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30.xml" ContentType="application/vnd.openxmlformats-officedocument.spreadsheetml.pivotTable+xml"/>
  <Override PartName="/xl/drawings/drawing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8.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DELL\Desktop\SKILL MOUNT\"/>
    </mc:Choice>
  </mc:AlternateContent>
  <xr:revisionPtr revIDLastSave="0" documentId="8_{EE0A5227-AC54-4CD8-A135-A8D2C37BD82B}" xr6:coauthVersionLast="47" xr6:coauthVersionMax="47" xr10:uidLastSave="{00000000-0000-0000-0000-000000000000}"/>
  <bookViews>
    <workbookView xWindow="-108" yWindow="-108" windowWidth="23256" windowHeight="12576" tabRatio="505" firstSheet="2" activeTab="11" xr2:uid="{00000000-000D-0000-FFFF-FFFF00000000}"/>
  </bookViews>
  <sheets>
    <sheet name="Departments" sheetId="2" state="hidden" r:id="rId1"/>
    <sheet name="Sheet1" sheetId="13" state="hidden" r:id="rId2"/>
    <sheet name="Employee" sheetId="1" r:id="rId3"/>
    <sheet name="Detail1" sheetId="7" state="hidden" r:id="rId4"/>
    <sheet name="hr_dataanalysis" sheetId="4" state="hidden" r:id="rId5"/>
    <sheet name="Detail3" sheetId="15" state="hidden" r:id="rId6"/>
    <sheet name="DEPARTMENT WISE ATTRITION RATE" sheetId="8" state="hidden" r:id="rId7"/>
    <sheet name="Detail2" sheetId="12" state="hidden" r:id="rId8"/>
    <sheet name="PIVOT TABLE" sheetId="5" r:id="rId9"/>
    <sheet name="male female count" sheetId="14" state="hidden" r:id="rId10"/>
    <sheet name="Locations" sheetId="3" state="hidden" r:id="rId11"/>
    <sheet name="DASHBOARD" sheetId="11" r:id="rId12"/>
  </sheets>
  <definedNames>
    <definedName name="Slicer_Age_Group">#N/A</definedName>
    <definedName name="Slicer_Attendance_Rate_Percent">#N/A</definedName>
    <definedName name="Slicer_Attrition_Rate1">#N/A</definedName>
    <definedName name="Slicer_Department_name">#N/A</definedName>
    <definedName name="Slicer_Job_Title">#N/A</definedName>
    <definedName name="Slicer_Location_name">#N/A</definedName>
    <definedName name="Slicer_Performance_Level">#N/A</definedName>
    <definedName name="Slicer_Salary_Band">#N/A</definedName>
    <definedName name="Slicer_TOTAL_EMPLOYEES">#N/A</definedName>
  </definedNames>
  <calcPr calcId="191028"/>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5" i="5" l="1"/>
  <c r="I126" i="5"/>
  <c r="I127" i="5"/>
  <c r="I124" i="5"/>
  <c r="E9" i="8"/>
  <c r="E3" i="8"/>
  <c r="E4" i="8"/>
  <c r="E5" i="8"/>
  <c r="E6" i="8"/>
  <c r="E7" i="8"/>
  <c r="E8" i="8"/>
  <c r="E2" i="8"/>
  <c r="B3" i="8"/>
  <c r="B4" i="8"/>
  <c r="B5" i="8"/>
  <c r="B6" i="8"/>
  <c r="B7" i="8"/>
  <c r="B8" i="8"/>
  <c r="D2" i="8"/>
  <c r="D3" i="8"/>
  <c r="D4" i="8"/>
  <c r="D5" i="8"/>
  <c r="D6" i="8"/>
  <c r="D7" i="8"/>
  <c r="D8" i="8"/>
  <c r="C2" i="8"/>
  <c r="C3" i="8"/>
  <c r="C4" i="8"/>
  <c r="C5" i="8"/>
  <c r="C6" i="8"/>
  <c r="C7" i="8"/>
  <c r="C8" i="8"/>
  <c r="B3" i="4"/>
  <c r="B4" i="4"/>
  <c r="B2" i="4"/>
  <c r="B6" i="4"/>
  <c r="B5" i="4"/>
  <c r="B1" i="4"/>
  <c r="C247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80" i="1"/>
  <c r="C2481" i="1"/>
  <c r="C2482" i="1"/>
  <c r="C2483" i="1"/>
  <c r="C2484" i="1"/>
  <c r="C2485" i="1"/>
  <c r="C2486" i="1"/>
  <c r="C2487" i="1"/>
  <c r="C2488" i="1"/>
  <c r="C2489" i="1"/>
  <c r="C2490" i="1"/>
  <c r="C2491" i="1"/>
  <c r="C2492" i="1"/>
  <c r="C2493" i="1"/>
  <c r="C2494" i="1"/>
  <c r="C2495" i="1"/>
  <c r="C2496" i="1"/>
  <c r="C2497" i="1"/>
  <c r="C2498" i="1"/>
  <c r="C2499" i="1"/>
  <c r="C2500" i="1"/>
  <c r="C2501" i="1"/>
  <c r="U2502" i="1"/>
  <c r="R2502" i="1"/>
  <c r="Q2502" i="1"/>
  <c r="N2502" i="1"/>
  <c r="M2502" i="1"/>
  <c r="B2502" i="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E129" i="1" a="1"/>
  <c r="E129" i="1" s="1"/>
  <c r="E130" i="1" a="1"/>
  <c r="E130" i="1" s="1"/>
  <c r="E131" i="1" a="1"/>
  <c r="E131" i="1" s="1"/>
  <c r="E132" i="1" a="1"/>
  <c r="E132" i="1" s="1"/>
  <c r="E133" i="1" a="1"/>
  <c r="E133" i="1" s="1"/>
  <c r="E134" i="1" a="1"/>
  <c r="E134" i="1" s="1"/>
  <c r="E135" i="1" a="1"/>
  <c r="E135" i="1" s="1"/>
  <c r="E136" i="1" a="1"/>
  <c r="E136" i="1" s="1"/>
  <c r="E137" i="1" a="1"/>
  <c r="E137" i="1" s="1"/>
  <c r="E138" i="1" a="1"/>
  <c r="E138" i="1" s="1"/>
  <c r="E139" i="1" a="1"/>
  <c r="E139" i="1" s="1"/>
  <c r="E140" i="1" a="1"/>
  <c r="E140" i="1" s="1"/>
  <c r="E141" i="1" a="1"/>
  <c r="E141" i="1" s="1"/>
  <c r="E142" i="1" a="1"/>
  <c r="E142" i="1" s="1"/>
  <c r="E143" i="1" a="1"/>
  <c r="E143" i="1" s="1"/>
  <c r="E144" i="1" a="1"/>
  <c r="E144" i="1" s="1"/>
  <c r="E145" i="1" a="1"/>
  <c r="E145" i="1" s="1"/>
  <c r="E146" i="1" a="1"/>
  <c r="E146" i="1" s="1"/>
  <c r="E147" i="1" a="1"/>
  <c r="E147" i="1" s="1"/>
  <c r="E148" i="1" a="1"/>
  <c r="E148" i="1" s="1"/>
  <c r="E149" i="1" a="1"/>
  <c r="E149" i="1" s="1"/>
  <c r="E150" i="1" a="1"/>
  <c r="E150" i="1" s="1"/>
  <c r="E151" i="1" a="1"/>
  <c r="E151" i="1" s="1"/>
  <c r="E152" i="1" a="1"/>
  <c r="E152" i="1" s="1"/>
  <c r="E153" i="1" a="1"/>
  <c r="E153" i="1" s="1"/>
  <c r="E154" i="1" a="1"/>
  <c r="E154" i="1" s="1"/>
  <c r="E155" i="1" a="1"/>
  <c r="E155" i="1" s="1"/>
  <c r="E156" i="1" a="1"/>
  <c r="E156" i="1" s="1"/>
  <c r="E157" i="1" a="1"/>
  <c r="E157" i="1" s="1"/>
  <c r="E158" i="1" a="1"/>
  <c r="E158" i="1" s="1"/>
  <c r="E159" i="1" a="1"/>
  <c r="E159" i="1" s="1"/>
  <c r="E160" i="1" a="1"/>
  <c r="E160" i="1" s="1"/>
  <c r="E161" i="1" a="1"/>
  <c r="E161" i="1" s="1"/>
  <c r="E162" i="1" a="1"/>
  <c r="E162" i="1" s="1"/>
  <c r="E163" i="1" a="1"/>
  <c r="E163" i="1" s="1"/>
  <c r="E164" i="1" a="1"/>
  <c r="E164" i="1" s="1"/>
  <c r="E165" i="1" a="1"/>
  <c r="E165" i="1" s="1"/>
  <c r="E166" i="1" a="1"/>
  <c r="E166" i="1" s="1"/>
  <c r="E167" i="1" a="1"/>
  <c r="E167" i="1" s="1"/>
  <c r="E168" i="1" a="1"/>
  <c r="E168" i="1" s="1"/>
  <c r="E169" i="1" a="1"/>
  <c r="E169" i="1" s="1"/>
  <c r="E170" i="1" a="1"/>
  <c r="E170" i="1" s="1"/>
  <c r="E171" i="1" a="1"/>
  <c r="E171" i="1" s="1"/>
  <c r="E172" i="1" a="1"/>
  <c r="E172" i="1" s="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s="1"/>
  <c r="E216" i="1" a="1"/>
  <c r="E216" i="1" s="1"/>
  <c r="E217" i="1" a="1"/>
  <c r="E217" i="1" s="1"/>
  <c r="E218" i="1" a="1"/>
  <c r="E218" i="1" s="1"/>
  <c r="E219" i="1" a="1"/>
  <c r="E219" i="1" s="1"/>
  <c r="E220" i="1" a="1"/>
  <c r="E220" i="1" s="1"/>
  <c r="E221" i="1" a="1"/>
  <c r="E221" i="1" s="1"/>
  <c r="E222" i="1" a="1"/>
  <c r="E222" i="1" s="1"/>
  <c r="E223" i="1" a="1"/>
  <c r="E223" i="1" s="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s="1"/>
  <c r="E264" i="1" a="1"/>
  <c r="E264" i="1" s="1"/>
  <c r="E265" i="1" a="1"/>
  <c r="E265" i="1" s="1"/>
  <c r="E266" i="1" a="1"/>
  <c r="E266" i="1" s="1"/>
  <c r="E267" i="1" a="1"/>
  <c r="E267" i="1" s="1"/>
  <c r="E268" i="1" a="1"/>
  <c r="E268" i="1" s="1"/>
  <c r="E269" i="1" a="1"/>
  <c r="E269" i="1" s="1"/>
  <c r="E270" i="1" a="1"/>
  <c r="E270" i="1" s="1"/>
  <c r="E271" i="1" a="1"/>
  <c r="E271" i="1" s="1"/>
  <c r="E272" i="1" a="1"/>
  <c r="E272" i="1" s="1"/>
  <c r="E273" i="1" a="1"/>
  <c r="E273" i="1" s="1"/>
  <c r="E274" i="1" a="1"/>
  <c r="E274" i="1" s="1"/>
  <c r="E275" i="1" a="1"/>
  <c r="E275" i="1" s="1"/>
  <c r="E276" i="1" a="1"/>
  <c r="E276" i="1" s="1"/>
  <c r="E277" i="1" a="1"/>
  <c r="E277" i="1" s="1"/>
  <c r="E278" i="1" a="1"/>
  <c r="E278" i="1" s="1"/>
  <c r="E279" i="1" a="1"/>
  <c r="E279" i="1" s="1"/>
  <c r="E280" i="1" a="1"/>
  <c r="E280" i="1" s="1"/>
  <c r="E281" i="1" a="1"/>
  <c r="E281" i="1" s="1"/>
  <c r="E282" i="1" a="1"/>
  <c r="E282" i="1" s="1"/>
  <c r="E283" i="1" a="1"/>
  <c r="E283" i="1" s="1"/>
  <c r="E284" i="1" a="1"/>
  <c r="E284" i="1" s="1"/>
  <c r="E285" i="1" a="1"/>
  <c r="E285" i="1" s="1"/>
  <c r="E286" i="1" a="1"/>
  <c r="E286" i="1" s="1"/>
  <c r="E287" i="1" a="1"/>
  <c r="E287" i="1" s="1"/>
  <c r="E288" i="1" a="1"/>
  <c r="E288" i="1" s="1"/>
  <c r="E289" i="1" a="1"/>
  <c r="E289" i="1" s="1"/>
  <c r="E290" i="1" a="1"/>
  <c r="E290" i="1" s="1"/>
  <c r="E291" i="1" a="1"/>
  <c r="E291" i="1" s="1"/>
  <c r="E292" i="1" a="1"/>
  <c r="E292" i="1" s="1"/>
  <c r="E293" i="1" a="1"/>
  <c r="E293" i="1" s="1"/>
  <c r="E294" i="1" a="1"/>
  <c r="E294" i="1" s="1"/>
  <c r="E295" i="1" a="1"/>
  <c r="E295" i="1" s="1"/>
  <c r="E296" i="1" a="1"/>
  <c r="E296" i="1" s="1"/>
  <c r="E297" i="1" a="1"/>
  <c r="E297" i="1" s="1"/>
  <c r="E298" i="1" a="1"/>
  <c r="E298" i="1" s="1"/>
  <c r="E299" i="1" a="1"/>
  <c r="E299" i="1" s="1"/>
  <c r="E300" i="1" a="1"/>
  <c r="E300" i="1" s="1"/>
  <c r="E301" i="1" a="1"/>
  <c r="E301" i="1" s="1"/>
  <c r="E302" i="1" a="1"/>
  <c r="E302" i="1" s="1"/>
  <c r="E303" i="1" a="1"/>
  <c r="E303" i="1" s="1"/>
  <c r="E304" i="1" a="1"/>
  <c r="E304" i="1" s="1"/>
  <c r="E305" i="1" a="1"/>
  <c r="E305" i="1" s="1"/>
  <c r="E306" i="1" a="1"/>
  <c r="E306" i="1" s="1"/>
  <c r="E307" i="1" a="1"/>
  <c r="E307" i="1" s="1"/>
  <c r="E308" i="1" a="1"/>
  <c r="E308" i="1" s="1"/>
  <c r="E309" i="1" a="1"/>
  <c r="E309" i="1" s="1"/>
  <c r="E310" i="1" a="1"/>
  <c r="E310" i="1" s="1"/>
  <c r="E311" i="1" a="1"/>
  <c r="E311" i="1" s="1"/>
  <c r="E312" i="1" a="1"/>
  <c r="E312" i="1" s="1"/>
  <c r="E313" i="1" a="1"/>
  <c r="E313" i="1" s="1"/>
  <c r="E314" i="1" a="1"/>
  <c r="E314" i="1" s="1"/>
  <c r="E315" i="1" a="1"/>
  <c r="E315" i="1" s="1"/>
  <c r="E316" i="1" a="1"/>
  <c r="E316" i="1" s="1"/>
  <c r="E317" i="1" a="1"/>
  <c r="E317" i="1" s="1"/>
  <c r="E318" i="1" a="1"/>
  <c r="E318" i="1" s="1"/>
  <c r="E319" i="1" a="1"/>
  <c r="E319" i="1" s="1"/>
  <c r="E320" i="1" a="1"/>
  <c r="E320" i="1" s="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s="1"/>
  <c r="E337" i="1" a="1"/>
  <c r="E337" i="1" s="1"/>
  <c r="E338" i="1" a="1"/>
  <c r="E338" i="1" s="1"/>
  <c r="E339" i="1" a="1"/>
  <c r="E339" i="1" s="1"/>
  <c r="E340" i="1" a="1"/>
  <c r="E340" i="1" s="1"/>
  <c r="E341" i="1" a="1"/>
  <c r="E341" i="1" s="1"/>
  <c r="E342" i="1" a="1"/>
  <c r="E342" i="1" s="1"/>
  <c r="E343" i="1" a="1"/>
  <c r="E343" i="1" s="1"/>
  <c r="E344" i="1" a="1"/>
  <c r="E344" i="1" s="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s="1"/>
  <c r="E361" i="1" a="1"/>
  <c r="E361" i="1" s="1"/>
  <c r="E362" i="1" a="1"/>
  <c r="E362" i="1" s="1"/>
  <c r="E363" i="1" a="1"/>
  <c r="E363" i="1" s="1"/>
  <c r="E364" i="1" a="1"/>
  <c r="E364" i="1" s="1"/>
  <c r="E365" i="1" a="1"/>
  <c r="E365" i="1" s="1"/>
  <c r="E366" i="1" a="1"/>
  <c r="E366" i="1" s="1"/>
  <c r="E367" i="1" a="1"/>
  <c r="E367" i="1" s="1"/>
  <c r="E368" i="1" a="1"/>
  <c r="E368" i="1" s="1"/>
  <c r="E369" i="1" a="1"/>
  <c r="E369" i="1" s="1"/>
  <c r="E370" i="1" a="1"/>
  <c r="E370" i="1" s="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s="1"/>
  <c r="E391" i="1" a="1"/>
  <c r="E391" i="1" s="1"/>
  <c r="E392" i="1" a="1"/>
  <c r="E392" i="1" s="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s="1"/>
  <c r="E462" i="1" a="1"/>
  <c r="E462" i="1" s="1"/>
  <c r="E463" i="1" a="1"/>
  <c r="E463" i="1" s="1"/>
  <c r="E464" i="1" a="1"/>
  <c r="E464" i="1" s="1"/>
  <c r="E465" i="1" a="1"/>
  <c r="E465" i="1" s="1"/>
  <c r="E466" i="1" a="1"/>
  <c r="E466" i="1" s="1"/>
  <c r="E467" i="1" a="1"/>
  <c r="E467" i="1" s="1"/>
  <c r="E468" i="1" a="1"/>
  <c r="E468" i="1" s="1"/>
  <c r="E469" i="1" a="1"/>
  <c r="E469" i="1" s="1"/>
  <c r="E470" i="1" a="1"/>
  <c r="E470" i="1" s="1"/>
  <c r="E471" i="1" a="1"/>
  <c r="E471" i="1" s="1"/>
  <c r="E472" i="1" a="1"/>
  <c r="E472" i="1" s="1"/>
  <c r="E473" i="1" a="1"/>
  <c r="E473" i="1" s="1"/>
  <c r="E474" i="1" a="1"/>
  <c r="E474" i="1" s="1"/>
  <c r="E475" i="1" a="1"/>
  <c r="E475" i="1" s="1"/>
  <c r="E476" i="1" a="1"/>
  <c r="E476" i="1" s="1"/>
  <c r="E477" i="1" a="1"/>
  <c r="E477" i="1" s="1"/>
  <c r="E478" i="1" a="1"/>
  <c r="E478" i="1" s="1"/>
  <c r="E479" i="1" a="1"/>
  <c r="E479" i="1" s="1"/>
  <c r="E480" i="1" a="1"/>
  <c r="E480" i="1" s="1"/>
  <c r="E481" i="1" a="1"/>
  <c r="E481" i="1" s="1"/>
  <c r="E482" i="1" a="1"/>
  <c r="E482" i="1" s="1"/>
  <c r="E483" i="1" a="1"/>
  <c r="E483" i="1" s="1"/>
  <c r="E484" i="1" a="1"/>
  <c r="E484" i="1" s="1"/>
  <c r="E485" i="1" a="1"/>
  <c r="E485" i="1" s="1"/>
  <c r="E486" i="1" a="1"/>
  <c r="E486" i="1" s="1"/>
  <c r="E487" i="1" a="1"/>
  <c r="E487" i="1" s="1"/>
  <c r="E488" i="1" a="1"/>
  <c r="E488" i="1" s="1"/>
  <c r="E489" i="1" a="1"/>
  <c r="E489" i="1" s="1"/>
  <c r="E490" i="1" a="1"/>
  <c r="E490" i="1" s="1"/>
  <c r="E491" i="1" a="1"/>
  <c r="E491" i="1" s="1"/>
  <c r="E492" i="1" a="1"/>
  <c r="E492" i="1" s="1"/>
  <c r="E493" i="1" a="1"/>
  <c r="E493" i="1" s="1"/>
  <c r="E494" i="1" a="1"/>
  <c r="E494" i="1" s="1"/>
  <c r="E495" i="1" a="1"/>
  <c r="E495" i="1" s="1"/>
  <c r="E496" i="1" a="1"/>
  <c r="E496" i="1" s="1"/>
  <c r="E497" i="1" a="1"/>
  <c r="E497" i="1" s="1"/>
  <c r="E498" i="1" a="1"/>
  <c r="E498" i="1" s="1"/>
  <c r="E499" i="1" a="1"/>
  <c r="E499" i="1" s="1"/>
  <c r="E500" i="1" a="1"/>
  <c r="E500" i="1" s="1"/>
  <c r="E501" i="1" a="1"/>
  <c r="E501" i="1" s="1"/>
  <c r="E502" i="1" a="1"/>
  <c r="E502" i="1" s="1"/>
  <c r="E503" i="1" a="1"/>
  <c r="E503" i="1" s="1"/>
  <c r="E504" i="1" a="1"/>
  <c r="E504" i="1" s="1"/>
  <c r="E505" i="1" a="1"/>
  <c r="E505" i="1" s="1"/>
  <c r="E506" i="1" a="1"/>
  <c r="E506" i="1" s="1"/>
  <c r="E507" i="1" a="1"/>
  <c r="E507" i="1" s="1"/>
  <c r="E508" i="1" a="1"/>
  <c r="E508" i="1" s="1"/>
  <c r="E509" i="1" a="1"/>
  <c r="E509" i="1" s="1"/>
  <c r="E510" i="1" a="1"/>
  <c r="E510" i="1" s="1"/>
  <c r="E511" i="1" a="1"/>
  <c r="E511" i="1" s="1"/>
  <c r="E512" i="1" a="1"/>
  <c r="E512" i="1" s="1"/>
  <c r="E513" i="1" a="1"/>
  <c r="E513" i="1" s="1"/>
  <c r="E514" i="1" a="1"/>
  <c r="E514" i="1" s="1"/>
  <c r="E515" i="1" a="1"/>
  <c r="E515" i="1" s="1"/>
  <c r="E516" i="1" a="1"/>
  <c r="E516" i="1" s="1"/>
  <c r="E517" i="1" a="1"/>
  <c r="E517" i="1" s="1"/>
  <c r="E518" i="1" a="1"/>
  <c r="E518" i="1" s="1"/>
  <c r="E519" i="1" a="1"/>
  <c r="E519" i="1" s="1"/>
  <c r="E520" i="1" a="1"/>
  <c r="E520" i="1" s="1"/>
  <c r="E521" i="1" a="1"/>
  <c r="E521" i="1" s="1"/>
  <c r="E522" i="1" a="1"/>
  <c r="E522" i="1" s="1"/>
  <c r="E523" i="1" a="1"/>
  <c r="E523" i="1" s="1"/>
  <c r="E524" i="1" a="1"/>
  <c r="E524" i="1" s="1"/>
  <c r="E525" i="1" a="1"/>
  <c r="E525" i="1" s="1"/>
  <c r="E526" i="1" a="1"/>
  <c r="E526" i="1" s="1"/>
  <c r="E527" i="1" a="1"/>
  <c r="E527" i="1" s="1"/>
  <c r="E528" i="1" a="1"/>
  <c r="E528" i="1" s="1"/>
  <c r="E529" i="1" a="1"/>
  <c r="E529" i="1" s="1"/>
  <c r="E530" i="1" a="1"/>
  <c r="E530" i="1" s="1"/>
  <c r="E531" i="1" a="1"/>
  <c r="E531" i="1" s="1"/>
  <c r="E532" i="1" a="1"/>
  <c r="E532" i="1" s="1"/>
  <c r="E533" i="1" a="1"/>
  <c r="E533" i="1" s="1"/>
  <c r="E534" i="1" a="1"/>
  <c r="E534" i="1" s="1"/>
  <c r="E535" i="1" a="1"/>
  <c r="E535" i="1" s="1"/>
  <c r="E536" i="1" a="1"/>
  <c r="E536" i="1" s="1"/>
  <c r="E537" i="1" a="1"/>
  <c r="E537" i="1" s="1"/>
  <c r="E538" i="1" a="1"/>
  <c r="E538" i="1" s="1"/>
  <c r="E539" i="1" a="1"/>
  <c r="E539" i="1" s="1"/>
  <c r="E540" i="1" a="1"/>
  <c r="E540" i="1" s="1"/>
  <c r="E541" i="1" a="1"/>
  <c r="E541" i="1" s="1"/>
  <c r="E542" i="1" a="1"/>
  <c r="E542" i="1" s="1"/>
  <c r="E543" i="1" a="1"/>
  <c r="E543" i="1" s="1"/>
  <c r="E544" i="1" a="1"/>
  <c r="E544" i="1" s="1"/>
  <c r="E545" i="1" a="1"/>
  <c r="E545" i="1" s="1"/>
  <c r="E546" i="1" a="1"/>
  <c r="E546" i="1" s="1"/>
  <c r="E547" i="1" a="1"/>
  <c r="E547" i="1" s="1"/>
  <c r="E548" i="1" a="1"/>
  <c r="E548" i="1" s="1"/>
  <c r="E549" i="1" a="1"/>
  <c r="E549" i="1" s="1"/>
  <c r="E550" i="1" a="1"/>
  <c r="E550" i="1" s="1"/>
  <c r="E551" i="1" a="1"/>
  <c r="E551" i="1" s="1"/>
  <c r="E552" i="1" a="1"/>
  <c r="E552" i="1" s="1"/>
  <c r="E553" i="1" a="1"/>
  <c r="E553" i="1" s="1"/>
  <c r="E554" i="1" a="1"/>
  <c r="E554" i="1" s="1"/>
  <c r="E555" i="1" a="1"/>
  <c r="E555" i="1" s="1"/>
  <c r="E556" i="1" a="1"/>
  <c r="E556" i="1" s="1"/>
  <c r="E557" i="1" a="1"/>
  <c r="E557" i="1" s="1"/>
  <c r="E558" i="1" a="1"/>
  <c r="E558" i="1" s="1"/>
  <c r="E559" i="1" a="1"/>
  <c r="E559" i="1" s="1"/>
  <c r="E560" i="1" a="1"/>
  <c r="E560" i="1" s="1"/>
  <c r="E561" i="1" a="1"/>
  <c r="E561" i="1" s="1"/>
  <c r="E562" i="1" a="1"/>
  <c r="E562" i="1" s="1"/>
  <c r="E563" i="1" a="1"/>
  <c r="E563" i="1" s="1"/>
  <c r="E564" i="1" a="1"/>
  <c r="E564" i="1" s="1"/>
  <c r="E565" i="1" a="1"/>
  <c r="E565" i="1" s="1"/>
  <c r="E566" i="1" a="1"/>
  <c r="E566" i="1" s="1"/>
  <c r="E567" i="1" a="1"/>
  <c r="E567" i="1" s="1"/>
  <c r="E568" i="1" a="1"/>
  <c r="E568" i="1" s="1"/>
  <c r="E569" i="1" a="1"/>
  <c r="E569" i="1" s="1"/>
  <c r="E570" i="1" a="1"/>
  <c r="E570" i="1" s="1"/>
  <c r="E571" i="1" a="1"/>
  <c r="E571" i="1" s="1"/>
  <c r="E572" i="1" a="1"/>
  <c r="E572" i="1" s="1"/>
  <c r="E573" i="1" a="1"/>
  <c r="E573" i="1" s="1"/>
  <c r="E574" i="1" a="1"/>
  <c r="E574" i="1" s="1"/>
  <c r="E575" i="1" a="1"/>
  <c r="E575" i="1" s="1"/>
  <c r="E576" i="1" a="1"/>
  <c r="E576" i="1" s="1"/>
  <c r="E577" i="1" a="1"/>
  <c r="E577" i="1" s="1"/>
  <c r="E578" i="1" a="1"/>
  <c r="E578" i="1" s="1"/>
  <c r="E579" i="1" a="1"/>
  <c r="E579" i="1" s="1"/>
  <c r="E580" i="1" a="1"/>
  <c r="E580" i="1" s="1"/>
  <c r="E581" i="1" a="1"/>
  <c r="E581" i="1" s="1"/>
  <c r="E582" i="1" a="1"/>
  <c r="E582" i="1" s="1"/>
  <c r="E583" i="1" a="1"/>
  <c r="E583" i="1" s="1"/>
  <c r="E584" i="1" a="1"/>
  <c r="E584" i="1" s="1"/>
  <c r="E585" i="1" a="1"/>
  <c r="E585" i="1" s="1"/>
  <c r="E586" i="1" a="1"/>
  <c r="E586" i="1" s="1"/>
  <c r="E587" i="1" a="1"/>
  <c r="E587" i="1" s="1"/>
  <c r="E588" i="1" a="1"/>
  <c r="E588" i="1" s="1"/>
  <c r="E589" i="1" a="1"/>
  <c r="E589" i="1" s="1"/>
  <c r="E590" i="1" a="1"/>
  <c r="E590" i="1" s="1"/>
  <c r="E591" i="1" a="1"/>
  <c r="E591" i="1" s="1"/>
  <c r="E592" i="1" a="1"/>
  <c r="E592" i="1" s="1"/>
  <c r="E593" i="1" a="1"/>
  <c r="E593" i="1" s="1"/>
  <c r="E594" i="1" a="1"/>
  <c r="E594" i="1" s="1"/>
  <c r="E595" i="1" a="1"/>
  <c r="E595" i="1" s="1"/>
  <c r="E596" i="1" a="1"/>
  <c r="E596" i="1" s="1"/>
  <c r="E597" i="1" a="1"/>
  <c r="E597" i="1" s="1"/>
  <c r="E598" i="1" a="1"/>
  <c r="E598" i="1" s="1"/>
  <c r="E599" i="1" a="1"/>
  <c r="E599" i="1" s="1"/>
  <c r="E600" i="1" a="1"/>
  <c r="E600" i="1" s="1"/>
  <c r="E601" i="1" a="1"/>
  <c r="E601" i="1" s="1"/>
  <c r="E602" i="1" a="1"/>
  <c r="E602" i="1" s="1"/>
  <c r="E603" i="1" a="1"/>
  <c r="E603" i="1" s="1"/>
  <c r="E604" i="1" a="1"/>
  <c r="E604" i="1" s="1"/>
  <c r="E605" i="1" a="1"/>
  <c r="E605" i="1" s="1"/>
  <c r="E606" i="1" a="1"/>
  <c r="E606" i="1" s="1"/>
  <c r="E607" i="1" a="1"/>
  <c r="E607" i="1" s="1"/>
  <c r="E608" i="1" a="1"/>
  <c r="E608" i="1" s="1"/>
  <c r="E609" i="1" a="1"/>
  <c r="E609" i="1" s="1"/>
  <c r="E610" i="1" a="1"/>
  <c r="E610" i="1" s="1"/>
  <c r="E611" i="1" a="1"/>
  <c r="E611" i="1" s="1"/>
  <c r="E612" i="1" a="1"/>
  <c r="E612" i="1" s="1"/>
  <c r="E613" i="1" a="1"/>
  <c r="E613" i="1" s="1"/>
  <c r="E614" i="1" a="1"/>
  <c r="E614" i="1" s="1"/>
  <c r="E615" i="1" a="1"/>
  <c r="E615" i="1" s="1"/>
  <c r="E616" i="1" a="1"/>
  <c r="E616" i="1" s="1"/>
  <c r="E617" i="1" a="1"/>
  <c r="E617" i="1" s="1"/>
  <c r="E618" i="1" a="1"/>
  <c r="E618" i="1" s="1"/>
  <c r="E619" i="1" a="1"/>
  <c r="E619" i="1" s="1"/>
  <c r="E620" i="1" a="1"/>
  <c r="E620" i="1" s="1"/>
  <c r="E621" i="1" a="1"/>
  <c r="E621" i="1" s="1"/>
  <c r="E622" i="1" a="1"/>
  <c r="E622" i="1" s="1"/>
  <c r="E623" i="1" a="1"/>
  <c r="E623" i="1" s="1"/>
  <c r="E624" i="1" a="1"/>
  <c r="E624" i="1" s="1"/>
  <c r="E625" i="1" a="1"/>
  <c r="E625" i="1" s="1"/>
  <c r="E626" i="1" a="1"/>
  <c r="E626" i="1" s="1"/>
  <c r="E627" i="1" a="1"/>
  <c r="E627" i="1" s="1"/>
  <c r="E628" i="1" a="1"/>
  <c r="E628" i="1" s="1"/>
  <c r="E629" i="1" a="1"/>
  <c r="E629" i="1" s="1"/>
  <c r="E630" i="1" a="1"/>
  <c r="E630" i="1" s="1"/>
  <c r="E631" i="1" a="1"/>
  <c r="E631" i="1" s="1"/>
  <c r="E632" i="1" a="1"/>
  <c r="E632" i="1" s="1"/>
  <c r="E633" i="1" a="1"/>
  <c r="E633" i="1" s="1"/>
  <c r="E634" i="1" a="1"/>
  <c r="E634" i="1" s="1"/>
  <c r="E635" i="1" a="1"/>
  <c r="E635" i="1" s="1"/>
  <c r="E636" i="1" a="1"/>
  <c r="E636" i="1" s="1"/>
  <c r="E637" i="1" a="1"/>
  <c r="E637" i="1" s="1"/>
  <c r="E638" i="1" a="1"/>
  <c r="E638" i="1" s="1"/>
  <c r="E639" i="1" a="1"/>
  <c r="E639" i="1" s="1"/>
  <c r="E640" i="1" a="1"/>
  <c r="E640" i="1" s="1"/>
  <c r="E641" i="1" a="1"/>
  <c r="E641" i="1" s="1"/>
  <c r="E642" i="1" a="1"/>
  <c r="E642" i="1" s="1"/>
  <c r="E643" i="1" a="1"/>
  <c r="E643" i="1" s="1"/>
  <c r="E644" i="1" a="1"/>
  <c r="E644" i="1" s="1"/>
  <c r="E645" i="1" a="1"/>
  <c r="E645" i="1" s="1"/>
  <c r="E646" i="1" a="1"/>
  <c r="E646" i="1" s="1"/>
  <c r="E647" i="1" a="1"/>
  <c r="E647" i="1" s="1"/>
  <c r="E648" i="1" a="1"/>
  <c r="E648" i="1" s="1"/>
  <c r="E649" i="1" a="1"/>
  <c r="E649" i="1" s="1"/>
  <c r="E650" i="1" a="1"/>
  <c r="E650" i="1" s="1"/>
  <c r="E651" i="1" a="1"/>
  <c r="E651" i="1" s="1"/>
  <c r="E652" i="1" a="1"/>
  <c r="E652" i="1" s="1"/>
  <c r="E653" i="1" a="1"/>
  <c r="E653" i="1" s="1"/>
  <c r="E654" i="1" a="1"/>
  <c r="E654" i="1" s="1"/>
  <c r="E655" i="1" a="1"/>
  <c r="E655" i="1" s="1"/>
  <c r="E656" i="1" a="1"/>
  <c r="E656" i="1" s="1"/>
  <c r="E657" i="1" a="1"/>
  <c r="E657" i="1" s="1"/>
  <c r="E658" i="1" a="1"/>
  <c r="E658" i="1" s="1"/>
  <c r="E659" i="1" a="1"/>
  <c r="E659" i="1" s="1"/>
  <c r="E660" i="1" a="1"/>
  <c r="E660" i="1" s="1"/>
  <c r="E661" i="1" a="1"/>
  <c r="E661" i="1" s="1"/>
  <c r="E662" i="1" a="1"/>
  <c r="E662" i="1" s="1"/>
  <c r="E663" i="1" a="1"/>
  <c r="E663" i="1" s="1"/>
  <c r="E664" i="1" a="1"/>
  <c r="E664" i="1" s="1"/>
  <c r="E665" i="1" a="1"/>
  <c r="E665" i="1" s="1"/>
  <c r="E666" i="1" a="1"/>
  <c r="E666" i="1" s="1"/>
  <c r="E667" i="1" a="1"/>
  <c r="E667" i="1" s="1"/>
  <c r="E668" i="1" a="1"/>
  <c r="E668" i="1" s="1"/>
  <c r="E669" i="1" a="1"/>
  <c r="E669" i="1" s="1"/>
  <c r="E670" i="1" a="1"/>
  <c r="E670" i="1" s="1"/>
  <c r="E671" i="1" a="1"/>
  <c r="E671" i="1" s="1"/>
  <c r="E672" i="1" a="1"/>
  <c r="E672" i="1" s="1"/>
  <c r="E673" i="1" a="1"/>
  <c r="E673" i="1" s="1"/>
  <c r="E674" i="1" a="1"/>
  <c r="E674" i="1" s="1"/>
  <c r="E675" i="1" a="1"/>
  <c r="E675" i="1" s="1"/>
  <c r="E676" i="1" a="1"/>
  <c r="E676" i="1" s="1"/>
  <c r="E677" i="1" a="1"/>
  <c r="E677" i="1" s="1"/>
  <c r="E678" i="1" a="1"/>
  <c r="E678" i="1" s="1"/>
  <c r="E679" i="1" a="1"/>
  <c r="E679" i="1" s="1"/>
  <c r="E680" i="1" a="1"/>
  <c r="E680" i="1" s="1"/>
  <c r="E681" i="1" a="1"/>
  <c r="E681" i="1" s="1"/>
  <c r="E682" i="1" a="1"/>
  <c r="E682" i="1" s="1"/>
  <c r="E683" i="1" a="1"/>
  <c r="E683" i="1" s="1"/>
  <c r="E684" i="1" a="1"/>
  <c r="E684" i="1" s="1"/>
  <c r="E685" i="1" a="1"/>
  <c r="E685" i="1" s="1"/>
  <c r="E686" i="1" a="1"/>
  <c r="E686" i="1" s="1"/>
  <c r="E687" i="1" a="1"/>
  <c r="E687" i="1" s="1"/>
  <c r="E688" i="1" a="1"/>
  <c r="E688" i="1" s="1"/>
  <c r="E689" i="1" a="1"/>
  <c r="E689" i="1" s="1"/>
  <c r="E690" i="1" a="1"/>
  <c r="E690" i="1" s="1"/>
  <c r="E691" i="1" a="1"/>
  <c r="E691" i="1" s="1"/>
  <c r="E692" i="1" a="1"/>
  <c r="E692" i="1" s="1"/>
  <c r="E693" i="1" a="1"/>
  <c r="E693" i="1" s="1"/>
  <c r="E694" i="1" a="1"/>
  <c r="E694" i="1" s="1"/>
  <c r="E695" i="1" a="1"/>
  <c r="E695" i="1" s="1"/>
  <c r="E696" i="1" a="1"/>
  <c r="E696" i="1" s="1"/>
  <c r="E697" i="1" a="1"/>
  <c r="E697" i="1" s="1"/>
  <c r="E698" i="1" a="1"/>
  <c r="E698" i="1" s="1"/>
  <c r="E699" i="1" a="1"/>
  <c r="E699" i="1" s="1"/>
  <c r="E700" i="1" a="1"/>
  <c r="E700" i="1" s="1"/>
  <c r="E701" i="1" a="1"/>
  <c r="E701" i="1" s="1"/>
  <c r="E702" i="1" a="1"/>
  <c r="E702" i="1" s="1"/>
  <c r="E703" i="1" a="1"/>
  <c r="E703" i="1" s="1"/>
  <c r="E704" i="1" a="1"/>
  <c r="E704" i="1" s="1"/>
  <c r="E705" i="1" a="1"/>
  <c r="E705" i="1" s="1"/>
  <c r="E706" i="1" a="1"/>
  <c r="E706" i="1" s="1"/>
  <c r="E707" i="1" a="1"/>
  <c r="E707" i="1" s="1"/>
  <c r="E708" i="1" a="1"/>
  <c r="E708" i="1" s="1"/>
  <c r="E709" i="1" a="1"/>
  <c r="E709" i="1" s="1"/>
  <c r="E710" i="1" a="1"/>
  <c r="E710" i="1" s="1"/>
  <c r="E711" i="1" a="1"/>
  <c r="E711" i="1" s="1"/>
  <c r="E712" i="1" a="1"/>
  <c r="E712" i="1" s="1"/>
  <c r="E713" i="1" a="1"/>
  <c r="E713" i="1" s="1"/>
  <c r="E714" i="1" a="1"/>
  <c r="E714" i="1" s="1"/>
  <c r="E715" i="1" a="1"/>
  <c r="E715" i="1" s="1"/>
  <c r="E716" i="1" a="1"/>
  <c r="E716" i="1" s="1"/>
  <c r="E717" i="1" a="1"/>
  <c r="E717" i="1" s="1"/>
  <c r="E718" i="1" a="1"/>
  <c r="E718" i="1" s="1"/>
  <c r="E719" i="1" a="1"/>
  <c r="E719" i="1" s="1"/>
  <c r="E720" i="1" a="1"/>
  <c r="E720" i="1" s="1"/>
  <c r="E721" i="1" a="1"/>
  <c r="E721" i="1" s="1"/>
  <c r="E722" i="1" a="1"/>
  <c r="E722" i="1" s="1"/>
  <c r="E723" i="1" a="1"/>
  <c r="E723" i="1" s="1"/>
  <c r="E724" i="1" a="1"/>
  <c r="E724" i="1" s="1"/>
  <c r="E725" i="1" a="1"/>
  <c r="E725" i="1" s="1"/>
  <c r="E726" i="1" a="1"/>
  <c r="E726" i="1" s="1"/>
  <c r="E727" i="1" a="1"/>
  <c r="E727" i="1" s="1"/>
  <c r="E728" i="1" a="1"/>
  <c r="E728" i="1" s="1"/>
  <c r="E729" i="1" a="1"/>
  <c r="E729" i="1" s="1"/>
  <c r="E730" i="1" a="1"/>
  <c r="E730" i="1" s="1"/>
  <c r="E731" i="1" a="1"/>
  <c r="E731" i="1" s="1"/>
  <c r="E732" i="1" a="1"/>
  <c r="E732" i="1" s="1"/>
  <c r="E733" i="1" a="1"/>
  <c r="E733" i="1" s="1"/>
  <c r="E734" i="1" a="1"/>
  <c r="E734" i="1" s="1"/>
  <c r="E735" i="1" a="1"/>
  <c r="E735" i="1" s="1"/>
  <c r="E736" i="1" a="1"/>
  <c r="E736" i="1" s="1"/>
  <c r="E737" i="1" a="1"/>
  <c r="E737" i="1" s="1"/>
  <c r="E738" i="1" a="1"/>
  <c r="E738" i="1" s="1"/>
  <c r="E739" i="1" a="1"/>
  <c r="E739" i="1" s="1"/>
  <c r="E740" i="1" a="1"/>
  <c r="E740" i="1" s="1"/>
  <c r="E741" i="1" a="1"/>
  <c r="E741" i="1" s="1"/>
  <c r="E742" i="1" a="1"/>
  <c r="E742" i="1" s="1"/>
  <c r="E743" i="1" a="1"/>
  <c r="E743" i="1" s="1"/>
  <c r="E744" i="1" a="1"/>
  <c r="E744" i="1" s="1"/>
  <c r="E745" i="1" a="1"/>
  <c r="E745" i="1" s="1"/>
  <c r="E746" i="1" a="1"/>
  <c r="E746" i="1" s="1"/>
  <c r="E747" i="1" a="1"/>
  <c r="E747" i="1" s="1"/>
  <c r="E748" i="1" a="1"/>
  <c r="E748" i="1" s="1"/>
  <c r="E749" i="1" a="1"/>
  <c r="E749" i="1" s="1"/>
  <c r="E750" i="1" a="1"/>
  <c r="E750" i="1" s="1"/>
  <c r="E751" i="1" a="1"/>
  <c r="E751" i="1" s="1"/>
  <c r="E752" i="1" a="1"/>
  <c r="E752" i="1" s="1"/>
  <c r="E753" i="1" a="1"/>
  <c r="E753" i="1" s="1"/>
  <c r="E754" i="1" a="1"/>
  <c r="E754" i="1" s="1"/>
  <c r="E755" i="1" a="1"/>
  <c r="E755" i="1" s="1"/>
  <c r="E756" i="1" a="1"/>
  <c r="E756" i="1" s="1"/>
  <c r="E757" i="1" a="1"/>
  <c r="E757" i="1" s="1"/>
  <c r="E758" i="1" a="1"/>
  <c r="E758" i="1" s="1"/>
  <c r="E759" i="1" a="1"/>
  <c r="E759" i="1" s="1"/>
  <c r="E760" i="1" a="1"/>
  <c r="E760" i="1" s="1"/>
  <c r="E761" i="1" a="1"/>
  <c r="E761" i="1" s="1"/>
  <c r="E762" i="1" a="1"/>
  <c r="E762" i="1" s="1"/>
  <c r="E763" i="1" a="1"/>
  <c r="E763" i="1" s="1"/>
  <c r="E764" i="1" a="1"/>
  <c r="E764" i="1" s="1"/>
  <c r="E765" i="1" a="1"/>
  <c r="E765" i="1" s="1"/>
  <c r="E766" i="1" a="1"/>
  <c r="E766" i="1" s="1"/>
  <c r="E767" i="1" a="1"/>
  <c r="E767" i="1" s="1"/>
  <c r="E768" i="1" a="1"/>
  <c r="E768" i="1" s="1"/>
  <c r="E769" i="1" a="1"/>
  <c r="E769" i="1" s="1"/>
  <c r="E770" i="1" a="1"/>
  <c r="E770" i="1" s="1"/>
  <c r="E771" i="1" a="1"/>
  <c r="E771" i="1" s="1"/>
  <c r="E772" i="1" a="1"/>
  <c r="E772" i="1" s="1"/>
  <c r="E773" i="1" a="1"/>
  <c r="E773" i="1" s="1"/>
  <c r="E774" i="1" a="1"/>
  <c r="E774" i="1" s="1"/>
  <c r="E775" i="1" a="1"/>
  <c r="E775" i="1" s="1"/>
  <c r="E776" i="1" a="1"/>
  <c r="E776" i="1" s="1"/>
  <c r="E777" i="1" a="1"/>
  <c r="E777" i="1" s="1"/>
  <c r="E778" i="1" a="1"/>
  <c r="E778" i="1" s="1"/>
  <c r="E779" i="1" a="1"/>
  <c r="E779" i="1" s="1"/>
  <c r="E780" i="1" a="1"/>
  <c r="E780" i="1" s="1"/>
  <c r="E781" i="1" a="1"/>
  <c r="E781" i="1" s="1"/>
  <c r="E782" i="1" a="1"/>
  <c r="E782" i="1" s="1"/>
  <c r="E783" i="1" a="1"/>
  <c r="E783" i="1" s="1"/>
  <c r="E784" i="1" a="1"/>
  <c r="E784" i="1" s="1"/>
  <c r="E785" i="1" a="1"/>
  <c r="E785" i="1" s="1"/>
  <c r="E786" i="1" a="1"/>
  <c r="E786" i="1" s="1"/>
  <c r="E787" i="1" a="1"/>
  <c r="E787" i="1" s="1"/>
  <c r="E788" i="1" a="1"/>
  <c r="E788" i="1" s="1"/>
  <c r="E789" i="1" a="1"/>
  <c r="E789" i="1" s="1"/>
  <c r="E790" i="1" a="1"/>
  <c r="E790" i="1" s="1"/>
  <c r="E791" i="1" a="1"/>
  <c r="E791" i="1" s="1"/>
  <c r="E792" i="1" a="1"/>
  <c r="E792" i="1" s="1"/>
  <c r="E793" i="1" a="1"/>
  <c r="E793" i="1" s="1"/>
  <c r="E794" i="1" a="1"/>
  <c r="E794" i="1" s="1"/>
  <c r="E795" i="1" a="1"/>
  <c r="E795" i="1" s="1"/>
  <c r="E796" i="1" a="1"/>
  <c r="E796" i="1" s="1"/>
  <c r="E797" i="1" a="1"/>
  <c r="E797" i="1" s="1"/>
  <c r="E798" i="1" a="1"/>
  <c r="E798" i="1" s="1"/>
  <c r="E799" i="1" a="1"/>
  <c r="E799" i="1" s="1"/>
  <c r="E800" i="1" a="1"/>
  <c r="E800" i="1" s="1"/>
  <c r="E801" i="1" a="1"/>
  <c r="E801" i="1" s="1"/>
  <c r="E802" i="1" a="1"/>
  <c r="E802" i="1" s="1"/>
  <c r="E803" i="1" a="1"/>
  <c r="E803" i="1" s="1"/>
  <c r="E804" i="1" a="1"/>
  <c r="E804" i="1" s="1"/>
  <c r="E805" i="1" a="1"/>
  <c r="E805" i="1" s="1"/>
  <c r="E806" i="1" a="1"/>
  <c r="E806" i="1" s="1"/>
  <c r="E807" i="1" a="1"/>
  <c r="E807" i="1" s="1"/>
  <c r="E808" i="1" a="1"/>
  <c r="E808" i="1" s="1"/>
  <c r="E809" i="1" a="1"/>
  <c r="E809" i="1" s="1"/>
  <c r="E810" i="1" a="1"/>
  <c r="E810" i="1" s="1"/>
  <c r="E811" i="1" a="1"/>
  <c r="E811" i="1" s="1"/>
  <c r="E812" i="1" a="1"/>
  <c r="E812" i="1" s="1"/>
  <c r="E813" i="1" a="1"/>
  <c r="E813" i="1" s="1"/>
  <c r="E814" i="1" a="1"/>
  <c r="E814" i="1" s="1"/>
  <c r="E815" i="1" a="1"/>
  <c r="E815" i="1" s="1"/>
  <c r="E816" i="1" a="1"/>
  <c r="E816" i="1" s="1"/>
  <c r="E817" i="1" a="1"/>
  <c r="E817" i="1" s="1"/>
  <c r="E818" i="1" a="1"/>
  <c r="E818" i="1" s="1"/>
  <c r="E819" i="1" a="1"/>
  <c r="E819" i="1" s="1"/>
  <c r="E820" i="1" a="1"/>
  <c r="E820" i="1" s="1"/>
  <c r="E821" i="1" a="1"/>
  <c r="E821" i="1" s="1"/>
  <c r="E822" i="1" a="1"/>
  <c r="E822" i="1" s="1"/>
  <c r="E823" i="1" a="1"/>
  <c r="E823" i="1" s="1"/>
  <c r="E824" i="1" a="1"/>
  <c r="E824" i="1" s="1"/>
  <c r="E825" i="1" a="1"/>
  <c r="E825" i="1" s="1"/>
  <c r="E826" i="1" a="1"/>
  <c r="E826" i="1" s="1"/>
  <c r="E827" i="1" a="1"/>
  <c r="E827" i="1" s="1"/>
  <c r="E828" i="1" a="1"/>
  <c r="E828" i="1" s="1"/>
  <c r="E829" i="1" a="1"/>
  <c r="E829" i="1" s="1"/>
  <c r="E830" i="1" a="1"/>
  <c r="E830" i="1" s="1"/>
  <c r="E831" i="1" a="1"/>
  <c r="E831" i="1" s="1"/>
  <c r="E832" i="1" a="1"/>
  <c r="E832" i="1" s="1"/>
  <c r="E833" i="1" a="1"/>
  <c r="E833" i="1" s="1"/>
  <c r="E834" i="1" a="1"/>
  <c r="E834" i="1" s="1"/>
  <c r="E835" i="1" a="1"/>
  <c r="E835" i="1" s="1"/>
  <c r="E836" i="1" a="1"/>
  <c r="E836" i="1" s="1"/>
  <c r="E837" i="1" a="1"/>
  <c r="E837" i="1" s="1"/>
  <c r="E838" i="1" a="1"/>
  <c r="E838" i="1" s="1"/>
  <c r="E839" i="1" a="1"/>
  <c r="E839" i="1" s="1"/>
  <c r="E840" i="1" a="1"/>
  <c r="E840" i="1" s="1"/>
  <c r="E841" i="1" a="1"/>
  <c r="E841" i="1" s="1"/>
  <c r="E842" i="1" a="1"/>
  <c r="E842" i="1" s="1"/>
  <c r="E843" i="1" a="1"/>
  <c r="E843" i="1" s="1"/>
  <c r="E844" i="1" a="1"/>
  <c r="E844" i="1" s="1"/>
  <c r="E845" i="1" a="1"/>
  <c r="E845" i="1" s="1"/>
  <c r="E846" i="1" a="1"/>
  <c r="E846" i="1" s="1"/>
  <c r="E847" i="1" a="1"/>
  <c r="E847" i="1" s="1"/>
  <c r="E848" i="1" a="1"/>
  <c r="E848" i="1" s="1"/>
  <c r="E849" i="1" a="1"/>
  <c r="E849" i="1" s="1"/>
  <c r="E850" i="1" a="1"/>
  <c r="E850" i="1" s="1"/>
  <c r="E851" i="1" a="1"/>
  <c r="E851" i="1" s="1"/>
  <c r="E852" i="1" a="1"/>
  <c r="E852" i="1" s="1"/>
  <c r="E853" i="1" a="1"/>
  <c r="E853" i="1" s="1"/>
  <c r="E854" i="1" a="1"/>
  <c r="E854" i="1" s="1"/>
  <c r="E855" i="1" a="1"/>
  <c r="E855" i="1" s="1"/>
  <c r="E856" i="1" a="1"/>
  <c r="E856" i="1" s="1"/>
  <c r="E857" i="1" a="1"/>
  <c r="E857" i="1" s="1"/>
  <c r="E858" i="1" a="1"/>
  <c r="E858" i="1" s="1"/>
  <c r="E859" i="1" a="1"/>
  <c r="E859" i="1" s="1"/>
  <c r="E860" i="1" a="1"/>
  <c r="E860" i="1" s="1"/>
  <c r="E861" i="1" a="1"/>
  <c r="E861" i="1" s="1"/>
  <c r="E862" i="1" a="1"/>
  <c r="E862" i="1" s="1"/>
  <c r="E863" i="1" a="1"/>
  <c r="E863" i="1" s="1"/>
  <c r="E864" i="1" a="1"/>
  <c r="E864" i="1" s="1"/>
  <c r="E865" i="1" a="1"/>
  <c r="E865" i="1" s="1"/>
  <c r="E866" i="1" a="1"/>
  <c r="E866" i="1" s="1"/>
  <c r="E867" i="1" a="1"/>
  <c r="E867" i="1" s="1"/>
  <c r="E868" i="1" a="1"/>
  <c r="E868" i="1" s="1"/>
  <c r="E869" i="1" a="1"/>
  <c r="E869" i="1" s="1"/>
  <c r="E870" i="1" a="1"/>
  <c r="E870" i="1" s="1"/>
  <c r="E871" i="1" a="1"/>
  <c r="E871" i="1" s="1"/>
  <c r="E872" i="1" a="1"/>
  <c r="E872" i="1" s="1"/>
  <c r="E873" i="1" a="1"/>
  <c r="E873" i="1" s="1"/>
  <c r="E874" i="1" a="1"/>
  <c r="E874" i="1" s="1"/>
  <c r="E875" i="1" a="1"/>
  <c r="E875" i="1" s="1"/>
  <c r="E876" i="1" a="1"/>
  <c r="E876" i="1" s="1"/>
  <c r="E877" i="1" a="1"/>
  <c r="E877" i="1" s="1"/>
  <c r="E878" i="1" a="1"/>
  <c r="E878" i="1" s="1"/>
  <c r="E879" i="1" a="1"/>
  <c r="E879" i="1" s="1"/>
  <c r="E880" i="1" a="1"/>
  <c r="E880" i="1" s="1"/>
  <c r="E881" i="1" a="1"/>
  <c r="E881" i="1" s="1"/>
  <c r="E882" i="1" a="1"/>
  <c r="E882" i="1" s="1"/>
  <c r="E883" i="1" a="1"/>
  <c r="E883" i="1" s="1"/>
  <c r="E884" i="1" a="1"/>
  <c r="E884" i="1" s="1"/>
  <c r="E885" i="1" a="1"/>
  <c r="E885" i="1" s="1"/>
  <c r="E886" i="1" a="1"/>
  <c r="E886" i="1" s="1"/>
  <c r="E887" i="1" a="1"/>
  <c r="E887" i="1" s="1"/>
  <c r="E888" i="1" a="1"/>
  <c r="E888" i="1" s="1"/>
  <c r="E889" i="1" a="1"/>
  <c r="E889" i="1" s="1"/>
  <c r="E890" i="1" a="1"/>
  <c r="E890" i="1" s="1"/>
  <c r="E891" i="1" a="1"/>
  <c r="E891" i="1" s="1"/>
  <c r="E892" i="1" a="1"/>
  <c r="E892" i="1" s="1"/>
  <c r="E893" i="1" a="1"/>
  <c r="E893" i="1" s="1"/>
  <c r="E894" i="1" a="1"/>
  <c r="E894" i="1" s="1"/>
  <c r="E895" i="1" a="1"/>
  <c r="E895" i="1" s="1"/>
  <c r="E896" i="1" a="1"/>
  <c r="E896" i="1" s="1"/>
  <c r="E897" i="1" a="1"/>
  <c r="E897" i="1" s="1"/>
  <c r="E898" i="1" a="1"/>
  <c r="E898" i="1" s="1"/>
  <c r="E899" i="1" a="1"/>
  <c r="E899" i="1" s="1"/>
  <c r="E900" i="1" a="1"/>
  <c r="E900" i="1" s="1"/>
  <c r="E901" i="1" a="1"/>
  <c r="E901" i="1" s="1"/>
  <c r="E902" i="1" a="1"/>
  <c r="E902" i="1" s="1"/>
  <c r="E903" i="1" a="1"/>
  <c r="E903" i="1" s="1"/>
  <c r="E904" i="1" a="1"/>
  <c r="E904" i="1" s="1"/>
  <c r="E905" i="1" a="1"/>
  <c r="E905" i="1" s="1"/>
  <c r="E906" i="1" a="1"/>
  <c r="E906" i="1" s="1"/>
  <c r="E907" i="1" a="1"/>
  <c r="E907" i="1" s="1"/>
  <c r="E908" i="1" a="1"/>
  <c r="E908" i="1" s="1"/>
  <c r="E909" i="1" a="1"/>
  <c r="E909" i="1" s="1"/>
  <c r="E910" i="1" a="1"/>
  <c r="E910" i="1" s="1"/>
  <c r="E911" i="1" a="1"/>
  <c r="E911" i="1" s="1"/>
  <c r="E912" i="1" a="1"/>
  <c r="E912" i="1" s="1"/>
  <c r="E913" i="1" a="1"/>
  <c r="E913" i="1" s="1"/>
  <c r="E914" i="1" a="1"/>
  <c r="E914" i="1" s="1"/>
  <c r="E915" i="1" a="1"/>
  <c r="E915" i="1" s="1"/>
  <c r="E916" i="1" a="1"/>
  <c r="E916" i="1" s="1"/>
  <c r="E917" i="1" a="1"/>
  <c r="E917" i="1" s="1"/>
  <c r="E918" i="1" a="1"/>
  <c r="E918" i="1" s="1"/>
  <c r="E919" i="1" a="1"/>
  <c r="E919" i="1" s="1"/>
  <c r="E920" i="1" a="1"/>
  <c r="E920" i="1" s="1"/>
  <c r="E921" i="1" a="1"/>
  <c r="E921" i="1" s="1"/>
  <c r="E922" i="1" a="1"/>
  <c r="E922" i="1" s="1"/>
  <c r="E923" i="1" a="1"/>
  <c r="E923" i="1" s="1"/>
  <c r="E924" i="1" a="1"/>
  <c r="E924" i="1" s="1"/>
  <c r="E925" i="1" a="1"/>
  <c r="E925" i="1" s="1"/>
  <c r="E926" i="1" a="1"/>
  <c r="E926" i="1" s="1"/>
  <c r="E927" i="1" a="1"/>
  <c r="E927" i="1" s="1"/>
  <c r="E928" i="1" a="1"/>
  <c r="E928" i="1" s="1"/>
  <c r="E929" i="1" a="1"/>
  <c r="E929" i="1" s="1"/>
  <c r="E930" i="1" a="1"/>
  <c r="E930" i="1" s="1"/>
  <c r="E931" i="1" a="1"/>
  <c r="E931" i="1" s="1"/>
  <c r="E932" i="1" a="1"/>
  <c r="E932" i="1" s="1"/>
  <c r="E933" i="1" a="1"/>
  <c r="E933" i="1" s="1"/>
  <c r="E934" i="1" a="1"/>
  <c r="E934" i="1" s="1"/>
  <c r="E935" i="1" a="1"/>
  <c r="E935" i="1" s="1"/>
  <c r="E936" i="1" a="1"/>
  <c r="E936" i="1" s="1"/>
  <c r="E937" i="1" a="1"/>
  <c r="E937" i="1" s="1"/>
  <c r="E938" i="1" a="1"/>
  <c r="E938" i="1" s="1"/>
  <c r="E939" i="1" a="1"/>
  <c r="E939" i="1" s="1"/>
  <c r="E940" i="1" a="1"/>
  <c r="E940" i="1" s="1"/>
  <c r="E941" i="1" a="1"/>
  <c r="E941" i="1" s="1"/>
  <c r="E942" i="1" a="1"/>
  <c r="E942" i="1" s="1"/>
  <c r="E943" i="1" a="1"/>
  <c r="E943" i="1" s="1"/>
  <c r="E944" i="1" a="1"/>
  <c r="E944" i="1" s="1"/>
  <c r="E945" i="1" a="1"/>
  <c r="E945" i="1" s="1"/>
  <c r="E946" i="1" a="1"/>
  <c r="E946" i="1" s="1"/>
  <c r="E947" i="1" a="1"/>
  <c r="E947" i="1" s="1"/>
  <c r="E948" i="1" a="1"/>
  <c r="E948" i="1" s="1"/>
  <c r="E949" i="1" a="1"/>
  <c r="E949" i="1" s="1"/>
  <c r="E950" i="1" a="1"/>
  <c r="E950" i="1" s="1"/>
  <c r="E951" i="1" a="1"/>
  <c r="E951" i="1" s="1"/>
  <c r="E952" i="1" a="1"/>
  <c r="E952" i="1" s="1"/>
  <c r="E953" i="1" a="1"/>
  <c r="E953" i="1" s="1"/>
  <c r="E954" i="1" a="1"/>
  <c r="E954" i="1" s="1"/>
  <c r="E955" i="1" a="1"/>
  <c r="E955" i="1" s="1"/>
  <c r="E956" i="1" a="1"/>
  <c r="E956" i="1" s="1"/>
  <c r="E957" i="1" a="1"/>
  <c r="E957" i="1" s="1"/>
  <c r="E958" i="1" a="1"/>
  <c r="E958" i="1" s="1"/>
  <c r="E959" i="1" a="1"/>
  <c r="E959" i="1" s="1"/>
  <c r="E960" i="1" a="1"/>
  <c r="E960" i="1" s="1"/>
  <c r="E961" i="1" a="1"/>
  <c r="E961" i="1" s="1"/>
  <c r="E962" i="1" a="1"/>
  <c r="E962" i="1" s="1"/>
  <c r="E963" i="1" a="1"/>
  <c r="E963" i="1" s="1"/>
  <c r="E964" i="1" a="1"/>
  <c r="E964" i="1" s="1"/>
  <c r="E965" i="1" a="1"/>
  <c r="E965" i="1" s="1"/>
  <c r="E966" i="1" a="1"/>
  <c r="E966" i="1" s="1"/>
  <c r="E967" i="1" a="1"/>
  <c r="E967" i="1" s="1"/>
  <c r="E968" i="1" a="1"/>
  <c r="E968" i="1" s="1"/>
  <c r="E969" i="1" a="1"/>
  <c r="E969" i="1" s="1"/>
  <c r="E970" i="1" a="1"/>
  <c r="E970" i="1" s="1"/>
  <c r="E971" i="1" a="1"/>
  <c r="E971" i="1" s="1"/>
  <c r="E972" i="1" a="1"/>
  <c r="E972" i="1" s="1"/>
  <c r="E973" i="1" a="1"/>
  <c r="E973" i="1" s="1"/>
  <c r="E974" i="1" a="1"/>
  <c r="E974" i="1" s="1"/>
  <c r="E975" i="1" a="1"/>
  <c r="E975" i="1" s="1"/>
  <c r="E976" i="1" a="1"/>
  <c r="E976" i="1" s="1"/>
  <c r="E977" i="1" a="1"/>
  <c r="E977" i="1" s="1"/>
  <c r="E978" i="1" a="1"/>
  <c r="E978" i="1" s="1"/>
  <c r="E979" i="1" a="1"/>
  <c r="E979" i="1" s="1"/>
  <c r="E980" i="1" a="1"/>
  <c r="E980" i="1" s="1"/>
  <c r="E981" i="1" a="1"/>
  <c r="E981" i="1" s="1"/>
  <c r="E982" i="1" a="1"/>
  <c r="E982" i="1" s="1"/>
  <c r="E983" i="1" a="1"/>
  <c r="E983" i="1" s="1"/>
  <c r="E984" i="1" a="1"/>
  <c r="E984" i="1" s="1"/>
  <c r="E985" i="1" a="1"/>
  <c r="E985" i="1" s="1"/>
  <c r="E986" i="1" a="1"/>
  <c r="E986" i="1" s="1"/>
  <c r="E987" i="1" a="1"/>
  <c r="E987" i="1" s="1"/>
  <c r="E988" i="1" a="1"/>
  <c r="E988" i="1" s="1"/>
  <c r="E989" i="1" a="1"/>
  <c r="E989" i="1" s="1"/>
  <c r="E990" i="1" a="1"/>
  <c r="E990" i="1" s="1"/>
  <c r="E991" i="1" a="1"/>
  <c r="E991" i="1" s="1"/>
  <c r="E992" i="1" a="1"/>
  <c r="E992" i="1" s="1"/>
  <c r="E993" i="1" a="1"/>
  <c r="E993" i="1" s="1"/>
  <c r="E994" i="1" a="1"/>
  <c r="E994" i="1" s="1"/>
  <c r="E995" i="1" a="1"/>
  <c r="E995" i="1" s="1"/>
  <c r="E996" i="1" a="1"/>
  <c r="E996" i="1" s="1"/>
  <c r="E997" i="1" a="1"/>
  <c r="E997" i="1" s="1"/>
  <c r="E998" i="1" a="1"/>
  <c r="E998" i="1" s="1"/>
  <c r="E999" i="1" a="1"/>
  <c r="E999" i="1" s="1"/>
  <c r="E1000" i="1" a="1"/>
  <c r="E1000" i="1" s="1"/>
  <c r="E1001" i="1" a="1"/>
  <c r="E1001" i="1" s="1"/>
  <c r="E1002" i="1" a="1"/>
  <c r="E1002" i="1" s="1"/>
  <c r="E1003" i="1" a="1"/>
  <c r="E1003" i="1" s="1"/>
  <c r="E1004" i="1" a="1"/>
  <c r="E1004" i="1" s="1"/>
  <c r="E1005" i="1" a="1"/>
  <c r="E1005" i="1" s="1"/>
  <c r="E1006" i="1" a="1"/>
  <c r="E1006" i="1" s="1"/>
  <c r="E1007" i="1" a="1"/>
  <c r="E1007" i="1" s="1"/>
  <c r="E1008" i="1" a="1"/>
  <c r="E1008" i="1" s="1"/>
  <c r="E1009" i="1" a="1"/>
  <c r="E1009" i="1" s="1"/>
  <c r="E1010" i="1" a="1"/>
  <c r="E1010" i="1" s="1"/>
  <c r="E1011" i="1" a="1"/>
  <c r="E1011" i="1" s="1"/>
  <c r="E1012" i="1" a="1"/>
  <c r="E1012" i="1" s="1"/>
  <c r="E1013" i="1" a="1"/>
  <c r="E1013" i="1" s="1"/>
  <c r="E1014" i="1" a="1"/>
  <c r="E1014" i="1" s="1"/>
  <c r="E1015" i="1" a="1"/>
  <c r="E1015" i="1" s="1"/>
  <c r="E1016" i="1" a="1"/>
  <c r="E1016" i="1" s="1"/>
  <c r="E1017" i="1" a="1"/>
  <c r="E1017" i="1" s="1"/>
  <c r="E1018" i="1" a="1"/>
  <c r="E1018" i="1" s="1"/>
  <c r="E1019" i="1" a="1"/>
  <c r="E1019" i="1" s="1"/>
  <c r="E1020" i="1" a="1"/>
  <c r="E1020" i="1" s="1"/>
  <c r="E1021" i="1" a="1"/>
  <c r="E1021" i="1" s="1"/>
  <c r="E1022" i="1" a="1"/>
  <c r="E1022" i="1" s="1"/>
  <c r="E1023" i="1" a="1"/>
  <c r="E1023" i="1" s="1"/>
  <c r="E1024" i="1" a="1"/>
  <c r="E1024" i="1" s="1"/>
  <c r="E1025" i="1" a="1"/>
  <c r="E1025" i="1" s="1"/>
  <c r="E1026" i="1" a="1"/>
  <c r="E1026" i="1" s="1"/>
  <c r="E1027" i="1" a="1"/>
  <c r="E1027" i="1" s="1"/>
  <c r="E1028" i="1" a="1"/>
  <c r="E1028" i="1" s="1"/>
  <c r="E1029" i="1" a="1"/>
  <c r="E1029" i="1" s="1"/>
  <c r="E1030" i="1" a="1"/>
  <c r="E1030" i="1" s="1"/>
  <c r="E1031" i="1" a="1"/>
  <c r="E1031" i="1" s="1"/>
  <c r="E1032" i="1" a="1"/>
  <c r="E1032" i="1" s="1"/>
  <c r="E1033" i="1" a="1"/>
  <c r="E1033" i="1" s="1"/>
  <c r="E1034" i="1" a="1"/>
  <c r="E1034" i="1" s="1"/>
  <c r="E1035" i="1" a="1"/>
  <c r="E1035" i="1" s="1"/>
  <c r="E1036" i="1" a="1"/>
  <c r="E1036" i="1" s="1"/>
  <c r="E1037" i="1" a="1"/>
  <c r="E1037" i="1" s="1"/>
  <c r="E1038" i="1" a="1"/>
  <c r="E1038" i="1" s="1"/>
  <c r="E1039" i="1" a="1"/>
  <c r="E1039" i="1" s="1"/>
  <c r="E1040" i="1" a="1"/>
  <c r="E1040" i="1" s="1"/>
  <c r="E1041" i="1" a="1"/>
  <c r="E1041" i="1" s="1"/>
  <c r="E1042" i="1" a="1"/>
  <c r="E1042" i="1" s="1"/>
  <c r="E1043" i="1" a="1"/>
  <c r="E1043" i="1" s="1"/>
  <c r="E1044" i="1" a="1"/>
  <c r="E1044" i="1" s="1"/>
  <c r="E1045" i="1" a="1"/>
  <c r="E1045" i="1" s="1"/>
  <c r="E1046" i="1" a="1"/>
  <c r="E1046" i="1" s="1"/>
  <c r="E1047" i="1" a="1"/>
  <c r="E1047" i="1" s="1"/>
  <c r="E1048" i="1" a="1"/>
  <c r="E1048" i="1" s="1"/>
  <c r="E1049" i="1" a="1"/>
  <c r="E1049" i="1" s="1"/>
  <c r="E1050" i="1" a="1"/>
  <c r="E1050" i="1" s="1"/>
  <c r="E1051" i="1" a="1"/>
  <c r="E1051" i="1" s="1"/>
  <c r="E1052" i="1" a="1"/>
  <c r="E1052" i="1" s="1"/>
  <c r="E1053" i="1" a="1"/>
  <c r="E1053" i="1" s="1"/>
  <c r="E1054" i="1" a="1"/>
  <c r="E1054" i="1" s="1"/>
  <c r="E1055" i="1" a="1"/>
  <c r="E1055" i="1" s="1"/>
  <c r="E1056" i="1" a="1"/>
  <c r="E1056" i="1" s="1"/>
  <c r="E1057" i="1" a="1"/>
  <c r="E1057" i="1" s="1"/>
  <c r="E1058" i="1" a="1"/>
  <c r="E1058" i="1" s="1"/>
  <c r="E1059" i="1" a="1"/>
  <c r="E1059" i="1" s="1"/>
  <c r="E1060" i="1" a="1"/>
  <c r="E1060" i="1" s="1"/>
  <c r="E1061" i="1" a="1"/>
  <c r="E1061" i="1" s="1"/>
  <c r="E1062" i="1" a="1"/>
  <c r="E1062" i="1" s="1"/>
  <c r="E1063" i="1" a="1"/>
  <c r="E1063" i="1" s="1"/>
  <c r="E1064" i="1" a="1"/>
  <c r="E1064" i="1" s="1"/>
  <c r="E1065" i="1" a="1"/>
  <c r="E1065" i="1" s="1"/>
  <c r="E1066" i="1" a="1"/>
  <c r="E1066" i="1" s="1"/>
  <c r="E1067" i="1" a="1"/>
  <c r="E1067" i="1" s="1"/>
  <c r="E1068" i="1" a="1"/>
  <c r="E1068" i="1" s="1"/>
  <c r="E1069" i="1" a="1"/>
  <c r="E1069" i="1" s="1"/>
  <c r="E1070" i="1" a="1"/>
  <c r="E1070" i="1" s="1"/>
  <c r="E1071" i="1" a="1"/>
  <c r="E1071" i="1" s="1"/>
  <c r="E1072" i="1" a="1"/>
  <c r="E1072" i="1" s="1"/>
  <c r="E1073" i="1" a="1"/>
  <c r="E1073" i="1" s="1"/>
  <c r="E1074" i="1" a="1"/>
  <c r="E1074" i="1" s="1"/>
  <c r="E1075" i="1" a="1"/>
  <c r="E1075" i="1" s="1"/>
  <c r="E1076" i="1" a="1"/>
  <c r="E1076" i="1" s="1"/>
  <c r="E1077" i="1" a="1"/>
  <c r="E1077" i="1" s="1"/>
  <c r="E1078" i="1" a="1"/>
  <c r="E1078" i="1" s="1"/>
  <c r="E1079" i="1" a="1"/>
  <c r="E1079" i="1" s="1"/>
  <c r="E1080" i="1" a="1"/>
  <c r="E1080" i="1" s="1"/>
  <c r="E1081" i="1" a="1"/>
  <c r="E1081" i="1" s="1"/>
  <c r="E1082" i="1" a="1"/>
  <c r="E1082" i="1" s="1"/>
  <c r="E1083" i="1" a="1"/>
  <c r="E1083" i="1" s="1"/>
  <c r="E1084" i="1" a="1"/>
  <c r="E1084" i="1" s="1"/>
  <c r="E1085" i="1" a="1"/>
  <c r="E1085" i="1" s="1"/>
  <c r="E1086" i="1" a="1"/>
  <c r="E1086" i="1" s="1"/>
  <c r="E1087" i="1" a="1"/>
  <c r="E1087" i="1" s="1"/>
  <c r="E1088" i="1" a="1"/>
  <c r="E1088" i="1" s="1"/>
  <c r="E1089" i="1" a="1"/>
  <c r="E1089" i="1" s="1"/>
  <c r="E1090" i="1" a="1"/>
  <c r="E1090" i="1" s="1"/>
  <c r="E1091" i="1" a="1"/>
  <c r="E1091" i="1" s="1"/>
  <c r="E1092" i="1" a="1"/>
  <c r="E1092" i="1" s="1"/>
  <c r="E1093" i="1" a="1"/>
  <c r="E1093" i="1" s="1"/>
  <c r="E1094" i="1" a="1"/>
  <c r="E1094" i="1" s="1"/>
  <c r="E1095" i="1" a="1"/>
  <c r="E1095" i="1" s="1"/>
  <c r="E1096" i="1" a="1"/>
  <c r="E1096" i="1" s="1"/>
  <c r="E1097" i="1" a="1"/>
  <c r="E1097" i="1" s="1"/>
  <c r="E1098" i="1" a="1"/>
  <c r="E1098" i="1" s="1"/>
  <c r="E1099" i="1" a="1"/>
  <c r="E1099" i="1" s="1"/>
  <c r="E1100" i="1" a="1"/>
  <c r="E1100" i="1" s="1"/>
  <c r="E1101" i="1" a="1"/>
  <c r="E1101" i="1" s="1"/>
  <c r="E1102" i="1" a="1"/>
  <c r="E1102" i="1" s="1"/>
  <c r="E1103" i="1" a="1"/>
  <c r="E1103" i="1" s="1"/>
  <c r="E1104" i="1" a="1"/>
  <c r="E1104" i="1" s="1"/>
  <c r="E1105" i="1" a="1"/>
  <c r="E1105" i="1" s="1"/>
  <c r="E1106" i="1" a="1"/>
  <c r="E1106" i="1" s="1"/>
  <c r="E1107" i="1" a="1"/>
  <c r="E1107" i="1" s="1"/>
  <c r="E1108" i="1" a="1"/>
  <c r="E1108" i="1" s="1"/>
  <c r="E1109" i="1" a="1"/>
  <c r="E1109" i="1" s="1"/>
  <c r="E1110" i="1" a="1"/>
  <c r="E1110" i="1" s="1"/>
  <c r="E1111" i="1" a="1"/>
  <c r="E1111" i="1" s="1"/>
  <c r="E1112" i="1" a="1"/>
  <c r="E1112" i="1" s="1"/>
  <c r="E1113" i="1" a="1"/>
  <c r="E1113" i="1" s="1"/>
  <c r="E1114" i="1" a="1"/>
  <c r="E1114" i="1" s="1"/>
  <c r="E1115" i="1" a="1"/>
  <c r="E1115" i="1" s="1"/>
  <c r="E1116" i="1" a="1"/>
  <c r="E1116" i="1" s="1"/>
  <c r="E1117" i="1" a="1"/>
  <c r="E1117" i="1" s="1"/>
  <c r="E1118" i="1" a="1"/>
  <c r="E1118" i="1" s="1"/>
  <c r="E1119" i="1" a="1"/>
  <c r="E1119" i="1" s="1"/>
  <c r="E1120" i="1" a="1"/>
  <c r="E1120" i="1" s="1"/>
  <c r="E1121" i="1" a="1"/>
  <c r="E1121" i="1" s="1"/>
  <c r="E1122" i="1" a="1"/>
  <c r="E1122" i="1" s="1"/>
  <c r="E1123" i="1" a="1"/>
  <c r="E1123" i="1" s="1"/>
  <c r="E1124" i="1" a="1"/>
  <c r="E1124" i="1" s="1"/>
  <c r="E1125" i="1" a="1"/>
  <c r="E1125" i="1" s="1"/>
  <c r="E1126" i="1" a="1"/>
  <c r="E1126" i="1" s="1"/>
  <c r="E1127" i="1" a="1"/>
  <c r="E1127" i="1" s="1"/>
  <c r="E1128" i="1" a="1"/>
  <c r="E1128" i="1" s="1"/>
  <c r="E1129" i="1" a="1"/>
  <c r="E1129" i="1" s="1"/>
  <c r="E1130" i="1" a="1"/>
  <c r="E1130" i="1" s="1"/>
  <c r="E1131" i="1" a="1"/>
  <c r="E1131" i="1" s="1"/>
  <c r="E1132" i="1" a="1"/>
  <c r="E1132" i="1" s="1"/>
  <c r="E1133" i="1" a="1"/>
  <c r="E1133" i="1" s="1"/>
  <c r="E1134" i="1" a="1"/>
  <c r="E1134" i="1" s="1"/>
  <c r="E1135" i="1" a="1"/>
  <c r="E1135" i="1" s="1"/>
  <c r="E1136" i="1" a="1"/>
  <c r="E1136" i="1" s="1"/>
  <c r="E1137" i="1" a="1"/>
  <c r="E1137" i="1" s="1"/>
  <c r="E1138" i="1" a="1"/>
  <c r="E1138" i="1" s="1"/>
  <c r="E1139" i="1" a="1"/>
  <c r="E1139" i="1" s="1"/>
  <c r="E1140" i="1" a="1"/>
  <c r="E1140" i="1" s="1"/>
  <c r="E1141" i="1" a="1"/>
  <c r="E1141" i="1" s="1"/>
  <c r="E1142" i="1" a="1"/>
  <c r="E1142" i="1" s="1"/>
  <c r="E1143" i="1" a="1"/>
  <c r="E1143" i="1" s="1"/>
  <c r="E1144" i="1" a="1"/>
  <c r="E1144" i="1" s="1"/>
  <c r="E1145" i="1" a="1"/>
  <c r="E1145" i="1" s="1"/>
  <c r="E1146" i="1" a="1"/>
  <c r="E1146" i="1" s="1"/>
  <c r="E1147" i="1" a="1"/>
  <c r="E1147" i="1" s="1"/>
  <c r="E1148" i="1" a="1"/>
  <c r="E1148" i="1" s="1"/>
  <c r="E1149" i="1" a="1"/>
  <c r="E1149" i="1" s="1"/>
  <c r="E1150" i="1" a="1"/>
  <c r="E1150" i="1" s="1"/>
  <c r="E1151" i="1" a="1"/>
  <c r="E1151" i="1" s="1"/>
  <c r="E1152" i="1" a="1"/>
  <c r="E1152" i="1" s="1"/>
  <c r="E1153" i="1" a="1"/>
  <c r="E1153" i="1" s="1"/>
  <c r="E1154" i="1" a="1"/>
  <c r="E1154" i="1" s="1"/>
  <c r="E1155" i="1" a="1"/>
  <c r="E1155" i="1" s="1"/>
  <c r="E1156" i="1" a="1"/>
  <c r="E1156" i="1" s="1"/>
  <c r="E1157" i="1" a="1"/>
  <c r="E1157" i="1" s="1"/>
  <c r="E1158" i="1" a="1"/>
  <c r="E1158" i="1" s="1"/>
  <c r="E1159" i="1" a="1"/>
  <c r="E1159" i="1" s="1"/>
  <c r="E1160" i="1" a="1"/>
  <c r="E1160" i="1" s="1"/>
  <c r="E1161" i="1" a="1"/>
  <c r="E1161" i="1" s="1"/>
  <c r="E1162" i="1" a="1"/>
  <c r="E1162" i="1" s="1"/>
  <c r="E1163" i="1" a="1"/>
  <c r="E1163" i="1" s="1"/>
  <c r="E1164" i="1" a="1"/>
  <c r="E1164" i="1" s="1"/>
  <c r="E1165" i="1" a="1"/>
  <c r="E1165" i="1" s="1"/>
  <c r="E1166" i="1" a="1"/>
  <c r="E1166" i="1" s="1"/>
  <c r="E1167" i="1" a="1"/>
  <c r="E1167" i="1" s="1"/>
  <c r="E1168" i="1" a="1"/>
  <c r="E1168" i="1" s="1"/>
  <c r="E1169" i="1" a="1"/>
  <c r="E1169" i="1" s="1"/>
  <c r="E1170" i="1" a="1"/>
  <c r="E1170" i="1" s="1"/>
  <c r="E1171" i="1" a="1"/>
  <c r="E1171" i="1" s="1"/>
  <c r="E1172" i="1" a="1"/>
  <c r="E1172" i="1" s="1"/>
  <c r="E1173" i="1" a="1"/>
  <c r="E1173" i="1" s="1"/>
  <c r="E1174" i="1" a="1"/>
  <c r="E1174" i="1" s="1"/>
  <c r="E1175" i="1" a="1"/>
  <c r="E1175" i="1" s="1"/>
  <c r="E1176" i="1" a="1"/>
  <c r="E1176" i="1" s="1"/>
  <c r="E1177" i="1" a="1"/>
  <c r="E1177" i="1" s="1"/>
  <c r="E1178" i="1" a="1"/>
  <c r="E1178" i="1" s="1"/>
  <c r="E1179" i="1" a="1"/>
  <c r="E1179" i="1" s="1"/>
  <c r="E1180" i="1" a="1"/>
  <c r="E1180" i="1" s="1"/>
  <c r="E1181" i="1" a="1"/>
  <c r="E1181" i="1" s="1"/>
  <c r="E1182" i="1" a="1"/>
  <c r="E1182" i="1" s="1"/>
  <c r="E1183" i="1" a="1"/>
  <c r="E1183" i="1" s="1"/>
  <c r="E1184" i="1" a="1"/>
  <c r="E1184" i="1" s="1"/>
  <c r="E1185" i="1" a="1"/>
  <c r="E1185" i="1" s="1"/>
  <c r="E1186" i="1" a="1"/>
  <c r="E1186" i="1" s="1"/>
  <c r="E1187" i="1" a="1"/>
  <c r="E1187" i="1" s="1"/>
  <c r="E1188" i="1" a="1"/>
  <c r="E1188" i="1" s="1"/>
  <c r="E1189" i="1" a="1"/>
  <c r="E1189" i="1" s="1"/>
  <c r="E1190" i="1" a="1"/>
  <c r="E1190" i="1" s="1"/>
  <c r="E1191" i="1" a="1"/>
  <c r="E1191" i="1" s="1"/>
  <c r="E1192" i="1" a="1"/>
  <c r="E1192" i="1" s="1"/>
  <c r="E1193" i="1" a="1"/>
  <c r="E1193" i="1" s="1"/>
  <c r="E1194" i="1" a="1"/>
  <c r="E1194" i="1" s="1"/>
  <c r="E1195" i="1" a="1"/>
  <c r="E1195" i="1" s="1"/>
  <c r="E1196" i="1" a="1"/>
  <c r="E1196" i="1" s="1"/>
  <c r="E1197" i="1" a="1"/>
  <c r="E1197" i="1" s="1"/>
  <c r="E1198" i="1" a="1"/>
  <c r="E1198" i="1" s="1"/>
  <c r="E1199" i="1" a="1"/>
  <c r="E1199" i="1" s="1"/>
  <c r="E1200" i="1" a="1"/>
  <c r="E1200" i="1" s="1"/>
  <c r="E1201" i="1" a="1"/>
  <c r="E1201" i="1" s="1"/>
  <c r="E1202" i="1" a="1"/>
  <c r="E1202" i="1" s="1"/>
  <c r="E1203" i="1" a="1"/>
  <c r="E1203" i="1" s="1"/>
  <c r="E1204" i="1" a="1"/>
  <c r="E1204" i="1" s="1"/>
  <c r="E1205" i="1" a="1"/>
  <c r="E1205" i="1" s="1"/>
  <c r="E1206" i="1" a="1"/>
  <c r="E1206" i="1" s="1"/>
  <c r="E1207" i="1" a="1"/>
  <c r="E1207" i="1" s="1"/>
  <c r="E1208" i="1" a="1"/>
  <c r="E1208" i="1" s="1"/>
  <c r="E1209" i="1" a="1"/>
  <c r="E1209" i="1" s="1"/>
  <c r="E1210" i="1" a="1"/>
  <c r="E1210" i="1" s="1"/>
  <c r="E1211" i="1" a="1"/>
  <c r="E1211" i="1" s="1"/>
  <c r="E1212" i="1" a="1"/>
  <c r="E1212" i="1" s="1"/>
  <c r="E1213" i="1" a="1"/>
  <c r="E1213" i="1" s="1"/>
  <c r="E1214" i="1" a="1"/>
  <c r="E1214" i="1" s="1"/>
  <c r="E1215" i="1" a="1"/>
  <c r="E1215" i="1" s="1"/>
  <c r="E1216" i="1" a="1"/>
  <c r="E1216" i="1" s="1"/>
  <c r="E1217" i="1" a="1"/>
  <c r="E1217" i="1" s="1"/>
  <c r="E1218" i="1" a="1"/>
  <c r="E1218" i="1" s="1"/>
  <c r="E1219" i="1" a="1"/>
  <c r="E1219" i="1" s="1"/>
  <c r="E1220" i="1" a="1"/>
  <c r="E1220" i="1" s="1"/>
  <c r="E1221" i="1" a="1"/>
  <c r="E1221" i="1" s="1"/>
  <c r="E1222" i="1" a="1"/>
  <c r="E1222" i="1" s="1"/>
  <c r="E1223" i="1" a="1"/>
  <c r="E1223" i="1" s="1"/>
  <c r="E1224" i="1" a="1"/>
  <c r="E1224" i="1" s="1"/>
  <c r="E1225" i="1" a="1"/>
  <c r="E1225" i="1" s="1"/>
  <c r="E1226" i="1" a="1"/>
  <c r="E1226" i="1" s="1"/>
  <c r="E1227" i="1" a="1"/>
  <c r="E1227" i="1" s="1"/>
  <c r="E1228" i="1" a="1"/>
  <c r="E1228" i="1" s="1"/>
  <c r="E1229" i="1" a="1"/>
  <c r="E1229" i="1" s="1"/>
  <c r="E1230" i="1" a="1"/>
  <c r="E1230" i="1" s="1"/>
  <c r="E1231" i="1" a="1"/>
  <c r="E1231" i="1" s="1"/>
  <c r="E1232" i="1" a="1"/>
  <c r="E1232" i="1" s="1"/>
  <c r="E1233" i="1" a="1"/>
  <c r="E1233" i="1" s="1"/>
  <c r="E1234" i="1" a="1"/>
  <c r="E1234" i="1" s="1"/>
  <c r="E1235" i="1" a="1"/>
  <c r="E1235" i="1" s="1"/>
  <c r="E1236" i="1" a="1"/>
  <c r="E1236" i="1" s="1"/>
  <c r="E1237" i="1" a="1"/>
  <c r="E1237" i="1" s="1"/>
  <c r="E1238" i="1" a="1"/>
  <c r="E1238" i="1" s="1"/>
  <c r="E1239" i="1" a="1"/>
  <c r="E1239" i="1" s="1"/>
  <c r="E1240" i="1" a="1"/>
  <c r="E1240" i="1" s="1"/>
  <c r="E1241" i="1" a="1"/>
  <c r="E1241" i="1" s="1"/>
  <c r="E1242" i="1" a="1"/>
  <c r="E1242" i="1" s="1"/>
  <c r="E1243" i="1" a="1"/>
  <c r="E1243" i="1" s="1"/>
  <c r="E1244" i="1" a="1"/>
  <c r="E1244" i="1" s="1"/>
  <c r="E1245" i="1" a="1"/>
  <c r="E1245" i="1" s="1"/>
  <c r="E1246" i="1" a="1"/>
  <c r="E1246" i="1" s="1"/>
  <c r="E1247" i="1" a="1"/>
  <c r="E1247" i="1" s="1"/>
  <c r="E1248" i="1" a="1"/>
  <c r="E1248" i="1" s="1"/>
  <c r="E1249" i="1" a="1"/>
  <c r="E1249" i="1" s="1"/>
  <c r="E1250" i="1" a="1"/>
  <c r="E1250" i="1" s="1"/>
  <c r="E1251" i="1" a="1"/>
  <c r="E1251" i="1" s="1"/>
  <c r="E1252" i="1" a="1"/>
  <c r="E1252" i="1" s="1"/>
  <c r="E1253" i="1" a="1"/>
  <c r="E1253" i="1" s="1"/>
  <c r="E1254" i="1" a="1"/>
  <c r="E1254" i="1" s="1"/>
  <c r="E1255" i="1" a="1"/>
  <c r="E1255" i="1" s="1"/>
  <c r="E1256" i="1" a="1"/>
  <c r="E1256" i="1" s="1"/>
  <c r="E1257" i="1" a="1"/>
  <c r="E1257" i="1" s="1"/>
  <c r="E1258" i="1" a="1"/>
  <c r="E1258" i="1" s="1"/>
  <c r="E1259" i="1" a="1"/>
  <c r="E1259" i="1" s="1"/>
  <c r="E1260" i="1" a="1"/>
  <c r="E1260" i="1" s="1"/>
  <c r="E1261" i="1" a="1"/>
  <c r="E1261" i="1" s="1"/>
  <c r="E1262" i="1" a="1"/>
  <c r="E1262" i="1" s="1"/>
  <c r="E1263" i="1" a="1"/>
  <c r="E1263" i="1" s="1"/>
  <c r="E1264" i="1" a="1"/>
  <c r="E1264" i="1" s="1"/>
  <c r="E1265" i="1" a="1"/>
  <c r="E1265" i="1" s="1"/>
  <c r="E1266" i="1" a="1"/>
  <c r="E1266" i="1" s="1"/>
  <c r="E1267" i="1" a="1"/>
  <c r="E1267" i="1" s="1"/>
  <c r="E1268" i="1" a="1"/>
  <c r="E1268" i="1" s="1"/>
  <c r="E1269" i="1" a="1"/>
  <c r="E1269" i="1" s="1"/>
  <c r="E1270" i="1" a="1"/>
  <c r="E1270" i="1" s="1"/>
  <c r="E1271" i="1" a="1"/>
  <c r="E1271" i="1" s="1"/>
  <c r="E1272" i="1" a="1"/>
  <c r="E1272" i="1" s="1"/>
  <c r="E1273" i="1" a="1"/>
  <c r="E1273" i="1" s="1"/>
  <c r="E1274" i="1" a="1"/>
  <c r="E1274" i="1" s="1"/>
  <c r="E1275" i="1" a="1"/>
  <c r="E1275" i="1" s="1"/>
  <c r="E1276" i="1" a="1"/>
  <c r="E1276" i="1" s="1"/>
  <c r="E1277" i="1" a="1"/>
  <c r="E1277" i="1" s="1"/>
  <c r="E1278" i="1" a="1"/>
  <c r="E1278" i="1" s="1"/>
  <c r="E1279" i="1" a="1"/>
  <c r="E1279" i="1" s="1"/>
  <c r="E1280" i="1" a="1"/>
  <c r="E1280" i="1" s="1"/>
  <c r="E1281" i="1" a="1"/>
  <c r="E1281" i="1" s="1"/>
  <c r="E1282" i="1" a="1"/>
  <c r="E1282" i="1" s="1"/>
  <c r="E1283" i="1" a="1"/>
  <c r="E1283" i="1" s="1"/>
  <c r="E1284" i="1" a="1"/>
  <c r="E1284" i="1" s="1"/>
  <c r="E1285" i="1" a="1"/>
  <c r="E1285" i="1" s="1"/>
  <c r="E1286" i="1" a="1"/>
  <c r="E1286" i="1" s="1"/>
  <c r="E1287" i="1" a="1"/>
  <c r="E1287" i="1" s="1"/>
  <c r="E1288" i="1" a="1"/>
  <c r="E1288" i="1" s="1"/>
  <c r="E1289" i="1" a="1"/>
  <c r="E1289" i="1" s="1"/>
  <c r="E1290" i="1" a="1"/>
  <c r="E1290" i="1" s="1"/>
  <c r="E1291" i="1" a="1"/>
  <c r="E1291" i="1" s="1"/>
  <c r="E1292" i="1" a="1"/>
  <c r="E1292" i="1" s="1"/>
  <c r="E1293" i="1" a="1"/>
  <c r="E1293" i="1" s="1"/>
  <c r="E1294" i="1" a="1"/>
  <c r="E1294" i="1" s="1"/>
  <c r="E1295" i="1" a="1"/>
  <c r="E1295" i="1" s="1"/>
  <c r="E1296" i="1" a="1"/>
  <c r="E1296" i="1" s="1"/>
  <c r="E1297" i="1" a="1"/>
  <c r="E1297" i="1" s="1"/>
  <c r="E1298" i="1" a="1"/>
  <c r="E1298" i="1" s="1"/>
  <c r="E1299" i="1" a="1"/>
  <c r="E1299" i="1" s="1"/>
  <c r="E1300" i="1" a="1"/>
  <c r="E1300" i="1" s="1"/>
  <c r="E1301" i="1" a="1"/>
  <c r="E1301" i="1" s="1"/>
  <c r="E1302" i="1" a="1"/>
  <c r="E1302" i="1" s="1"/>
  <c r="E1303" i="1" a="1"/>
  <c r="E1303" i="1" s="1"/>
  <c r="E1304" i="1" a="1"/>
  <c r="E1304" i="1" s="1"/>
  <c r="E1305" i="1" a="1"/>
  <c r="E1305" i="1" s="1"/>
  <c r="E1306" i="1" a="1"/>
  <c r="E1306" i="1" s="1"/>
  <c r="E1307" i="1" a="1"/>
  <c r="E1307" i="1" s="1"/>
  <c r="E1308" i="1" a="1"/>
  <c r="E1308" i="1" s="1"/>
  <c r="E1309" i="1" a="1"/>
  <c r="E1309" i="1" s="1"/>
  <c r="E1310" i="1" a="1"/>
  <c r="E1310" i="1" s="1"/>
  <c r="E1311" i="1" a="1"/>
  <c r="E1311" i="1" s="1"/>
  <c r="E1312" i="1" a="1"/>
  <c r="E1312" i="1" s="1"/>
  <c r="E1313" i="1" a="1"/>
  <c r="E1313" i="1" s="1"/>
  <c r="E1314" i="1" a="1"/>
  <c r="E1314" i="1" s="1"/>
  <c r="E1315" i="1" a="1"/>
  <c r="E1315" i="1" s="1"/>
  <c r="E1316" i="1" a="1"/>
  <c r="E1316" i="1" s="1"/>
  <c r="E1317" i="1" a="1"/>
  <c r="E1317" i="1" s="1"/>
  <c r="E1318" i="1" a="1"/>
  <c r="E1318" i="1" s="1"/>
  <c r="E1319" i="1" a="1"/>
  <c r="E1319" i="1" s="1"/>
  <c r="E1320" i="1" a="1"/>
  <c r="E1320" i="1" s="1"/>
  <c r="E1321" i="1" a="1"/>
  <c r="E1321" i="1" s="1"/>
  <c r="E1322" i="1" a="1"/>
  <c r="E1322" i="1" s="1"/>
  <c r="E1323" i="1" a="1"/>
  <c r="E1323" i="1" s="1"/>
  <c r="E1324" i="1" a="1"/>
  <c r="E1324" i="1" s="1"/>
  <c r="E1325" i="1" a="1"/>
  <c r="E1325" i="1" s="1"/>
  <c r="E1326" i="1" a="1"/>
  <c r="E1326" i="1" s="1"/>
  <c r="E1327" i="1" a="1"/>
  <c r="E1327" i="1" s="1"/>
  <c r="E1328" i="1" a="1"/>
  <c r="E1328" i="1" s="1"/>
  <c r="E1329" i="1" a="1"/>
  <c r="E1329" i="1" s="1"/>
  <c r="E1330" i="1" a="1"/>
  <c r="E1330" i="1" s="1"/>
  <c r="E1331" i="1" a="1"/>
  <c r="E1331" i="1" s="1"/>
  <c r="E1332" i="1" a="1"/>
  <c r="E1332" i="1" s="1"/>
  <c r="E1333" i="1" a="1"/>
  <c r="E1333" i="1" s="1"/>
  <c r="E1334" i="1" a="1"/>
  <c r="E1334" i="1" s="1"/>
  <c r="E1335" i="1" a="1"/>
  <c r="E1335" i="1" s="1"/>
  <c r="E1336" i="1" a="1"/>
  <c r="E1336" i="1" s="1"/>
  <c r="E1337" i="1" a="1"/>
  <c r="E1337" i="1" s="1"/>
  <c r="E1338" i="1" a="1"/>
  <c r="E1338" i="1" s="1"/>
  <c r="E1339" i="1" a="1"/>
  <c r="E1339" i="1" s="1"/>
  <c r="E1340" i="1" a="1"/>
  <c r="E1340" i="1" s="1"/>
  <c r="E1341" i="1" a="1"/>
  <c r="E1341" i="1" s="1"/>
  <c r="E1342" i="1" a="1"/>
  <c r="E1342" i="1" s="1"/>
  <c r="E1343" i="1" a="1"/>
  <c r="E1343" i="1" s="1"/>
  <c r="E1344" i="1" a="1"/>
  <c r="E1344" i="1" s="1"/>
  <c r="E1345" i="1" a="1"/>
  <c r="E1345" i="1" s="1"/>
  <c r="E1346" i="1" a="1"/>
  <c r="E1346" i="1" s="1"/>
  <c r="E1347" i="1" a="1"/>
  <c r="E1347" i="1" s="1"/>
  <c r="E1348" i="1" a="1"/>
  <c r="E1348" i="1" s="1"/>
  <c r="E1349" i="1" a="1"/>
  <c r="E1349" i="1" s="1"/>
  <c r="E1350" i="1" a="1"/>
  <c r="E1350" i="1" s="1"/>
  <c r="E1351" i="1" a="1"/>
  <c r="E1351" i="1" s="1"/>
  <c r="E1352" i="1" a="1"/>
  <c r="E1352" i="1" s="1"/>
  <c r="E1353" i="1" a="1"/>
  <c r="E1353" i="1" s="1"/>
  <c r="E1354" i="1" a="1"/>
  <c r="E1354" i="1" s="1"/>
  <c r="E1355" i="1" a="1"/>
  <c r="E1355" i="1" s="1"/>
  <c r="E1356" i="1" a="1"/>
  <c r="E1356" i="1" s="1"/>
  <c r="E1357" i="1" a="1"/>
  <c r="E1357" i="1" s="1"/>
  <c r="E1358" i="1" a="1"/>
  <c r="E1358" i="1" s="1"/>
  <c r="E1359" i="1" a="1"/>
  <c r="E1359" i="1" s="1"/>
  <c r="E1360" i="1" a="1"/>
  <c r="E1360" i="1" s="1"/>
  <c r="E1361" i="1" a="1"/>
  <c r="E1361" i="1" s="1"/>
  <c r="E1362" i="1" a="1"/>
  <c r="E1362" i="1" s="1"/>
  <c r="E1363" i="1" a="1"/>
  <c r="E1363" i="1" s="1"/>
  <c r="E1364" i="1" a="1"/>
  <c r="E1364" i="1" s="1"/>
  <c r="E1365" i="1" a="1"/>
  <c r="E1365" i="1" s="1"/>
  <c r="E1366" i="1" a="1"/>
  <c r="E1366" i="1" s="1"/>
  <c r="E1367" i="1" a="1"/>
  <c r="E1367" i="1" s="1"/>
  <c r="E1368" i="1" a="1"/>
  <c r="E1368" i="1" s="1"/>
  <c r="E1369" i="1" a="1"/>
  <c r="E1369" i="1" s="1"/>
  <c r="E1370" i="1" a="1"/>
  <c r="E1370" i="1" s="1"/>
  <c r="E1371" i="1" a="1"/>
  <c r="E1371" i="1" s="1"/>
  <c r="E1372" i="1" a="1"/>
  <c r="E1372" i="1" s="1"/>
  <c r="E1373" i="1" a="1"/>
  <c r="E1373" i="1" s="1"/>
  <c r="E1374" i="1" a="1"/>
  <c r="E1374" i="1" s="1"/>
  <c r="E1375" i="1" a="1"/>
  <c r="E1375" i="1" s="1"/>
  <c r="E1376" i="1" a="1"/>
  <c r="E1376" i="1" s="1"/>
  <c r="E1377" i="1" a="1"/>
  <c r="E1377" i="1" s="1"/>
  <c r="E1378" i="1" a="1"/>
  <c r="E1378" i="1" s="1"/>
  <c r="E1379" i="1" a="1"/>
  <c r="E1379" i="1" s="1"/>
  <c r="E1380" i="1" a="1"/>
  <c r="E1380" i="1" s="1"/>
  <c r="E1381" i="1" a="1"/>
  <c r="E1381" i="1" s="1"/>
  <c r="E1382" i="1" a="1"/>
  <c r="E1382" i="1" s="1"/>
  <c r="E1383" i="1" a="1"/>
  <c r="E1383" i="1" s="1"/>
  <c r="E1384" i="1" a="1"/>
  <c r="E1384" i="1" s="1"/>
  <c r="E1385" i="1" a="1"/>
  <c r="E1385" i="1" s="1"/>
  <c r="E1386" i="1" a="1"/>
  <c r="E1386" i="1" s="1"/>
  <c r="E1387" i="1" a="1"/>
  <c r="E1387" i="1" s="1"/>
  <c r="E1388" i="1" a="1"/>
  <c r="E1388" i="1" s="1"/>
  <c r="E1389" i="1" a="1"/>
  <c r="E1389" i="1" s="1"/>
  <c r="E1390" i="1" a="1"/>
  <c r="E1390" i="1" s="1"/>
  <c r="E1391" i="1" a="1"/>
  <c r="E1391" i="1" s="1"/>
  <c r="E1392" i="1" a="1"/>
  <c r="E1392" i="1" s="1"/>
  <c r="E1393" i="1" a="1"/>
  <c r="E1393" i="1" s="1"/>
  <c r="E1394" i="1" a="1"/>
  <c r="E1394" i="1" s="1"/>
  <c r="E1395" i="1" a="1"/>
  <c r="E1395" i="1" s="1"/>
  <c r="E1396" i="1" a="1"/>
  <c r="E1396" i="1" s="1"/>
  <c r="E1397" i="1" a="1"/>
  <c r="E1397" i="1" s="1"/>
  <c r="E1398" i="1" a="1"/>
  <c r="E1398" i="1" s="1"/>
  <c r="E1399" i="1" a="1"/>
  <c r="E1399" i="1" s="1"/>
  <c r="E1400" i="1" a="1"/>
  <c r="E1400" i="1" s="1"/>
  <c r="E1401" i="1" a="1"/>
  <c r="E1401" i="1" s="1"/>
  <c r="E1402" i="1" a="1"/>
  <c r="E1402" i="1" s="1"/>
  <c r="E1403" i="1" a="1"/>
  <c r="E1403" i="1" s="1"/>
  <c r="E1404" i="1" a="1"/>
  <c r="E1404" i="1" s="1"/>
  <c r="E1405" i="1" a="1"/>
  <c r="E1405" i="1" s="1"/>
  <c r="E1406" i="1" a="1"/>
  <c r="E1406" i="1" s="1"/>
  <c r="E1407" i="1" a="1"/>
  <c r="E1407" i="1" s="1"/>
  <c r="E1408" i="1" a="1"/>
  <c r="E1408" i="1" s="1"/>
  <c r="E1409" i="1" a="1"/>
  <c r="E1409" i="1" s="1"/>
  <c r="E1410" i="1" a="1"/>
  <c r="E1410" i="1" s="1"/>
  <c r="E1411" i="1" a="1"/>
  <c r="E1411" i="1" s="1"/>
  <c r="E1412" i="1" a="1"/>
  <c r="E1412" i="1" s="1"/>
  <c r="E1413" i="1" a="1"/>
  <c r="E1413" i="1" s="1"/>
  <c r="E1414" i="1" a="1"/>
  <c r="E1414" i="1" s="1"/>
  <c r="E1415" i="1" a="1"/>
  <c r="E1415" i="1" s="1"/>
  <c r="E1416" i="1" a="1"/>
  <c r="E1416" i="1" s="1"/>
  <c r="E1417" i="1" a="1"/>
  <c r="E1417" i="1" s="1"/>
  <c r="E1418" i="1" a="1"/>
  <c r="E1418" i="1" s="1"/>
  <c r="E1419" i="1" a="1"/>
  <c r="E1419" i="1" s="1"/>
  <c r="E1420" i="1" a="1"/>
  <c r="E1420" i="1" s="1"/>
  <c r="E1421" i="1" a="1"/>
  <c r="E1421" i="1" s="1"/>
  <c r="E1422" i="1" a="1"/>
  <c r="E1422" i="1" s="1"/>
  <c r="E1423" i="1" a="1"/>
  <c r="E1423" i="1" s="1"/>
  <c r="E1424" i="1" a="1"/>
  <c r="E1424" i="1" s="1"/>
  <c r="E1425" i="1" a="1"/>
  <c r="E1425" i="1" s="1"/>
  <c r="E1426" i="1" a="1"/>
  <c r="E1426" i="1" s="1"/>
  <c r="E1427" i="1" a="1"/>
  <c r="E1427" i="1" s="1"/>
  <c r="E1428" i="1" a="1"/>
  <c r="E1428" i="1" s="1"/>
  <c r="E1429" i="1" a="1"/>
  <c r="E1429" i="1" s="1"/>
  <c r="E1430" i="1" a="1"/>
  <c r="E1430" i="1" s="1"/>
  <c r="E1431" i="1" a="1"/>
  <c r="E1431" i="1" s="1"/>
  <c r="E1432" i="1" a="1"/>
  <c r="E1432" i="1" s="1"/>
  <c r="E1433" i="1" a="1"/>
  <c r="E1433" i="1" s="1"/>
  <c r="E1434" i="1" a="1"/>
  <c r="E1434" i="1" s="1"/>
  <c r="E1435" i="1" a="1"/>
  <c r="E1435" i="1" s="1"/>
  <c r="E1436" i="1" a="1"/>
  <c r="E1436" i="1" s="1"/>
  <c r="E1437" i="1" a="1"/>
  <c r="E1437" i="1" s="1"/>
  <c r="E1438" i="1" a="1"/>
  <c r="E1438" i="1" s="1"/>
  <c r="E1439" i="1" a="1"/>
  <c r="E1439" i="1" s="1"/>
  <c r="E1440" i="1" a="1"/>
  <c r="E1440" i="1" s="1"/>
  <c r="E1441" i="1" a="1"/>
  <c r="E1441" i="1" s="1"/>
  <c r="E1442" i="1" a="1"/>
  <c r="E1442" i="1" s="1"/>
  <c r="E1443" i="1" a="1"/>
  <c r="E1443" i="1" s="1"/>
  <c r="E1444" i="1" a="1"/>
  <c r="E1444" i="1" s="1"/>
  <c r="E1445" i="1" a="1"/>
  <c r="E1445" i="1" s="1"/>
  <c r="E1446" i="1" a="1"/>
  <c r="E1446" i="1" s="1"/>
  <c r="E1447" i="1" a="1"/>
  <c r="E1447" i="1" s="1"/>
  <c r="E1448" i="1" a="1"/>
  <c r="E1448" i="1" s="1"/>
  <c r="E1449" i="1" a="1"/>
  <c r="E1449" i="1" s="1"/>
  <c r="E1450" i="1" a="1"/>
  <c r="E1450" i="1" s="1"/>
  <c r="E1451" i="1" a="1"/>
  <c r="E1451" i="1" s="1"/>
  <c r="E1452" i="1" a="1"/>
  <c r="E1452" i="1" s="1"/>
  <c r="E1453" i="1" a="1"/>
  <c r="E1453" i="1" s="1"/>
  <c r="E1454" i="1" a="1"/>
  <c r="E1454" i="1" s="1"/>
  <c r="E1455" i="1" a="1"/>
  <c r="E1455" i="1" s="1"/>
  <c r="E1456" i="1" a="1"/>
  <c r="E1456" i="1" s="1"/>
  <c r="E1457" i="1" a="1"/>
  <c r="E1457" i="1" s="1"/>
  <c r="E1458" i="1" a="1"/>
  <c r="E1458" i="1" s="1"/>
  <c r="E1459" i="1" a="1"/>
  <c r="E1459" i="1" s="1"/>
  <c r="E1460" i="1" a="1"/>
  <c r="E1460" i="1" s="1"/>
  <c r="E1461" i="1" a="1"/>
  <c r="E1461" i="1" s="1"/>
  <c r="E1462" i="1" a="1"/>
  <c r="E1462" i="1" s="1"/>
  <c r="E1463" i="1" a="1"/>
  <c r="E1463" i="1" s="1"/>
  <c r="E1464" i="1" a="1"/>
  <c r="E1464" i="1" s="1"/>
  <c r="E1465" i="1" a="1"/>
  <c r="E1465" i="1" s="1"/>
  <c r="E1466" i="1" a="1"/>
  <c r="E1466" i="1" s="1"/>
  <c r="E1467" i="1" a="1"/>
  <c r="E1467" i="1" s="1"/>
  <c r="E1468" i="1" a="1"/>
  <c r="E1468" i="1" s="1"/>
  <c r="E1469" i="1" a="1"/>
  <c r="E1469" i="1" s="1"/>
  <c r="E1470" i="1" a="1"/>
  <c r="E1470" i="1" s="1"/>
  <c r="E1471" i="1" a="1"/>
  <c r="E1471" i="1" s="1"/>
  <c r="E1472" i="1" a="1"/>
  <c r="E1472" i="1" s="1"/>
  <c r="E1473" i="1" a="1"/>
  <c r="E1473" i="1" s="1"/>
  <c r="E1474" i="1" a="1"/>
  <c r="E1474" i="1" s="1"/>
  <c r="E1475" i="1" a="1"/>
  <c r="E1475" i="1" s="1"/>
  <c r="E1476" i="1" a="1"/>
  <c r="E1476" i="1" s="1"/>
  <c r="E1477" i="1" a="1"/>
  <c r="E1477" i="1" s="1"/>
  <c r="E1478" i="1" a="1"/>
  <c r="E1478" i="1" s="1"/>
  <c r="E1479" i="1" a="1"/>
  <c r="E1479" i="1" s="1"/>
  <c r="E1480" i="1" a="1"/>
  <c r="E1480" i="1" s="1"/>
  <c r="E1481" i="1" a="1"/>
  <c r="E1481" i="1" s="1"/>
  <c r="E1482" i="1" a="1"/>
  <c r="E1482" i="1" s="1"/>
  <c r="E1483" i="1" a="1"/>
  <c r="E1483" i="1" s="1"/>
  <c r="E1484" i="1" a="1"/>
  <c r="E1484" i="1" s="1"/>
  <c r="E1485" i="1" a="1"/>
  <c r="E1485" i="1" s="1"/>
  <c r="E1486" i="1" a="1"/>
  <c r="E1486" i="1" s="1"/>
  <c r="E1487" i="1" a="1"/>
  <c r="E1487" i="1" s="1"/>
  <c r="E1488" i="1" a="1"/>
  <c r="E1488" i="1" s="1"/>
  <c r="E1489" i="1" a="1"/>
  <c r="E1489" i="1" s="1"/>
  <c r="E1490" i="1" a="1"/>
  <c r="E1490" i="1" s="1"/>
  <c r="E1491" i="1" a="1"/>
  <c r="E1491" i="1" s="1"/>
  <c r="E1492" i="1" a="1"/>
  <c r="E1492" i="1" s="1"/>
  <c r="E1493" i="1" a="1"/>
  <c r="E1493" i="1" s="1"/>
  <c r="E1494" i="1" a="1"/>
  <c r="E1494" i="1" s="1"/>
  <c r="E1495" i="1" a="1"/>
  <c r="E1495" i="1" s="1"/>
  <c r="E1496" i="1" a="1"/>
  <c r="E1496" i="1" s="1"/>
  <c r="E1497" i="1" a="1"/>
  <c r="E1497" i="1" s="1"/>
  <c r="E1498" i="1" a="1"/>
  <c r="E1498" i="1" s="1"/>
  <c r="E1499" i="1" a="1"/>
  <c r="E1499" i="1" s="1"/>
  <c r="E1500" i="1" a="1"/>
  <c r="E1500" i="1" s="1"/>
  <c r="E1501" i="1" a="1"/>
  <c r="E1501" i="1" s="1"/>
  <c r="E1502" i="1" a="1"/>
  <c r="E1502" i="1" s="1"/>
  <c r="E1503" i="1" a="1"/>
  <c r="E1503" i="1" s="1"/>
  <c r="E1504" i="1" a="1"/>
  <c r="E1504" i="1" s="1"/>
  <c r="E1505" i="1" a="1"/>
  <c r="E1505" i="1" s="1"/>
  <c r="E1506" i="1" a="1"/>
  <c r="E1506" i="1" s="1"/>
  <c r="E1507" i="1" a="1"/>
  <c r="E1507" i="1" s="1"/>
  <c r="E1508" i="1" a="1"/>
  <c r="E1508" i="1" s="1"/>
  <c r="E1509" i="1" a="1"/>
  <c r="E1509" i="1" s="1"/>
  <c r="E1510" i="1" a="1"/>
  <c r="E1510" i="1" s="1"/>
  <c r="E1511" i="1" a="1"/>
  <c r="E1511" i="1" s="1"/>
  <c r="E1512" i="1" a="1"/>
  <c r="E1512" i="1" s="1"/>
  <c r="E1513" i="1" a="1"/>
  <c r="E1513" i="1" s="1"/>
  <c r="E1514" i="1" a="1"/>
  <c r="E1514" i="1" s="1"/>
  <c r="E1515" i="1" a="1"/>
  <c r="E1515" i="1" s="1"/>
  <c r="E1516" i="1" a="1"/>
  <c r="E1516" i="1" s="1"/>
  <c r="E1517" i="1" a="1"/>
  <c r="E1517" i="1" s="1"/>
  <c r="E1518" i="1" a="1"/>
  <c r="E1518" i="1" s="1"/>
  <c r="E1519" i="1" a="1"/>
  <c r="E1519" i="1" s="1"/>
  <c r="E1520" i="1" a="1"/>
  <c r="E1520" i="1" s="1"/>
  <c r="E1521" i="1" a="1"/>
  <c r="E1521" i="1" s="1"/>
  <c r="E1522" i="1" a="1"/>
  <c r="E1522" i="1" s="1"/>
  <c r="E1523" i="1" a="1"/>
  <c r="E1523" i="1" s="1"/>
  <c r="E1524" i="1" a="1"/>
  <c r="E1524" i="1" s="1"/>
  <c r="E1525" i="1" a="1"/>
  <c r="E1525" i="1" s="1"/>
  <c r="E1526" i="1" a="1"/>
  <c r="E1526" i="1" s="1"/>
  <c r="E1527" i="1" a="1"/>
  <c r="E1527" i="1" s="1"/>
  <c r="E1528" i="1" a="1"/>
  <c r="E1528" i="1" s="1"/>
  <c r="E1529" i="1" a="1"/>
  <c r="E1529" i="1" s="1"/>
  <c r="E1530" i="1" a="1"/>
  <c r="E1530" i="1" s="1"/>
  <c r="E1531" i="1" a="1"/>
  <c r="E1531" i="1" s="1"/>
  <c r="E1532" i="1" a="1"/>
  <c r="E1532" i="1" s="1"/>
  <c r="E1533" i="1" a="1"/>
  <c r="E1533" i="1" s="1"/>
  <c r="E1534" i="1" a="1"/>
  <c r="E1534" i="1" s="1"/>
  <c r="E1535" i="1" a="1"/>
  <c r="E1535" i="1" s="1"/>
  <c r="E1536" i="1" a="1"/>
  <c r="E1536" i="1" s="1"/>
  <c r="E1537" i="1" a="1"/>
  <c r="E1537" i="1" s="1"/>
  <c r="E1538" i="1" a="1"/>
  <c r="E1538" i="1" s="1"/>
  <c r="E1539" i="1" a="1"/>
  <c r="E1539" i="1" s="1"/>
  <c r="E1540" i="1" a="1"/>
  <c r="E1540" i="1" s="1"/>
  <c r="E1541" i="1" a="1"/>
  <c r="E1541" i="1" s="1"/>
  <c r="E1542" i="1" a="1"/>
  <c r="E1542" i="1" s="1"/>
  <c r="E1543" i="1" a="1"/>
  <c r="E1543" i="1" s="1"/>
  <c r="E1544" i="1" a="1"/>
  <c r="E1544" i="1" s="1"/>
  <c r="E1545" i="1" a="1"/>
  <c r="E1545" i="1" s="1"/>
  <c r="E1546" i="1" a="1"/>
  <c r="E1546" i="1" s="1"/>
  <c r="E1547" i="1" a="1"/>
  <c r="E1547" i="1" s="1"/>
  <c r="E1548" i="1" a="1"/>
  <c r="E1548" i="1" s="1"/>
  <c r="E1549" i="1" a="1"/>
  <c r="E1549" i="1" s="1"/>
  <c r="E1550" i="1" a="1"/>
  <c r="E1550" i="1" s="1"/>
  <c r="E1551" i="1" a="1"/>
  <c r="E1551" i="1" s="1"/>
  <c r="E1552" i="1" a="1"/>
  <c r="E1552" i="1" s="1"/>
  <c r="E1553" i="1" a="1"/>
  <c r="E1553" i="1" s="1"/>
  <c r="E1554" i="1" a="1"/>
  <c r="E1554" i="1" s="1"/>
  <c r="E1555" i="1" a="1"/>
  <c r="E1555" i="1" s="1"/>
  <c r="E1556" i="1" a="1"/>
  <c r="E1556" i="1" s="1"/>
  <c r="E1557" i="1" a="1"/>
  <c r="E1557" i="1" s="1"/>
  <c r="E1558" i="1" a="1"/>
  <c r="E1558" i="1" s="1"/>
  <c r="E1559" i="1" a="1"/>
  <c r="E1559" i="1" s="1"/>
  <c r="E1560" i="1" a="1"/>
  <c r="E1560" i="1" s="1"/>
  <c r="E1561" i="1" a="1"/>
  <c r="E1561" i="1" s="1"/>
  <c r="E1562" i="1" a="1"/>
  <c r="E1562" i="1" s="1"/>
  <c r="E1563" i="1" a="1"/>
  <c r="E1563" i="1" s="1"/>
  <c r="E1564" i="1" a="1"/>
  <c r="E1564" i="1" s="1"/>
  <c r="E1565" i="1" a="1"/>
  <c r="E1565" i="1" s="1"/>
  <c r="E1566" i="1" a="1"/>
  <c r="E1566" i="1" s="1"/>
  <c r="E1567" i="1" a="1"/>
  <c r="E1567" i="1" s="1"/>
  <c r="E1568" i="1" a="1"/>
  <c r="E1568" i="1" s="1"/>
  <c r="E1569" i="1" a="1"/>
  <c r="E1569" i="1" s="1"/>
  <c r="E1570" i="1" a="1"/>
  <c r="E1570" i="1" s="1"/>
  <c r="E1571" i="1" a="1"/>
  <c r="E1571" i="1" s="1"/>
  <c r="E1572" i="1" a="1"/>
  <c r="E1572" i="1" s="1"/>
  <c r="E1573" i="1" a="1"/>
  <c r="E1573" i="1" s="1"/>
  <c r="E1574" i="1" a="1"/>
  <c r="E1574" i="1" s="1"/>
  <c r="E1575" i="1" a="1"/>
  <c r="E1575" i="1" s="1"/>
  <c r="E1576" i="1" a="1"/>
  <c r="E1576" i="1" s="1"/>
  <c r="E1577" i="1" a="1"/>
  <c r="E1577" i="1" s="1"/>
  <c r="E1578" i="1" a="1"/>
  <c r="E1578" i="1" s="1"/>
  <c r="E1579" i="1" a="1"/>
  <c r="E1579" i="1" s="1"/>
  <c r="E1580" i="1" a="1"/>
  <c r="E1580" i="1" s="1"/>
  <c r="E1581" i="1" a="1"/>
  <c r="E1581" i="1" s="1"/>
  <c r="E1582" i="1" a="1"/>
  <c r="E1582" i="1" s="1"/>
  <c r="E1583" i="1" a="1"/>
  <c r="E1583" i="1" s="1"/>
  <c r="E1584" i="1" a="1"/>
  <c r="E1584" i="1" s="1"/>
  <c r="E1585" i="1" a="1"/>
  <c r="E1585" i="1" s="1"/>
  <c r="E1586" i="1" a="1"/>
  <c r="E1586" i="1" s="1"/>
  <c r="E1587" i="1" a="1"/>
  <c r="E1587" i="1" s="1"/>
  <c r="E1588" i="1" a="1"/>
  <c r="E1588" i="1" s="1"/>
  <c r="E1589" i="1" a="1"/>
  <c r="E1589" i="1" s="1"/>
  <c r="E1590" i="1" a="1"/>
  <c r="E1590" i="1" s="1"/>
  <c r="E1591" i="1" a="1"/>
  <c r="E1591" i="1" s="1"/>
  <c r="E1592" i="1" a="1"/>
  <c r="E1592" i="1" s="1"/>
  <c r="E1593" i="1" a="1"/>
  <c r="E1593" i="1" s="1"/>
  <c r="E1594" i="1" a="1"/>
  <c r="E1594" i="1" s="1"/>
  <c r="E1595" i="1" a="1"/>
  <c r="E1595" i="1" s="1"/>
  <c r="E1596" i="1" a="1"/>
  <c r="E1596" i="1" s="1"/>
  <c r="E1597" i="1" a="1"/>
  <c r="E1597" i="1" s="1"/>
  <c r="E1598" i="1" a="1"/>
  <c r="E1598" i="1" s="1"/>
  <c r="E1599" i="1" a="1"/>
  <c r="E1599" i="1" s="1"/>
  <c r="E1600" i="1" a="1"/>
  <c r="E1600" i="1" s="1"/>
  <c r="E1601" i="1" a="1"/>
  <c r="E1601" i="1" s="1"/>
  <c r="E1602" i="1" a="1"/>
  <c r="E1602" i="1" s="1"/>
  <c r="E1603" i="1" a="1"/>
  <c r="E1603" i="1" s="1"/>
  <c r="E1604" i="1" a="1"/>
  <c r="E1604" i="1" s="1"/>
  <c r="E1605" i="1" a="1"/>
  <c r="E1605" i="1" s="1"/>
  <c r="E1606" i="1" a="1"/>
  <c r="E1606" i="1" s="1"/>
  <c r="E1607" i="1" a="1"/>
  <c r="E1607" i="1" s="1"/>
  <c r="E1608" i="1" a="1"/>
  <c r="E1608" i="1" s="1"/>
  <c r="E1609" i="1" a="1"/>
  <c r="E1609" i="1" s="1"/>
  <c r="E1610" i="1" a="1"/>
  <c r="E1610" i="1" s="1"/>
  <c r="E1611" i="1" a="1"/>
  <c r="E1611" i="1" s="1"/>
  <c r="E1612" i="1" a="1"/>
  <c r="E1612" i="1" s="1"/>
  <c r="E1613" i="1" a="1"/>
  <c r="E1613" i="1" s="1"/>
  <c r="E1614" i="1" a="1"/>
  <c r="E1614" i="1" s="1"/>
  <c r="E1615" i="1" a="1"/>
  <c r="E1615" i="1" s="1"/>
  <c r="E1616" i="1" a="1"/>
  <c r="E1616" i="1" s="1"/>
  <c r="E1617" i="1" a="1"/>
  <c r="E1617" i="1" s="1"/>
  <c r="E1618" i="1" a="1"/>
  <c r="E1618" i="1" s="1"/>
  <c r="E1619" i="1" a="1"/>
  <c r="E1619" i="1" s="1"/>
  <c r="E1620" i="1" a="1"/>
  <c r="E1620" i="1" s="1"/>
  <c r="E1621" i="1" a="1"/>
  <c r="E1621" i="1" s="1"/>
  <c r="E1622" i="1" a="1"/>
  <c r="E1622" i="1" s="1"/>
  <c r="E1623" i="1" a="1"/>
  <c r="E1623" i="1" s="1"/>
  <c r="E1624" i="1" a="1"/>
  <c r="E1624" i="1" s="1"/>
  <c r="E1625" i="1" a="1"/>
  <c r="E1625" i="1" s="1"/>
  <c r="E1626" i="1" a="1"/>
  <c r="E1626" i="1" s="1"/>
  <c r="E1627" i="1" a="1"/>
  <c r="E1627" i="1" s="1"/>
  <c r="E1628" i="1" a="1"/>
  <c r="E1628" i="1" s="1"/>
  <c r="E1629" i="1" a="1"/>
  <c r="E1629" i="1" s="1"/>
  <c r="E1630" i="1" a="1"/>
  <c r="E1630" i="1" s="1"/>
  <c r="E1631" i="1" a="1"/>
  <c r="E1631" i="1" s="1"/>
  <c r="E1632" i="1" a="1"/>
  <c r="E1632" i="1" s="1"/>
  <c r="E1633" i="1" a="1"/>
  <c r="E1633" i="1" s="1"/>
  <c r="E1634" i="1" a="1"/>
  <c r="E1634" i="1" s="1"/>
  <c r="E1635" i="1" a="1"/>
  <c r="E1635" i="1" s="1"/>
  <c r="E1636" i="1" a="1"/>
  <c r="E1636" i="1" s="1"/>
  <c r="E1637" i="1" a="1"/>
  <c r="E1637" i="1" s="1"/>
  <c r="E1638" i="1" a="1"/>
  <c r="E1638" i="1" s="1"/>
  <c r="E1639" i="1" a="1"/>
  <c r="E1639" i="1" s="1"/>
  <c r="E1640" i="1" a="1"/>
  <c r="E1640" i="1" s="1"/>
  <c r="E1641" i="1" a="1"/>
  <c r="E1641" i="1" s="1"/>
  <c r="E1642" i="1" a="1"/>
  <c r="E1642" i="1" s="1"/>
  <c r="E1643" i="1" a="1"/>
  <c r="E1643" i="1" s="1"/>
  <c r="E1644" i="1" a="1"/>
  <c r="E1644" i="1" s="1"/>
  <c r="E1645" i="1" a="1"/>
  <c r="E1645" i="1" s="1"/>
  <c r="E1646" i="1" a="1"/>
  <c r="E1646" i="1" s="1"/>
  <c r="E1647" i="1" a="1"/>
  <c r="E1647" i="1" s="1"/>
  <c r="E1648" i="1" a="1"/>
  <c r="E1648" i="1" s="1"/>
  <c r="E1649" i="1" a="1"/>
  <c r="E1649" i="1" s="1"/>
  <c r="E1650" i="1" a="1"/>
  <c r="E1650" i="1" s="1"/>
  <c r="E1651" i="1" a="1"/>
  <c r="E1651" i="1" s="1"/>
  <c r="E1652" i="1" a="1"/>
  <c r="E1652" i="1" s="1"/>
  <c r="E1653" i="1" a="1"/>
  <c r="E1653" i="1" s="1"/>
  <c r="E1654" i="1" a="1"/>
  <c r="E1654" i="1" s="1"/>
  <c r="E1655" i="1" a="1"/>
  <c r="E1655" i="1" s="1"/>
  <c r="E1656" i="1" a="1"/>
  <c r="E1656" i="1" s="1"/>
  <c r="E1657" i="1" a="1"/>
  <c r="E1657" i="1" s="1"/>
  <c r="E1658" i="1" a="1"/>
  <c r="E1658" i="1" s="1"/>
  <c r="E1659" i="1" a="1"/>
  <c r="E1659" i="1" s="1"/>
  <c r="E1660" i="1" a="1"/>
  <c r="E1660" i="1" s="1"/>
  <c r="E1661" i="1" a="1"/>
  <c r="E1661" i="1" s="1"/>
  <c r="E1662" i="1" a="1"/>
  <c r="E1662" i="1" s="1"/>
  <c r="E1663" i="1" a="1"/>
  <c r="E1663" i="1" s="1"/>
  <c r="E1664" i="1" a="1"/>
  <c r="E1664" i="1" s="1"/>
  <c r="E1665" i="1" a="1"/>
  <c r="E1665" i="1" s="1"/>
  <c r="E1666" i="1" a="1"/>
  <c r="E1666" i="1" s="1"/>
  <c r="E1667" i="1" a="1"/>
  <c r="E1667" i="1" s="1"/>
  <c r="E1668" i="1" a="1"/>
  <c r="E1668" i="1" s="1"/>
  <c r="E1669" i="1" a="1"/>
  <c r="E1669" i="1" s="1"/>
  <c r="E1670" i="1" a="1"/>
  <c r="E1670" i="1" s="1"/>
  <c r="E1671" i="1" a="1"/>
  <c r="E1671" i="1" s="1"/>
  <c r="E1672" i="1" a="1"/>
  <c r="E1672" i="1" s="1"/>
  <c r="E1673" i="1" a="1"/>
  <c r="E1673" i="1" s="1"/>
  <c r="E1674" i="1" a="1"/>
  <c r="E1674" i="1" s="1"/>
  <c r="E1675" i="1" a="1"/>
  <c r="E1675" i="1" s="1"/>
  <c r="E1676" i="1" a="1"/>
  <c r="E1676" i="1" s="1"/>
  <c r="E1677" i="1" a="1"/>
  <c r="E1677" i="1" s="1"/>
  <c r="E1678" i="1" a="1"/>
  <c r="E1678" i="1" s="1"/>
  <c r="E1679" i="1" a="1"/>
  <c r="E1679" i="1" s="1"/>
  <c r="E1680" i="1" a="1"/>
  <c r="E1680" i="1" s="1"/>
  <c r="E1681" i="1" a="1"/>
  <c r="E1681" i="1" s="1"/>
  <c r="E1682" i="1" a="1"/>
  <c r="E1682" i="1" s="1"/>
  <c r="E1683" i="1" a="1"/>
  <c r="E1683" i="1" s="1"/>
  <c r="E1684" i="1" a="1"/>
  <c r="E1684" i="1" s="1"/>
  <c r="E1685" i="1" a="1"/>
  <c r="E1685" i="1" s="1"/>
  <c r="E1686" i="1" a="1"/>
  <c r="E1686" i="1" s="1"/>
  <c r="E1687" i="1" a="1"/>
  <c r="E1687" i="1" s="1"/>
  <c r="E1688" i="1" a="1"/>
  <c r="E1688" i="1" s="1"/>
  <c r="E1689" i="1" a="1"/>
  <c r="E1689" i="1" s="1"/>
  <c r="E1690" i="1" a="1"/>
  <c r="E1690" i="1" s="1"/>
  <c r="E1691" i="1" a="1"/>
  <c r="E1691" i="1" s="1"/>
  <c r="E1692" i="1" a="1"/>
  <c r="E1692" i="1" s="1"/>
  <c r="E1693" i="1" a="1"/>
  <c r="E1693" i="1" s="1"/>
  <c r="E1694" i="1" a="1"/>
  <c r="E1694" i="1" s="1"/>
  <c r="E1695" i="1" a="1"/>
  <c r="E1695" i="1" s="1"/>
  <c r="E1696" i="1" a="1"/>
  <c r="E1696" i="1" s="1"/>
  <c r="E1697" i="1" a="1"/>
  <c r="E1697" i="1" s="1"/>
  <c r="E1698" i="1" a="1"/>
  <c r="E1698" i="1" s="1"/>
  <c r="E1699" i="1" a="1"/>
  <c r="E1699" i="1" s="1"/>
  <c r="E1700" i="1" a="1"/>
  <c r="E1700" i="1" s="1"/>
  <c r="E1701" i="1" a="1"/>
  <c r="E1701" i="1" s="1"/>
  <c r="E1702" i="1" a="1"/>
  <c r="E1702" i="1" s="1"/>
  <c r="E1703" i="1" a="1"/>
  <c r="E1703" i="1" s="1"/>
  <c r="E1704" i="1" a="1"/>
  <c r="E1704" i="1" s="1"/>
  <c r="E1705" i="1" a="1"/>
  <c r="E1705" i="1" s="1"/>
  <c r="E1706" i="1" a="1"/>
  <c r="E1706" i="1" s="1"/>
  <c r="E1707" i="1" a="1"/>
  <c r="E1707" i="1" s="1"/>
  <c r="E1708" i="1" a="1"/>
  <c r="E1708" i="1" s="1"/>
  <c r="E1709" i="1" a="1"/>
  <c r="E1709" i="1" s="1"/>
  <c r="E1710" i="1" a="1"/>
  <c r="E1710" i="1" s="1"/>
  <c r="E1711" i="1" a="1"/>
  <c r="E1711" i="1" s="1"/>
  <c r="E1712" i="1" a="1"/>
  <c r="E1712" i="1" s="1"/>
  <c r="E1713" i="1" a="1"/>
  <c r="E1713" i="1" s="1"/>
  <c r="E1714" i="1" a="1"/>
  <c r="E1714" i="1" s="1"/>
  <c r="E1715" i="1" a="1"/>
  <c r="E1715" i="1" s="1"/>
  <c r="E1716" i="1" a="1"/>
  <c r="E1716" i="1" s="1"/>
  <c r="E1717" i="1" a="1"/>
  <c r="E1717" i="1" s="1"/>
  <c r="E1718" i="1" a="1"/>
  <c r="E1718" i="1" s="1"/>
  <c r="E1719" i="1" a="1"/>
  <c r="E1719" i="1" s="1"/>
  <c r="E1720" i="1" a="1"/>
  <c r="E1720" i="1" s="1"/>
  <c r="E1721" i="1" a="1"/>
  <c r="E1721" i="1" s="1"/>
  <c r="E1722" i="1" a="1"/>
  <c r="E1722" i="1" s="1"/>
  <c r="E1723" i="1" a="1"/>
  <c r="E1723" i="1" s="1"/>
  <c r="E1724" i="1" a="1"/>
  <c r="E1724" i="1" s="1"/>
  <c r="E1725" i="1" a="1"/>
  <c r="E1725" i="1" s="1"/>
  <c r="E1726" i="1" a="1"/>
  <c r="E1726" i="1" s="1"/>
  <c r="E1727" i="1" a="1"/>
  <c r="E1727" i="1" s="1"/>
  <c r="E1728" i="1" a="1"/>
  <c r="E1728" i="1" s="1"/>
  <c r="E1729" i="1" a="1"/>
  <c r="E1729" i="1" s="1"/>
  <c r="E1730" i="1" a="1"/>
  <c r="E1730" i="1" s="1"/>
  <c r="E1731" i="1" a="1"/>
  <c r="E1731" i="1" s="1"/>
  <c r="E1732" i="1" a="1"/>
  <c r="E1732" i="1" s="1"/>
  <c r="E1733" i="1" a="1"/>
  <c r="E1733" i="1" s="1"/>
  <c r="E1734" i="1" a="1"/>
  <c r="E1734" i="1" s="1"/>
  <c r="E1735" i="1" a="1"/>
  <c r="E1735" i="1" s="1"/>
  <c r="E1736" i="1" a="1"/>
  <c r="E1736" i="1" s="1"/>
  <c r="E1737" i="1" a="1"/>
  <c r="E1737" i="1" s="1"/>
  <c r="E1738" i="1" a="1"/>
  <c r="E1738" i="1" s="1"/>
  <c r="E1739" i="1" a="1"/>
  <c r="E1739" i="1" s="1"/>
  <c r="E1740" i="1" a="1"/>
  <c r="E1740" i="1" s="1"/>
  <c r="E1741" i="1" a="1"/>
  <c r="E1741" i="1" s="1"/>
  <c r="E1742" i="1" a="1"/>
  <c r="E1742" i="1" s="1"/>
  <c r="E1743" i="1" a="1"/>
  <c r="E1743" i="1" s="1"/>
  <c r="E1744" i="1" a="1"/>
  <c r="E1744" i="1" s="1"/>
  <c r="E1745" i="1" a="1"/>
  <c r="E1745" i="1" s="1"/>
  <c r="E1746" i="1" a="1"/>
  <c r="E1746" i="1" s="1"/>
  <c r="E1747" i="1" a="1"/>
  <c r="E1747" i="1" s="1"/>
  <c r="E1748" i="1" a="1"/>
  <c r="E1748" i="1" s="1"/>
  <c r="E1749" i="1" a="1"/>
  <c r="E1749" i="1" s="1"/>
  <c r="E1750" i="1" a="1"/>
  <c r="E1750" i="1" s="1"/>
  <c r="E1751" i="1" a="1"/>
  <c r="E1751" i="1" s="1"/>
  <c r="E1752" i="1" a="1"/>
  <c r="E1752" i="1" s="1"/>
  <c r="E1753" i="1" a="1"/>
  <c r="E1753" i="1" s="1"/>
  <c r="E1754" i="1" a="1"/>
  <c r="E1754" i="1" s="1"/>
  <c r="E1755" i="1" a="1"/>
  <c r="E1755" i="1" s="1"/>
  <c r="E1756" i="1" a="1"/>
  <c r="E1756" i="1" s="1"/>
  <c r="E1757" i="1" a="1"/>
  <c r="E1757" i="1" s="1"/>
  <c r="E1758" i="1" a="1"/>
  <c r="E1758" i="1" s="1"/>
  <c r="E1759" i="1" a="1"/>
  <c r="E1759" i="1" s="1"/>
  <c r="E1760" i="1" a="1"/>
  <c r="E1760" i="1" s="1"/>
  <c r="E1761" i="1" a="1"/>
  <c r="E1761" i="1" s="1"/>
  <c r="E1762" i="1" a="1"/>
  <c r="E1762" i="1" s="1"/>
  <c r="E1763" i="1" a="1"/>
  <c r="E1763" i="1" s="1"/>
  <c r="E1764" i="1" a="1"/>
  <c r="E1764" i="1" s="1"/>
  <c r="E1765" i="1" a="1"/>
  <c r="E1765" i="1" s="1"/>
  <c r="E1766" i="1" a="1"/>
  <c r="E1766" i="1" s="1"/>
  <c r="E1767" i="1" a="1"/>
  <c r="E1767" i="1" s="1"/>
  <c r="E1768" i="1" a="1"/>
  <c r="E1768" i="1" s="1"/>
  <c r="E1769" i="1" a="1"/>
  <c r="E1769" i="1" s="1"/>
  <c r="E1770" i="1" a="1"/>
  <c r="E1770" i="1" s="1"/>
  <c r="E1771" i="1" a="1"/>
  <c r="E1771" i="1" s="1"/>
  <c r="E1772" i="1" a="1"/>
  <c r="E1772" i="1" s="1"/>
  <c r="E1773" i="1" a="1"/>
  <c r="E1773" i="1" s="1"/>
  <c r="E1774" i="1" a="1"/>
  <c r="E1774" i="1" s="1"/>
  <c r="E1775" i="1" a="1"/>
  <c r="E1775" i="1" s="1"/>
  <c r="E1776" i="1" a="1"/>
  <c r="E1776" i="1" s="1"/>
  <c r="E1777" i="1" a="1"/>
  <c r="E1777" i="1" s="1"/>
  <c r="E1778" i="1" a="1"/>
  <c r="E1778" i="1" s="1"/>
  <c r="E1779" i="1" a="1"/>
  <c r="E1779" i="1" s="1"/>
  <c r="E1780" i="1" a="1"/>
  <c r="E1780" i="1" s="1"/>
  <c r="E1781" i="1" a="1"/>
  <c r="E1781" i="1" s="1"/>
  <c r="E1782" i="1" a="1"/>
  <c r="E1782" i="1" s="1"/>
  <c r="E1783" i="1" a="1"/>
  <c r="E1783" i="1" s="1"/>
  <c r="E1784" i="1" a="1"/>
  <c r="E1784" i="1" s="1"/>
  <c r="E1785" i="1" a="1"/>
  <c r="E1785" i="1" s="1"/>
  <c r="E1786" i="1" a="1"/>
  <c r="E1786" i="1" s="1"/>
  <c r="E1787" i="1" a="1"/>
  <c r="E1787" i="1" s="1"/>
  <c r="E1788" i="1" a="1"/>
  <c r="E1788" i="1" s="1"/>
  <c r="E1789" i="1" a="1"/>
  <c r="E1789" i="1" s="1"/>
  <c r="E1790" i="1" a="1"/>
  <c r="E1790" i="1" s="1"/>
  <c r="E1791" i="1" a="1"/>
  <c r="E1791" i="1" s="1"/>
  <c r="E1792" i="1" a="1"/>
  <c r="E1792" i="1" s="1"/>
  <c r="E1793" i="1" a="1"/>
  <c r="E1793" i="1" s="1"/>
  <c r="E1794" i="1" a="1"/>
  <c r="E1794" i="1" s="1"/>
  <c r="E1795" i="1" a="1"/>
  <c r="E1795" i="1" s="1"/>
  <c r="E1796" i="1" a="1"/>
  <c r="E1796" i="1" s="1"/>
  <c r="E1797" i="1" a="1"/>
  <c r="E1797" i="1" s="1"/>
  <c r="E1798" i="1" a="1"/>
  <c r="E1798" i="1" s="1"/>
  <c r="E1799" i="1" a="1"/>
  <c r="E1799" i="1" s="1"/>
  <c r="E1800" i="1" a="1"/>
  <c r="E1800" i="1" s="1"/>
  <c r="E1801" i="1" a="1"/>
  <c r="E1801" i="1" s="1"/>
  <c r="E1802" i="1" a="1"/>
  <c r="E1802" i="1" s="1"/>
  <c r="E1803" i="1" a="1"/>
  <c r="E1803" i="1" s="1"/>
  <c r="E1804" i="1" a="1"/>
  <c r="E1804" i="1" s="1"/>
  <c r="E1805" i="1" a="1"/>
  <c r="E1805" i="1" s="1"/>
  <c r="E1806" i="1" a="1"/>
  <c r="E1806" i="1" s="1"/>
  <c r="E1807" i="1" a="1"/>
  <c r="E1807" i="1" s="1"/>
  <c r="E1808" i="1" a="1"/>
  <c r="E1808" i="1" s="1"/>
  <c r="E1809" i="1" a="1"/>
  <c r="E1809" i="1" s="1"/>
  <c r="E1810" i="1" a="1"/>
  <c r="E1810" i="1" s="1"/>
  <c r="E1811" i="1" a="1"/>
  <c r="E1811" i="1" s="1"/>
  <c r="E1812" i="1" a="1"/>
  <c r="E1812" i="1" s="1"/>
  <c r="E1813" i="1" a="1"/>
  <c r="E1813" i="1" s="1"/>
  <c r="E1814" i="1" a="1"/>
  <c r="E1814" i="1" s="1"/>
  <c r="E1815" i="1" a="1"/>
  <c r="E1815" i="1" s="1"/>
  <c r="E1816" i="1" a="1"/>
  <c r="E1816" i="1" s="1"/>
  <c r="E1817" i="1" a="1"/>
  <c r="E1817" i="1" s="1"/>
  <c r="E1818" i="1" a="1"/>
  <c r="E1818" i="1" s="1"/>
  <c r="E1819" i="1" a="1"/>
  <c r="E1819" i="1" s="1"/>
  <c r="E1820" i="1" a="1"/>
  <c r="E1820" i="1" s="1"/>
  <c r="E1821" i="1" a="1"/>
  <c r="E1821" i="1" s="1"/>
  <c r="E1822" i="1" a="1"/>
  <c r="E1822" i="1" s="1"/>
  <c r="E1823" i="1" a="1"/>
  <c r="E1823" i="1" s="1"/>
  <c r="E1824" i="1" a="1"/>
  <c r="E1824" i="1" s="1"/>
  <c r="E1825" i="1" a="1"/>
  <c r="E1825" i="1" s="1"/>
  <c r="E1826" i="1" a="1"/>
  <c r="E1826" i="1" s="1"/>
  <c r="E1827" i="1" a="1"/>
  <c r="E1827" i="1" s="1"/>
  <c r="E1828" i="1" a="1"/>
  <c r="E1828" i="1" s="1"/>
  <c r="E1829" i="1" a="1"/>
  <c r="E1829" i="1" s="1"/>
  <c r="E1830" i="1" a="1"/>
  <c r="E1830" i="1" s="1"/>
  <c r="E1831" i="1" a="1"/>
  <c r="E1831" i="1" s="1"/>
  <c r="E1832" i="1" a="1"/>
  <c r="E1832" i="1" s="1"/>
  <c r="E1833" i="1" a="1"/>
  <c r="E1833" i="1" s="1"/>
  <c r="E1834" i="1" a="1"/>
  <c r="E1834" i="1" s="1"/>
  <c r="E1835" i="1" a="1"/>
  <c r="E1835" i="1" s="1"/>
  <c r="E1836" i="1" a="1"/>
  <c r="E1836" i="1" s="1"/>
  <c r="E1837" i="1" a="1"/>
  <c r="E1837" i="1" s="1"/>
  <c r="E1838" i="1" a="1"/>
  <c r="E1838" i="1" s="1"/>
  <c r="E1839" i="1" a="1"/>
  <c r="E1839" i="1" s="1"/>
  <c r="E1840" i="1" a="1"/>
  <c r="E1840" i="1" s="1"/>
  <c r="E1841" i="1" a="1"/>
  <c r="E1841" i="1" s="1"/>
  <c r="E1842" i="1" a="1"/>
  <c r="E1842" i="1" s="1"/>
  <c r="E1843" i="1" a="1"/>
  <c r="E1843" i="1" s="1"/>
  <c r="E1844" i="1" a="1"/>
  <c r="E1844" i="1" s="1"/>
  <c r="E1845" i="1" a="1"/>
  <c r="E1845" i="1" s="1"/>
  <c r="E1846" i="1" a="1"/>
  <c r="E1846" i="1" s="1"/>
  <c r="E1847" i="1" a="1"/>
  <c r="E1847" i="1" s="1"/>
  <c r="E1848" i="1" a="1"/>
  <c r="E1848" i="1" s="1"/>
  <c r="E1849" i="1" a="1"/>
  <c r="E1849" i="1" s="1"/>
  <c r="E1850" i="1" a="1"/>
  <c r="E1850" i="1" s="1"/>
  <c r="E1851" i="1" a="1"/>
  <c r="E1851" i="1" s="1"/>
  <c r="E1852" i="1" a="1"/>
  <c r="E1852" i="1" s="1"/>
  <c r="E1853" i="1" a="1"/>
  <c r="E1853" i="1" s="1"/>
  <c r="E1854" i="1" a="1"/>
  <c r="E1854" i="1" s="1"/>
  <c r="E1855" i="1" a="1"/>
  <c r="E1855" i="1" s="1"/>
  <c r="E1856" i="1" a="1"/>
  <c r="E1856" i="1" s="1"/>
  <c r="E1857" i="1" a="1"/>
  <c r="E1857" i="1" s="1"/>
  <c r="E1858" i="1" a="1"/>
  <c r="E1858" i="1" s="1"/>
  <c r="E1859" i="1" a="1"/>
  <c r="E1859" i="1" s="1"/>
  <c r="E1860" i="1" a="1"/>
  <c r="E1860" i="1" s="1"/>
  <c r="E1861" i="1" a="1"/>
  <c r="E1861" i="1" s="1"/>
  <c r="E1862" i="1" a="1"/>
  <c r="E1862" i="1" s="1"/>
  <c r="E1863" i="1" a="1"/>
  <c r="E1863" i="1" s="1"/>
  <c r="E1864" i="1" a="1"/>
  <c r="E1864" i="1" s="1"/>
  <c r="E1865" i="1" a="1"/>
  <c r="E1865" i="1" s="1"/>
  <c r="E1866" i="1" a="1"/>
  <c r="E1866" i="1" s="1"/>
  <c r="E1867" i="1" a="1"/>
  <c r="E1867" i="1" s="1"/>
  <c r="E1868" i="1" a="1"/>
  <c r="E1868" i="1" s="1"/>
  <c r="E1869" i="1" a="1"/>
  <c r="E1869" i="1" s="1"/>
  <c r="E1870" i="1" a="1"/>
  <c r="E1870" i="1" s="1"/>
  <c r="E1871" i="1" a="1"/>
  <c r="E1871" i="1" s="1"/>
  <c r="E1872" i="1" a="1"/>
  <c r="E1872" i="1" s="1"/>
  <c r="E1873" i="1" a="1"/>
  <c r="E1873" i="1" s="1"/>
  <c r="E1874" i="1" a="1"/>
  <c r="E1874" i="1" s="1"/>
  <c r="E1875" i="1" a="1"/>
  <c r="E1875" i="1" s="1"/>
  <c r="E1876" i="1" a="1"/>
  <c r="E1876" i="1" s="1"/>
  <c r="E1877" i="1" a="1"/>
  <c r="E1877" i="1" s="1"/>
  <c r="E1878" i="1" a="1"/>
  <c r="E1878" i="1" s="1"/>
  <c r="E1879" i="1" a="1"/>
  <c r="E1879" i="1" s="1"/>
  <c r="E1880" i="1" a="1"/>
  <c r="E1880" i="1" s="1"/>
  <c r="E1881" i="1" a="1"/>
  <c r="E1881" i="1" s="1"/>
  <c r="E1882" i="1" a="1"/>
  <c r="E1882" i="1" s="1"/>
  <c r="E1883" i="1" a="1"/>
  <c r="E1883" i="1" s="1"/>
  <c r="E1884" i="1" a="1"/>
  <c r="E1884" i="1" s="1"/>
  <c r="E1885" i="1" a="1"/>
  <c r="E1885" i="1" s="1"/>
  <c r="E1886" i="1" a="1"/>
  <c r="E1886" i="1" s="1"/>
  <c r="E1887" i="1" a="1"/>
  <c r="E1887" i="1" s="1"/>
  <c r="E1888" i="1" a="1"/>
  <c r="E1888" i="1" s="1"/>
  <c r="E1889" i="1" a="1"/>
  <c r="E1889" i="1" s="1"/>
  <c r="E1890" i="1" a="1"/>
  <c r="E1890" i="1" s="1"/>
  <c r="E1891" i="1" a="1"/>
  <c r="E1891" i="1" s="1"/>
  <c r="E1892" i="1" a="1"/>
  <c r="E1892" i="1" s="1"/>
  <c r="E1893" i="1" a="1"/>
  <c r="E1893" i="1" s="1"/>
  <c r="E1894" i="1" a="1"/>
  <c r="E1894" i="1" s="1"/>
  <c r="E1895" i="1" a="1"/>
  <c r="E1895" i="1" s="1"/>
  <c r="E1896" i="1" a="1"/>
  <c r="E1896" i="1" s="1"/>
  <c r="E1897" i="1" a="1"/>
  <c r="E1897" i="1" s="1"/>
  <c r="E1898" i="1" a="1"/>
  <c r="E1898" i="1" s="1"/>
  <c r="E1899" i="1" a="1"/>
  <c r="E1899" i="1" s="1"/>
  <c r="E1900" i="1" a="1"/>
  <c r="E1900" i="1" s="1"/>
  <c r="E1901" i="1" a="1"/>
  <c r="E1901" i="1" s="1"/>
  <c r="E1902" i="1" a="1"/>
  <c r="E1902" i="1" s="1"/>
  <c r="E1903" i="1" a="1"/>
  <c r="E1903" i="1" s="1"/>
  <c r="E1904" i="1" a="1"/>
  <c r="E1904" i="1" s="1"/>
  <c r="E1905" i="1" a="1"/>
  <c r="E1905" i="1" s="1"/>
  <c r="E1906" i="1" a="1"/>
  <c r="E1906" i="1" s="1"/>
  <c r="E1907" i="1" a="1"/>
  <c r="E1907" i="1" s="1"/>
  <c r="E1908" i="1" a="1"/>
  <c r="E1908" i="1" s="1"/>
  <c r="E1909" i="1" a="1"/>
  <c r="E1909" i="1" s="1"/>
  <c r="E1910" i="1" a="1"/>
  <c r="E1910" i="1" s="1"/>
  <c r="E1911" i="1" a="1"/>
  <c r="E1911" i="1" s="1"/>
  <c r="E1912" i="1" a="1"/>
  <c r="E1912" i="1" s="1"/>
  <c r="E1913" i="1" a="1"/>
  <c r="E1913" i="1" s="1"/>
  <c r="E1914" i="1" a="1"/>
  <c r="E1914" i="1" s="1"/>
  <c r="E1915" i="1" a="1"/>
  <c r="E1915" i="1" s="1"/>
  <c r="E1916" i="1" a="1"/>
  <c r="E1916" i="1" s="1"/>
  <c r="E1917" i="1" a="1"/>
  <c r="E1917" i="1" s="1"/>
  <c r="E1918" i="1" a="1"/>
  <c r="E1918" i="1" s="1"/>
  <c r="E1919" i="1" a="1"/>
  <c r="E1919" i="1" s="1"/>
  <c r="E1920" i="1" a="1"/>
  <c r="E1920" i="1" s="1"/>
  <c r="E1921" i="1" a="1"/>
  <c r="E1921" i="1" s="1"/>
  <c r="E1922" i="1" a="1"/>
  <c r="E1922" i="1" s="1"/>
  <c r="E1923" i="1" a="1"/>
  <c r="E1923" i="1" s="1"/>
  <c r="E1924" i="1" a="1"/>
  <c r="E1924" i="1" s="1"/>
  <c r="E1925" i="1" a="1"/>
  <c r="E1925" i="1" s="1"/>
  <c r="E1926" i="1" a="1"/>
  <c r="E1926" i="1" s="1"/>
  <c r="E1927" i="1" a="1"/>
  <c r="E1927" i="1" s="1"/>
  <c r="E1928" i="1" a="1"/>
  <c r="E1928" i="1" s="1"/>
  <c r="E1929" i="1" a="1"/>
  <c r="E1929" i="1" s="1"/>
  <c r="E1930" i="1" a="1"/>
  <c r="E1930" i="1" s="1"/>
  <c r="E1931" i="1" a="1"/>
  <c r="E1931" i="1" s="1"/>
  <c r="E1932" i="1" a="1"/>
  <c r="E1932" i="1" s="1"/>
  <c r="E1933" i="1" a="1"/>
  <c r="E1933" i="1" s="1"/>
  <c r="E1934" i="1" a="1"/>
  <c r="E1934" i="1" s="1"/>
  <c r="E1935" i="1" a="1"/>
  <c r="E1935" i="1" s="1"/>
  <c r="E1936" i="1" a="1"/>
  <c r="E1936" i="1" s="1"/>
  <c r="E1937" i="1" a="1"/>
  <c r="E1937" i="1" s="1"/>
  <c r="E1938" i="1" a="1"/>
  <c r="E1938" i="1" s="1"/>
  <c r="E1939" i="1" a="1"/>
  <c r="E1939" i="1" s="1"/>
  <c r="E1940" i="1" a="1"/>
  <c r="E1940" i="1" s="1"/>
  <c r="E1941" i="1" a="1"/>
  <c r="E1941" i="1" s="1"/>
  <c r="E1942" i="1" a="1"/>
  <c r="E1942" i="1" s="1"/>
  <c r="E1943" i="1" a="1"/>
  <c r="E1943" i="1" s="1"/>
  <c r="E1944" i="1" a="1"/>
  <c r="E1944" i="1" s="1"/>
  <c r="E1945" i="1" a="1"/>
  <c r="E1945" i="1" s="1"/>
  <c r="E1946" i="1" a="1"/>
  <c r="E1946" i="1" s="1"/>
  <c r="E1947" i="1" a="1"/>
  <c r="E1947" i="1" s="1"/>
  <c r="E1948" i="1" a="1"/>
  <c r="E1948" i="1" s="1"/>
  <c r="E1949" i="1" a="1"/>
  <c r="E1949" i="1" s="1"/>
  <c r="E1950" i="1" a="1"/>
  <c r="E1950" i="1" s="1"/>
  <c r="E1951" i="1" a="1"/>
  <c r="E1951" i="1" s="1"/>
  <c r="E1952" i="1" a="1"/>
  <c r="E1952" i="1" s="1"/>
  <c r="E1953" i="1" a="1"/>
  <c r="E1953" i="1" s="1"/>
  <c r="E1954" i="1" a="1"/>
  <c r="E1954" i="1" s="1"/>
  <c r="E1955" i="1" a="1"/>
  <c r="E1955" i="1" s="1"/>
  <c r="E1956" i="1" a="1"/>
  <c r="E1956" i="1" s="1"/>
  <c r="E1957" i="1" a="1"/>
  <c r="E1957" i="1" s="1"/>
  <c r="E1958" i="1" a="1"/>
  <c r="E1958" i="1" s="1"/>
  <c r="E1959" i="1" a="1"/>
  <c r="E1959" i="1" s="1"/>
  <c r="E1960" i="1" a="1"/>
  <c r="E1960" i="1" s="1"/>
  <c r="E1961" i="1" a="1"/>
  <c r="E1961" i="1" s="1"/>
  <c r="E1962" i="1" a="1"/>
  <c r="E1962" i="1" s="1"/>
  <c r="E1963" i="1" a="1"/>
  <c r="E1963" i="1" s="1"/>
  <c r="E1964" i="1" a="1"/>
  <c r="E1964" i="1" s="1"/>
  <c r="E1965" i="1" a="1"/>
  <c r="E1965" i="1" s="1"/>
  <c r="E1966" i="1" a="1"/>
  <c r="E1966" i="1" s="1"/>
  <c r="E1967" i="1" a="1"/>
  <c r="E1967" i="1" s="1"/>
  <c r="E1968" i="1" a="1"/>
  <c r="E1968" i="1" s="1"/>
  <c r="E1969" i="1" a="1"/>
  <c r="E1969" i="1" s="1"/>
  <c r="E1970" i="1" a="1"/>
  <c r="E1970" i="1" s="1"/>
  <c r="E1971" i="1" a="1"/>
  <c r="E1971" i="1" s="1"/>
  <c r="E1972" i="1" a="1"/>
  <c r="E1972" i="1" s="1"/>
  <c r="E1973" i="1" a="1"/>
  <c r="E1973" i="1" s="1"/>
  <c r="E1974" i="1" a="1"/>
  <c r="E1974" i="1" s="1"/>
  <c r="E1975" i="1" a="1"/>
  <c r="E1975" i="1" s="1"/>
  <c r="E1976" i="1" a="1"/>
  <c r="E1976" i="1" s="1"/>
  <c r="E1977" i="1" a="1"/>
  <c r="E1977" i="1" s="1"/>
  <c r="E1978" i="1" a="1"/>
  <c r="E1978" i="1" s="1"/>
  <c r="E1979" i="1" a="1"/>
  <c r="E1979" i="1" s="1"/>
  <c r="E1980" i="1" a="1"/>
  <c r="E1980" i="1" s="1"/>
  <c r="E1981" i="1" a="1"/>
  <c r="E1981" i="1" s="1"/>
  <c r="E1982" i="1" a="1"/>
  <c r="E1982" i="1" s="1"/>
  <c r="E1983" i="1" a="1"/>
  <c r="E1983" i="1" s="1"/>
  <c r="E1984" i="1" a="1"/>
  <c r="E1984" i="1" s="1"/>
  <c r="E1985" i="1" a="1"/>
  <c r="E1985" i="1" s="1"/>
  <c r="E1986" i="1" a="1"/>
  <c r="E1986" i="1" s="1"/>
  <c r="E1987" i="1" a="1"/>
  <c r="E1987" i="1" s="1"/>
  <c r="E1988" i="1" a="1"/>
  <c r="E1988" i="1" s="1"/>
  <c r="E1989" i="1" a="1"/>
  <c r="E1989" i="1" s="1"/>
  <c r="E1990" i="1" a="1"/>
  <c r="E1990" i="1" s="1"/>
  <c r="E1991" i="1" a="1"/>
  <c r="E1991" i="1" s="1"/>
  <c r="E1992" i="1" a="1"/>
  <c r="E1992" i="1" s="1"/>
  <c r="E1993" i="1" a="1"/>
  <c r="E1993" i="1" s="1"/>
  <c r="E1994" i="1" a="1"/>
  <c r="E1994" i="1" s="1"/>
  <c r="E1995" i="1" a="1"/>
  <c r="E1995" i="1" s="1"/>
  <c r="E1996" i="1" a="1"/>
  <c r="E1996" i="1" s="1"/>
  <c r="E1997" i="1" a="1"/>
  <c r="E1997" i="1" s="1"/>
  <c r="E1998" i="1" a="1"/>
  <c r="E1998" i="1" s="1"/>
  <c r="E1999" i="1" a="1"/>
  <c r="E1999" i="1" s="1"/>
  <c r="E2000" i="1" a="1"/>
  <c r="E2000" i="1" s="1"/>
  <c r="E2001" i="1" a="1"/>
  <c r="E2001" i="1" s="1"/>
  <c r="E2002" i="1" a="1"/>
  <c r="E2002" i="1" s="1"/>
  <c r="E2003" i="1" a="1"/>
  <c r="E2003" i="1" s="1"/>
  <c r="E2004" i="1" a="1"/>
  <c r="E2004" i="1" s="1"/>
  <c r="E2005" i="1" a="1"/>
  <c r="E2005" i="1" s="1"/>
  <c r="E2006" i="1" a="1"/>
  <c r="E2006" i="1" s="1"/>
  <c r="E2007" i="1" a="1"/>
  <c r="E2007" i="1" s="1"/>
  <c r="E2008" i="1" a="1"/>
  <c r="E2008" i="1" s="1"/>
  <c r="E2009" i="1" a="1"/>
  <c r="E2009" i="1" s="1"/>
  <c r="E2010" i="1" a="1"/>
  <c r="E2010" i="1" s="1"/>
  <c r="E2011" i="1" a="1"/>
  <c r="E2011" i="1" s="1"/>
  <c r="E2012" i="1" a="1"/>
  <c r="E2012" i="1" s="1"/>
  <c r="E2013" i="1" a="1"/>
  <c r="E2013" i="1" s="1"/>
  <c r="E2014" i="1" a="1"/>
  <c r="E2014" i="1" s="1"/>
  <c r="E2015" i="1" a="1"/>
  <c r="E2015" i="1" s="1"/>
  <c r="E2016" i="1" a="1"/>
  <c r="E2016" i="1" s="1"/>
  <c r="E2017" i="1" a="1"/>
  <c r="E2017" i="1" s="1"/>
  <c r="E2018" i="1" a="1"/>
  <c r="E2018" i="1" s="1"/>
  <c r="E2019" i="1" a="1"/>
  <c r="E2019" i="1" s="1"/>
  <c r="E2020" i="1" a="1"/>
  <c r="E2020" i="1" s="1"/>
  <c r="E2021" i="1" a="1"/>
  <c r="E2021" i="1" s="1"/>
  <c r="E2022" i="1" a="1"/>
  <c r="E2022" i="1" s="1"/>
  <c r="E2023" i="1" a="1"/>
  <c r="E2023" i="1" s="1"/>
  <c r="E2024" i="1" a="1"/>
  <c r="E2024" i="1" s="1"/>
  <c r="E2025" i="1" a="1"/>
  <c r="E2025" i="1" s="1"/>
  <c r="E2026" i="1" a="1"/>
  <c r="E2026" i="1" s="1"/>
  <c r="E2027" i="1" a="1"/>
  <c r="E2027" i="1" s="1"/>
  <c r="E2028" i="1" a="1"/>
  <c r="E2028" i="1" s="1"/>
  <c r="E2029" i="1" a="1"/>
  <c r="E2029" i="1" s="1"/>
  <c r="E2030" i="1" a="1"/>
  <c r="E2030" i="1" s="1"/>
  <c r="E2031" i="1" a="1"/>
  <c r="E2031" i="1" s="1"/>
  <c r="E2032" i="1" a="1"/>
  <c r="E2032" i="1" s="1"/>
  <c r="E2033" i="1" a="1"/>
  <c r="E2033" i="1" s="1"/>
  <c r="E2034" i="1" a="1"/>
  <c r="E2034" i="1" s="1"/>
  <c r="E2035" i="1" a="1"/>
  <c r="E2035" i="1" s="1"/>
  <c r="E2036" i="1" a="1"/>
  <c r="E2036" i="1" s="1"/>
  <c r="E2037" i="1" a="1"/>
  <c r="E2037" i="1" s="1"/>
  <c r="E2038" i="1" a="1"/>
  <c r="E2038" i="1" s="1"/>
  <c r="E2039" i="1" a="1"/>
  <c r="E2039" i="1" s="1"/>
  <c r="E2040" i="1" a="1"/>
  <c r="E2040" i="1" s="1"/>
  <c r="E2041" i="1" a="1"/>
  <c r="E2041" i="1" s="1"/>
  <c r="E2042" i="1" a="1"/>
  <c r="E2042" i="1" s="1"/>
  <c r="E2043" i="1" a="1"/>
  <c r="E2043" i="1" s="1"/>
  <c r="E2044" i="1" a="1"/>
  <c r="E2044" i="1" s="1"/>
  <c r="E2045" i="1" a="1"/>
  <c r="E2045" i="1" s="1"/>
  <c r="E2046" i="1" a="1"/>
  <c r="E2046" i="1" s="1"/>
  <c r="E2047" i="1" a="1"/>
  <c r="E2047" i="1" s="1"/>
  <c r="E2048" i="1" a="1"/>
  <c r="E2048" i="1" s="1"/>
  <c r="E2049" i="1" a="1"/>
  <c r="E2049" i="1" s="1"/>
  <c r="E2050" i="1" a="1"/>
  <c r="E2050" i="1" s="1"/>
  <c r="E2051" i="1" a="1"/>
  <c r="E2051" i="1" s="1"/>
  <c r="E2052" i="1" a="1"/>
  <c r="E2052" i="1" s="1"/>
  <c r="E2053" i="1" a="1"/>
  <c r="E2053" i="1" s="1"/>
  <c r="E2054" i="1" a="1"/>
  <c r="E2054" i="1" s="1"/>
  <c r="E2055" i="1" a="1"/>
  <c r="E2055" i="1" s="1"/>
  <c r="E2056" i="1" a="1"/>
  <c r="E2056" i="1" s="1"/>
  <c r="E2057" i="1" a="1"/>
  <c r="E2057" i="1" s="1"/>
  <c r="E2058" i="1" a="1"/>
  <c r="E2058" i="1" s="1"/>
  <c r="E2059" i="1" a="1"/>
  <c r="E2059" i="1" s="1"/>
  <c r="E2060" i="1" a="1"/>
  <c r="E2060" i="1" s="1"/>
  <c r="E2061" i="1" a="1"/>
  <c r="E2061" i="1" s="1"/>
  <c r="E2062" i="1" a="1"/>
  <c r="E2062" i="1" s="1"/>
  <c r="E2063" i="1" a="1"/>
  <c r="E2063" i="1" s="1"/>
  <c r="E2064" i="1" a="1"/>
  <c r="E2064" i="1" s="1"/>
  <c r="E2065" i="1" a="1"/>
  <c r="E2065" i="1" s="1"/>
  <c r="E2066" i="1" a="1"/>
  <c r="E2066" i="1" s="1"/>
  <c r="E2067" i="1" a="1"/>
  <c r="E2067" i="1" s="1"/>
  <c r="E2068" i="1" a="1"/>
  <c r="E2068" i="1" s="1"/>
  <c r="E2069" i="1" a="1"/>
  <c r="E2069" i="1" s="1"/>
  <c r="E2070" i="1" a="1"/>
  <c r="E2070" i="1" s="1"/>
  <c r="E2071" i="1" a="1"/>
  <c r="E2071" i="1" s="1"/>
  <c r="E2072" i="1" a="1"/>
  <c r="E2072" i="1" s="1"/>
  <c r="E2073" i="1" a="1"/>
  <c r="E2073" i="1" s="1"/>
  <c r="E2074" i="1" a="1"/>
  <c r="E2074" i="1" s="1"/>
  <c r="E2075" i="1" a="1"/>
  <c r="E2075" i="1" s="1"/>
  <c r="E2076" i="1" a="1"/>
  <c r="E2076" i="1" s="1"/>
  <c r="E2077" i="1" a="1"/>
  <c r="E2077" i="1" s="1"/>
  <c r="E2078" i="1" a="1"/>
  <c r="E2078" i="1" s="1"/>
  <c r="E2079" i="1" a="1"/>
  <c r="E2079" i="1" s="1"/>
  <c r="E2080" i="1" a="1"/>
  <c r="E2080" i="1" s="1"/>
  <c r="E2081" i="1" a="1"/>
  <c r="E2081" i="1" s="1"/>
  <c r="E2082" i="1" a="1"/>
  <c r="E2082" i="1" s="1"/>
  <c r="E2083" i="1" a="1"/>
  <c r="E2083" i="1" s="1"/>
  <c r="E2084" i="1" a="1"/>
  <c r="E2084" i="1" s="1"/>
  <c r="E2085" i="1" a="1"/>
  <c r="E2085" i="1" s="1"/>
  <c r="E2086" i="1" a="1"/>
  <c r="E2086" i="1" s="1"/>
  <c r="E2087" i="1" a="1"/>
  <c r="E2087" i="1" s="1"/>
  <c r="E2088" i="1" a="1"/>
  <c r="E2088" i="1" s="1"/>
  <c r="E2089" i="1" a="1"/>
  <c r="E2089" i="1" s="1"/>
  <c r="E2090" i="1" a="1"/>
  <c r="E2090" i="1" s="1"/>
  <c r="E2091" i="1" a="1"/>
  <c r="E2091" i="1" s="1"/>
  <c r="E2092" i="1" a="1"/>
  <c r="E2092" i="1" s="1"/>
  <c r="E2093" i="1" a="1"/>
  <c r="E2093" i="1" s="1"/>
  <c r="E2094" i="1" a="1"/>
  <c r="E2094" i="1" s="1"/>
  <c r="E2095" i="1" a="1"/>
  <c r="E2095" i="1" s="1"/>
  <c r="E2096" i="1" a="1"/>
  <c r="E2096" i="1" s="1"/>
  <c r="E2097" i="1" a="1"/>
  <c r="E2097" i="1" s="1"/>
  <c r="E2098" i="1" a="1"/>
  <c r="E2098" i="1" s="1"/>
  <c r="E2099" i="1" a="1"/>
  <c r="E2099" i="1" s="1"/>
  <c r="E2100" i="1" a="1"/>
  <c r="E2100" i="1" s="1"/>
  <c r="E2101" i="1" a="1"/>
  <c r="E2101" i="1" s="1"/>
  <c r="E2102" i="1" a="1"/>
  <c r="E2102" i="1" s="1"/>
  <c r="E2103" i="1" a="1"/>
  <c r="E2103" i="1" s="1"/>
  <c r="E2104" i="1" a="1"/>
  <c r="E2104" i="1" s="1"/>
  <c r="E2105" i="1" a="1"/>
  <c r="E2105" i="1" s="1"/>
  <c r="E2106" i="1" a="1"/>
  <c r="E2106" i="1" s="1"/>
  <c r="E2107" i="1" a="1"/>
  <c r="E2107" i="1" s="1"/>
  <c r="E2108" i="1" a="1"/>
  <c r="E2108" i="1" s="1"/>
  <c r="E2109" i="1" a="1"/>
  <c r="E2109" i="1" s="1"/>
  <c r="E2110" i="1" a="1"/>
  <c r="E2110" i="1" s="1"/>
  <c r="E2111" i="1" a="1"/>
  <c r="E2111" i="1" s="1"/>
  <c r="E2112" i="1" a="1"/>
  <c r="E2112" i="1" s="1"/>
  <c r="E2113" i="1" a="1"/>
  <c r="E2113" i="1" s="1"/>
  <c r="E2114" i="1" a="1"/>
  <c r="E2114" i="1" s="1"/>
  <c r="E2115" i="1" a="1"/>
  <c r="E2115" i="1" s="1"/>
  <c r="E2116" i="1" a="1"/>
  <c r="E2116" i="1" s="1"/>
  <c r="E2117" i="1" a="1"/>
  <c r="E2117" i="1" s="1"/>
  <c r="E2118" i="1" a="1"/>
  <c r="E2118" i="1" s="1"/>
  <c r="E2119" i="1" a="1"/>
  <c r="E2119" i="1" s="1"/>
  <c r="E2120" i="1" a="1"/>
  <c r="E2120" i="1" s="1"/>
  <c r="E2121" i="1" a="1"/>
  <c r="E2121" i="1" s="1"/>
  <c r="E2122" i="1" a="1"/>
  <c r="E2122" i="1" s="1"/>
  <c r="E2123" i="1" a="1"/>
  <c r="E2123" i="1" s="1"/>
  <c r="E2124" i="1" a="1"/>
  <c r="E2124" i="1" s="1"/>
  <c r="E2125" i="1" a="1"/>
  <c r="E2125" i="1" s="1"/>
  <c r="E2126" i="1" a="1"/>
  <c r="E2126" i="1" s="1"/>
  <c r="E2127" i="1" a="1"/>
  <c r="E2127" i="1" s="1"/>
  <c r="E2128" i="1" a="1"/>
  <c r="E2128" i="1" s="1"/>
  <c r="E2129" i="1" a="1"/>
  <c r="E2129" i="1" s="1"/>
  <c r="E2130" i="1" a="1"/>
  <c r="E2130" i="1" s="1"/>
  <c r="E2131" i="1" a="1"/>
  <c r="E2131" i="1" s="1"/>
  <c r="E2132" i="1" a="1"/>
  <c r="E2132" i="1" s="1"/>
  <c r="E2133" i="1" a="1"/>
  <c r="E2133" i="1" s="1"/>
  <c r="E2134" i="1" a="1"/>
  <c r="E2134" i="1" s="1"/>
  <c r="E2135" i="1" a="1"/>
  <c r="E2135" i="1" s="1"/>
  <c r="E2136" i="1" a="1"/>
  <c r="E2136" i="1" s="1"/>
  <c r="E2137" i="1" a="1"/>
  <c r="E2137" i="1" s="1"/>
  <c r="E2138" i="1" a="1"/>
  <c r="E2138" i="1" s="1"/>
  <c r="E2139" i="1" a="1"/>
  <c r="E2139" i="1" s="1"/>
  <c r="E2140" i="1" a="1"/>
  <c r="E2140" i="1" s="1"/>
  <c r="E2141" i="1" a="1"/>
  <c r="E2141" i="1" s="1"/>
  <c r="E2142" i="1" a="1"/>
  <c r="E2142" i="1" s="1"/>
  <c r="E2143" i="1" a="1"/>
  <c r="E2143" i="1" s="1"/>
  <c r="E2144" i="1" a="1"/>
  <c r="E2144" i="1" s="1"/>
  <c r="E2145" i="1" a="1"/>
  <c r="E2145" i="1" s="1"/>
  <c r="E2146" i="1" a="1"/>
  <c r="E2146" i="1" s="1"/>
  <c r="E2147" i="1" a="1"/>
  <c r="E2147" i="1" s="1"/>
  <c r="E2148" i="1" a="1"/>
  <c r="E2148" i="1" s="1"/>
  <c r="E2149" i="1" a="1"/>
  <c r="E2149" i="1" s="1"/>
  <c r="E2150" i="1" a="1"/>
  <c r="E2150" i="1" s="1"/>
  <c r="E2151" i="1" a="1"/>
  <c r="E2151" i="1" s="1"/>
  <c r="E2152" i="1" a="1"/>
  <c r="E2152" i="1" s="1"/>
  <c r="E2153" i="1" a="1"/>
  <c r="E2153" i="1" s="1"/>
  <c r="E2154" i="1" a="1"/>
  <c r="E2154" i="1" s="1"/>
  <c r="E2155" i="1" a="1"/>
  <c r="E2155" i="1" s="1"/>
  <c r="E2156" i="1" a="1"/>
  <c r="E2156" i="1" s="1"/>
  <c r="E2157" i="1" a="1"/>
  <c r="E2157" i="1" s="1"/>
  <c r="E2158" i="1" a="1"/>
  <c r="E2158" i="1" s="1"/>
  <c r="E2159" i="1" a="1"/>
  <c r="E2159" i="1" s="1"/>
  <c r="E2160" i="1" a="1"/>
  <c r="E2160" i="1" s="1"/>
  <c r="E2161" i="1" a="1"/>
  <c r="E2161" i="1" s="1"/>
  <c r="E2162" i="1" a="1"/>
  <c r="E2162" i="1" s="1"/>
  <c r="E2163" i="1" a="1"/>
  <c r="E2163" i="1" s="1"/>
  <c r="E2164" i="1" a="1"/>
  <c r="E2164" i="1" s="1"/>
  <c r="E2165" i="1" a="1"/>
  <c r="E2165" i="1" s="1"/>
  <c r="E2166" i="1" a="1"/>
  <c r="E2166" i="1" s="1"/>
  <c r="E2167" i="1" a="1"/>
  <c r="E2167" i="1" s="1"/>
  <c r="E2168" i="1" a="1"/>
  <c r="E2168" i="1" s="1"/>
  <c r="E2169" i="1" a="1"/>
  <c r="E2169" i="1" s="1"/>
  <c r="E2170" i="1" a="1"/>
  <c r="E2170" i="1" s="1"/>
  <c r="E2171" i="1" a="1"/>
  <c r="E2171" i="1" s="1"/>
  <c r="E2172" i="1" a="1"/>
  <c r="E2172" i="1" s="1"/>
  <c r="E2173" i="1" a="1"/>
  <c r="E2173" i="1" s="1"/>
  <c r="E2174" i="1" a="1"/>
  <c r="E2174" i="1" s="1"/>
  <c r="E2175" i="1" a="1"/>
  <c r="E2175" i="1" s="1"/>
  <c r="E2176" i="1" a="1"/>
  <c r="E2176" i="1" s="1"/>
  <c r="E2177" i="1" a="1"/>
  <c r="E2177" i="1" s="1"/>
  <c r="E2178" i="1" a="1"/>
  <c r="E2178" i="1" s="1"/>
  <c r="E2179" i="1" a="1"/>
  <c r="E2179" i="1" s="1"/>
  <c r="E2180" i="1" a="1"/>
  <c r="E2180" i="1" s="1"/>
  <c r="E2181" i="1" a="1"/>
  <c r="E2181" i="1" s="1"/>
  <c r="E2182" i="1" a="1"/>
  <c r="E2182" i="1" s="1"/>
  <c r="E2183" i="1" a="1"/>
  <c r="E2183" i="1" s="1"/>
  <c r="E2184" i="1" a="1"/>
  <c r="E2184" i="1" s="1"/>
  <c r="E2185" i="1" a="1"/>
  <c r="E2185" i="1" s="1"/>
  <c r="E2186" i="1" a="1"/>
  <c r="E2186" i="1" s="1"/>
  <c r="E2187" i="1" a="1"/>
  <c r="E2187" i="1" s="1"/>
  <c r="E2188" i="1" a="1"/>
  <c r="E2188" i="1" s="1"/>
  <c r="E2189" i="1" a="1"/>
  <c r="E2189" i="1" s="1"/>
  <c r="E2190" i="1" a="1"/>
  <c r="E2190" i="1" s="1"/>
  <c r="E2191" i="1" a="1"/>
  <c r="E2191" i="1" s="1"/>
  <c r="E2192" i="1" a="1"/>
  <c r="E2192" i="1" s="1"/>
  <c r="E2193" i="1" a="1"/>
  <c r="E2193" i="1" s="1"/>
  <c r="E2194" i="1" a="1"/>
  <c r="E2194" i="1" s="1"/>
  <c r="E2195" i="1" a="1"/>
  <c r="E2195" i="1" s="1"/>
  <c r="E2196" i="1" a="1"/>
  <c r="E2196" i="1" s="1"/>
  <c r="E2197" i="1" a="1"/>
  <c r="E2197" i="1" s="1"/>
  <c r="E2198" i="1" a="1"/>
  <c r="E2198" i="1" s="1"/>
  <c r="E2199" i="1" a="1"/>
  <c r="E2199" i="1" s="1"/>
  <c r="E2200" i="1" a="1"/>
  <c r="E2200" i="1" s="1"/>
  <c r="E2201" i="1" a="1"/>
  <c r="E2201" i="1" s="1"/>
  <c r="E2202" i="1" a="1"/>
  <c r="E2202" i="1" s="1"/>
  <c r="E2203" i="1" a="1"/>
  <c r="E2203" i="1" s="1"/>
  <c r="E2204" i="1" a="1"/>
  <c r="E2204" i="1" s="1"/>
  <c r="E2205" i="1" a="1"/>
  <c r="E2205" i="1" s="1"/>
  <c r="E2206" i="1" a="1"/>
  <c r="E2206" i="1" s="1"/>
  <c r="E2207" i="1" a="1"/>
  <c r="E2207" i="1" s="1"/>
  <c r="E2208" i="1" a="1"/>
  <c r="E2208" i="1" s="1"/>
  <c r="E2209" i="1" a="1"/>
  <c r="E2209" i="1" s="1"/>
  <c r="E2210" i="1" a="1"/>
  <c r="E2210" i="1" s="1"/>
  <c r="E2211" i="1" a="1"/>
  <c r="E2211" i="1" s="1"/>
  <c r="E2212" i="1" a="1"/>
  <c r="E2212" i="1" s="1"/>
  <c r="E2213" i="1" a="1"/>
  <c r="E2213" i="1" s="1"/>
  <c r="E2214" i="1" a="1"/>
  <c r="E2214" i="1" s="1"/>
  <c r="E2215" i="1" a="1"/>
  <c r="E2215" i="1" s="1"/>
  <c r="E2216" i="1" a="1"/>
  <c r="E2216" i="1" s="1"/>
  <c r="E2217" i="1" a="1"/>
  <c r="E2217" i="1" s="1"/>
  <c r="E2218" i="1" a="1"/>
  <c r="E2218" i="1" s="1"/>
  <c r="E2219" i="1" a="1"/>
  <c r="E2219" i="1" s="1"/>
  <c r="E2220" i="1" a="1"/>
  <c r="E2220" i="1" s="1"/>
  <c r="E2221" i="1" a="1"/>
  <c r="E2221" i="1" s="1"/>
  <c r="E2222" i="1" a="1"/>
  <c r="E2222" i="1" s="1"/>
  <c r="E2223" i="1" a="1"/>
  <c r="E2223" i="1" s="1"/>
  <c r="E2224" i="1" a="1"/>
  <c r="E2224" i="1" s="1"/>
  <c r="E2225" i="1" a="1"/>
  <c r="E2225" i="1" s="1"/>
  <c r="E2226" i="1" a="1"/>
  <c r="E2226" i="1" s="1"/>
  <c r="E2227" i="1" a="1"/>
  <c r="E2227" i="1" s="1"/>
  <c r="E2228" i="1" a="1"/>
  <c r="E2228" i="1" s="1"/>
  <c r="E2229" i="1" a="1"/>
  <c r="E2229" i="1" s="1"/>
  <c r="E2230" i="1" a="1"/>
  <c r="E2230" i="1" s="1"/>
  <c r="E2231" i="1" a="1"/>
  <c r="E2231" i="1" s="1"/>
  <c r="E2232" i="1" a="1"/>
  <c r="E2232" i="1" s="1"/>
  <c r="E2233" i="1" a="1"/>
  <c r="E2233" i="1" s="1"/>
  <c r="E2234" i="1" a="1"/>
  <c r="E2234" i="1" s="1"/>
  <c r="E2235" i="1" a="1"/>
  <c r="E2235" i="1" s="1"/>
  <c r="E2236" i="1" a="1"/>
  <c r="E2236" i="1" s="1"/>
  <c r="E2237" i="1" a="1"/>
  <c r="E2237" i="1" s="1"/>
  <c r="E2238" i="1" a="1"/>
  <c r="E2238" i="1" s="1"/>
  <c r="E2239" i="1" a="1"/>
  <c r="E2239" i="1" s="1"/>
  <c r="E2240" i="1" a="1"/>
  <c r="E2240" i="1" s="1"/>
  <c r="E2241" i="1" a="1"/>
  <c r="E2241" i="1" s="1"/>
  <c r="E2242" i="1" a="1"/>
  <c r="E2242" i="1" s="1"/>
  <c r="E2243" i="1" a="1"/>
  <c r="E2243" i="1" s="1"/>
  <c r="E2244" i="1" a="1"/>
  <c r="E2244" i="1" s="1"/>
  <c r="E2245" i="1" a="1"/>
  <c r="E2245" i="1" s="1"/>
  <c r="E2246" i="1" a="1"/>
  <c r="E2246" i="1" s="1"/>
  <c r="E2247" i="1" a="1"/>
  <c r="E2247" i="1" s="1"/>
  <c r="E2248" i="1" a="1"/>
  <c r="E2248" i="1" s="1"/>
  <c r="E2249" i="1" a="1"/>
  <c r="E2249" i="1" s="1"/>
  <c r="E2250" i="1" a="1"/>
  <c r="E2250" i="1" s="1"/>
  <c r="E2251" i="1" a="1"/>
  <c r="E2251" i="1" s="1"/>
  <c r="E2252" i="1" a="1"/>
  <c r="E2252" i="1" s="1"/>
  <c r="E2253" i="1" a="1"/>
  <c r="E2253" i="1" s="1"/>
  <c r="E2254" i="1" a="1"/>
  <c r="E2254" i="1" s="1"/>
  <c r="E2255" i="1" a="1"/>
  <c r="E2255" i="1" s="1"/>
  <c r="E2256" i="1" a="1"/>
  <c r="E2256" i="1" s="1"/>
  <c r="E2257" i="1" a="1"/>
  <c r="E2257" i="1" s="1"/>
  <c r="E2258" i="1" a="1"/>
  <c r="E2258" i="1" s="1"/>
  <c r="E2259" i="1" a="1"/>
  <c r="E2259" i="1" s="1"/>
  <c r="E2260" i="1" a="1"/>
  <c r="E2260" i="1" s="1"/>
  <c r="E2261" i="1" a="1"/>
  <c r="E2261" i="1" s="1"/>
  <c r="E2262" i="1" a="1"/>
  <c r="E2262" i="1" s="1"/>
  <c r="E2263" i="1" a="1"/>
  <c r="E2263" i="1" s="1"/>
  <c r="E2264" i="1" a="1"/>
  <c r="E2264" i="1" s="1"/>
  <c r="E2265" i="1" a="1"/>
  <c r="E2265" i="1" s="1"/>
  <c r="E2266" i="1" a="1"/>
  <c r="E2266" i="1" s="1"/>
  <c r="E2267" i="1" a="1"/>
  <c r="E2267" i="1" s="1"/>
  <c r="E2268" i="1" a="1"/>
  <c r="E2268" i="1" s="1"/>
  <c r="E2269" i="1" a="1"/>
  <c r="E2269" i="1" s="1"/>
  <c r="E2270" i="1" a="1"/>
  <c r="E2270" i="1" s="1"/>
  <c r="E2271" i="1" a="1"/>
  <c r="E2271" i="1" s="1"/>
  <c r="E2272" i="1" a="1"/>
  <c r="E2272" i="1" s="1"/>
  <c r="E2273" i="1" a="1"/>
  <c r="E2273" i="1" s="1"/>
  <c r="E2274" i="1" a="1"/>
  <c r="E2274" i="1" s="1"/>
  <c r="E2275" i="1" a="1"/>
  <c r="E2275" i="1" s="1"/>
  <c r="E2276" i="1" a="1"/>
  <c r="E2276" i="1" s="1"/>
  <c r="E2277" i="1" a="1"/>
  <c r="E2277" i="1" s="1"/>
  <c r="E2278" i="1" a="1"/>
  <c r="E2278" i="1" s="1"/>
  <c r="E2279" i="1" a="1"/>
  <c r="E2279" i="1" s="1"/>
  <c r="E2280" i="1" a="1"/>
  <c r="E2280" i="1" s="1"/>
  <c r="E2281" i="1" a="1"/>
  <c r="E2281" i="1" s="1"/>
  <c r="E2282" i="1" a="1"/>
  <c r="E2282" i="1" s="1"/>
  <c r="E2283" i="1" a="1"/>
  <c r="E2283" i="1" s="1"/>
  <c r="E2284" i="1" a="1"/>
  <c r="E2284" i="1" s="1"/>
  <c r="E2285" i="1" a="1"/>
  <c r="E2285" i="1" s="1"/>
  <c r="E2286" i="1" a="1"/>
  <c r="E2286" i="1" s="1"/>
  <c r="E2287" i="1" a="1"/>
  <c r="E2287" i="1" s="1"/>
  <c r="E2288" i="1" a="1"/>
  <c r="E2288" i="1" s="1"/>
  <c r="E2289" i="1" a="1"/>
  <c r="E2289" i="1" s="1"/>
  <c r="E2290" i="1" a="1"/>
  <c r="E2290" i="1" s="1"/>
  <c r="E2291" i="1" a="1"/>
  <c r="E2291" i="1" s="1"/>
  <c r="E2292" i="1" a="1"/>
  <c r="E2292" i="1" s="1"/>
  <c r="E2293" i="1" a="1"/>
  <c r="E2293" i="1" s="1"/>
  <c r="E2294" i="1" a="1"/>
  <c r="E2294" i="1" s="1"/>
  <c r="E2295" i="1" a="1"/>
  <c r="E2295" i="1" s="1"/>
  <c r="E2296" i="1" a="1"/>
  <c r="E2296" i="1" s="1"/>
  <c r="E2297" i="1" a="1"/>
  <c r="E2297" i="1" s="1"/>
  <c r="E2298" i="1" a="1"/>
  <c r="E2298" i="1" s="1"/>
  <c r="E2299" i="1" a="1"/>
  <c r="E2299" i="1" s="1"/>
  <c r="E2300" i="1" a="1"/>
  <c r="E2300" i="1" s="1"/>
  <c r="E2301" i="1" a="1"/>
  <c r="E2301" i="1" s="1"/>
  <c r="E2302" i="1" a="1"/>
  <c r="E2302" i="1" s="1"/>
  <c r="E2303" i="1" a="1"/>
  <c r="E2303" i="1" s="1"/>
  <c r="E2304" i="1" a="1"/>
  <c r="E2304" i="1" s="1"/>
  <c r="E2305" i="1" a="1"/>
  <c r="E2305" i="1" s="1"/>
  <c r="E2306" i="1" a="1"/>
  <c r="E2306" i="1" s="1"/>
  <c r="E2307" i="1" a="1"/>
  <c r="E2307" i="1" s="1"/>
  <c r="E2308" i="1" a="1"/>
  <c r="E2308" i="1" s="1"/>
  <c r="E2309" i="1" a="1"/>
  <c r="E2309" i="1" s="1"/>
  <c r="E2310" i="1" a="1"/>
  <c r="E2310" i="1" s="1"/>
  <c r="E2311" i="1" a="1"/>
  <c r="E2311" i="1" s="1"/>
  <c r="E2312" i="1" a="1"/>
  <c r="E2312" i="1" s="1"/>
  <c r="E2313" i="1" a="1"/>
  <c r="E2313" i="1" s="1"/>
  <c r="E2314" i="1" a="1"/>
  <c r="E2314" i="1" s="1"/>
  <c r="E2315" i="1" a="1"/>
  <c r="E2315" i="1" s="1"/>
  <c r="E2316" i="1" a="1"/>
  <c r="E2316" i="1" s="1"/>
  <c r="E2317" i="1" a="1"/>
  <c r="E2317" i="1" s="1"/>
  <c r="E2318" i="1" a="1"/>
  <c r="E2318" i="1" s="1"/>
  <c r="E2319" i="1" a="1"/>
  <c r="E2319" i="1" s="1"/>
  <c r="E2320" i="1" a="1"/>
  <c r="E2320" i="1" s="1"/>
  <c r="E2321" i="1" a="1"/>
  <c r="E2321" i="1" s="1"/>
  <c r="E2322" i="1" a="1"/>
  <c r="E2322" i="1" s="1"/>
  <c r="E2323" i="1" a="1"/>
  <c r="E2323" i="1" s="1"/>
  <c r="E2324" i="1" a="1"/>
  <c r="E2324" i="1" s="1"/>
  <c r="E2325" i="1" a="1"/>
  <c r="E2325" i="1" s="1"/>
  <c r="E2326" i="1" a="1"/>
  <c r="E2326" i="1" s="1"/>
  <c r="E2327" i="1" a="1"/>
  <c r="E2327" i="1" s="1"/>
  <c r="E2328" i="1" a="1"/>
  <c r="E2328" i="1" s="1"/>
  <c r="E2329" i="1" a="1"/>
  <c r="E2329" i="1" s="1"/>
  <c r="E2330" i="1" a="1"/>
  <c r="E2330" i="1" s="1"/>
  <c r="E2331" i="1" a="1"/>
  <c r="E2331" i="1" s="1"/>
  <c r="E2332" i="1" a="1"/>
  <c r="E2332" i="1" s="1"/>
  <c r="E2333" i="1" a="1"/>
  <c r="E2333" i="1" s="1"/>
  <c r="E2334" i="1" a="1"/>
  <c r="E2334" i="1" s="1"/>
  <c r="E2335" i="1" a="1"/>
  <c r="E2335" i="1" s="1"/>
  <c r="E2336" i="1" a="1"/>
  <c r="E2336" i="1" s="1"/>
  <c r="E2337" i="1" a="1"/>
  <c r="E2337" i="1" s="1"/>
  <c r="E2338" i="1" a="1"/>
  <c r="E2338" i="1" s="1"/>
  <c r="E2339" i="1" a="1"/>
  <c r="E2339" i="1" s="1"/>
  <c r="E2340" i="1" a="1"/>
  <c r="E2340" i="1" s="1"/>
  <c r="E2341" i="1" a="1"/>
  <c r="E2341" i="1" s="1"/>
  <c r="E2342" i="1" a="1"/>
  <c r="E2342" i="1" s="1"/>
  <c r="E2343" i="1" a="1"/>
  <c r="E2343" i="1" s="1"/>
  <c r="E2344" i="1" a="1"/>
  <c r="E2344" i="1" s="1"/>
  <c r="E2345" i="1" a="1"/>
  <c r="E2345" i="1" s="1"/>
  <c r="E2346" i="1" a="1"/>
  <c r="E2346" i="1" s="1"/>
  <c r="E2347" i="1" a="1"/>
  <c r="E2347" i="1" s="1"/>
  <c r="E2348" i="1" a="1"/>
  <c r="E2348" i="1" s="1"/>
  <c r="E2349" i="1" a="1"/>
  <c r="E2349" i="1" s="1"/>
  <c r="E2350" i="1" a="1"/>
  <c r="E2350" i="1" s="1"/>
  <c r="E2351" i="1" a="1"/>
  <c r="E2351" i="1" s="1"/>
  <c r="E2352" i="1" a="1"/>
  <c r="E2352" i="1" s="1"/>
  <c r="E2353" i="1" a="1"/>
  <c r="E2353" i="1" s="1"/>
  <c r="E2354" i="1" a="1"/>
  <c r="E2354" i="1" s="1"/>
  <c r="E2355" i="1" a="1"/>
  <c r="E2355" i="1" s="1"/>
  <c r="E2356" i="1" a="1"/>
  <c r="E2356" i="1" s="1"/>
  <c r="E2357" i="1" a="1"/>
  <c r="E2357" i="1" s="1"/>
  <c r="E2358" i="1" a="1"/>
  <c r="E2358" i="1" s="1"/>
  <c r="E2359" i="1" a="1"/>
  <c r="E2359" i="1" s="1"/>
  <c r="E2360" i="1" a="1"/>
  <c r="E2360" i="1" s="1"/>
  <c r="E2361" i="1" a="1"/>
  <c r="E2361" i="1" s="1"/>
  <c r="E2362" i="1" a="1"/>
  <c r="E2362" i="1" s="1"/>
  <c r="E2363" i="1" a="1"/>
  <c r="E2363" i="1" s="1"/>
  <c r="E2364" i="1" a="1"/>
  <c r="E2364" i="1" s="1"/>
  <c r="E2365" i="1" a="1"/>
  <c r="E2365" i="1" s="1"/>
  <c r="E2366" i="1" a="1"/>
  <c r="E2366" i="1" s="1"/>
  <c r="E2367" i="1" a="1"/>
  <c r="E2367" i="1" s="1"/>
  <c r="E2368" i="1" a="1"/>
  <c r="E2368" i="1" s="1"/>
  <c r="E2369" i="1" a="1"/>
  <c r="E2369" i="1" s="1"/>
  <c r="E2370" i="1" a="1"/>
  <c r="E2370" i="1" s="1"/>
  <c r="E2371" i="1" a="1"/>
  <c r="E2371" i="1" s="1"/>
  <c r="E2372" i="1" a="1"/>
  <c r="E2372" i="1" s="1"/>
  <c r="E2373" i="1" a="1"/>
  <c r="E2373" i="1" s="1"/>
  <c r="E2374" i="1" a="1"/>
  <c r="E2374" i="1" s="1"/>
  <c r="E2375" i="1" a="1"/>
  <c r="E2375" i="1" s="1"/>
  <c r="E2376" i="1" a="1"/>
  <c r="E2376" i="1" s="1"/>
  <c r="E2377" i="1" a="1"/>
  <c r="E2377" i="1" s="1"/>
  <c r="E2378" i="1" a="1"/>
  <c r="E2378" i="1" s="1"/>
  <c r="E2379" i="1" a="1"/>
  <c r="E2379" i="1" s="1"/>
  <c r="E2380" i="1" a="1"/>
  <c r="E2380" i="1" s="1"/>
  <c r="E2381" i="1" a="1"/>
  <c r="E2381" i="1" s="1"/>
  <c r="E2382" i="1" a="1"/>
  <c r="E2382" i="1" s="1"/>
  <c r="E2383" i="1" a="1"/>
  <c r="E2383" i="1" s="1"/>
  <c r="E2384" i="1" a="1"/>
  <c r="E2384" i="1" s="1"/>
  <c r="E2385" i="1" a="1"/>
  <c r="E2385" i="1" s="1"/>
  <c r="E2386" i="1" a="1"/>
  <c r="E2386" i="1" s="1"/>
  <c r="E2387" i="1" a="1"/>
  <c r="E2387" i="1" s="1"/>
  <c r="E2388" i="1" a="1"/>
  <c r="E2388" i="1" s="1"/>
  <c r="E2389" i="1" a="1"/>
  <c r="E2389" i="1" s="1"/>
  <c r="E2390" i="1" a="1"/>
  <c r="E2390" i="1" s="1"/>
  <c r="E2391" i="1" a="1"/>
  <c r="E2391" i="1" s="1"/>
  <c r="E2392" i="1" a="1"/>
  <c r="E2392" i="1" s="1"/>
  <c r="E2393" i="1" a="1"/>
  <c r="E2393" i="1" s="1"/>
  <c r="E2394" i="1" a="1"/>
  <c r="E2394" i="1" s="1"/>
  <c r="E2395" i="1" a="1"/>
  <c r="E2395" i="1" s="1"/>
  <c r="E2396" i="1" a="1"/>
  <c r="E2396" i="1" s="1"/>
  <c r="E2397" i="1" a="1"/>
  <c r="E2397" i="1" s="1"/>
  <c r="E2398" i="1" a="1"/>
  <c r="E2398" i="1" s="1"/>
  <c r="E2399" i="1" a="1"/>
  <c r="E2399" i="1" s="1"/>
  <c r="E2400" i="1" a="1"/>
  <c r="E2400" i="1" s="1"/>
  <c r="E2401" i="1" a="1"/>
  <c r="E2401" i="1" s="1"/>
  <c r="E2402" i="1" a="1"/>
  <c r="E2402" i="1" s="1"/>
  <c r="E2403" i="1" a="1"/>
  <c r="E2403" i="1" s="1"/>
  <c r="E2404" i="1" a="1"/>
  <c r="E2404" i="1" s="1"/>
  <c r="E2405" i="1" a="1"/>
  <c r="E2405" i="1" s="1"/>
  <c r="E2406" i="1" a="1"/>
  <c r="E2406" i="1" s="1"/>
  <c r="E2407" i="1" a="1"/>
  <c r="E2407" i="1" s="1"/>
  <c r="E2408" i="1" a="1"/>
  <c r="E2408" i="1" s="1"/>
  <c r="E2409" i="1" a="1"/>
  <c r="E2409" i="1" s="1"/>
  <c r="E2410" i="1" a="1"/>
  <c r="E2410" i="1" s="1"/>
  <c r="E2411" i="1" a="1"/>
  <c r="E2411" i="1" s="1"/>
  <c r="E2412" i="1" a="1"/>
  <c r="E2412" i="1" s="1"/>
  <c r="E2413" i="1" a="1"/>
  <c r="E2413" i="1" s="1"/>
  <c r="E2414" i="1" a="1"/>
  <c r="E2414" i="1" s="1"/>
  <c r="E2415" i="1" a="1"/>
  <c r="E2415" i="1" s="1"/>
  <c r="E2416" i="1" a="1"/>
  <c r="E2416" i="1" s="1"/>
  <c r="E2417" i="1" a="1"/>
  <c r="E2417" i="1" s="1"/>
  <c r="E2418" i="1" a="1"/>
  <c r="E2418" i="1" s="1"/>
  <c r="E2419" i="1" a="1"/>
  <c r="E2419" i="1" s="1"/>
  <c r="E2420" i="1" a="1"/>
  <c r="E2420" i="1" s="1"/>
  <c r="E2421" i="1" a="1"/>
  <c r="E2421" i="1" s="1"/>
  <c r="E2422" i="1" a="1"/>
  <c r="E2422" i="1" s="1"/>
  <c r="E2423" i="1" a="1"/>
  <c r="E2423" i="1" s="1"/>
  <c r="E2424" i="1" a="1"/>
  <c r="E2424" i="1" s="1"/>
  <c r="E2425" i="1" a="1"/>
  <c r="E2425" i="1" s="1"/>
  <c r="E2426" i="1" a="1"/>
  <c r="E2426" i="1" s="1"/>
  <c r="E2427" i="1" a="1"/>
  <c r="E2427" i="1" s="1"/>
  <c r="E2428" i="1" a="1"/>
  <c r="E2428" i="1" s="1"/>
  <c r="E2429" i="1" a="1"/>
  <c r="E2429" i="1" s="1"/>
  <c r="E2430" i="1" a="1"/>
  <c r="E2430" i="1" s="1"/>
  <c r="E2431" i="1" a="1"/>
  <c r="E2431" i="1" s="1"/>
  <c r="E2432" i="1" a="1"/>
  <c r="E2432" i="1" s="1"/>
  <c r="E2433" i="1" a="1"/>
  <c r="E2433" i="1" s="1"/>
  <c r="E2434" i="1" a="1"/>
  <c r="E2434" i="1" s="1"/>
  <c r="E2435" i="1" a="1"/>
  <c r="E2435" i="1" s="1"/>
  <c r="E2436" i="1" a="1"/>
  <c r="E2436" i="1" s="1"/>
  <c r="E2437" i="1" a="1"/>
  <c r="E2437" i="1" s="1"/>
  <c r="E2438" i="1" a="1"/>
  <c r="E2438" i="1" s="1"/>
  <c r="E2439" i="1" a="1"/>
  <c r="E2439" i="1" s="1"/>
  <c r="E2440" i="1" a="1"/>
  <c r="E2440" i="1" s="1"/>
  <c r="E2441" i="1" a="1"/>
  <c r="E2441" i="1" s="1"/>
  <c r="E2442" i="1" a="1"/>
  <c r="E2442" i="1" s="1"/>
  <c r="E2443" i="1" a="1"/>
  <c r="E2443" i="1" s="1"/>
  <c r="E2444" i="1" a="1"/>
  <c r="E2444" i="1" s="1"/>
  <c r="E2445" i="1" a="1"/>
  <c r="E2445" i="1" s="1"/>
  <c r="E2446" i="1" a="1"/>
  <c r="E2446" i="1" s="1"/>
  <c r="E2447" i="1" a="1"/>
  <c r="E2447" i="1" s="1"/>
  <c r="E2448" i="1" a="1"/>
  <c r="E2448" i="1" s="1"/>
  <c r="E2449" i="1" a="1"/>
  <c r="E2449" i="1" s="1"/>
  <c r="E2450" i="1" a="1"/>
  <c r="E2450" i="1" s="1"/>
  <c r="E2451" i="1" a="1"/>
  <c r="E2451" i="1" s="1"/>
  <c r="E2452" i="1" a="1"/>
  <c r="E2452" i="1" s="1"/>
  <c r="E2453" i="1" a="1"/>
  <c r="E2453" i="1" s="1"/>
  <c r="E2454" i="1" a="1"/>
  <c r="E2454" i="1" s="1"/>
  <c r="E2455" i="1" a="1"/>
  <c r="E2455" i="1" s="1"/>
  <c r="E2456" i="1" a="1"/>
  <c r="E2456" i="1" s="1"/>
  <c r="E2457" i="1" a="1"/>
  <c r="E2457" i="1" s="1"/>
  <c r="E2458" i="1" a="1"/>
  <c r="E2458" i="1" s="1"/>
  <c r="E2459" i="1" a="1"/>
  <c r="E2459" i="1" s="1"/>
  <c r="E2460" i="1" a="1"/>
  <c r="E2460" i="1" s="1"/>
  <c r="E2461" i="1" a="1"/>
  <c r="E2461" i="1" s="1"/>
  <c r="E2462" i="1" a="1"/>
  <c r="E2462" i="1" s="1"/>
  <c r="E2463" i="1" a="1"/>
  <c r="E2463" i="1" s="1"/>
  <c r="E2464" i="1" a="1"/>
  <c r="E2464" i="1" s="1"/>
  <c r="E2465" i="1" a="1"/>
  <c r="E2465" i="1" s="1"/>
  <c r="E2466" i="1" a="1"/>
  <c r="E2466" i="1" s="1"/>
  <c r="E2467" i="1" a="1"/>
  <c r="E2467" i="1" s="1"/>
  <c r="E2468" i="1" a="1"/>
  <c r="E2468" i="1" s="1"/>
  <c r="E2469" i="1" a="1"/>
  <c r="E2469" i="1" s="1"/>
  <c r="E2470" i="1" a="1"/>
  <c r="E2470" i="1" s="1"/>
  <c r="E2471" i="1" a="1"/>
  <c r="E2471" i="1" s="1"/>
  <c r="E2472" i="1" a="1"/>
  <c r="E2472" i="1" s="1"/>
  <c r="E2473" i="1" a="1"/>
  <c r="E2473" i="1" s="1"/>
  <c r="E2474" i="1" a="1"/>
  <c r="E2474" i="1" s="1"/>
  <c r="E2475" i="1" a="1"/>
  <c r="E2475" i="1" s="1"/>
  <c r="E2476" i="1" a="1"/>
  <c r="E2476" i="1" s="1"/>
  <c r="E2477" i="1" a="1"/>
  <c r="E2477" i="1" s="1"/>
  <c r="E2478" i="1" a="1"/>
  <c r="E2478" i="1" s="1"/>
  <c r="E2479" i="1" a="1"/>
  <c r="E2479" i="1" s="1"/>
  <c r="E2480" i="1" a="1"/>
  <c r="E2480" i="1" s="1"/>
  <c r="E2481" i="1" a="1"/>
  <c r="E2481" i="1" s="1"/>
  <c r="E2482" i="1" a="1"/>
  <c r="E2482" i="1" s="1"/>
  <c r="E2483" i="1" a="1"/>
  <c r="E2483" i="1" s="1"/>
  <c r="E2484" i="1" a="1"/>
  <c r="E2484" i="1" s="1"/>
  <c r="E2485" i="1" a="1"/>
  <c r="E2485" i="1" s="1"/>
  <c r="E2486" i="1" a="1"/>
  <c r="E2486" i="1" s="1"/>
  <c r="E2487" i="1" a="1"/>
  <c r="E2487" i="1" s="1"/>
  <c r="E2488" i="1" a="1"/>
  <c r="E2488" i="1" s="1"/>
  <c r="E2489" i="1" a="1"/>
  <c r="E2489" i="1" s="1"/>
  <c r="E2490" i="1" a="1"/>
  <c r="E2490" i="1" s="1"/>
  <c r="E2491" i="1" a="1"/>
  <c r="E2491" i="1" s="1"/>
  <c r="E2492" i="1" a="1"/>
  <c r="E2492" i="1" s="1"/>
  <c r="E2493" i="1" a="1"/>
  <c r="E2493" i="1" s="1"/>
  <c r="E2494" i="1" a="1"/>
  <c r="E2494" i="1" s="1"/>
  <c r="E2495" i="1" a="1"/>
  <c r="E2495" i="1" s="1"/>
  <c r="E2496" i="1" a="1"/>
  <c r="E2496" i="1" s="1"/>
  <c r="E2497" i="1" a="1"/>
  <c r="E2497" i="1" s="1"/>
  <c r="E2498" i="1" a="1"/>
  <c r="E2498" i="1" s="1"/>
  <c r="E2499" i="1" a="1"/>
  <c r="E2499" i="1" s="1"/>
  <c r="E2500" i="1" a="1"/>
  <c r="E2500" i="1" s="1"/>
  <c r="E2501" i="1" a="1"/>
  <c r="E2501" i="1" s="1"/>
  <c r="D9" i="8" l="1"/>
  <c r="C9" i="8"/>
  <c r="C2502" i="1"/>
  <c r="B2" i="8"/>
  <c r="B7" i="4"/>
  <c r="B8" i="4" s="1"/>
  <c r="B9"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<sst xmlns="http://schemas.openxmlformats.org/spreadsheetml/2006/main" count="75240" uniqueCount="1816">
  <si>
    <t>Employee_ID</t>
  </si>
  <si>
    <t>Employee_Name</t>
  </si>
  <si>
    <t>Department_ID</t>
  </si>
  <si>
    <t>Location_ID</t>
  </si>
  <si>
    <t>Job_Title</t>
  </si>
  <si>
    <t>Salary_Band</t>
  </si>
  <si>
    <t>Employment_Type</t>
  </si>
  <si>
    <t>Gender</t>
  </si>
  <si>
    <t>Age_Group</t>
  </si>
  <si>
    <t>Hire_Date</t>
  </si>
  <si>
    <t>Attendance_Rate_Percent</t>
  </si>
  <si>
    <t>Performance_Score</t>
  </si>
  <si>
    <t>Performance_Level</t>
  </si>
  <si>
    <t>Review_Status</t>
  </si>
  <si>
    <t>Manager_Rating</t>
  </si>
  <si>
    <t>Training_Hours</t>
  </si>
  <si>
    <t>Exit_Date</t>
  </si>
  <si>
    <t>Manager_ID</t>
  </si>
  <si>
    <t>Zaid Al Falasi</t>
  </si>
  <si>
    <t>D06</t>
  </si>
  <si>
    <t>L01</t>
  </si>
  <si>
    <t>Accountant</t>
  </si>
  <si>
    <t>Band 2</t>
  </si>
  <si>
    <t>Full-Time</t>
  </si>
  <si>
    <t>Male</t>
  </si>
  <si>
    <t>30-39</t>
  </si>
  <si>
    <t>2021-03-16</t>
  </si>
  <si>
    <t>Low</t>
  </si>
  <si>
    <t>Not Due</t>
  </si>
  <si>
    <t>Active</t>
  </si>
  <si>
    <t>Hassan Shaikh</t>
  </si>
  <si>
    <t>D01</t>
  </si>
  <si>
    <t>L04</t>
  </si>
  <si>
    <t>Marketing Specialist</t>
  </si>
  <si>
    <t>Band 4</t>
  </si>
  <si>
    <t>Part-Time</t>
  </si>
  <si>
    <t>Female</t>
  </si>
  <si>
    <t>2024-02-19</t>
  </si>
  <si>
    <t>Completed</t>
  </si>
  <si>
    <t>Omar Al Falasi</t>
  </si>
  <si>
    <t>D02</t>
  </si>
  <si>
    <t>L03</t>
  </si>
  <si>
    <t>Sales Manager</t>
  </si>
  <si>
    <t>Contract</t>
  </si>
  <si>
    <t>2022-08-28</t>
  </si>
  <si>
    <t>Imran Shaikh</t>
  </si>
  <si>
    <t>L05</t>
  </si>
  <si>
    <t>HR Manager</t>
  </si>
  <si>
    <t>2021-03-29</t>
  </si>
  <si>
    <t>High</t>
  </si>
  <si>
    <t>Pending</t>
  </si>
  <si>
    <t>Layla Al Falasi</t>
  </si>
  <si>
    <t>D07</t>
  </si>
  <si>
    <t>Sales Executive</t>
  </si>
  <si>
    <t>20-29</t>
  </si>
  <si>
    <t>2023-02-20</t>
  </si>
  <si>
    <t>Average</t>
  </si>
  <si>
    <t>Resigned</t>
  </si>
  <si>
    <t>2024-12-27</t>
  </si>
  <si>
    <t>Ali Farooq</t>
  </si>
  <si>
    <t>D05</t>
  </si>
  <si>
    <t>L02</t>
  </si>
  <si>
    <t>HR Executive</t>
  </si>
  <si>
    <t>Band 3</t>
  </si>
  <si>
    <t>50+</t>
  </si>
  <si>
    <t>2023-04-29</t>
  </si>
  <si>
    <t>2024-01-03</t>
  </si>
  <si>
    <t>Samir Khan</t>
  </si>
  <si>
    <t>Operations Coordinator</t>
  </si>
  <si>
    <t>40-49</t>
  </si>
  <si>
    <t>2023-12-13</t>
  </si>
  <si>
    <t>Omar Menon</t>
  </si>
  <si>
    <t>D03</t>
  </si>
  <si>
    <t>Software Engineer</t>
  </si>
  <si>
    <t>2021-07-13</t>
  </si>
  <si>
    <t>Rashid Hussain</t>
  </si>
  <si>
    <t>Band 1</t>
  </si>
  <si>
    <t>2024-01-01</t>
  </si>
  <si>
    <t>2026-08-07</t>
  </si>
  <si>
    <t>Ahmed Gupta</t>
  </si>
  <si>
    <t>D04</t>
  </si>
  <si>
    <t>2023-10-07</t>
  </si>
  <si>
    <t>Karim Aziz</t>
  </si>
  <si>
    <t>2022-04-04</t>
  </si>
  <si>
    <t>Ali Hussain</t>
  </si>
  <si>
    <t>2024-03-23</t>
  </si>
  <si>
    <t>2025-09-24</t>
  </si>
  <si>
    <t>Ahmed Menon</t>
  </si>
  <si>
    <t>2023-08-13</t>
  </si>
  <si>
    <t>Karim Al Nuaimi</t>
  </si>
  <si>
    <t>2023-02-25</t>
  </si>
  <si>
    <t>Karim Al Falasi</t>
  </si>
  <si>
    <t>2022-12-21</t>
  </si>
  <si>
    <t>2021-09-14</t>
  </si>
  <si>
    <t>Mohammed Gupta</t>
  </si>
  <si>
    <t>Layla Fernandez</t>
  </si>
  <si>
    <t>2022-08-29</t>
  </si>
  <si>
    <t>2023-11-25</t>
  </si>
  <si>
    <t>Samir Nair</t>
  </si>
  <si>
    <t>2021-12-17</t>
  </si>
  <si>
    <t>2023-07-27</t>
  </si>
  <si>
    <t>Zaid Hussain</t>
  </si>
  <si>
    <t>Customer Support Agent</t>
  </si>
  <si>
    <t>2022-12-09</t>
  </si>
  <si>
    <t>2025-05-31</t>
  </si>
  <si>
    <t>Khalid Farooq</t>
  </si>
  <si>
    <t>2024-02-21</t>
  </si>
  <si>
    <t>Samir Al Nuaimi</t>
  </si>
  <si>
    <t>Finance Analyst</t>
  </si>
  <si>
    <t>2022-07-11</t>
  </si>
  <si>
    <t>Nadia Shaikh</t>
  </si>
  <si>
    <t>2021-05-13</t>
  </si>
  <si>
    <t>Yusuf Joseph</t>
  </si>
  <si>
    <t>2023-05-16</t>
  </si>
  <si>
    <t>Noor Fernandez</t>
  </si>
  <si>
    <t>2023-01-12</t>
  </si>
  <si>
    <t>Samir Aziz</t>
  </si>
  <si>
    <t>2024-01-17</t>
  </si>
  <si>
    <t>Hassan Al Falasi</t>
  </si>
  <si>
    <t>2021-07-06</t>
  </si>
  <si>
    <t>Layla D'Souza</t>
  </si>
  <si>
    <t>2023-03-04</t>
  </si>
  <si>
    <t>2024-02-04</t>
  </si>
  <si>
    <t>Sara Sharma</t>
  </si>
  <si>
    <t>2024-01-05</t>
  </si>
  <si>
    <t>Nadia Gupta</t>
  </si>
  <si>
    <t>IT Support Engineer</t>
  </si>
  <si>
    <t>2022-02-05</t>
  </si>
  <si>
    <t>2024-06-27</t>
  </si>
  <si>
    <t>Mohammed Fernandez</t>
  </si>
  <si>
    <t>2022-01-15</t>
  </si>
  <si>
    <t>Terminated</t>
  </si>
  <si>
    <t>2024-04-17</t>
  </si>
  <si>
    <t>Khalid Khan</t>
  </si>
  <si>
    <t>2021-03-26</t>
  </si>
  <si>
    <t>2023-09-30</t>
  </si>
  <si>
    <t>Ali Khan</t>
  </si>
  <si>
    <t>2021-12-13</t>
  </si>
  <si>
    <t>Zaid Farooq</t>
  </si>
  <si>
    <t>2024-02-29</t>
  </si>
  <si>
    <t>Karim Khan</t>
  </si>
  <si>
    <t>2021-11-08</t>
  </si>
  <si>
    <t>Sara Patel</t>
  </si>
  <si>
    <t>2022-06-25</t>
  </si>
  <si>
    <t>2023-10-18</t>
  </si>
  <si>
    <t>Bilal Al Mansoori</t>
  </si>
  <si>
    <t>2022-08-16</t>
  </si>
  <si>
    <t>Omar Joseph</t>
  </si>
  <si>
    <t>2023-04-09</t>
  </si>
  <si>
    <t>Imran Farooq</t>
  </si>
  <si>
    <t>2023-10-15</t>
  </si>
  <si>
    <t>Sara Menon</t>
  </si>
  <si>
    <t>2022-06-19</t>
  </si>
  <si>
    <t>2025-02-02</t>
  </si>
  <si>
    <t>Imran Al Falasi</t>
  </si>
  <si>
    <t>2022-02-08</t>
  </si>
  <si>
    <t>Omar Shaikh</t>
  </si>
  <si>
    <t>2022-02-23</t>
  </si>
  <si>
    <t>Ali Fernandez</t>
  </si>
  <si>
    <t>2021-02-12</t>
  </si>
  <si>
    <t>2023-11-02</t>
  </si>
  <si>
    <t>Fatima Haddad</t>
  </si>
  <si>
    <t>2022-05-25</t>
  </si>
  <si>
    <t>Khalid Shaikh</t>
  </si>
  <si>
    <t>2022-07-09</t>
  </si>
  <si>
    <t>Mariam D'Souza</t>
  </si>
  <si>
    <t>2023-12-10</t>
  </si>
  <si>
    <t>Layla Rahman</t>
  </si>
  <si>
    <t>2022-04-21</t>
  </si>
  <si>
    <t>2024-09-29</t>
  </si>
  <si>
    <t>Mariam Al Mansoori</t>
  </si>
  <si>
    <t>2023-10-05</t>
  </si>
  <si>
    <t>Mariam Al Falasi</t>
  </si>
  <si>
    <t>Customer Support Manager</t>
  </si>
  <si>
    <t>2022-01-21</t>
  </si>
  <si>
    <t>Mohammed Shaikh</t>
  </si>
  <si>
    <t>2021-09-16</t>
  </si>
  <si>
    <t>Sara Fernandez</t>
  </si>
  <si>
    <t>2021-06-01</t>
  </si>
  <si>
    <t>Imran Sharma</t>
  </si>
  <si>
    <t>2021-08-21</t>
  </si>
  <si>
    <t>Aisha Al Mansoori</t>
  </si>
  <si>
    <t>2024-03-28</t>
  </si>
  <si>
    <t>Samir Al Falasi</t>
  </si>
  <si>
    <t>2022-05-23</t>
  </si>
  <si>
    <t>Hassan Al Mansoori</t>
  </si>
  <si>
    <t>2023-06-01</t>
  </si>
  <si>
    <t>Fatima Hussain</t>
  </si>
  <si>
    <t>2024-01-14</t>
  </si>
  <si>
    <t>2024-11-23</t>
  </si>
  <si>
    <t>Zaid Rahman</t>
  </si>
  <si>
    <t>2021-07-10</t>
  </si>
  <si>
    <t>Fatima Fernandez</t>
  </si>
  <si>
    <t>2022-01-05</t>
  </si>
  <si>
    <t>2023-12-20</t>
  </si>
  <si>
    <t>Yusuf Haddad</t>
  </si>
  <si>
    <t>2021-07-16</t>
  </si>
  <si>
    <t>2023-01-01</t>
  </si>
  <si>
    <t>Noor Al Mansoori</t>
  </si>
  <si>
    <t>2022-12-15</t>
  </si>
  <si>
    <t>Samir Sharma</t>
  </si>
  <si>
    <t>2021-08-03</t>
  </si>
  <si>
    <t>2022-02-06</t>
  </si>
  <si>
    <t>Fatima Gupta</t>
  </si>
  <si>
    <t>2023-05-18</t>
  </si>
  <si>
    <t>Mariam Gupta</t>
  </si>
  <si>
    <t>2021-06-22</t>
  </si>
  <si>
    <t>2022-07-15</t>
  </si>
  <si>
    <t>2023-05-03</t>
  </si>
  <si>
    <t>Yusuf D'Souza</t>
  </si>
  <si>
    <t>2023-04-20</t>
  </si>
  <si>
    <t>Mariam Fernandez</t>
  </si>
  <si>
    <t>Yusuf Menon</t>
  </si>
  <si>
    <t>Zaid Aziz</t>
  </si>
  <si>
    <t>2022-11-04</t>
  </si>
  <si>
    <t>Samir Rahman</t>
  </si>
  <si>
    <t>2023-03-13</t>
  </si>
  <si>
    <t>Aisha Fernandez</t>
  </si>
  <si>
    <t>2024-02-05</t>
  </si>
  <si>
    <t>Layla Menon</t>
  </si>
  <si>
    <t>2021-09-26</t>
  </si>
  <si>
    <t>Khalid Menon</t>
  </si>
  <si>
    <t>2023-03-31</t>
  </si>
  <si>
    <t>2025-12-04</t>
  </si>
  <si>
    <t>Zaid Shaikh</t>
  </si>
  <si>
    <t>2021-06-16</t>
  </si>
  <si>
    <t>Aisha Shaikh</t>
  </si>
  <si>
    <t>2022-06-15</t>
  </si>
  <si>
    <t>Zaid Joseph</t>
  </si>
  <si>
    <t>2021-08-26</t>
  </si>
  <si>
    <t>Khalid Fernandez</t>
  </si>
  <si>
    <t>2023-03-11</t>
  </si>
  <si>
    <t>Layla Patel</t>
  </si>
  <si>
    <t>2023-03-22</t>
  </si>
  <si>
    <t>2024-01-30</t>
  </si>
  <si>
    <t>Rashid Al Mansoori</t>
  </si>
  <si>
    <t>2021-01-21</t>
  </si>
  <si>
    <t>Mohammed Menon</t>
  </si>
  <si>
    <t>2022-10-01</t>
  </si>
  <si>
    <t>Ahmed Al Nuaimi</t>
  </si>
  <si>
    <t>2022-05-11</t>
  </si>
  <si>
    <t>Khalid Al Nuaimi</t>
  </si>
  <si>
    <t>2022-07-30</t>
  </si>
  <si>
    <t>Mohammed Khan</t>
  </si>
  <si>
    <t>2023-07-18</t>
  </si>
  <si>
    <t>2023-03-24</t>
  </si>
  <si>
    <t>Bilal D'Souza</t>
  </si>
  <si>
    <t>2021-08-30</t>
  </si>
  <si>
    <t>Yusuf Al Falasi</t>
  </si>
  <si>
    <t>2021-06-08</t>
  </si>
  <si>
    <t>2023-11-28</t>
  </si>
  <si>
    <t>Zaid Al Nuaimi</t>
  </si>
  <si>
    <t>2021-03-13</t>
  </si>
  <si>
    <t>Sara Al Nuaimi</t>
  </si>
  <si>
    <t>2021-08-29</t>
  </si>
  <si>
    <t>Rashid Shaikh</t>
  </si>
  <si>
    <t>2023-07-04</t>
  </si>
  <si>
    <t>2024-04-03</t>
  </si>
  <si>
    <t>2021-07-29</t>
  </si>
  <si>
    <t>2022-10-17</t>
  </si>
  <si>
    <t>Rashid Patel</t>
  </si>
  <si>
    <t>2023-05-23</t>
  </si>
  <si>
    <t>Zaid Khan</t>
  </si>
  <si>
    <t>Ali Nair</t>
  </si>
  <si>
    <t>2022-01-25</t>
  </si>
  <si>
    <t>Zaid Sharma</t>
  </si>
  <si>
    <t>2021-09-30</t>
  </si>
  <si>
    <t>2021-11-19</t>
  </si>
  <si>
    <t>2022-06-13</t>
  </si>
  <si>
    <t>Sara Shaikh</t>
  </si>
  <si>
    <t>2026-05-21</t>
  </si>
  <si>
    <t>Ali Shaikh</t>
  </si>
  <si>
    <t>2021-07-24</t>
  </si>
  <si>
    <t>Mohammed Al Nuaimi</t>
  </si>
  <si>
    <t>2021-09-05</t>
  </si>
  <si>
    <t>Nadia Nair</t>
  </si>
  <si>
    <t>2022-11-24</t>
  </si>
  <si>
    <t>Bilal Fernandez</t>
  </si>
  <si>
    <t>2024-04-09</t>
  </si>
  <si>
    <t>Samir Shaikh</t>
  </si>
  <si>
    <t>2022-10-27</t>
  </si>
  <si>
    <t>2024-03-15</t>
  </si>
  <si>
    <t>2021-04-17</t>
  </si>
  <si>
    <t>2022-10-25</t>
  </si>
  <si>
    <t>Layla Shaikh</t>
  </si>
  <si>
    <t>2021-08-14</t>
  </si>
  <si>
    <t>Imran Rahman</t>
  </si>
  <si>
    <t>2022-05-04</t>
  </si>
  <si>
    <t>2021-10-27</t>
  </si>
  <si>
    <t>Khalid Joseph</t>
  </si>
  <si>
    <t>2022-11-15</t>
  </si>
  <si>
    <t>Mohammed D'Souza</t>
  </si>
  <si>
    <t>2023-10-20</t>
  </si>
  <si>
    <t>Sara Haddad</t>
  </si>
  <si>
    <t>2021-05-22</t>
  </si>
  <si>
    <t>Nadia Menon</t>
  </si>
  <si>
    <t>2022-01-19</t>
  </si>
  <si>
    <t>Khalid Sharma</t>
  </si>
  <si>
    <t>Omar Khan</t>
  </si>
  <si>
    <t>2023-02-02</t>
  </si>
  <si>
    <t>2021-03-14</t>
  </si>
  <si>
    <t>Noor Farooq</t>
  </si>
  <si>
    <t>2023-07-30</t>
  </si>
  <si>
    <t>2022-09-16</t>
  </si>
  <si>
    <t>2022-03-28</t>
  </si>
  <si>
    <t>Imran Fernandez</t>
  </si>
  <si>
    <t>2023-06-10</t>
  </si>
  <si>
    <t>Nadia Al Falasi</t>
  </si>
  <si>
    <t>2023-05-25</t>
  </si>
  <si>
    <t>Noor Shaikh</t>
  </si>
  <si>
    <t>Nadia Khan</t>
  </si>
  <si>
    <t>2023-02-09</t>
  </si>
  <si>
    <t>Noor Hussain</t>
  </si>
  <si>
    <t>2021-04-04</t>
  </si>
  <si>
    <t>2023-04-11</t>
  </si>
  <si>
    <t>2023-05-09</t>
  </si>
  <si>
    <t>Ahmed Sharma</t>
  </si>
  <si>
    <t>2023-06-29</t>
  </si>
  <si>
    <t>Samir Fernandez</t>
  </si>
  <si>
    <t>2022-10-23</t>
  </si>
  <si>
    <t>Bilal Farooq</t>
  </si>
  <si>
    <t>2022-11-05</t>
  </si>
  <si>
    <t>Omar Haddad</t>
  </si>
  <si>
    <t>2022-07-04</t>
  </si>
  <si>
    <t>2024-04-29</t>
  </si>
  <si>
    <t>2022-08-18</t>
  </si>
  <si>
    <t>Mohammed Hussain</t>
  </si>
  <si>
    <t>2021-04-18</t>
  </si>
  <si>
    <t>Rashid Khan</t>
  </si>
  <si>
    <t>2024-01-16</t>
  </si>
  <si>
    <t>Ali Menon</t>
  </si>
  <si>
    <t>2024-04-04</t>
  </si>
  <si>
    <t>2022-08-01</t>
  </si>
  <si>
    <t>Ali Patel</t>
  </si>
  <si>
    <t>2022-07-02</t>
  </si>
  <si>
    <t>Ahmed Al Mansoori</t>
  </si>
  <si>
    <t>2021-07-08</t>
  </si>
  <si>
    <t>2022-09-14</t>
  </si>
  <si>
    <t>Mohammed Nair</t>
  </si>
  <si>
    <t>2023-03-18</t>
  </si>
  <si>
    <t>2022-08-27</t>
  </si>
  <si>
    <t>2024-02-18</t>
  </si>
  <si>
    <t>2026-01-04</t>
  </si>
  <si>
    <t>2022-03-01</t>
  </si>
  <si>
    <t>2021-10-09</t>
  </si>
  <si>
    <t>2022-03-06</t>
  </si>
  <si>
    <t>Zaid Al Mansoori</t>
  </si>
  <si>
    <t>2023-11-15</t>
  </si>
  <si>
    <t>Aisha Aziz</t>
  </si>
  <si>
    <t>Omar Al Nuaimi</t>
  </si>
  <si>
    <t>2023-11-04</t>
  </si>
  <si>
    <t>2026-01-26</t>
  </si>
  <si>
    <t>Hassan Farooq</t>
  </si>
  <si>
    <t>2022-05-06</t>
  </si>
  <si>
    <t>Noor Aziz</t>
  </si>
  <si>
    <t>2021-01-26</t>
  </si>
  <si>
    <t>2022-03-16</t>
  </si>
  <si>
    <t>Fatima Nair</t>
  </si>
  <si>
    <t>2021-10-06</t>
  </si>
  <si>
    <t>2023-11-17</t>
  </si>
  <si>
    <t>2025-02-08</t>
  </si>
  <si>
    <t>2021-06-28</t>
  </si>
  <si>
    <t>2022-06-28</t>
  </si>
  <si>
    <t>2022-12-26</t>
  </si>
  <si>
    <t>2023-08-27</t>
  </si>
  <si>
    <t>Aisha Haddad</t>
  </si>
  <si>
    <t>2024-08-15</t>
  </si>
  <si>
    <t>Layla Al Mansoori</t>
  </si>
  <si>
    <t>2023-04-14</t>
  </si>
  <si>
    <t>Karim Rahman</t>
  </si>
  <si>
    <t>2022-07-03</t>
  </si>
  <si>
    <t>Ali Al Falasi</t>
  </si>
  <si>
    <t>2023-09-12</t>
  </si>
  <si>
    <t>Ali D'Souza</t>
  </si>
  <si>
    <t>2022-09-25</t>
  </si>
  <si>
    <t>Ahmed Patel</t>
  </si>
  <si>
    <t>2022-09-22</t>
  </si>
  <si>
    <t>Karim Haddad</t>
  </si>
  <si>
    <t>2021-12-31</t>
  </si>
  <si>
    <t>2021-07-30</t>
  </si>
  <si>
    <t>Noor Sharma</t>
  </si>
  <si>
    <t>2021-03-08</t>
  </si>
  <si>
    <t>Mariam Haddad</t>
  </si>
  <si>
    <t>2021-03-10</t>
  </si>
  <si>
    <t>Nadia Rahman</t>
  </si>
  <si>
    <t>2021-04-29</t>
  </si>
  <si>
    <t>Omar Fernandez</t>
  </si>
  <si>
    <t>2021-04-19</t>
  </si>
  <si>
    <t>2021-12-03</t>
  </si>
  <si>
    <t>Bilal Gupta</t>
  </si>
  <si>
    <t>2024-01-08</t>
  </si>
  <si>
    <t>Fatima Al Falasi</t>
  </si>
  <si>
    <t>2024-02-26</t>
  </si>
  <si>
    <t>2021-11-20</t>
  </si>
  <si>
    <t>2022-08-12</t>
  </si>
  <si>
    <t>Yusuf Sharma</t>
  </si>
  <si>
    <t>2023-10-04</t>
  </si>
  <si>
    <t>Bilal Menon</t>
  </si>
  <si>
    <t>2021-09-20</t>
  </si>
  <si>
    <t>Fatima Patel</t>
  </si>
  <si>
    <t>Karim Gupta</t>
  </si>
  <si>
    <t>2022-03-24</t>
  </si>
  <si>
    <t>Imran Khan</t>
  </si>
  <si>
    <t>2023-04-22</t>
  </si>
  <si>
    <t>Bilal Al Falasi</t>
  </si>
  <si>
    <t>2023-04-30</t>
  </si>
  <si>
    <t>2024-09-26</t>
  </si>
  <si>
    <t>Samir Al Mansoori</t>
  </si>
  <si>
    <t>2023-03-03</t>
  </si>
  <si>
    <t>Nadia Patel</t>
  </si>
  <si>
    <t>2022-03-11</t>
  </si>
  <si>
    <t>Mohammed Al Mansoori</t>
  </si>
  <si>
    <t>2023-11-27</t>
  </si>
  <si>
    <t>Noor Joseph</t>
  </si>
  <si>
    <t>2021-10-19</t>
  </si>
  <si>
    <t>Sara Joseph</t>
  </si>
  <si>
    <t>2024-04-08</t>
  </si>
  <si>
    <t>2025-08-16</t>
  </si>
  <si>
    <t>Omar Hussain</t>
  </si>
  <si>
    <t>2023-12-03</t>
  </si>
  <si>
    <t>2026-05-31</t>
  </si>
  <si>
    <t>Imran Al Nuaimi</t>
  </si>
  <si>
    <t>2023-09-23</t>
  </si>
  <si>
    <t>2022-12-24</t>
  </si>
  <si>
    <t>2024-05-15</t>
  </si>
  <si>
    <t>Samir Patel</t>
  </si>
  <si>
    <t>2023-09-10</t>
  </si>
  <si>
    <t>Karim Hussain</t>
  </si>
  <si>
    <t>2021-03-11</t>
  </si>
  <si>
    <t>2022-01-27</t>
  </si>
  <si>
    <t>2023-03-06</t>
  </si>
  <si>
    <t>2024-02-02</t>
  </si>
  <si>
    <t>2022-01-17</t>
  </si>
  <si>
    <t>Rashid Haddad</t>
  </si>
  <si>
    <t>2021-11-10</t>
  </si>
  <si>
    <t>Khalid Nair</t>
  </si>
  <si>
    <t>2023-12-04</t>
  </si>
  <si>
    <t>2023-04-05</t>
  </si>
  <si>
    <t>2021-04-20</t>
  </si>
  <si>
    <t>Nadia D'Souza</t>
  </si>
  <si>
    <t>Fatima Sharma</t>
  </si>
  <si>
    <t>2023-04-06</t>
  </si>
  <si>
    <t>2021-11-11</t>
  </si>
  <si>
    <t>2024-06-30</t>
  </si>
  <si>
    <t>Yusuf Khan</t>
  </si>
  <si>
    <t>2023-04-03</t>
  </si>
  <si>
    <t>Ali Haddad</t>
  </si>
  <si>
    <t>2022-03-13</t>
  </si>
  <si>
    <t>Bilal Aziz</t>
  </si>
  <si>
    <t>2022-04-17</t>
  </si>
  <si>
    <t>Mohammed Joseph</t>
  </si>
  <si>
    <t>2021-04-10</t>
  </si>
  <si>
    <t>Sara Al Falasi</t>
  </si>
  <si>
    <t>2023-08-15</t>
  </si>
  <si>
    <t>2021-04-15</t>
  </si>
  <si>
    <t>Rashid Menon</t>
  </si>
  <si>
    <t>2023-01-17</t>
  </si>
  <si>
    <t>2022-03-02</t>
  </si>
  <si>
    <t>2021-11-04</t>
  </si>
  <si>
    <t>2022-03-29</t>
  </si>
  <si>
    <t>Karim Menon</t>
  </si>
  <si>
    <t>2021-05-21</t>
  </si>
  <si>
    <t>2022-09-26</t>
  </si>
  <si>
    <t>2024-12-20</t>
  </si>
  <si>
    <t>2023-03-14</t>
  </si>
  <si>
    <t>2025-10-22</t>
  </si>
  <si>
    <t>Yusuf Patel</t>
  </si>
  <si>
    <t>2022-11-13</t>
  </si>
  <si>
    <t>2023-12-12</t>
  </si>
  <si>
    <t>2022-02-13</t>
  </si>
  <si>
    <t>Zaid Gupta</t>
  </si>
  <si>
    <t>2021-01-31</t>
  </si>
  <si>
    <t>2022-12-18</t>
  </si>
  <si>
    <t>2025-06-08</t>
  </si>
  <si>
    <t>Nadia Hussain</t>
  </si>
  <si>
    <t>2021-01-01</t>
  </si>
  <si>
    <t>2021-07-21</t>
  </si>
  <si>
    <t>Ali Al Mansoori</t>
  </si>
  <si>
    <t>2022-08-04</t>
  </si>
  <si>
    <t>2021-10-15</t>
  </si>
  <si>
    <t>2021-12-25</t>
  </si>
  <si>
    <t>Aisha Sharma</t>
  </si>
  <si>
    <t>2022-06-09</t>
  </si>
  <si>
    <t>Hassan Patel</t>
  </si>
  <si>
    <t>2023-12-23</t>
  </si>
  <si>
    <t>Noor Al Nuaimi</t>
  </si>
  <si>
    <t>2022-06-06</t>
  </si>
  <si>
    <t>Imran Menon</t>
  </si>
  <si>
    <t>2022-10-03</t>
  </si>
  <si>
    <t>2025-04-17</t>
  </si>
  <si>
    <t>2021-02-26</t>
  </si>
  <si>
    <t>Samir Farooq</t>
  </si>
  <si>
    <t>2023-11-13</t>
  </si>
  <si>
    <t>Aisha Farooq</t>
  </si>
  <si>
    <t>2021-07-27</t>
  </si>
  <si>
    <t>Ali Sharma</t>
  </si>
  <si>
    <t>2022-06-18</t>
  </si>
  <si>
    <t>Nadia Joseph</t>
  </si>
  <si>
    <t>2023-07-14</t>
  </si>
  <si>
    <t>2021-05-01</t>
  </si>
  <si>
    <t>2022-06-12</t>
  </si>
  <si>
    <t>Aisha Rahman</t>
  </si>
  <si>
    <t>2024-02-07</t>
  </si>
  <si>
    <t>Aisha Al Nuaimi</t>
  </si>
  <si>
    <t>2022-02-28</t>
  </si>
  <si>
    <t>2023-12-01</t>
  </si>
  <si>
    <t>Mariam Aziz</t>
  </si>
  <si>
    <t>2022-06-08</t>
  </si>
  <si>
    <t>2023-05-28</t>
  </si>
  <si>
    <t>Rashid Fernandez</t>
  </si>
  <si>
    <t>2022-01-10</t>
  </si>
  <si>
    <t>2023-08-17</t>
  </si>
  <si>
    <t>2022-04-15</t>
  </si>
  <si>
    <t>2023-02-18</t>
  </si>
  <si>
    <t>Aisha Patel</t>
  </si>
  <si>
    <t>2022-04-26</t>
  </si>
  <si>
    <t>2023-01-14</t>
  </si>
  <si>
    <t>Imran Aziz</t>
  </si>
  <si>
    <t>2023-09-02</t>
  </si>
  <si>
    <t>2023-10-19</t>
  </si>
  <si>
    <t>Ahmed Nair</t>
  </si>
  <si>
    <t>2022-11-21</t>
  </si>
  <si>
    <t>2024-11-04</t>
  </si>
  <si>
    <t>2023-03-30</t>
  </si>
  <si>
    <t>Samir Joseph</t>
  </si>
  <si>
    <t>2023-06-17</t>
  </si>
  <si>
    <t>Layla Gupta</t>
  </si>
  <si>
    <t>2022-04-03</t>
  </si>
  <si>
    <t>Fatima Rahman</t>
  </si>
  <si>
    <t>2021-11-12</t>
  </si>
  <si>
    <t>2022-10-06</t>
  </si>
  <si>
    <t>2022-02-11</t>
  </si>
  <si>
    <t>2021-05-16</t>
  </si>
  <si>
    <t>Nadia Haddad</t>
  </si>
  <si>
    <t>2022-08-07</t>
  </si>
  <si>
    <t>2022-11-17</t>
  </si>
  <si>
    <t>Mariam Hussain</t>
  </si>
  <si>
    <t>2022-06-14</t>
  </si>
  <si>
    <t>Khalid Patel</t>
  </si>
  <si>
    <t>Mohammed Haddad</t>
  </si>
  <si>
    <t>2021-12-08</t>
  </si>
  <si>
    <t>Nadia Al Mansoori</t>
  </si>
  <si>
    <t>2023-04-26</t>
  </si>
  <si>
    <t>2021-11-28</t>
  </si>
  <si>
    <t>Fatima Khan</t>
  </si>
  <si>
    <t>2021-12-21</t>
  </si>
  <si>
    <t>Khalid Al Falasi</t>
  </si>
  <si>
    <t>2023-06-14</t>
  </si>
  <si>
    <t>2022-03-26</t>
  </si>
  <si>
    <t>2022-12-08</t>
  </si>
  <si>
    <t>2023-10-31</t>
  </si>
  <si>
    <t>Sara Khan</t>
  </si>
  <si>
    <t>2021-06-26</t>
  </si>
  <si>
    <t>Yusuf Al Mansoori</t>
  </si>
  <si>
    <t>2021-12-10</t>
  </si>
  <si>
    <t>2021-10-07</t>
  </si>
  <si>
    <t>Fatima Al Mansoori</t>
  </si>
  <si>
    <t>Fatima Farooq</t>
  </si>
  <si>
    <t>2021-01-18</t>
  </si>
  <si>
    <t>Zaid Patel</t>
  </si>
  <si>
    <t>2025-07-10</t>
  </si>
  <si>
    <t>Sara Aziz</t>
  </si>
  <si>
    <t>2023-02-24</t>
  </si>
  <si>
    <t>Mohammed Al Falasi</t>
  </si>
  <si>
    <t>2026-09-01</t>
  </si>
  <si>
    <t>2021-07-17</t>
  </si>
  <si>
    <t>2022-04-29</t>
  </si>
  <si>
    <t>Sara Farooq</t>
  </si>
  <si>
    <t>2023-01-15</t>
  </si>
  <si>
    <t>Omar Al Mansoori</t>
  </si>
  <si>
    <t>2021-10-22</t>
  </si>
  <si>
    <t>Karim Joseph</t>
  </si>
  <si>
    <t>2022-07-12</t>
  </si>
  <si>
    <t>Layla Hussain</t>
  </si>
  <si>
    <t>2021-04-24</t>
  </si>
  <si>
    <t>2024-01-27</t>
  </si>
  <si>
    <t>Sara Rahman</t>
  </si>
  <si>
    <t>2022-05-21</t>
  </si>
  <si>
    <t>Ali Al Nuaimi</t>
  </si>
  <si>
    <t>Noor Nair</t>
  </si>
  <si>
    <t>2023-01-19</t>
  </si>
  <si>
    <t>Bilal Al Nuaimi</t>
  </si>
  <si>
    <t>2023-11-16</t>
  </si>
  <si>
    <t>2021-05-06</t>
  </si>
  <si>
    <t>Yusuf Shaikh</t>
  </si>
  <si>
    <t>2022-05-13</t>
  </si>
  <si>
    <t>Nadia Fernandez</t>
  </si>
  <si>
    <t>2021-12-14</t>
  </si>
  <si>
    <t>Khalid Rahman</t>
  </si>
  <si>
    <t>2023-04-19</t>
  </si>
  <si>
    <t>Fatima D'Souza</t>
  </si>
  <si>
    <t>2023-07-05</t>
  </si>
  <si>
    <t>2023-03-26</t>
  </si>
  <si>
    <t>2022-02-25</t>
  </si>
  <si>
    <t>Mohammed Farooq</t>
  </si>
  <si>
    <t>Ali Rahman</t>
  </si>
  <si>
    <t>2022-10-09</t>
  </si>
  <si>
    <t>Ahmed Aziz</t>
  </si>
  <si>
    <t>2021-09-02</t>
  </si>
  <si>
    <t>Noor Menon</t>
  </si>
  <si>
    <t>2021-01-17</t>
  </si>
  <si>
    <t>Rashid D'Souza</t>
  </si>
  <si>
    <t>Fatima Shaikh</t>
  </si>
  <si>
    <t>Zaid Haddad</t>
  </si>
  <si>
    <t>2022-04-18</t>
  </si>
  <si>
    <t>2021-09-23</t>
  </si>
  <si>
    <t>2022-07-29</t>
  </si>
  <si>
    <t>Karim Shaikh</t>
  </si>
  <si>
    <t>2023-08-29</t>
  </si>
  <si>
    <t>2023-11-03</t>
  </si>
  <si>
    <t>2025-10-25</t>
  </si>
  <si>
    <t>Omar Sharma</t>
  </si>
  <si>
    <t>2022-03-14</t>
  </si>
  <si>
    <t>2021-04-23</t>
  </si>
  <si>
    <t>2021-12-07</t>
  </si>
  <si>
    <t>2021-04-11</t>
  </si>
  <si>
    <t>2022-11-29</t>
  </si>
  <si>
    <t>Aisha D'Souza</t>
  </si>
  <si>
    <t>Yusuf Al Nuaimi</t>
  </si>
  <si>
    <t>2024-11-20</t>
  </si>
  <si>
    <t>2023-07-07</t>
  </si>
  <si>
    <t>2023-05-21</t>
  </si>
  <si>
    <t>2024-05-31</t>
  </si>
  <si>
    <t>Omar D'Souza</t>
  </si>
  <si>
    <t>2022-12-25</t>
  </si>
  <si>
    <t>Ali Aziz</t>
  </si>
  <si>
    <t>2023-06-23</t>
  </si>
  <si>
    <t>2022-09-23</t>
  </si>
  <si>
    <t>2023-09-15</t>
  </si>
  <si>
    <t>2024-06-01</t>
  </si>
  <si>
    <t>Zaid Fernandez</t>
  </si>
  <si>
    <t>2023-06-28</t>
  </si>
  <si>
    <t>Mariam Al Nuaimi</t>
  </si>
  <si>
    <t>2023-11-09</t>
  </si>
  <si>
    <t>Imran D'Souza</t>
  </si>
  <si>
    <t>2023-11-01</t>
  </si>
  <si>
    <t>2021-08-01</t>
  </si>
  <si>
    <t>2024-01-11</t>
  </si>
  <si>
    <t>2022-08-11</t>
  </si>
  <si>
    <t>2024-12-24</t>
  </si>
  <si>
    <t>Aisha Nair</t>
  </si>
  <si>
    <t>2024-03-02</t>
  </si>
  <si>
    <t>Zaid Menon</t>
  </si>
  <si>
    <t>2024-02-09</t>
  </si>
  <si>
    <t>2022-04-02</t>
  </si>
  <si>
    <t>2022-06-07</t>
  </si>
  <si>
    <t>2024-03-22</t>
  </si>
  <si>
    <t>2021-06-05</t>
  </si>
  <si>
    <t>Layla Haddad</t>
  </si>
  <si>
    <t>2025-04-27</t>
  </si>
  <si>
    <t>Sara D'Souza</t>
  </si>
  <si>
    <t>2021-04-01</t>
  </si>
  <si>
    <t>2023-05-05</t>
  </si>
  <si>
    <t>2024-09-25</t>
  </si>
  <si>
    <t>2023-05-02</t>
  </si>
  <si>
    <t>2025-02-12</t>
  </si>
  <si>
    <t>2023-08-30</t>
  </si>
  <si>
    <t>2024-05-02</t>
  </si>
  <si>
    <t>2021-05-08</t>
  </si>
  <si>
    <t>Karim Patel</t>
  </si>
  <si>
    <t>2021-02-05</t>
  </si>
  <si>
    <t>2023-12-31</t>
  </si>
  <si>
    <t>2023-04-04</t>
  </si>
  <si>
    <t>Bilal Joseph</t>
  </si>
  <si>
    <t>2021-01-11</t>
  </si>
  <si>
    <t>Hassan Aziz</t>
  </si>
  <si>
    <t>2022-08-14</t>
  </si>
  <si>
    <t>2024-06-12</t>
  </si>
  <si>
    <t>Khalid Al Mansoori</t>
  </si>
  <si>
    <t>2024-03-06</t>
  </si>
  <si>
    <t>Samir Haddad</t>
  </si>
  <si>
    <t>2022-09-13</t>
  </si>
  <si>
    <t>2022-08-24</t>
  </si>
  <si>
    <t>Ali Joseph</t>
  </si>
  <si>
    <t>2023-05-12</t>
  </si>
  <si>
    <t>Layla Al Nuaimi</t>
  </si>
  <si>
    <t>2021-11-14</t>
  </si>
  <si>
    <t>2021-07-28</t>
  </si>
  <si>
    <t>2021-02-01</t>
  </si>
  <si>
    <t>Bilal Shaikh</t>
  </si>
  <si>
    <t>2023-09-17</t>
  </si>
  <si>
    <t>Imran Patel</t>
  </si>
  <si>
    <t>2021-05-04</t>
  </si>
  <si>
    <t>2022-04-10</t>
  </si>
  <si>
    <t>2025-03-03</t>
  </si>
  <si>
    <t>2022-02-18</t>
  </si>
  <si>
    <t>2021-08-19</t>
  </si>
  <si>
    <t>2022-02-21</t>
  </si>
  <si>
    <t>Fatima Al Nuaimi</t>
  </si>
  <si>
    <t>2021-03-22</t>
  </si>
  <si>
    <t>2023-11-06</t>
  </si>
  <si>
    <t>2022-09-19</t>
  </si>
  <si>
    <t>Aisha Khan</t>
  </si>
  <si>
    <t>2023-03-28</t>
  </si>
  <si>
    <t>Rashid Joseph</t>
  </si>
  <si>
    <t>2021-02-03</t>
  </si>
  <si>
    <t>2021-10-20</t>
  </si>
  <si>
    <t>2023-11-19</t>
  </si>
  <si>
    <t>2022-12-17</t>
  </si>
  <si>
    <t>2026-01-05</t>
  </si>
  <si>
    <t>2022-09-07</t>
  </si>
  <si>
    <t>Mariam Rahman</t>
  </si>
  <si>
    <t>2023-02-10</t>
  </si>
  <si>
    <t>2022-10-29</t>
  </si>
  <si>
    <t>Ali Gupta</t>
  </si>
  <si>
    <t>2022-12-07</t>
  </si>
  <si>
    <t>2023-01-16</t>
  </si>
  <si>
    <t>2022-03-19</t>
  </si>
  <si>
    <t>2023-10-26</t>
  </si>
  <si>
    <t>2021-04-03</t>
  </si>
  <si>
    <t>Mohammed Patel</t>
  </si>
  <si>
    <t>2022-08-19</t>
  </si>
  <si>
    <t>2024-08-22</t>
  </si>
  <si>
    <t>2022-02-15</t>
  </si>
  <si>
    <t>Aisha Gupta</t>
  </si>
  <si>
    <t>2023-07-06</t>
  </si>
  <si>
    <t>2024-02-06</t>
  </si>
  <si>
    <t>Bilal Patel</t>
  </si>
  <si>
    <t>2021-12-05</t>
  </si>
  <si>
    <t>2023-06-11</t>
  </si>
  <si>
    <t>Hassan Haddad</t>
  </si>
  <si>
    <t>2024-04-13</t>
  </si>
  <si>
    <t>Ahmed Haddad</t>
  </si>
  <si>
    <t>2022-01-02</t>
  </si>
  <si>
    <t>Omar Farooq</t>
  </si>
  <si>
    <t>2021-10-14</t>
  </si>
  <si>
    <t>2024-02-20</t>
  </si>
  <si>
    <t>2021-12-20</t>
  </si>
  <si>
    <t>Hassan Khan</t>
  </si>
  <si>
    <t>2026-11-05</t>
  </si>
  <si>
    <t>2022-04-09</t>
  </si>
  <si>
    <t>2021-02-23</t>
  </si>
  <si>
    <t>Aisha Joseph</t>
  </si>
  <si>
    <t>2021-11-18</t>
  </si>
  <si>
    <t>2022-03-05</t>
  </si>
  <si>
    <t>2023-08-10</t>
  </si>
  <si>
    <t>2021-12-26</t>
  </si>
  <si>
    <t>2026-05-26</t>
  </si>
  <si>
    <t>2021-01-13</t>
  </si>
  <si>
    <t>2023-11-26</t>
  </si>
  <si>
    <t>2023-05-11</t>
  </si>
  <si>
    <t>2023-06-08</t>
  </si>
  <si>
    <t>2021-02-13</t>
  </si>
  <si>
    <t>2023-08-06</t>
  </si>
  <si>
    <t>2024-06-24</t>
  </si>
  <si>
    <t>Nadia Sharma</t>
  </si>
  <si>
    <t>2021-10-31</t>
  </si>
  <si>
    <t>2021-11-05</t>
  </si>
  <si>
    <t>2022-09-01</t>
  </si>
  <si>
    <t>2022-01-22</t>
  </si>
  <si>
    <t>Rashid Sharma</t>
  </si>
  <si>
    <t>2022-05-17</t>
  </si>
  <si>
    <t>2023-11-24</t>
  </si>
  <si>
    <t>2021-06-25</t>
  </si>
  <si>
    <t>2021-05-07</t>
  </si>
  <si>
    <t>2022-12-06</t>
  </si>
  <si>
    <t>2022-11-01</t>
  </si>
  <si>
    <t>Mariam Menon</t>
  </si>
  <si>
    <t>2021-02-08</t>
  </si>
  <si>
    <t>2023-09-05</t>
  </si>
  <si>
    <t>Khalid D'Souza</t>
  </si>
  <si>
    <t>2021-10-03</t>
  </si>
  <si>
    <t>2024-02-17</t>
  </si>
  <si>
    <t>Imran Nair</t>
  </si>
  <si>
    <t>2022-01-20</t>
  </si>
  <si>
    <t>Aisha Menon</t>
  </si>
  <si>
    <t>2022-09-06</t>
  </si>
  <si>
    <t>2022-11-18</t>
  </si>
  <si>
    <t>Ahmed Shaikh</t>
  </si>
  <si>
    <t>2023-03-08</t>
  </si>
  <si>
    <t>2025-02-06</t>
  </si>
  <si>
    <t>Mohammed Aziz</t>
  </si>
  <si>
    <t>2021-02-06</t>
  </si>
  <si>
    <t>2022-06-16</t>
  </si>
  <si>
    <t>2023-09-24</t>
  </si>
  <si>
    <t>2024-08-24</t>
  </si>
  <si>
    <t>2023-09-25</t>
  </si>
  <si>
    <t>2025-02-19</t>
  </si>
  <si>
    <t>2023-06-18</t>
  </si>
  <si>
    <t>2024-04-25</t>
  </si>
  <si>
    <t>2021-07-01</t>
  </si>
  <si>
    <t>2023-12-11</t>
  </si>
  <si>
    <t>2021-12-30</t>
  </si>
  <si>
    <t>2023-08-01</t>
  </si>
  <si>
    <t>2023-01-31</t>
  </si>
  <si>
    <t>2021-05-26</t>
  </si>
  <si>
    <t>2022-05-02</t>
  </si>
  <si>
    <t>2022-03-08</t>
  </si>
  <si>
    <t>2026-09-03</t>
  </si>
  <si>
    <t>2022-12-31</t>
  </si>
  <si>
    <t>2022-09-21</t>
  </si>
  <si>
    <t>Rashid Al Falasi</t>
  </si>
  <si>
    <t>2022-01-24</t>
  </si>
  <si>
    <t>2022-12-03</t>
  </si>
  <si>
    <t>2023-10-09</t>
  </si>
  <si>
    <t>2022-04-11</t>
  </si>
  <si>
    <t>2021-03-24</t>
  </si>
  <si>
    <t>Hassan Fernandez</t>
  </si>
  <si>
    <t>2021-01-07</t>
  </si>
  <si>
    <t>2022-05-30</t>
  </si>
  <si>
    <t>2022-04-19</t>
  </si>
  <si>
    <t>2025-10-20</t>
  </si>
  <si>
    <t>Karim Sharma</t>
  </si>
  <si>
    <t>2024-03-03</t>
  </si>
  <si>
    <t>2021-07-05</t>
  </si>
  <si>
    <t>2023-03-16</t>
  </si>
  <si>
    <t>2025-05-05</t>
  </si>
  <si>
    <t>2025-08-06</t>
  </si>
  <si>
    <t>2024-05-29</t>
  </si>
  <si>
    <t>2023-10-23</t>
  </si>
  <si>
    <t>2023-07-11</t>
  </si>
  <si>
    <t>2021-08-31</t>
  </si>
  <si>
    <t>Rashid Farooq</t>
  </si>
  <si>
    <t>2023-06-09</t>
  </si>
  <si>
    <t>2025-05-18</t>
  </si>
  <si>
    <t>Ahmed Farooq</t>
  </si>
  <si>
    <t>2023-12-07</t>
  </si>
  <si>
    <t>Layla Aziz</t>
  </si>
  <si>
    <t>2022-06-17</t>
  </si>
  <si>
    <t>2023-11-14</t>
  </si>
  <si>
    <t>2024-03-17</t>
  </si>
  <si>
    <t>2023-01-20</t>
  </si>
  <si>
    <t>2021-09-18</t>
  </si>
  <si>
    <t>Mariam Sharma</t>
  </si>
  <si>
    <t>2023-06-30</t>
  </si>
  <si>
    <t>2025-12-11</t>
  </si>
  <si>
    <t>Nadia Al Nuaimi</t>
  </si>
  <si>
    <t>2024-09-19</t>
  </si>
  <si>
    <t>Imran Joseph</t>
  </si>
  <si>
    <t>2021-01-09</t>
  </si>
  <si>
    <t>2023-01-10</t>
  </si>
  <si>
    <t>Aisha Al Falasi</t>
  </si>
  <si>
    <t>2022-02-16</t>
  </si>
  <si>
    <t>Fatima Menon</t>
  </si>
  <si>
    <t>2021-10-25</t>
  </si>
  <si>
    <t>2024-01-18</t>
  </si>
  <si>
    <t>Samir Gupta</t>
  </si>
  <si>
    <t>Samir Hussain</t>
  </si>
  <si>
    <t>2021-06-11</t>
  </si>
  <si>
    <t>2022-02-10</t>
  </si>
  <si>
    <t>Hassan Joseph</t>
  </si>
  <si>
    <t>2021-01-08</t>
  </si>
  <si>
    <t>2021-09-25</t>
  </si>
  <si>
    <t>2023-07-29</t>
  </si>
  <si>
    <t>2023-10-10</t>
  </si>
  <si>
    <t>2021-04-05</t>
  </si>
  <si>
    <t>Bilal Sharma</t>
  </si>
  <si>
    <t>2022-01-28</t>
  </si>
  <si>
    <t>Karim D'Souza</t>
  </si>
  <si>
    <t>2023-02-19</t>
  </si>
  <si>
    <t>2023-09-19</t>
  </si>
  <si>
    <t>2022-08-22</t>
  </si>
  <si>
    <t>2023-01-26</t>
  </si>
  <si>
    <t>2024-12-01</t>
  </si>
  <si>
    <t>2022-12-20</t>
  </si>
  <si>
    <t>2023-09-29</t>
  </si>
  <si>
    <t>Mariam Khan</t>
  </si>
  <si>
    <t>Zaid Nair</t>
  </si>
  <si>
    <t>2022-04-23</t>
  </si>
  <si>
    <t>2022-12-13</t>
  </si>
  <si>
    <t>2022-09-30</t>
  </si>
  <si>
    <t>2024-08-18</t>
  </si>
  <si>
    <t>2022-03-17</t>
  </si>
  <si>
    <t>Rashid Rahman</t>
  </si>
  <si>
    <t>2022-10-13</t>
  </si>
  <si>
    <t>2023-08-23</t>
  </si>
  <si>
    <t>Imran Hussain</t>
  </si>
  <si>
    <t>2021-02-28</t>
  </si>
  <si>
    <t>2021-02-02</t>
  </si>
  <si>
    <t>2022-07-18</t>
  </si>
  <si>
    <t>2023-01-23</t>
  </si>
  <si>
    <t>2024-02-03</t>
  </si>
  <si>
    <t>2026-01-22</t>
  </si>
  <si>
    <t>2022-03-30</t>
  </si>
  <si>
    <t>2024-11-30</t>
  </si>
  <si>
    <t>Imran Al Mansoori</t>
  </si>
  <si>
    <t>2023-03-17</t>
  </si>
  <si>
    <t>Rashid Aziz</t>
  </si>
  <si>
    <t>2021-12-22</t>
  </si>
  <si>
    <t>Yusuf Nair</t>
  </si>
  <si>
    <t>2022-12-29</t>
  </si>
  <si>
    <t>Omar Patel</t>
  </si>
  <si>
    <t>2022-04-16</t>
  </si>
  <si>
    <t>2023-07-23</t>
  </si>
  <si>
    <t>2021-03-17</t>
  </si>
  <si>
    <t>Hassan Al Nuaimi</t>
  </si>
  <si>
    <t>2023-10-28</t>
  </si>
  <si>
    <t>2023-07-15</t>
  </si>
  <si>
    <t>Omar Rahman</t>
  </si>
  <si>
    <t>2022-01-04</t>
  </si>
  <si>
    <t>2023-09-07</t>
  </si>
  <si>
    <t>Yusuf Hussain</t>
  </si>
  <si>
    <t>2024-12-22</t>
  </si>
  <si>
    <t>Rashid Gupta</t>
  </si>
  <si>
    <t>2024-07-23</t>
  </si>
  <si>
    <t>2021-03-06</t>
  </si>
  <si>
    <t>2022-06-10</t>
  </si>
  <si>
    <t>2024-06-23</t>
  </si>
  <si>
    <t>2022-07-25</t>
  </si>
  <si>
    <t>2023-06-13</t>
  </si>
  <si>
    <t>Mohammed Rahman</t>
  </si>
  <si>
    <t>2022-08-13</t>
  </si>
  <si>
    <t>2023-04-25</t>
  </si>
  <si>
    <t>2025-08-02</t>
  </si>
  <si>
    <t>2023-08-22</t>
  </si>
  <si>
    <t>2025-12-17</t>
  </si>
  <si>
    <t>Hassan Nair</t>
  </si>
  <si>
    <t>2021-06-21</t>
  </si>
  <si>
    <t>2023-12-17</t>
  </si>
  <si>
    <t>2023-10-02</t>
  </si>
  <si>
    <t>2022-08-17</t>
  </si>
  <si>
    <t>2022-02-22</t>
  </si>
  <si>
    <t>2025-12-26</t>
  </si>
  <si>
    <t>2021-08-28</t>
  </si>
  <si>
    <t>Layla Joseph</t>
  </si>
  <si>
    <t>2022-02-03</t>
  </si>
  <si>
    <t>2023-09-18</t>
  </si>
  <si>
    <t>2024-02-22</t>
  </si>
  <si>
    <t>2024-11-27</t>
  </si>
  <si>
    <t>2023-04-28</t>
  </si>
  <si>
    <t>2025-08-03</t>
  </si>
  <si>
    <t>2023-05-31</t>
  </si>
  <si>
    <t>2022-04-14</t>
  </si>
  <si>
    <t>2022-09-27</t>
  </si>
  <si>
    <t>2024-08-21</t>
  </si>
  <si>
    <t>2022-11-23</t>
  </si>
  <si>
    <t>2022-05-24</t>
  </si>
  <si>
    <t>Hassan Hussain</t>
  </si>
  <si>
    <t>2021-06-13</t>
  </si>
  <si>
    <t>Nadia Farooq</t>
  </si>
  <si>
    <t>2021-08-24</t>
  </si>
  <si>
    <t>2023-12-25</t>
  </si>
  <si>
    <t>2024-12-10</t>
  </si>
  <si>
    <t>2021-02-17</t>
  </si>
  <si>
    <t>2022-08-26</t>
  </si>
  <si>
    <t>2023-02-22</t>
  </si>
  <si>
    <t>2024-01-02</t>
  </si>
  <si>
    <t>2022-10-14</t>
  </si>
  <si>
    <t>2024-09-04</t>
  </si>
  <si>
    <t>2025-05-01</t>
  </si>
  <si>
    <t>2021-02-22</t>
  </si>
  <si>
    <t>2023-10-16</t>
  </si>
  <si>
    <t>2021-10-02</t>
  </si>
  <si>
    <t>2021-09-29</t>
  </si>
  <si>
    <t>2022-03-07</t>
  </si>
  <si>
    <t>2023-10-13</t>
  </si>
  <si>
    <t>2025-06-10</t>
  </si>
  <si>
    <t>Rashid Al Nuaimi</t>
  </si>
  <si>
    <t>2024-03-30</t>
  </si>
  <si>
    <t>Bilal Nair</t>
  </si>
  <si>
    <t>2021-07-25</t>
  </si>
  <si>
    <t>2023-02-17</t>
  </si>
  <si>
    <t>2024-04-15</t>
  </si>
  <si>
    <t>2024-12-19</t>
  </si>
  <si>
    <t>2023-06-25</t>
  </si>
  <si>
    <t>Yusuf Farooq</t>
  </si>
  <si>
    <t>2021-03-15</t>
  </si>
  <si>
    <t>Ahmed Joseph</t>
  </si>
  <si>
    <t>Mariam Nair</t>
  </si>
  <si>
    <t>2022-05-20</t>
  </si>
  <si>
    <t>2023-01-28</t>
  </si>
  <si>
    <t>2024-07-19</t>
  </si>
  <si>
    <t>Ahmed Khan</t>
  </si>
  <si>
    <t>2021-03-05</t>
  </si>
  <si>
    <t>2021-11-13</t>
  </si>
  <si>
    <t>2021-03-12</t>
  </si>
  <si>
    <t>2023-06-02</t>
  </si>
  <si>
    <t>Imran Gupta</t>
  </si>
  <si>
    <t>2022-10-15</t>
  </si>
  <si>
    <t>Bilal Khan</t>
  </si>
  <si>
    <t>2023-08-25</t>
  </si>
  <si>
    <t>2022-04-25</t>
  </si>
  <si>
    <t>Sara Gupta</t>
  </si>
  <si>
    <t>2025-09-12</t>
  </si>
  <si>
    <t>Imran Haddad</t>
  </si>
  <si>
    <t>2023-04-01</t>
  </si>
  <si>
    <t>2024-03-08</t>
  </si>
  <si>
    <t>2023-01-29</t>
  </si>
  <si>
    <t>2022-10-22</t>
  </si>
  <si>
    <t>2023-08-03</t>
  </si>
  <si>
    <t>2023-04-10</t>
  </si>
  <si>
    <t>2024-02-08</t>
  </si>
  <si>
    <t>Omar Nair</t>
  </si>
  <si>
    <t>Sara Nair</t>
  </si>
  <si>
    <t>2022-07-22</t>
  </si>
  <si>
    <t>Bilal Rahman</t>
  </si>
  <si>
    <t>2023-09-26</t>
  </si>
  <si>
    <t>2022-07-24</t>
  </si>
  <si>
    <t>2023-09-27</t>
  </si>
  <si>
    <t>Zaid D'Souza</t>
  </si>
  <si>
    <t>2024-03-13</t>
  </si>
  <si>
    <t>2021-08-16</t>
  </si>
  <si>
    <t>2021-09-04</t>
  </si>
  <si>
    <t>2023-09-13</t>
  </si>
  <si>
    <t>2026-04-25</t>
  </si>
  <si>
    <t>2025-09-04</t>
  </si>
  <si>
    <t>2021-07-11</t>
  </si>
  <si>
    <t>2023-05-01</t>
  </si>
  <si>
    <t>2024-06-05</t>
  </si>
  <si>
    <t>2023-05-10</t>
  </si>
  <si>
    <t>2025-03-13</t>
  </si>
  <si>
    <t>2024-01-04</t>
  </si>
  <si>
    <t>2022-04-06</t>
  </si>
  <si>
    <t>Ahmed Hussain</t>
  </si>
  <si>
    <t>2021-01-03</t>
  </si>
  <si>
    <t>2021-04-09</t>
  </si>
  <si>
    <t>2023-08-20</t>
  </si>
  <si>
    <t>2023-06-19</t>
  </si>
  <si>
    <t>2021-12-24</t>
  </si>
  <si>
    <t>2023-04-27</t>
  </si>
  <si>
    <t>2021-05-15</t>
  </si>
  <si>
    <t>2022-11-26</t>
  </si>
  <si>
    <t>2023-07-19</t>
  </si>
  <si>
    <t>2024-10-29</t>
  </si>
  <si>
    <t>2023-03-05</t>
  </si>
  <si>
    <t>Ahmed D'Souza</t>
  </si>
  <si>
    <t>2021-08-06</t>
  </si>
  <si>
    <t>2021-01-15</t>
  </si>
  <si>
    <t>2021-05-24</t>
  </si>
  <si>
    <t>2023-11-22</t>
  </si>
  <si>
    <t>2022-07-19</t>
  </si>
  <si>
    <t>2023-08-09</t>
  </si>
  <si>
    <t>2024-10-22</t>
  </si>
  <si>
    <t>2022-01-08</t>
  </si>
  <si>
    <t>2022-12-27</t>
  </si>
  <si>
    <t>Karim Nair</t>
  </si>
  <si>
    <t>2023-04-18</t>
  </si>
  <si>
    <t>2024-07-13</t>
  </si>
  <si>
    <t>2024-03-27</t>
  </si>
  <si>
    <t>2021-10-29</t>
  </si>
  <si>
    <t>2023-01-21</t>
  </si>
  <si>
    <t>2023-12-28</t>
  </si>
  <si>
    <t>2021-10-08</t>
  </si>
  <si>
    <t>Noor Gupta</t>
  </si>
  <si>
    <t>2023-01-03</t>
  </si>
  <si>
    <t>2025-01-12</t>
  </si>
  <si>
    <t>2024-08-26</t>
  </si>
  <si>
    <t>2021-05-03</t>
  </si>
  <si>
    <t>2022-12-14</t>
  </si>
  <si>
    <t>Hassan Sharma</t>
  </si>
  <si>
    <t>2022-09-17</t>
  </si>
  <si>
    <t>2021-10-04</t>
  </si>
  <si>
    <t>Khalid Haddad</t>
  </si>
  <si>
    <t>2023-05-13</t>
  </si>
  <si>
    <t>2025-03-21</t>
  </si>
  <si>
    <t>Karim Fernandez</t>
  </si>
  <si>
    <t>2022-04-01</t>
  </si>
  <si>
    <t>2021-12-28</t>
  </si>
  <si>
    <t>2023-04-08</t>
  </si>
  <si>
    <t>2025-03-20</t>
  </si>
  <si>
    <t>2023-08-19</t>
  </si>
  <si>
    <t>Noor Rahman</t>
  </si>
  <si>
    <t>2023-07-22</t>
  </si>
  <si>
    <t>2023-07-02</t>
  </si>
  <si>
    <t>2023-05-24</t>
  </si>
  <si>
    <t>2022-11-19</t>
  </si>
  <si>
    <t>Hassan Gupta</t>
  </si>
  <si>
    <t>2022-03-04</t>
  </si>
  <si>
    <t>2021-07-07</t>
  </si>
  <si>
    <t>2023-07-12</t>
  </si>
  <si>
    <t>2024-02-24</t>
  </si>
  <si>
    <t>2025-07-12</t>
  </si>
  <si>
    <t>2022-08-21</t>
  </si>
  <si>
    <t>Layla Sharma</t>
  </si>
  <si>
    <t>2024-02-01</t>
  </si>
  <si>
    <t>2026-07-17</t>
  </si>
  <si>
    <t>2023-06-05</t>
  </si>
  <si>
    <t>2021-06-06</t>
  </si>
  <si>
    <t>Mariam Joseph</t>
  </si>
  <si>
    <t>2021-02-16</t>
  </si>
  <si>
    <t>2021-07-23</t>
  </si>
  <si>
    <t>2024-07-15</t>
  </si>
  <si>
    <t>Hassan Rahman</t>
  </si>
  <si>
    <t>2022-12-02</t>
  </si>
  <si>
    <t>Khalid Hussain</t>
  </si>
  <si>
    <t>2023-12-26</t>
  </si>
  <si>
    <t>Mariam Shaikh</t>
  </si>
  <si>
    <t>2022-04-30</t>
  </si>
  <si>
    <t>Hassan D'Souza</t>
  </si>
  <si>
    <t>2023-07-26</t>
  </si>
  <si>
    <t>2023-05-14</t>
  </si>
  <si>
    <t>2022-10-30</t>
  </si>
  <si>
    <t>Omar Aziz</t>
  </si>
  <si>
    <t>2024-01-09</t>
  </si>
  <si>
    <t>2024-11-18</t>
  </si>
  <si>
    <t>Fatima Joseph</t>
  </si>
  <si>
    <t>2022-04-27</t>
  </si>
  <si>
    <t>2023-12-14</t>
  </si>
  <si>
    <t>2022-09-09</t>
  </si>
  <si>
    <t>2022-08-30</t>
  </si>
  <si>
    <t>Yusuf Rahman</t>
  </si>
  <si>
    <t>2025-01-19</t>
  </si>
  <si>
    <t>2024-02-23</t>
  </si>
  <si>
    <t>2024-03-09</t>
  </si>
  <si>
    <t>2025-02-24</t>
  </si>
  <si>
    <t>2021-11-29</t>
  </si>
  <si>
    <t>2024-02-27</t>
  </si>
  <si>
    <t>2024-10-12</t>
  </si>
  <si>
    <t>2021-08-23</t>
  </si>
  <si>
    <t>2022-01-31</t>
  </si>
  <si>
    <t>2023-06-21</t>
  </si>
  <si>
    <t>2021-10-21</t>
  </si>
  <si>
    <t>2023-07-20</t>
  </si>
  <si>
    <t>2025-01-01</t>
  </si>
  <si>
    <t>Karim Farooq</t>
  </si>
  <si>
    <t>2021-08-04</t>
  </si>
  <si>
    <t>2025-06-28</t>
  </si>
  <si>
    <t>Aisha Hussain</t>
  </si>
  <si>
    <t>2021-02-15</t>
  </si>
  <si>
    <t>2026-04-23</t>
  </si>
  <si>
    <t>Omar Gupta</t>
  </si>
  <si>
    <t>2024-04-27</t>
  </si>
  <si>
    <t>2022-10-26</t>
  </si>
  <si>
    <t>2024-03-05</t>
  </si>
  <si>
    <t>2021-01-05</t>
  </si>
  <si>
    <t>2022-11-06</t>
  </si>
  <si>
    <t>Bilal Haddad</t>
  </si>
  <si>
    <t>Khalid Gupta</t>
  </si>
  <si>
    <t>2024-12-23</t>
  </si>
  <si>
    <t>2022-10-02</t>
  </si>
  <si>
    <t>2024-01-28</t>
  </si>
  <si>
    <t>2023-05-19</t>
  </si>
  <si>
    <t>2025-05-03</t>
  </si>
  <si>
    <t>2021-05-28</t>
  </si>
  <si>
    <t>2023-01-30</t>
  </si>
  <si>
    <t>2021-07-09</t>
  </si>
  <si>
    <t>2022-06-05</t>
  </si>
  <si>
    <t>2021-05-18</t>
  </si>
  <si>
    <t>2021-09-07</t>
  </si>
  <si>
    <t>2022-10-16</t>
  </si>
  <si>
    <t>2022-07-23</t>
  </si>
  <si>
    <t>2024-09-01</t>
  </si>
  <si>
    <t>2023-06-12</t>
  </si>
  <si>
    <t>2022-09-28</t>
  </si>
  <si>
    <t>2021-01-02</t>
  </si>
  <si>
    <t>2024-05-25</t>
  </si>
  <si>
    <t>2023-04-21</t>
  </si>
  <si>
    <t>Noor Patel</t>
  </si>
  <si>
    <t>2025-08-11</t>
  </si>
  <si>
    <t>2021-01-23</t>
  </si>
  <si>
    <t>Yusuf Gupta</t>
  </si>
  <si>
    <t>2022-08-25</t>
  </si>
  <si>
    <t>2022-07-27</t>
  </si>
  <si>
    <t>2021-07-03</t>
  </si>
  <si>
    <t>Khalid Aziz</t>
  </si>
  <si>
    <t>2023-01-11</t>
  </si>
  <si>
    <t>2022-12-11</t>
  </si>
  <si>
    <t>2023-09-28</t>
  </si>
  <si>
    <t>2023-12-27</t>
  </si>
  <si>
    <t>2022-05-31</t>
  </si>
  <si>
    <t>2021-12-06</t>
  </si>
  <si>
    <t>2023-04-02</t>
  </si>
  <si>
    <t>2026-03-26</t>
  </si>
  <si>
    <t>2024-02-14</t>
  </si>
  <si>
    <t>2025-12-13</t>
  </si>
  <si>
    <t>2022-01-07</t>
  </si>
  <si>
    <t>2021-04-12</t>
  </si>
  <si>
    <t>Yusuf Aziz</t>
  </si>
  <si>
    <t>2021-03-21</t>
  </si>
  <si>
    <t>2023-07-28</t>
  </si>
  <si>
    <t>2021-07-02</t>
  </si>
  <si>
    <t>2021-04-16</t>
  </si>
  <si>
    <t>2023-08-07</t>
  </si>
  <si>
    <t>2021-12-09</t>
  </si>
  <si>
    <t>2024-05-17</t>
  </si>
  <si>
    <t>2023-05-26</t>
  </si>
  <si>
    <t>Karim Al Mansoori</t>
  </si>
  <si>
    <t>2022-08-20</t>
  </si>
  <si>
    <t>2021-01-25</t>
  </si>
  <si>
    <t>2025-10-21</t>
  </si>
  <si>
    <t>2022-07-07</t>
  </si>
  <si>
    <t>Fatima Aziz</t>
  </si>
  <si>
    <t>2021-10-11</t>
  </si>
  <si>
    <t>2021-09-01</t>
  </si>
  <si>
    <t>2026-05-14</t>
  </si>
  <si>
    <t>2024-09-27</t>
  </si>
  <si>
    <t>2022-01-23</t>
  </si>
  <si>
    <t>2022-07-31</t>
  </si>
  <si>
    <t>2021-11-15</t>
  </si>
  <si>
    <t>Mariam Farooq</t>
  </si>
  <si>
    <t>2021-12-15</t>
  </si>
  <si>
    <t>2023-11-08</t>
  </si>
  <si>
    <t>2021-09-19</t>
  </si>
  <si>
    <t>2022-12-16</t>
  </si>
  <si>
    <t>2023-01-09</t>
  </si>
  <si>
    <t>2022-04-08</t>
  </si>
  <si>
    <t>2024-04-02</t>
  </si>
  <si>
    <t>2026-07-08</t>
  </si>
  <si>
    <t>2023-09-01</t>
  </si>
  <si>
    <t>2024-02-12</t>
  </si>
  <si>
    <t>2021-01-10</t>
  </si>
  <si>
    <t>2021-02-07</t>
  </si>
  <si>
    <t>2023-02-04</t>
  </si>
  <si>
    <t>2023-11-23</t>
  </si>
  <si>
    <t>Sara Al Mansoori</t>
  </si>
  <si>
    <t>2021-04-22</t>
  </si>
  <si>
    <t>2021-12-11</t>
  </si>
  <si>
    <t>2022-12-10</t>
  </si>
  <si>
    <t>Layla Nair</t>
  </si>
  <si>
    <t>2023-09-22</t>
  </si>
  <si>
    <t>2023-01-08</t>
  </si>
  <si>
    <t>2024-05-28</t>
  </si>
  <si>
    <t>2021-02-25</t>
  </si>
  <si>
    <t>2022-09-05</t>
  </si>
  <si>
    <t>2024-01-24</t>
  </si>
  <si>
    <t>2025-05-13</t>
  </si>
  <si>
    <t>2022-03-20</t>
  </si>
  <si>
    <t>2022-10-12</t>
  </si>
  <si>
    <t>2022-05-10</t>
  </si>
  <si>
    <t>2021-08-05</t>
  </si>
  <si>
    <t>2021-06-20</t>
  </si>
  <si>
    <t>2024-01-31</t>
  </si>
  <si>
    <t>2025-02-05</t>
  </si>
  <si>
    <t>Bilal Hussain</t>
  </si>
  <si>
    <t>2025-08-17</t>
  </si>
  <si>
    <t>2021-08-13</t>
  </si>
  <si>
    <t>2023-10-12</t>
  </si>
  <si>
    <t>2023-12-09</t>
  </si>
  <si>
    <t>2022-11-28</t>
  </si>
  <si>
    <t>2023-01-13</t>
  </si>
  <si>
    <t>2026-02-02</t>
  </si>
  <si>
    <t>2024-01-12</t>
  </si>
  <si>
    <t>2025-06-02</t>
  </si>
  <si>
    <t>2021-12-19</t>
  </si>
  <si>
    <t>2023-10-14</t>
  </si>
  <si>
    <t>2025-11-15</t>
  </si>
  <si>
    <t>2024-03-01</t>
  </si>
  <si>
    <t>2021-10-18</t>
  </si>
  <si>
    <t>2025-11-14</t>
  </si>
  <si>
    <t>2024-04-14</t>
  </si>
  <si>
    <t>2021-08-25</t>
  </si>
  <si>
    <t>2021-05-19</t>
  </si>
  <si>
    <t>2021-11-23</t>
  </si>
  <si>
    <t>2022-08-05</t>
  </si>
  <si>
    <t>2023-11-18</t>
  </si>
  <si>
    <t>2021-08-20</t>
  </si>
  <si>
    <t>2021-11-26</t>
  </si>
  <si>
    <t>2022-11-07</t>
  </si>
  <si>
    <t>Rashid Nair</t>
  </si>
  <si>
    <t>2024-04-06</t>
  </si>
  <si>
    <t>2022-10-31</t>
  </si>
  <si>
    <t>2025-03-19</t>
  </si>
  <si>
    <t>2023-08-24</t>
  </si>
  <si>
    <t>2021-11-30</t>
  </si>
  <si>
    <t>2024-06-03</t>
  </si>
  <si>
    <t>2026-02-24</t>
  </si>
  <si>
    <t>2023-11-21</t>
  </si>
  <si>
    <t>2025-12-08</t>
  </si>
  <si>
    <t>Yusuf Fernandez</t>
  </si>
  <si>
    <t>2022-11-25</t>
  </si>
  <si>
    <t>2024-03-10</t>
  </si>
  <si>
    <t>2026-04-17</t>
  </si>
  <si>
    <t>2022-07-28</t>
  </si>
  <si>
    <t>2021-08-17</t>
  </si>
  <si>
    <t>2023-04-24</t>
  </si>
  <si>
    <t>2024-10-14</t>
  </si>
  <si>
    <t>2022-02-24</t>
  </si>
  <si>
    <t>2021-03-04</t>
  </si>
  <si>
    <t>2023-01-02</t>
  </si>
  <si>
    <t>2021-02-19</t>
  </si>
  <si>
    <t>2023-08-26</t>
  </si>
  <si>
    <t>2021-08-11</t>
  </si>
  <si>
    <t>2025-01-30</t>
  </si>
  <si>
    <t>2021-10-05</t>
  </si>
  <si>
    <t>2022-01-29</t>
  </si>
  <si>
    <t>2021-02-10</t>
  </si>
  <si>
    <t>2021-05-27</t>
  </si>
  <si>
    <t>2021-07-18</t>
  </si>
  <si>
    <t>2022-11-03</t>
  </si>
  <si>
    <t>2021-03-25</t>
  </si>
  <si>
    <t>2022-04-12</t>
  </si>
  <si>
    <t>2022-06-24</t>
  </si>
  <si>
    <t>2021-11-24</t>
  </si>
  <si>
    <t>Noor Al Falasi</t>
  </si>
  <si>
    <t>2023-05-29</t>
  </si>
  <si>
    <t>2022-05-29</t>
  </si>
  <si>
    <t>2021-04-06</t>
  </si>
  <si>
    <t>2022-03-25</t>
  </si>
  <si>
    <t>2024-01-15</t>
  </si>
  <si>
    <t>2026-04-15</t>
  </si>
  <si>
    <t>Mariam Patel</t>
  </si>
  <si>
    <t>2023-01-25</t>
  </si>
  <si>
    <t>2022-02-27</t>
  </si>
  <si>
    <t>2022-06-29</t>
  </si>
  <si>
    <t>2023-03-21</t>
  </si>
  <si>
    <t>2024-04-26</t>
  </si>
  <si>
    <t>2023-09-06</t>
  </si>
  <si>
    <t>2021-08-15</t>
  </si>
  <si>
    <t>2021-05-20</t>
  </si>
  <si>
    <t>2023-01-05</t>
  </si>
  <si>
    <t>2024-03-26</t>
  </si>
  <si>
    <t>2021-04-28</t>
  </si>
  <si>
    <t>2022-02-07</t>
  </si>
  <si>
    <t>2023-06-16</t>
  </si>
  <si>
    <t>2023-10-30</t>
  </si>
  <si>
    <t>2021-06-10</t>
  </si>
  <si>
    <t>2022-07-08</t>
  </si>
  <si>
    <t>2023-02-07</t>
  </si>
  <si>
    <t>2025-04-30</t>
  </si>
  <si>
    <t>2023-06-03</t>
  </si>
  <si>
    <t>2024-01-13</t>
  </si>
  <si>
    <t>2023-07-31</t>
  </si>
  <si>
    <t>2021-06-04</t>
  </si>
  <si>
    <t>2022-07-06</t>
  </si>
  <si>
    <t>2022-06-26</t>
  </si>
  <si>
    <t>2023-12-16</t>
  </si>
  <si>
    <t>2024-12-28</t>
  </si>
  <si>
    <t>2023-05-06</t>
  </si>
  <si>
    <t>2022-09-18</t>
  </si>
  <si>
    <t>2022-01-13</t>
  </si>
  <si>
    <t>2023-06-24</t>
  </si>
  <si>
    <t>2022-06-23</t>
  </si>
  <si>
    <t>2022-07-05</t>
  </si>
  <si>
    <t>2023-08-08</t>
  </si>
  <si>
    <t>2023-12-15</t>
  </si>
  <si>
    <t>2026-06-14</t>
  </si>
  <si>
    <t>2021-10-10</t>
  </si>
  <si>
    <t>2023-06-20</t>
  </si>
  <si>
    <t>2022-01-01</t>
  </si>
  <si>
    <t>2023-10-25</t>
  </si>
  <si>
    <t>2024-02-16</t>
  </si>
  <si>
    <t>2021-09-10</t>
  </si>
  <si>
    <t>2024-03-19</t>
  </si>
  <si>
    <t>2024-02-13</t>
  </si>
  <si>
    <t>2024-12-18</t>
  </si>
  <si>
    <t>2022-03-23</t>
  </si>
  <si>
    <t>2026-06-26</t>
  </si>
  <si>
    <t>2021-03-02</t>
  </si>
  <si>
    <t>2021-11-16</t>
  </si>
  <si>
    <t>2024-01-22</t>
  </si>
  <si>
    <t>2026-07-26</t>
  </si>
  <si>
    <t>2021-01-22</t>
  </si>
  <si>
    <t>2022-10-10</t>
  </si>
  <si>
    <t>2022-02-09</t>
  </si>
  <si>
    <t>2024-11-10</t>
  </si>
  <si>
    <t>2021-09-13</t>
  </si>
  <si>
    <t>2021-03-31</t>
  </si>
  <si>
    <t>2023-10-21</t>
  </si>
  <si>
    <t>2025-05-23</t>
  </si>
  <si>
    <t>2021-10-28</t>
  </si>
  <si>
    <t>Noor Khan</t>
  </si>
  <si>
    <t>2021-02-21</t>
  </si>
  <si>
    <t>2023-06-27</t>
  </si>
  <si>
    <t>2021-12-23</t>
  </si>
  <si>
    <t>2022-06-22</t>
  </si>
  <si>
    <t>2022-01-18</t>
  </si>
  <si>
    <t>2024-06-07</t>
  </si>
  <si>
    <t>2024-08-20</t>
  </si>
  <si>
    <t>2021-05-12</t>
  </si>
  <si>
    <t>2021-06-02</t>
  </si>
  <si>
    <t>2024-01-23</t>
  </si>
  <si>
    <t>2022-11-02</t>
  </si>
  <si>
    <t>2022-04-20</t>
  </si>
  <si>
    <t>2021-11-07</t>
  </si>
  <si>
    <t>2023-02-03</t>
  </si>
  <si>
    <t>2021-07-14</t>
  </si>
  <si>
    <t>Samir D'Souza</t>
  </si>
  <si>
    <t>2021-06-27</t>
  </si>
  <si>
    <t>2022-02-04</t>
  </si>
  <si>
    <t>2024-07-24</t>
  </si>
  <si>
    <t>2021-03-23</t>
  </si>
  <si>
    <t>2022-05-28</t>
  </si>
  <si>
    <t>2023-10-27</t>
  </si>
  <si>
    <t>2022-07-10</t>
  </si>
  <si>
    <t>2021-05-31</t>
  </si>
  <si>
    <t>2023-03-20</t>
  </si>
  <si>
    <t>2021-05-30</t>
  </si>
  <si>
    <t>2024-03-24</t>
  </si>
  <si>
    <t>2024-03-25</t>
  </si>
  <si>
    <t>2022-04-13</t>
  </si>
  <si>
    <t>2022-02-02</t>
  </si>
  <si>
    <t>Noor Haddad</t>
  </si>
  <si>
    <t>2022-04-07</t>
  </si>
  <si>
    <t>2023-08-04</t>
  </si>
  <si>
    <t>2021-12-12</t>
  </si>
  <si>
    <t>2023-03-01</t>
  </si>
  <si>
    <t>2021-07-12</t>
  </si>
  <si>
    <t>2022-11-22</t>
  </si>
  <si>
    <t>2022-05-12</t>
  </si>
  <si>
    <t>2021-12-02</t>
  </si>
  <si>
    <t>2021-11-02</t>
  </si>
  <si>
    <t>2024-07-22</t>
  </si>
  <si>
    <t>2023-07-16</t>
  </si>
  <si>
    <t>2025-01-16</t>
  </si>
  <si>
    <t>2022-12-01</t>
  </si>
  <si>
    <t>2022-10-24</t>
  </si>
  <si>
    <t>2021-09-24</t>
  </si>
  <si>
    <t>2022-07-13</t>
  </si>
  <si>
    <t>2022-05-14</t>
  </si>
  <si>
    <t>2021-02-20</t>
  </si>
  <si>
    <t>2022-08-02</t>
  </si>
  <si>
    <t>2022-11-09</t>
  </si>
  <si>
    <t>2023-06-04</t>
  </si>
  <si>
    <t>2025-12-31</t>
  </si>
  <si>
    <t>2023-02-14</t>
  </si>
  <si>
    <t>2021-11-21</t>
  </si>
  <si>
    <t>2025-04-12</t>
  </si>
  <si>
    <t>2023-09-03</t>
  </si>
  <si>
    <t>2021-04-26</t>
  </si>
  <si>
    <t>2022-09-29</t>
  </si>
  <si>
    <t>2022-10-11</t>
  </si>
  <si>
    <t>2024-01-25</t>
  </si>
  <si>
    <t>2025-01-21</t>
  </si>
  <si>
    <t>2024-03-04</t>
  </si>
  <si>
    <t>2021-02-11</t>
  </si>
  <si>
    <t>Ahmed Rahman</t>
  </si>
  <si>
    <t>2021-06-30</t>
  </si>
  <si>
    <t>2021-09-15</t>
  </si>
  <si>
    <t>2024-01-19</t>
  </si>
  <si>
    <t>2022-05-09</t>
  </si>
  <si>
    <t>2022-01-09</t>
  </si>
  <si>
    <t>2023-02-16</t>
  </si>
  <si>
    <t>2024-01-26</t>
  </si>
  <si>
    <t>2023-11-30</t>
  </si>
  <si>
    <t>2021-04-30</t>
  </si>
  <si>
    <t>2023-05-27</t>
  </si>
  <si>
    <t>2021-01-19</t>
  </si>
  <si>
    <t>2024-02-25</t>
  </si>
  <si>
    <t>2023-10-03</t>
  </si>
  <si>
    <t>2021-07-04</t>
  </si>
  <si>
    <t>2023-07-13</t>
  </si>
  <si>
    <t>2022-05-18</t>
  </si>
  <si>
    <t>Samir Menon</t>
  </si>
  <si>
    <t>2023-09-09</t>
  </si>
  <si>
    <t>2022-08-10</t>
  </si>
  <si>
    <t>2025-05-28</t>
  </si>
  <si>
    <t>2022-03-10</t>
  </si>
  <si>
    <t>2023-11-29</t>
  </si>
  <si>
    <t>2021-02-09</t>
  </si>
  <si>
    <t>2025-10-30</t>
  </si>
  <si>
    <t>2022-07-16</t>
  </si>
  <si>
    <t>2023-04-23</t>
  </si>
  <si>
    <t>2025-05-24</t>
  </si>
  <si>
    <t>2021-03-20</t>
  </si>
  <si>
    <t>2023-06-15</t>
  </si>
  <si>
    <t>2021-11-06</t>
  </si>
  <si>
    <t>2021-08-07</t>
  </si>
  <si>
    <t>2023-02-21</t>
  </si>
  <si>
    <t>2023-02-27</t>
  </si>
  <si>
    <t>2024-08-19</t>
  </si>
  <si>
    <t>2021-02-18</t>
  </si>
  <si>
    <t>2022-06-27</t>
  </si>
  <si>
    <t>2022-09-10</t>
  </si>
  <si>
    <t>2023-08-21</t>
  </si>
  <si>
    <t>2022-02-17</t>
  </si>
  <si>
    <t>2021-03-01</t>
  </si>
  <si>
    <t>2025-03-29</t>
  </si>
  <si>
    <t>2023-10-11</t>
  </si>
  <si>
    <t>2022-03-03</t>
  </si>
  <si>
    <t>2022-09-11</t>
  </si>
  <si>
    <t>2024-10-01</t>
  </si>
  <si>
    <t>2021-05-14</t>
  </si>
  <si>
    <t>2021-01-14</t>
  </si>
  <si>
    <t>2022-11-20</t>
  </si>
  <si>
    <t>2021-06-14</t>
  </si>
  <si>
    <t>2023-09-21</t>
  </si>
  <si>
    <t>2021-09-21</t>
  </si>
  <si>
    <t>2025-09-02</t>
  </si>
  <si>
    <t>2026-04-03</t>
  </si>
  <si>
    <t>2021-04-27</t>
  </si>
  <si>
    <t>2023-07-03</t>
  </si>
  <si>
    <t>2024-10-17</t>
  </si>
  <si>
    <t>2023-12-02</t>
  </si>
  <si>
    <t>2025-01-03</t>
  </si>
  <si>
    <t>2022-07-17</t>
  </si>
  <si>
    <t>2024-04-01</t>
  </si>
  <si>
    <t>2023-03-15</t>
  </si>
  <si>
    <t>2023-09-14</t>
  </si>
  <si>
    <t>2023-02-11</t>
  </si>
  <si>
    <t>2021-07-22</t>
  </si>
  <si>
    <t>2021-12-29</t>
  </si>
  <si>
    <t>2021-05-09</t>
  </si>
  <si>
    <t>2024-02-11</t>
  </si>
  <si>
    <t>2024-06-17</t>
  </si>
  <si>
    <t>Nadia Aziz</t>
  </si>
  <si>
    <t>2024-02-15</t>
  </si>
  <si>
    <t>2022-09-02</t>
  </si>
  <si>
    <t>2025-02-01</t>
  </si>
  <si>
    <t>2022-04-24</t>
  </si>
  <si>
    <t>2022-09-03</t>
  </si>
  <si>
    <t>2021-09-03</t>
  </si>
  <si>
    <t>2021-09-09</t>
  </si>
  <si>
    <t>2024-04-21</t>
  </si>
  <si>
    <t>2021-06-24</t>
  </si>
  <si>
    <t>2023-03-29</t>
  </si>
  <si>
    <t>2024-03-07</t>
  </si>
  <si>
    <t>2022-06-01</t>
  </si>
  <si>
    <t>2022-10-18</t>
  </si>
  <si>
    <t>2021-11-17</t>
  </si>
  <si>
    <t>2021-01-30</t>
  </si>
  <si>
    <t>2022-10-07</t>
  </si>
  <si>
    <t>2024-02-10</t>
  </si>
  <si>
    <t>2026-04-12</t>
  </si>
  <si>
    <t>2023-09-20</t>
  </si>
  <si>
    <t>2022-07-20</t>
  </si>
  <si>
    <t>2025-04-15</t>
  </si>
  <si>
    <t>2025-12-05</t>
  </si>
  <si>
    <t>2021-01-16</t>
  </si>
  <si>
    <t>2022-11-27</t>
  </si>
  <si>
    <t>2021-12-18</t>
  </si>
  <si>
    <t>2022-07-01</t>
  </si>
  <si>
    <t>2021-07-26</t>
  </si>
  <si>
    <t>2022-05-15</t>
  </si>
  <si>
    <t>2026-05-13</t>
  </si>
  <si>
    <t>2023-01-18</t>
  </si>
  <si>
    <t>2022-05-08</t>
  </si>
  <si>
    <t>2026-01-25</t>
  </si>
  <si>
    <t>2023-03-09</t>
  </si>
  <si>
    <t>2025-01-22</t>
  </si>
  <si>
    <t>2023-04-16</t>
  </si>
  <si>
    <t>2023-11-07</t>
  </si>
  <si>
    <t>Mohammed Sharma</t>
  </si>
  <si>
    <t>2023-12-24</t>
  </si>
  <si>
    <t>2025-01-15</t>
  </si>
  <si>
    <t>2026-02-20</t>
  </si>
  <si>
    <t>2026-09-02</t>
  </si>
  <si>
    <t>2023-02-26</t>
  </si>
  <si>
    <t>2023-09-08</t>
  </si>
  <si>
    <t>2026-06-18</t>
  </si>
  <si>
    <t>2021-12-04</t>
  </si>
  <si>
    <t>2023-08-16</t>
  </si>
  <si>
    <t>2022-06-03</t>
  </si>
  <si>
    <t>2024-03-29</t>
  </si>
  <si>
    <t>Hassan Menon</t>
  </si>
  <si>
    <t>2023-04-15</t>
  </si>
  <si>
    <t>Ahmed Al Falasi</t>
  </si>
  <si>
    <t>2022-02-01</t>
  </si>
  <si>
    <t>2024-03-14</t>
  </si>
  <si>
    <t>2026-11-19</t>
  </si>
  <si>
    <t>2022-06-21</t>
  </si>
  <si>
    <t>2022-02-12</t>
  </si>
  <si>
    <t>2025-12-03</t>
  </si>
  <si>
    <t>2023-05-20</t>
  </si>
  <si>
    <t>2021-09-11</t>
  </si>
  <si>
    <t>2024-03-16</t>
  </si>
  <si>
    <t>2021-06-15</t>
  </si>
  <si>
    <t>2025-06-14</t>
  </si>
  <si>
    <t>2024-01-29</t>
  </si>
  <si>
    <t>2026-02-13</t>
  </si>
  <si>
    <t>2024-08-09</t>
  </si>
  <si>
    <t>2026-11-14</t>
  </si>
  <si>
    <t>2024-10-28</t>
  </si>
  <si>
    <t>2023-04-07</t>
  </si>
  <si>
    <t>2023-09-16</t>
  </si>
  <si>
    <t>2022-11-14</t>
  </si>
  <si>
    <t>2025-03-26</t>
  </si>
  <si>
    <t>2021-06-17</t>
  </si>
  <si>
    <t>2023-07-17</t>
  </si>
  <si>
    <t>2024-07-10</t>
  </si>
  <si>
    <t>2024-07-21</t>
  </si>
  <si>
    <t>2022-12-30</t>
  </si>
  <si>
    <t>2021-08-10</t>
  </si>
  <si>
    <t>2021-07-20</t>
  </si>
  <si>
    <t>2023-01-24</t>
  </si>
  <si>
    <t>2024-06-15</t>
  </si>
  <si>
    <t>2022-10-28</t>
  </si>
  <si>
    <t>2025-11-08</t>
  </si>
  <si>
    <t>2021-03-09</t>
  </si>
  <si>
    <t>2021-03-03</t>
  </si>
  <si>
    <t>2022-01-16</t>
  </si>
  <si>
    <t>2025-08-25</t>
  </si>
  <si>
    <t>2021-03-27</t>
  </si>
  <si>
    <t>2023-02-01</t>
  </si>
  <si>
    <t>2023-01-22</t>
  </si>
  <si>
    <t>2022-07-26</t>
  </si>
  <si>
    <t>2022-03-27</t>
  </si>
  <si>
    <t>2024-03-18</t>
  </si>
  <si>
    <t>2023-08-02</t>
  </si>
  <si>
    <t>2021-08-22</t>
  </si>
  <si>
    <t>2021-01-29</t>
  </si>
  <si>
    <t>2024-12-14</t>
  </si>
  <si>
    <t>2021-02-24</t>
  </si>
  <si>
    <t>2024-06-16</t>
  </si>
  <si>
    <t>2021-10-01</t>
  </si>
  <si>
    <t>Noor D'Souza</t>
  </si>
  <si>
    <t>2025-04-21</t>
  </si>
  <si>
    <t>2024-03-31</t>
  </si>
  <si>
    <t>2022-05-22</t>
  </si>
  <si>
    <t>2024-02-28</t>
  </si>
  <si>
    <t>2023-08-28</t>
  </si>
  <si>
    <t>2021-04-07</t>
  </si>
  <si>
    <t>2025-09-27</t>
  </si>
  <si>
    <t>2022-06-20</t>
  </si>
  <si>
    <t>2021-10-13</t>
  </si>
  <si>
    <t>2024-06-08</t>
  </si>
  <si>
    <t>Layla Farooq</t>
  </si>
  <si>
    <t>2025-02-16</t>
  </si>
  <si>
    <t>2021-05-11</t>
  </si>
  <si>
    <t>2025-03-27</t>
  </si>
  <si>
    <t>Layla Khan</t>
  </si>
  <si>
    <t>2024-03-20</t>
  </si>
  <si>
    <t>2025-08-29</t>
  </si>
  <si>
    <t>2024-04-11</t>
  </si>
  <si>
    <t>2023-07-24</t>
  </si>
  <si>
    <t>2025-03-31</t>
  </si>
  <si>
    <t>2024-04-20</t>
  </si>
  <si>
    <t>2024-04-07</t>
  </si>
  <si>
    <t>2025-10-16</t>
  </si>
  <si>
    <t>2026-01-15</t>
  </si>
  <si>
    <t>2022-10-04</t>
  </si>
  <si>
    <t>2025-01-05</t>
  </si>
  <si>
    <t>2021-10-26</t>
  </si>
  <si>
    <t>2025-09-15</t>
  </si>
  <si>
    <t>2023-03-27</t>
  </si>
  <si>
    <t>2021-03-30</t>
  </si>
  <si>
    <t>2023-02-23</t>
  </si>
  <si>
    <t>2023-03-02</t>
  </si>
  <si>
    <t>2022-03-31</t>
  </si>
  <si>
    <t>2024-07-20</t>
  </si>
  <si>
    <t>2021-01-04</t>
  </si>
  <si>
    <t>2023-07-25</t>
  </si>
  <si>
    <t>2024-10-11</t>
  </si>
  <si>
    <t>2024-07-16</t>
  </si>
  <si>
    <t>2024-07-03</t>
  </si>
  <si>
    <t>2023-05-07</t>
  </si>
  <si>
    <t>2022-05-19</t>
  </si>
  <si>
    <t>2022-12-04</t>
  </si>
  <si>
    <t>2023-08-11</t>
  </si>
  <si>
    <t>2026-04-21</t>
  </si>
  <si>
    <t>2023-12-06</t>
  </si>
  <si>
    <t>2025-02-04</t>
  </si>
  <si>
    <t>2021-07-31</t>
  </si>
  <si>
    <t>2021-11-09</t>
  </si>
  <si>
    <t>2021-09-27</t>
  </si>
  <si>
    <t>2023-05-30</t>
  </si>
  <si>
    <t>2022-09-24</t>
  </si>
  <si>
    <t>2026-06-06</t>
  </si>
  <si>
    <t>2021-11-01</t>
  </si>
  <si>
    <t>2024-07-12</t>
  </si>
  <si>
    <t>2021-01-20</t>
  </si>
  <si>
    <t>2021-11-27</t>
  </si>
  <si>
    <t>2021-10-16</t>
  </si>
  <si>
    <t>2021-04-14</t>
  </si>
  <si>
    <t>2022-10-20</t>
  </si>
  <si>
    <t>2023-01-04</t>
  </si>
  <si>
    <t>2023-03-25</t>
  </si>
  <si>
    <t>2022-02-26</t>
  </si>
  <si>
    <t>2023-04-13</t>
  </si>
  <si>
    <t>2024-05-11</t>
  </si>
  <si>
    <t>2023-10-01</t>
  </si>
  <si>
    <t>2025-11-11</t>
  </si>
  <si>
    <t>2022-02-20</t>
  </si>
  <si>
    <t>2022-04-05</t>
  </si>
  <si>
    <t>2023-12-18</t>
  </si>
  <si>
    <t>2025-06-16</t>
  </si>
  <si>
    <t>2025-06-13</t>
  </si>
  <si>
    <t>2023-06-26</t>
  </si>
  <si>
    <t>2024-05-13</t>
  </si>
  <si>
    <t>2024-09-16</t>
  </si>
  <si>
    <t>2025-04-22</t>
  </si>
  <si>
    <t>2025-03-09</t>
  </si>
  <si>
    <t>2021-10-12</t>
  </si>
  <si>
    <t>2025-05-16</t>
  </si>
  <si>
    <t>2023-01-27</t>
  </si>
  <si>
    <t>2021-01-12</t>
  </si>
  <si>
    <t>2021-05-02</t>
  </si>
  <si>
    <t>2025-04-04</t>
  </si>
  <si>
    <t>2021-02-14</t>
  </si>
  <si>
    <t>2024-09-05</t>
  </si>
  <si>
    <t>2021-04-13</t>
  </si>
  <si>
    <t>2022-10-21</t>
  </si>
  <si>
    <t>2024-01-21</t>
  </si>
  <si>
    <t>2024-08-03</t>
  </si>
  <si>
    <t>2021-06-09</t>
  </si>
  <si>
    <t>2021-08-27</t>
  </si>
  <si>
    <t>2022-09-04</t>
  </si>
  <si>
    <t>2024-12-02</t>
  </si>
  <si>
    <t>Sara Hussain</t>
  </si>
  <si>
    <t>2023-05-08</t>
  </si>
  <si>
    <t>2025-07-13</t>
  </si>
  <si>
    <t>2021-08-09</t>
  </si>
  <si>
    <t>2021-01-06</t>
  </si>
  <si>
    <t>2023-10-17</t>
  </si>
  <si>
    <t>2022-08-03</t>
  </si>
  <si>
    <t>2022-03-18</t>
  </si>
  <si>
    <t>2023-10-29</t>
  </si>
  <si>
    <t>2022-06-02</t>
  </si>
  <si>
    <t>2024-08-16</t>
  </si>
  <si>
    <t>2023-06-22</t>
  </si>
  <si>
    <t>2024-05-09</t>
  </si>
  <si>
    <t>2023-06-07</t>
  </si>
  <si>
    <t>2022-12-19</t>
  </si>
  <si>
    <t>2022-06-11</t>
  </si>
  <si>
    <t>2022-08-15</t>
  </si>
  <si>
    <t>2024-01-20</t>
  </si>
  <si>
    <t>2025-08-05</t>
  </si>
  <si>
    <t>2022-02-19</t>
  </si>
  <si>
    <t>2022-05-26</t>
  </si>
  <si>
    <t>2023-05-15</t>
  </si>
  <si>
    <t>2025-09-20</t>
  </si>
  <si>
    <t>2025-05-19</t>
  </si>
  <si>
    <t>2021-02-04</t>
  </si>
  <si>
    <t>2023-02-05</t>
  </si>
  <si>
    <t>2026-01-17</t>
  </si>
  <si>
    <t>2024-07-06</t>
  </si>
  <si>
    <t>2025-12-27</t>
  </si>
  <si>
    <t>2022-09-08</t>
  </si>
  <si>
    <t>2024-07-11</t>
  </si>
  <si>
    <t>2024-01-10</t>
  </si>
  <si>
    <t>2023-05-04</t>
  </si>
  <si>
    <t>2025-02-18</t>
  </si>
  <si>
    <t>2022-02-14</t>
  </si>
  <si>
    <t>2022-08-08</t>
  </si>
  <si>
    <t>2021-07-15</t>
  </si>
  <si>
    <t>2023-05-17</t>
  </si>
  <si>
    <t>2022-11-10</t>
  </si>
  <si>
    <t>2025-11-29</t>
  </si>
  <si>
    <t>2022-12-23</t>
  </si>
  <si>
    <t>2024-10-15</t>
  </si>
  <si>
    <t>2022-06-30</t>
  </si>
  <si>
    <t>2023-12-19</t>
  </si>
  <si>
    <t>2023-10-06</t>
  </si>
  <si>
    <t>2024-04-30</t>
  </si>
  <si>
    <t>2021-04-02</t>
  </si>
  <si>
    <t>2021-06-18</t>
  </si>
  <si>
    <t>2023-02-13</t>
  </si>
  <si>
    <t>2023-08-18</t>
  </si>
  <si>
    <t>2021-11-03</t>
  </si>
  <si>
    <t>2024-09-22</t>
  </si>
  <si>
    <t>Ahmed Fernandez</t>
  </si>
  <si>
    <t>2025-02-22</t>
  </si>
  <si>
    <t>2025-04-06</t>
  </si>
  <si>
    <t>2024-10-05</t>
  </si>
  <si>
    <t>2022-06-04</t>
  </si>
  <si>
    <t>2026-01-19</t>
  </si>
  <si>
    <t>2023-11-12</t>
  </si>
  <si>
    <t>2023-11-20</t>
  </si>
  <si>
    <t>2023-10-22</t>
  </si>
  <si>
    <t>2025-06-25</t>
  </si>
  <si>
    <t>2024-10-18</t>
  </si>
  <si>
    <t>2026-12-19</t>
  </si>
  <si>
    <t>2023-05-22</t>
  </si>
  <si>
    <t>2025-04-07</t>
  </si>
  <si>
    <t>2022-12-05</t>
  </si>
  <si>
    <t>2023-06-06</t>
  </si>
  <si>
    <t>2025-08-08</t>
  </si>
  <si>
    <t>2021-03-18</t>
  </si>
  <si>
    <t>2023-11-11</t>
  </si>
  <si>
    <t>2024-04-05</t>
  </si>
  <si>
    <t>2024-04-12</t>
  </si>
  <si>
    <t>2025-01-17</t>
  </si>
  <si>
    <t>2022-12-22</t>
  </si>
  <si>
    <t>2025-07-07</t>
  </si>
  <si>
    <t>2022-11-30</t>
  </si>
  <si>
    <t>2025-02-25</t>
  </si>
  <si>
    <t>2025-11-07</t>
  </si>
  <si>
    <t>2022-01-26</t>
  </si>
  <si>
    <t>2025-10-19</t>
  </si>
  <si>
    <t>2021-04-21</t>
  </si>
  <si>
    <t>2022-05-07</t>
  </si>
  <si>
    <t>2024-05-03</t>
  </si>
  <si>
    <t>2024-01-06</t>
  </si>
  <si>
    <t>2025-10-10</t>
  </si>
  <si>
    <t>2024-08-04</t>
  </si>
  <si>
    <t>2023-02-06</t>
  </si>
  <si>
    <t>2022-04-28</t>
  </si>
  <si>
    <t>2024-12-15</t>
  </si>
  <si>
    <t>2023-03-23</t>
  </si>
  <si>
    <t>2025-07-29</t>
  </si>
  <si>
    <t>Department_Name</t>
  </si>
  <si>
    <t>Sales</t>
  </si>
  <si>
    <t>HR</t>
  </si>
  <si>
    <t>Finance</t>
  </si>
  <si>
    <t>IT</t>
  </si>
  <si>
    <t>Marketing</t>
  </si>
  <si>
    <t>Operations</t>
  </si>
  <si>
    <t>Customer Support</t>
  </si>
  <si>
    <t>Office_Location</t>
  </si>
  <si>
    <t>Dubai</t>
  </si>
  <si>
    <t>Abu Dhabi</t>
  </si>
  <si>
    <t>Sharjah</t>
  </si>
  <si>
    <t>Ajman</t>
  </si>
  <si>
    <t>Al Ain</t>
  </si>
  <si>
    <t>Department_name</t>
  </si>
  <si>
    <t>Location_name</t>
  </si>
  <si>
    <t>Attrition_status</t>
  </si>
  <si>
    <t>Total Employees=</t>
  </si>
  <si>
    <t>Active Employees=</t>
  </si>
  <si>
    <t>resigned Employees =</t>
  </si>
  <si>
    <t>terminated employees=</t>
  </si>
  <si>
    <t xml:space="preserve"> count males employees=</t>
  </si>
  <si>
    <t>count female employees=</t>
  </si>
  <si>
    <t>exited employees=</t>
  </si>
  <si>
    <t>Attrition Rate=</t>
  </si>
  <si>
    <t>Row Labels</t>
  </si>
  <si>
    <t>Grand Total</t>
  </si>
  <si>
    <t>Count of Job_Title</t>
  </si>
  <si>
    <t>(All)</t>
  </si>
  <si>
    <t>Count of Performance_Level</t>
  </si>
  <si>
    <t>Sum of Manager_Rating</t>
  </si>
  <si>
    <t>Sum of Performance_Score</t>
  </si>
  <si>
    <t>Count of Gender</t>
  </si>
  <si>
    <t>Count of Employee_Name</t>
  </si>
  <si>
    <t>Sum of Training_Hours</t>
  </si>
  <si>
    <t>Count of Department_name</t>
  </si>
  <si>
    <t>Details for Sum of Attendance_Rate_Percent - Job_Title: Sales Manager, Hire_Date: 2021-01-02</t>
  </si>
  <si>
    <t>Total</t>
  </si>
  <si>
    <t>DEPARTMENT NAME</t>
  </si>
  <si>
    <t>Attrition Rate</t>
  </si>
  <si>
    <t>TOTAL EMPLOYEES</t>
  </si>
  <si>
    <t>customer support</t>
  </si>
  <si>
    <t>Sum of Attrition Rate</t>
  </si>
  <si>
    <t>Sum of Resigned</t>
  </si>
  <si>
    <t>Sum of Terminated</t>
  </si>
  <si>
    <t>Details for Sum of Performance_Score</t>
  </si>
  <si>
    <t>(blank)</t>
  </si>
  <si>
    <t>Sum of Employee_ID</t>
  </si>
  <si>
    <t>Sum of Attendance_Rate_Percent</t>
  </si>
  <si>
    <t>Column Labels</t>
  </si>
  <si>
    <t>Count of Employee_ID</t>
  </si>
  <si>
    <t>Average of Training_Hours</t>
  </si>
  <si>
    <t>Count of Employment_Type</t>
  </si>
  <si>
    <t>Count of Attrition_status</t>
  </si>
  <si>
    <t>Average of Attendance_Rate_Percent</t>
  </si>
  <si>
    <t>Attrition rate</t>
  </si>
  <si>
    <t>Salary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</si>
</sst>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7"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u/>
      <sz val="11"/>
      <color theme="1"/>
      <name val="Calibri"/>
      <family val="2"/>
      <scheme val="minor"/>
    </font>
    <font>
      <sz val="8"/>
      <name val="Calibri"/>
      <family val="2"/>
      <scheme val="minor"/>
    </font>
    <font>
      <sz val="7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43" fontId="1" fillId="0" borderId="2" xfId="1" applyFont="1" applyBorder="1" applyAlignment="1">
      <alignment horizontal="center" vertical="top"/>
    </xf>
    <xf numFmtId="43" fontId="0" fillId="0" borderId="0" xfId="1" applyFont="1"/>
    <xf numFmtId="9" fontId="0" fillId="0" borderId="0" xfId="2" applyFont="1"/>
    <xf numFmtId="0" fontId="0" fillId="0" borderId="0" xfId="0" pivotButton="1"/>
    <xf numFmtId="0" fontId="0" fillId="0" borderId="0" xfId="0" applyAlignment="1">
      <alignment horizontal="left"/>
    </xf>
    <xf numFmtId="0" fontId="3" fillId="0" borderId="0" xfId="0" applyFont="1"/>
    <xf numFmtId="43" fontId="0" fillId="0" borderId="0" xfId="0" applyNumberFormat="1"/>
    <xf numFmtId="0" fontId="4" fillId="0" borderId="0" xfId="0" applyFont="1" applyAlignment="1">
      <alignment horizontal="center"/>
    </xf>
    <xf numFmtId="0" fontId="3" fillId="0" borderId="0" xfId="0" applyFont="1" applyAlignment="1">
      <alignment horizontal="center" vertical="center" wrapText="1"/>
    </xf>
    <xf numFmtId="9" fontId="3" fillId="0" borderId="0" xfId="2" applyFont="1"/>
    <xf numFmtId="9" fontId="0" fillId="0" borderId="0" xfId="0" applyNumberFormat="1"/>
    <xf numFmtId="0" fontId="6" fillId="0" borderId="0" xfId="0" applyFont="1"/>
    <xf numFmtId="0" fontId="0" fillId="0" borderId="0" xfId="0" applyAlignment="1">
      <alignment horizontal="left" indent="1"/>
    </xf>
    <xf numFmtId="0" fontId="3" fillId="0" borderId="0" xfId="0" applyFont="1" applyAlignment="1">
      <alignment horizontal="right" vertical="center" wrapText="1"/>
    </xf>
    <xf numFmtId="0" fontId="0" fillId="0" borderId="0" xfId="0" applyAlignment="1">
      <alignment vertical="center" wrapText="1"/>
    </xf>
    <xf numFmtId="9" fontId="0" fillId="0" borderId="0" xfId="0" applyNumberFormat="1" applyAlignment="1">
      <alignment horizontal="right" vertical="center" wrapText="1"/>
    </xf>
  </cellXfs>
  <cellStyles count="3">
    <cellStyle name="Comma" xfId="1" builtinId="3"/>
    <cellStyle name="Normal" xfId="0" builtinId="0"/>
    <cellStyle name="Percent" xfId="2" builtinId="5"/>
  </cellStyles>
  <dxfs count="34">
    <dxf>
      <font>
        <color rgb="FF006100"/>
      </font>
      <fill>
        <patternFill>
          <bgColor rgb="FFC6EFCE"/>
        </patternFill>
      </fill>
    </dxf>
    <dxf>
      <font>
        <color rgb="FF9C0006"/>
      </font>
      <fill>
        <patternFill>
          <bgColor rgb="FFFFC7CE"/>
        </patternFill>
      </fill>
    </dxf>
    <dxf>
      <font>
        <color rgb="FF9C0006"/>
      </font>
    </dxf>
    <dxf>
      <fill>
        <patternFill>
          <bgColor theme="5"/>
        </patternFill>
      </fill>
    </dxf>
    <dxf>
      <font>
        <color theme="5"/>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alignment horizontal="right" vertical="center" textRotation="0" wrapText="1" indent="0" justifyLastLine="0" shrinkToFit="0" readingOrder="0"/>
    </dxf>
    <dxf>
      <alignment horizontal="general" vertical="center" textRotation="0" wrapText="1" indent="0" justifyLastLine="0" shrinkToFit="0" readingOrder="0"/>
    </dxf>
    <dxf>
      <numFmt numFmtId="35" formatCode="_-* #,##0.00_-;\-* #,##0.00_-;_-* &quot;-&quot;??_-;_-@_-"/>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0" formatCode="General"/>
    </dxf>
    <dxf>
      <numFmt numFmtId="0" formatCode="General"/>
    </dxf>
    <dxf>
      <font>
        <b/>
        <i val="0"/>
        <strike val="0"/>
        <condense val="0"/>
        <extend val="0"/>
        <outline val="0"/>
        <shadow val="0"/>
        <u val="none"/>
        <vertAlign val="baseline"/>
        <sz val="11"/>
        <color theme="1"/>
        <name val="Calibri"/>
        <family val="2"/>
        <scheme val="minor"/>
      </font>
    </dxf>
    <dxf>
      <numFmt numFmtId="35" formatCode="_-* #,##0.00_-;\-* #,##0.00_-;_-* &quot;-&quot;??_-;_-@_-"/>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0"/>
      </font>
      <fill>
        <patternFill>
          <bgColor rgb="FF002060"/>
        </patternFill>
      </fill>
    </dxf>
    <dxf>
      <font>
        <color theme="0"/>
      </font>
    </dxf>
    <dxf>
      <fill>
        <patternFill>
          <bgColor theme="3"/>
        </patternFill>
      </fill>
    </dxf>
    <dxf>
      <fill>
        <patternFill>
          <bgColor theme="3"/>
        </patternFill>
      </fill>
    </dxf>
  </dxfs>
  <tableStyles count="4" defaultTableStyle="TableStyleMedium9" defaultPivotStyle="PivotStyleLight16">
    <tableStyle name="Slicer Style 1" pivot="0" table="0" count="2" xr9:uid="{DA7E1820-9E64-4B4E-9F42-AEAE962E86CB}">
      <tableStyleElement type="headerRow" dxfId="33"/>
    </tableStyle>
    <tableStyle name="Slicer Style 2" pivot="0" table="0" count="5" xr9:uid="{8A8B6D68-5F7D-4423-9CF4-ADF6458ABE40}">
      <tableStyleElement type="headerRow" dxfId="32"/>
    </tableStyle>
    <tableStyle name="Slicer Style 3" pivot="0" table="0" count="5" xr9:uid="{B05161C0-FC00-4685-A1CC-56AB07214702}">
      <tableStyleElement type="headerRow" dxfId="31"/>
    </tableStyle>
    <tableStyle name="Slicer Style 4" pivot="0" table="0" count="1" xr9:uid="{3CA90552-BF30-48E9-A801-CE7139E04E0E}">
      <tableStyleElement type="wholeTable" dxfId="30"/>
    </tableStyle>
  </tableStyles>
  <colors>
    <mruColors>
      <color rgb="FFD8EBF6"/>
    </mruColors>
  </colors>
  <extLst>
    <ext xmlns:x14="http://schemas.microsoft.com/office/spreadsheetml/2009/9/main" uri="{46F421CA-312F-682f-3DD2-61675219B42D}">
      <x14:dxfs count="9">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6.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dashboard.xlsx]DEPARTMENT WISE ATTRITION RATE!PivotTable1</c:name>
    <c:fmtId val="6"/>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 WISE ATTRITION RATE'!$B$14</c:f>
              <c:strCache>
                <c:ptCount val="1"/>
                <c:pt idx="0">
                  <c:v>Total</c:v>
                </c:pt>
              </c:strCache>
            </c:strRef>
          </c:tx>
          <c:spPr>
            <a:solidFill>
              <a:schemeClr val="accent1"/>
            </a:solidFill>
            <a:ln>
              <a:noFill/>
            </a:ln>
            <a:effectLst/>
            <a:sp3d/>
          </c:spPr>
          <c:invertIfNegative val="0"/>
          <c:cat>
            <c:strRef>
              <c:f>'DEPARTMENT WISE ATTRITION RATE'!$A$15:$A$22</c:f>
              <c:strCache>
                <c:ptCount val="7"/>
                <c:pt idx="0">
                  <c:v>customer support</c:v>
                </c:pt>
                <c:pt idx="1">
                  <c:v>Finance</c:v>
                </c:pt>
                <c:pt idx="2">
                  <c:v>HR</c:v>
                </c:pt>
                <c:pt idx="3">
                  <c:v>IT</c:v>
                </c:pt>
                <c:pt idx="4">
                  <c:v>Marketing</c:v>
                </c:pt>
                <c:pt idx="5">
                  <c:v>Operations</c:v>
                </c:pt>
                <c:pt idx="6">
                  <c:v>Sales</c:v>
                </c:pt>
              </c:strCache>
            </c:strRef>
          </c:cat>
          <c:val>
            <c:numRef>
              <c:f>'DEPARTMENT WISE ATTRITION RATE'!$B$15:$B$22</c:f>
              <c:numCache>
                <c:formatCode>0%</c:formatCode>
                <c:ptCount val="7"/>
                <c:pt idx="0">
                  <c:v>0.23428571428571429</c:v>
                </c:pt>
                <c:pt idx="1">
                  <c:v>0.24853801169590642</c:v>
                </c:pt>
                <c:pt idx="2">
                  <c:v>0.24629080118694363</c:v>
                </c:pt>
                <c:pt idx="3">
                  <c:v>0.21866666666666668</c:v>
                </c:pt>
                <c:pt idx="4">
                  <c:v>0.22615803814713897</c:v>
                </c:pt>
                <c:pt idx="5">
                  <c:v>0.23369565217391305</c:v>
                </c:pt>
                <c:pt idx="6">
                  <c:v>0.27777777777777779</c:v>
                </c:pt>
              </c:numCache>
            </c:numRef>
          </c:val>
          <c:extLst>
            <c:ext xmlns:c16="http://schemas.microsoft.com/office/drawing/2014/chart" uri="{C3380CC4-5D6E-409C-BE32-E72D297353CC}">
              <c16:uniqueId val="{00000000-0F64-462A-B870-92D8815B8889}"/>
            </c:ext>
          </c:extLst>
        </c:ser>
        <c:dLbls>
          <c:showLegendKey val="0"/>
          <c:showVal val="0"/>
          <c:showCatName val="0"/>
          <c:showSerName val="0"/>
          <c:showPercent val="0"/>
          <c:showBubbleSize val="0"/>
        </c:dLbls>
        <c:gapWidth val="150"/>
        <c:shape val="box"/>
        <c:axId val="318907520"/>
        <c:axId val="318931040"/>
        <c:axId val="0"/>
      </c:bar3DChart>
      <c:catAx>
        <c:axId val="31890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18931040"/>
        <c:crosses val="autoZero"/>
        <c:auto val="1"/>
        <c:lblAlgn val="ctr"/>
        <c:lblOffset val="100"/>
        <c:noMultiLvlLbl val="0"/>
      </c:catAx>
      <c:valAx>
        <c:axId val="3189310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dashboard.xlsx]DEPARTMENT WISE ATTRITION RATE!PivotTable2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WISE ATTRITION RATE'!$L$18</c:f>
              <c:strCache>
                <c:ptCount val="1"/>
                <c:pt idx="0">
                  <c:v>Sum of Resigned</c:v>
                </c:pt>
              </c:strCache>
            </c:strRef>
          </c:tx>
          <c:spPr>
            <a:solidFill>
              <a:schemeClr val="accent1"/>
            </a:solidFill>
            <a:ln>
              <a:noFill/>
            </a:ln>
            <a:effectLst/>
          </c:spPr>
          <c:invertIfNegative val="0"/>
          <c:cat>
            <c:strRef>
              <c:f>'DEPARTMENT WISE ATTRITION RATE'!$K$19:$K$26</c:f>
              <c:strCache>
                <c:ptCount val="7"/>
                <c:pt idx="0">
                  <c:v>customer support</c:v>
                </c:pt>
                <c:pt idx="1">
                  <c:v>Finance</c:v>
                </c:pt>
                <c:pt idx="2">
                  <c:v>HR</c:v>
                </c:pt>
                <c:pt idx="3">
                  <c:v>IT</c:v>
                </c:pt>
                <c:pt idx="4">
                  <c:v>Marketing</c:v>
                </c:pt>
                <c:pt idx="5">
                  <c:v>Operations</c:v>
                </c:pt>
                <c:pt idx="6">
                  <c:v>Sales</c:v>
                </c:pt>
              </c:strCache>
            </c:strRef>
          </c:cat>
          <c:val>
            <c:numRef>
              <c:f>'DEPARTMENT WISE ATTRITION RATE'!$L$19:$L$26</c:f>
              <c:numCache>
                <c:formatCode>General</c:formatCode>
                <c:ptCount val="7"/>
                <c:pt idx="0">
                  <c:v>61</c:v>
                </c:pt>
                <c:pt idx="1">
                  <c:v>69</c:v>
                </c:pt>
                <c:pt idx="2">
                  <c:v>60</c:v>
                </c:pt>
                <c:pt idx="3">
                  <c:v>75</c:v>
                </c:pt>
                <c:pt idx="4">
                  <c:v>73</c:v>
                </c:pt>
                <c:pt idx="5">
                  <c:v>66</c:v>
                </c:pt>
                <c:pt idx="6">
                  <c:v>76</c:v>
                </c:pt>
              </c:numCache>
            </c:numRef>
          </c:val>
          <c:extLst>
            <c:ext xmlns:c16="http://schemas.microsoft.com/office/drawing/2014/chart" uri="{C3380CC4-5D6E-409C-BE32-E72D297353CC}">
              <c16:uniqueId val="{00000000-A907-4385-9224-CBA9CB4FB0DD}"/>
            </c:ext>
          </c:extLst>
        </c:ser>
        <c:ser>
          <c:idx val="1"/>
          <c:order val="1"/>
          <c:tx>
            <c:strRef>
              <c:f>'DEPARTMENT WISE ATTRITION RATE'!$M$18</c:f>
              <c:strCache>
                <c:ptCount val="1"/>
                <c:pt idx="0">
                  <c:v>Sum of Terminated</c:v>
                </c:pt>
              </c:strCache>
            </c:strRef>
          </c:tx>
          <c:spPr>
            <a:solidFill>
              <a:schemeClr val="accent2"/>
            </a:solidFill>
            <a:ln>
              <a:noFill/>
            </a:ln>
            <a:effectLst/>
          </c:spPr>
          <c:invertIfNegative val="0"/>
          <c:cat>
            <c:strRef>
              <c:f>'DEPARTMENT WISE ATTRITION RATE'!$K$19:$K$26</c:f>
              <c:strCache>
                <c:ptCount val="7"/>
                <c:pt idx="0">
                  <c:v>customer support</c:v>
                </c:pt>
                <c:pt idx="1">
                  <c:v>Finance</c:v>
                </c:pt>
                <c:pt idx="2">
                  <c:v>HR</c:v>
                </c:pt>
                <c:pt idx="3">
                  <c:v>IT</c:v>
                </c:pt>
                <c:pt idx="4">
                  <c:v>Marketing</c:v>
                </c:pt>
                <c:pt idx="5">
                  <c:v>Operations</c:v>
                </c:pt>
                <c:pt idx="6">
                  <c:v>Sales</c:v>
                </c:pt>
              </c:strCache>
            </c:strRef>
          </c:cat>
          <c:val>
            <c:numRef>
              <c:f>'DEPARTMENT WISE ATTRITION RATE'!$M$19:$M$26</c:f>
              <c:numCache>
                <c:formatCode>General</c:formatCode>
                <c:ptCount val="7"/>
                <c:pt idx="0">
                  <c:v>21</c:v>
                </c:pt>
                <c:pt idx="1">
                  <c:v>16</c:v>
                </c:pt>
                <c:pt idx="2">
                  <c:v>23</c:v>
                </c:pt>
                <c:pt idx="3">
                  <c:v>7</c:v>
                </c:pt>
                <c:pt idx="4">
                  <c:v>10</c:v>
                </c:pt>
                <c:pt idx="5">
                  <c:v>20</c:v>
                </c:pt>
                <c:pt idx="6">
                  <c:v>24</c:v>
                </c:pt>
              </c:numCache>
            </c:numRef>
          </c:val>
          <c:extLst>
            <c:ext xmlns:c16="http://schemas.microsoft.com/office/drawing/2014/chart" uri="{C3380CC4-5D6E-409C-BE32-E72D297353CC}">
              <c16:uniqueId val="{00000001-A907-4385-9224-CBA9CB4FB0DD}"/>
            </c:ext>
          </c:extLst>
        </c:ser>
        <c:dLbls>
          <c:showLegendKey val="0"/>
          <c:showVal val="0"/>
          <c:showCatName val="0"/>
          <c:showSerName val="0"/>
          <c:showPercent val="0"/>
          <c:showBubbleSize val="0"/>
        </c:dLbls>
        <c:gapWidth val="219"/>
        <c:overlap val="-27"/>
        <c:axId val="133643328"/>
        <c:axId val="133649088"/>
      </c:barChart>
      <c:catAx>
        <c:axId val="13364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9088"/>
        <c:crosses val="autoZero"/>
        <c:auto val="1"/>
        <c:lblAlgn val="ctr"/>
        <c:lblOffset val="100"/>
        <c:noMultiLvlLbl val="0"/>
      </c:catAx>
      <c:valAx>
        <c:axId val="13364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dashboard.xlsx]DEPARTMENT WISE ATTRITION RATE!PivotTable6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WISE ATTRITION RATE'!$H$38:$H$39</c:f>
              <c:strCache>
                <c:ptCount val="1"/>
                <c:pt idx="0">
                  <c:v>Resigned</c:v>
                </c:pt>
              </c:strCache>
            </c:strRef>
          </c:tx>
          <c:spPr>
            <a:solidFill>
              <a:schemeClr val="accent1"/>
            </a:solidFill>
            <a:ln>
              <a:noFill/>
            </a:ln>
            <a:effectLst/>
          </c:spPr>
          <c:invertIfNegative val="0"/>
          <c:cat>
            <c:strRef>
              <c:f>'DEPARTMENT WISE ATTRITION RATE'!$G$40:$G$43</c:f>
              <c:strCache>
                <c:ptCount val="3"/>
                <c:pt idx="0">
                  <c:v>Average</c:v>
                </c:pt>
                <c:pt idx="1">
                  <c:v>High</c:v>
                </c:pt>
                <c:pt idx="2">
                  <c:v>Low</c:v>
                </c:pt>
              </c:strCache>
            </c:strRef>
          </c:cat>
          <c:val>
            <c:numRef>
              <c:f>'DEPARTMENT WISE ATTRITION RATE'!$H$40:$H$43</c:f>
              <c:numCache>
                <c:formatCode>General</c:formatCode>
                <c:ptCount val="3"/>
                <c:pt idx="0">
                  <c:v>229</c:v>
                </c:pt>
                <c:pt idx="1">
                  <c:v>153</c:v>
                </c:pt>
                <c:pt idx="2">
                  <c:v>98</c:v>
                </c:pt>
              </c:numCache>
            </c:numRef>
          </c:val>
          <c:extLst>
            <c:ext xmlns:c16="http://schemas.microsoft.com/office/drawing/2014/chart" uri="{C3380CC4-5D6E-409C-BE32-E72D297353CC}">
              <c16:uniqueId val="{00000000-EC31-4459-B85C-22BD85EA5735}"/>
            </c:ext>
          </c:extLst>
        </c:ser>
        <c:ser>
          <c:idx val="1"/>
          <c:order val="1"/>
          <c:tx>
            <c:strRef>
              <c:f>'DEPARTMENT WISE ATTRITION RATE'!$I$38:$I$39</c:f>
              <c:strCache>
                <c:ptCount val="1"/>
                <c:pt idx="0">
                  <c:v>Terminated</c:v>
                </c:pt>
              </c:strCache>
            </c:strRef>
          </c:tx>
          <c:spPr>
            <a:solidFill>
              <a:schemeClr val="accent2"/>
            </a:solidFill>
            <a:ln>
              <a:noFill/>
            </a:ln>
            <a:effectLst/>
          </c:spPr>
          <c:invertIfNegative val="0"/>
          <c:cat>
            <c:strRef>
              <c:f>'DEPARTMENT WISE ATTRITION RATE'!$G$40:$G$43</c:f>
              <c:strCache>
                <c:ptCount val="3"/>
                <c:pt idx="0">
                  <c:v>Average</c:v>
                </c:pt>
                <c:pt idx="1">
                  <c:v>High</c:v>
                </c:pt>
                <c:pt idx="2">
                  <c:v>Low</c:v>
                </c:pt>
              </c:strCache>
            </c:strRef>
          </c:cat>
          <c:val>
            <c:numRef>
              <c:f>'DEPARTMENT WISE ATTRITION RATE'!$I$40:$I$43</c:f>
              <c:numCache>
                <c:formatCode>General</c:formatCode>
                <c:ptCount val="3"/>
                <c:pt idx="0">
                  <c:v>61</c:v>
                </c:pt>
                <c:pt idx="1">
                  <c:v>34</c:v>
                </c:pt>
                <c:pt idx="2">
                  <c:v>26</c:v>
                </c:pt>
              </c:numCache>
            </c:numRef>
          </c:val>
          <c:extLst>
            <c:ext xmlns:c16="http://schemas.microsoft.com/office/drawing/2014/chart" uri="{C3380CC4-5D6E-409C-BE32-E72D297353CC}">
              <c16:uniqueId val="{00000000-DF45-490F-8FE5-4910FCB3A919}"/>
            </c:ext>
          </c:extLst>
        </c:ser>
        <c:dLbls>
          <c:showLegendKey val="0"/>
          <c:showVal val="0"/>
          <c:showCatName val="0"/>
          <c:showSerName val="0"/>
          <c:showPercent val="0"/>
          <c:showBubbleSize val="0"/>
        </c:dLbls>
        <c:gapWidth val="219"/>
        <c:overlap val="-27"/>
        <c:axId val="1689166192"/>
        <c:axId val="1689182032"/>
      </c:barChart>
      <c:catAx>
        <c:axId val="16891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82032"/>
        <c:crosses val="autoZero"/>
        <c:auto val="1"/>
        <c:lblAlgn val="ctr"/>
        <c:lblOffset val="100"/>
        <c:noMultiLvlLbl val="0"/>
      </c:catAx>
      <c:valAx>
        <c:axId val="168918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6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[athira as hr_analysis dashboard.xlsx]PIVOT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chemeClr val="accent4"/>
            </a:solidFill>
            <a:ln>
              <a:noFill/>
            </a:ln>
            <a:effectLst/>
          </c:spPr>
          <c:invertIfNegative val="0"/>
          <c:cat>
            <c:strRef>
              <c:f>'PIVOT TABLE'!$B$5:$B$12</c:f>
              <c:strCache>
                <c:ptCount val="7"/>
                <c:pt idx="0">
                  <c:v>Customer Support</c:v>
                </c:pt>
                <c:pt idx="1">
                  <c:v>Finance</c:v>
                </c:pt>
                <c:pt idx="2">
                  <c:v>HR</c:v>
                </c:pt>
                <c:pt idx="3">
                  <c:v>IT</c:v>
                </c:pt>
                <c:pt idx="4">
                  <c:v>Marketing</c:v>
                </c:pt>
                <c:pt idx="5">
                  <c:v>Operations</c:v>
                </c:pt>
                <c:pt idx="6">
                  <c:v>Sales</c:v>
                </c:pt>
              </c:strCache>
            </c:strRef>
          </c:cat>
          <c:val>
            <c:numRef>
              <c:f>'PIVOT TABLE'!$C$5:$C$12</c:f>
              <c:numCache>
                <c:formatCode>General</c:formatCode>
                <c:ptCount val="7"/>
                <c:pt idx="0">
                  <c:v>350</c:v>
                </c:pt>
                <c:pt idx="1">
                  <c:v>342</c:v>
                </c:pt>
                <c:pt idx="2">
                  <c:v>337</c:v>
                </c:pt>
                <c:pt idx="3">
                  <c:v>375</c:v>
                </c:pt>
                <c:pt idx="4">
                  <c:v>367</c:v>
                </c:pt>
                <c:pt idx="5">
                  <c:v>369</c:v>
                </c:pt>
                <c:pt idx="6">
                  <c:v>360</c:v>
                </c:pt>
              </c:numCache>
            </c:numRef>
          </c:val>
          <c:extLst>
            <c:ext xmlns:c16="http://schemas.microsoft.com/office/drawing/2014/chart" uri="{C3380CC4-5D6E-409C-BE32-E72D297353CC}">
              <c16:uniqueId val="{00000000-8760-4A56-A468-B06ED08DD338}"/>
            </c:ext>
          </c:extLst>
        </c:ser>
        <c:dLbls>
          <c:showLegendKey val="0"/>
          <c:showVal val="0"/>
          <c:showCatName val="0"/>
          <c:showSerName val="0"/>
          <c:showPercent val="0"/>
          <c:showBubbleSize val="0"/>
        </c:dLbls>
        <c:gapWidth val="219"/>
        <c:overlap val="-27"/>
        <c:axId val="795686848"/>
        <c:axId val="795672928"/>
      </c:barChart>
      <c:catAx>
        <c:axId val="79568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672928"/>
        <c:crosses val="autoZero"/>
        <c:auto val="1"/>
        <c:lblAlgn val="ctr"/>
        <c:lblOffset val="100"/>
        <c:noMultiLvlLbl val="0"/>
      </c:catAx>
      <c:valAx>
        <c:axId val="79567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68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TABLE'!$D$11:$D$16</c:f>
              <c:strCache>
                <c:ptCount val="5"/>
                <c:pt idx="0">
                  <c:v>Abu Dhabi</c:v>
                </c:pt>
                <c:pt idx="1">
                  <c:v>Ajman</c:v>
                </c:pt>
                <c:pt idx="2">
                  <c:v>Al Ain</c:v>
                </c:pt>
                <c:pt idx="3">
                  <c:v>Dubai</c:v>
                </c:pt>
                <c:pt idx="4">
                  <c:v>Sharjah</c:v>
                </c:pt>
              </c:strCache>
            </c:strRef>
          </c:cat>
          <c:val>
            <c:numRef>
              <c:f>'PIVOT TABLE'!$E$11:$E$16</c:f>
              <c:numCache>
                <c:formatCode>General</c:formatCode>
                <c:ptCount val="5"/>
                <c:pt idx="0">
                  <c:v>495</c:v>
                </c:pt>
                <c:pt idx="1">
                  <c:v>482</c:v>
                </c:pt>
                <c:pt idx="2">
                  <c:v>539</c:v>
                </c:pt>
                <c:pt idx="3">
                  <c:v>507</c:v>
                </c:pt>
                <c:pt idx="4">
                  <c:v>477</c:v>
                </c:pt>
              </c:numCache>
            </c:numRef>
          </c:val>
          <c:extLst>
            <c:ext xmlns:c16="http://schemas.microsoft.com/office/drawing/2014/chart" uri="{C3380CC4-5D6E-409C-BE32-E72D297353CC}">
              <c16:uniqueId val="{00000000-3F46-4B6E-A9A6-1E4ACE12D86E}"/>
            </c:ext>
          </c:extLst>
        </c:ser>
        <c:dLbls>
          <c:showLegendKey val="0"/>
          <c:showVal val="0"/>
          <c:showCatName val="0"/>
          <c:showSerName val="0"/>
          <c:showPercent val="0"/>
          <c:showBubbleSize val="0"/>
        </c:dLbls>
        <c:gapWidth val="182"/>
        <c:axId val="795684448"/>
        <c:axId val="795696448"/>
      </c:barChart>
      <c:catAx>
        <c:axId val="79568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696448"/>
        <c:crosses val="autoZero"/>
        <c:auto val="1"/>
        <c:lblAlgn val="ctr"/>
        <c:lblOffset val="100"/>
        <c:noMultiLvlLbl val="0"/>
      </c:catAx>
      <c:valAx>
        <c:axId val="795696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68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E6-4D93-A4DC-EC54B14363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E6-4D93-A4DC-EC54B14363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E6-4D93-A4DC-EC54B143633A}"/>
              </c:ext>
            </c:extLst>
          </c:dPt>
          <c:cat>
            <c:strRef>
              <c:f>'PIVOT TABLE'!$D$19:$D$22</c:f>
              <c:strCache>
                <c:ptCount val="3"/>
                <c:pt idx="0">
                  <c:v>Average</c:v>
                </c:pt>
                <c:pt idx="1">
                  <c:v>High</c:v>
                </c:pt>
                <c:pt idx="2">
                  <c:v>Low</c:v>
                </c:pt>
              </c:strCache>
            </c:strRef>
          </c:cat>
          <c:val>
            <c:numRef>
              <c:f>'PIVOT TABLE'!$E$19:$E$22</c:f>
              <c:numCache>
                <c:formatCode>General</c:formatCode>
                <c:ptCount val="3"/>
                <c:pt idx="0">
                  <c:v>24802</c:v>
                </c:pt>
                <c:pt idx="1">
                  <c:v>14366</c:v>
                </c:pt>
                <c:pt idx="2">
                  <c:v>10662</c:v>
                </c:pt>
              </c:numCache>
            </c:numRef>
          </c:val>
          <c:extLst>
            <c:ext xmlns:c16="http://schemas.microsoft.com/office/drawing/2014/chart" uri="{C3380CC4-5D6E-409C-BE32-E72D297353CC}">
              <c16:uniqueId val="{00000000-9519-43A2-BA22-6B252C2E4D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TABLE'!$V$22</c:f>
              <c:strCache>
                <c:ptCount val="1"/>
                <c:pt idx="0">
                  <c:v>Total</c:v>
                </c:pt>
              </c:strCache>
            </c:strRef>
          </c:tx>
          <c:spPr>
            <a:ln w="28575" cap="rnd">
              <a:solidFill>
                <a:schemeClr val="accent1"/>
              </a:solidFill>
              <a:round/>
            </a:ln>
            <a:effectLst/>
          </c:spPr>
          <c:marker>
            <c:symbol val="none"/>
          </c:marker>
          <c:cat>
            <c:strRef>
              <c:f>'PIVOT TABLE'!$U$23:$U$35</c:f>
              <c:strCache>
                <c:ptCount val="12"/>
                <c:pt idx="0">
                  <c:v>Accountant</c:v>
                </c:pt>
                <c:pt idx="1">
                  <c:v>Customer Support Agent</c:v>
                </c:pt>
                <c:pt idx="2">
                  <c:v>Customer Support Manager</c:v>
                </c:pt>
                <c:pt idx="3">
                  <c:v>Finance Analyst</c:v>
                </c:pt>
                <c:pt idx="4">
                  <c:v>HR Executive</c:v>
                </c:pt>
                <c:pt idx="5">
                  <c:v>HR Manager</c:v>
                </c:pt>
                <c:pt idx="6">
                  <c:v>IT Support Engineer</c:v>
                </c:pt>
                <c:pt idx="7">
                  <c:v>Marketing Specialist</c:v>
                </c:pt>
                <c:pt idx="8">
                  <c:v>Operations Coordinator</c:v>
                </c:pt>
                <c:pt idx="9">
                  <c:v>Sales Executive</c:v>
                </c:pt>
                <c:pt idx="10">
                  <c:v>Sales Manager</c:v>
                </c:pt>
                <c:pt idx="11">
                  <c:v>Software Engineer</c:v>
                </c:pt>
              </c:strCache>
            </c:strRef>
          </c:cat>
          <c:val>
            <c:numRef>
              <c:f>'PIVOT TABLE'!$V$23:$V$35</c:f>
              <c:numCache>
                <c:formatCode>General</c:formatCode>
                <c:ptCount val="12"/>
                <c:pt idx="0">
                  <c:v>204</c:v>
                </c:pt>
                <c:pt idx="1">
                  <c:v>211</c:v>
                </c:pt>
                <c:pt idx="2">
                  <c:v>201</c:v>
                </c:pt>
                <c:pt idx="3">
                  <c:v>213</c:v>
                </c:pt>
                <c:pt idx="4">
                  <c:v>213</c:v>
                </c:pt>
                <c:pt idx="5">
                  <c:v>190</c:v>
                </c:pt>
                <c:pt idx="6">
                  <c:v>207</c:v>
                </c:pt>
                <c:pt idx="7">
                  <c:v>212</c:v>
                </c:pt>
                <c:pt idx="8">
                  <c:v>188</c:v>
                </c:pt>
                <c:pt idx="9">
                  <c:v>226</c:v>
                </c:pt>
                <c:pt idx="10">
                  <c:v>215</c:v>
                </c:pt>
                <c:pt idx="11">
                  <c:v>220</c:v>
                </c:pt>
              </c:numCache>
            </c:numRef>
          </c:val>
          <c:smooth val="0"/>
          <c:extLst>
            <c:ext xmlns:c16="http://schemas.microsoft.com/office/drawing/2014/chart" uri="{C3380CC4-5D6E-409C-BE32-E72D297353CC}">
              <c16:uniqueId val="{00000000-52E1-4002-B540-9ED83D31E579}"/>
            </c:ext>
          </c:extLst>
        </c:ser>
        <c:dLbls>
          <c:showLegendKey val="0"/>
          <c:showVal val="0"/>
          <c:showCatName val="0"/>
          <c:showSerName val="0"/>
          <c:showPercent val="0"/>
          <c:showBubbleSize val="0"/>
        </c:dLbls>
        <c:smooth val="0"/>
        <c:axId val="795704128"/>
        <c:axId val="795712288"/>
      </c:lineChart>
      <c:catAx>
        <c:axId val="79570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12288"/>
        <c:crosses val="autoZero"/>
        <c:auto val="1"/>
        <c:lblAlgn val="ctr"/>
        <c:lblOffset val="100"/>
        <c:noMultiLvlLbl val="0"/>
      </c:catAx>
      <c:valAx>
        <c:axId val="79571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TABLE'!$P$24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FC-4741-AF6D-10DEEBFB2C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FC-4741-AF6D-10DEEBFB2C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FC-4741-AF6D-10DEEBFB2C07}"/>
              </c:ext>
            </c:extLst>
          </c:dPt>
          <c:cat>
            <c:strRef>
              <c:f>'PIVOT TABLE'!$O$25:$O$28</c:f>
              <c:strCache>
                <c:ptCount val="3"/>
                <c:pt idx="0">
                  <c:v>Average</c:v>
                </c:pt>
                <c:pt idx="1">
                  <c:v>High</c:v>
                </c:pt>
                <c:pt idx="2">
                  <c:v>Low</c:v>
                </c:pt>
              </c:strCache>
            </c:strRef>
          </c:cat>
          <c:val>
            <c:numRef>
              <c:f>'PIVOT TABLE'!$P$25:$P$28</c:f>
              <c:numCache>
                <c:formatCode>General</c:formatCode>
                <c:ptCount val="3"/>
                <c:pt idx="0">
                  <c:v>95685</c:v>
                </c:pt>
                <c:pt idx="1">
                  <c:v>61958</c:v>
                </c:pt>
                <c:pt idx="2">
                  <c:v>33561</c:v>
                </c:pt>
              </c:numCache>
            </c:numRef>
          </c:val>
          <c:extLst>
            <c:ext xmlns:c16="http://schemas.microsoft.com/office/drawing/2014/chart" uri="{C3380CC4-5D6E-409C-BE32-E72D297353CC}">
              <c16:uniqueId val="{00000000-5D91-469B-A9D5-E75EEEC486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TABLE'!$N$29</c:f>
              <c:strCache>
                <c:ptCount val="1"/>
                <c:pt idx="0">
                  <c:v>Total</c:v>
                </c:pt>
              </c:strCache>
            </c:strRef>
          </c:tx>
          <c:spPr>
            <a:solidFill>
              <a:schemeClr val="accent1"/>
            </a:solidFill>
            <a:ln>
              <a:noFill/>
            </a:ln>
            <a:effectLst/>
          </c:spPr>
          <c:invertIfNegative val="0"/>
          <c:cat>
            <c:strRef>
              <c:f>'PIVOT TABLE'!$M$30:$M$33</c:f>
              <c:strCache>
                <c:ptCount val="3"/>
                <c:pt idx="0">
                  <c:v>Active</c:v>
                </c:pt>
                <c:pt idx="1">
                  <c:v>Resigned</c:v>
                </c:pt>
                <c:pt idx="2">
                  <c:v>Terminated</c:v>
                </c:pt>
              </c:strCache>
            </c:strRef>
          </c:cat>
          <c:val>
            <c:numRef>
              <c:f>'PIVOT TABLE'!$N$30:$N$33</c:f>
              <c:numCache>
                <c:formatCode>General</c:formatCode>
                <c:ptCount val="3"/>
                <c:pt idx="0">
                  <c:v>1899</c:v>
                </c:pt>
                <c:pt idx="1">
                  <c:v>480</c:v>
                </c:pt>
                <c:pt idx="2">
                  <c:v>121</c:v>
                </c:pt>
              </c:numCache>
            </c:numRef>
          </c:val>
          <c:extLst>
            <c:ext xmlns:c16="http://schemas.microsoft.com/office/drawing/2014/chart" uri="{C3380CC4-5D6E-409C-BE32-E72D297353CC}">
              <c16:uniqueId val="{00000000-C54D-4BC1-A8BE-0CDA7AF4DDBD}"/>
            </c:ext>
          </c:extLst>
        </c:ser>
        <c:dLbls>
          <c:showLegendKey val="0"/>
          <c:showVal val="0"/>
          <c:showCatName val="0"/>
          <c:showSerName val="0"/>
          <c:showPercent val="0"/>
          <c:showBubbleSize val="0"/>
        </c:dLbls>
        <c:gapWidth val="219"/>
        <c:overlap val="-27"/>
        <c:axId val="795720928"/>
        <c:axId val="795701728"/>
      </c:barChart>
      <c:catAx>
        <c:axId val="79572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01728"/>
        <c:crosses val="autoZero"/>
        <c:auto val="1"/>
        <c:lblAlgn val="ctr"/>
        <c:lblOffset val="100"/>
        <c:noMultiLvlLbl val="0"/>
      </c:catAx>
      <c:valAx>
        <c:axId val="79570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2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TABLE'!$K$20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D-4D9E-9862-1BB89A0B5E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4D-4D9E-9862-1BB89A0B5E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4D-4D9E-9862-1BB89A0B5E12}"/>
              </c:ext>
            </c:extLst>
          </c:dPt>
          <c:cat>
            <c:strRef>
              <c:f>'PIVOT TABLE'!$J$21:$J$24</c:f>
              <c:strCache>
                <c:ptCount val="3"/>
                <c:pt idx="0">
                  <c:v>Active</c:v>
                </c:pt>
                <c:pt idx="1">
                  <c:v>Resigned</c:v>
                </c:pt>
                <c:pt idx="2">
                  <c:v>Terminated</c:v>
                </c:pt>
              </c:strCache>
            </c:strRef>
          </c:cat>
          <c:val>
            <c:numRef>
              <c:f>'PIVOT TABLE'!$K$21:$K$24</c:f>
              <c:numCache>
                <c:formatCode>General</c:formatCode>
                <c:ptCount val="3"/>
                <c:pt idx="0">
                  <c:v>1899</c:v>
                </c:pt>
                <c:pt idx="1">
                  <c:v>480</c:v>
                </c:pt>
                <c:pt idx="2">
                  <c:v>121</c:v>
                </c:pt>
              </c:numCache>
            </c:numRef>
          </c:val>
          <c:extLst>
            <c:ext xmlns:c16="http://schemas.microsoft.com/office/drawing/2014/chart" uri="{C3380CC4-5D6E-409C-BE32-E72D297353CC}">
              <c16:uniqueId val="{00000000-09C8-483C-B39E-57B8E5EA6B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TABLE'!$S$8</c:f>
              <c:strCache>
                <c:ptCount val="1"/>
                <c:pt idx="0">
                  <c:v>Total</c:v>
                </c:pt>
              </c:strCache>
            </c:strRef>
          </c:tx>
          <c:spPr>
            <a:solidFill>
              <a:schemeClr val="accent1"/>
            </a:solidFill>
            <a:ln>
              <a:noFill/>
            </a:ln>
            <a:effectLst/>
          </c:spPr>
          <c:cat>
            <c:strRef>
              <c:f>'PIVOT TABLE'!$R$9:$R$21</c:f>
              <c:strCache>
                <c:ptCount val="12"/>
                <c:pt idx="0">
                  <c:v>Accountant</c:v>
                </c:pt>
                <c:pt idx="1">
                  <c:v>Customer Support Agent</c:v>
                </c:pt>
                <c:pt idx="2">
                  <c:v>Customer Support Manager</c:v>
                </c:pt>
                <c:pt idx="3">
                  <c:v>Finance Analyst</c:v>
                </c:pt>
                <c:pt idx="4">
                  <c:v>HR Executive</c:v>
                </c:pt>
                <c:pt idx="5">
                  <c:v>HR Manager</c:v>
                </c:pt>
                <c:pt idx="6">
                  <c:v>IT Support Engineer</c:v>
                </c:pt>
                <c:pt idx="7">
                  <c:v>Marketing Specialist</c:v>
                </c:pt>
                <c:pt idx="8">
                  <c:v>Operations Coordinator</c:v>
                </c:pt>
                <c:pt idx="9">
                  <c:v>Sales Executive</c:v>
                </c:pt>
                <c:pt idx="10">
                  <c:v>Sales Manager</c:v>
                </c:pt>
                <c:pt idx="11">
                  <c:v>Software Engineer</c:v>
                </c:pt>
              </c:strCache>
            </c:strRef>
          </c:cat>
          <c:val>
            <c:numRef>
              <c:f>'PIVOT TABLE'!$S$9:$S$21</c:f>
              <c:numCache>
                <c:formatCode>General</c:formatCode>
                <c:ptCount val="12"/>
                <c:pt idx="0">
                  <c:v>204</c:v>
                </c:pt>
                <c:pt idx="1">
                  <c:v>211</c:v>
                </c:pt>
                <c:pt idx="2">
                  <c:v>201</c:v>
                </c:pt>
                <c:pt idx="3">
                  <c:v>213</c:v>
                </c:pt>
                <c:pt idx="4">
                  <c:v>213</c:v>
                </c:pt>
                <c:pt idx="5">
                  <c:v>190</c:v>
                </c:pt>
                <c:pt idx="6">
                  <c:v>207</c:v>
                </c:pt>
                <c:pt idx="7">
                  <c:v>212</c:v>
                </c:pt>
                <c:pt idx="8">
                  <c:v>188</c:v>
                </c:pt>
                <c:pt idx="9">
                  <c:v>226</c:v>
                </c:pt>
                <c:pt idx="10">
                  <c:v>215</c:v>
                </c:pt>
                <c:pt idx="11">
                  <c:v>220</c:v>
                </c:pt>
              </c:numCache>
            </c:numRef>
          </c:val>
          <c:extLst>
            <c:ext xmlns:c16="http://schemas.microsoft.com/office/drawing/2014/chart" uri="{C3380CC4-5D6E-409C-BE32-E72D297353CC}">
              <c16:uniqueId val="{00000000-6436-44A9-9E3C-8259336ABA9F}"/>
            </c:ext>
          </c:extLst>
        </c:ser>
        <c:dLbls>
          <c:showLegendKey val="0"/>
          <c:showVal val="0"/>
          <c:showCatName val="0"/>
          <c:showSerName val="0"/>
          <c:showPercent val="0"/>
          <c:showBubbleSize val="0"/>
        </c:dLbls>
        <c:axId val="388277711"/>
        <c:axId val="388297871"/>
      </c:areaChart>
      <c:catAx>
        <c:axId val="388277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97871"/>
        <c:crosses val="autoZero"/>
        <c:auto val="1"/>
        <c:lblAlgn val="ctr"/>
        <c:lblOffset val="100"/>
        <c:noMultiLvlLbl val="0"/>
      </c:catAx>
      <c:valAx>
        <c:axId val="38829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777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TABLE'!$D$11:$D$16</c:f>
              <c:strCache>
                <c:ptCount val="5"/>
                <c:pt idx="0">
                  <c:v>Abu Dhabi</c:v>
                </c:pt>
                <c:pt idx="1">
                  <c:v>Ajman</c:v>
                </c:pt>
                <c:pt idx="2">
                  <c:v>Al Ain</c:v>
                </c:pt>
                <c:pt idx="3">
                  <c:v>Dubai</c:v>
                </c:pt>
                <c:pt idx="4">
                  <c:v>Sharjah</c:v>
                </c:pt>
              </c:strCache>
            </c:strRef>
          </c:cat>
          <c:val>
            <c:numRef>
              <c:f>'PIVOT TABLE'!$E$11:$E$16</c:f>
              <c:numCache>
                <c:formatCode>General</c:formatCode>
                <c:ptCount val="5"/>
                <c:pt idx="0">
                  <c:v>495</c:v>
                </c:pt>
                <c:pt idx="1">
                  <c:v>482</c:v>
                </c:pt>
                <c:pt idx="2">
                  <c:v>539</c:v>
                </c:pt>
                <c:pt idx="3">
                  <c:v>507</c:v>
                </c:pt>
                <c:pt idx="4">
                  <c:v>477</c:v>
                </c:pt>
              </c:numCache>
            </c:numRef>
          </c:val>
          <c:extLst>
            <c:ext xmlns:c16="http://schemas.microsoft.com/office/drawing/2014/chart" uri="{C3380CC4-5D6E-409C-BE32-E72D297353CC}">
              <c16:uniqueId val="{00000000-A080-4E73-A964-9353DAC4578B}"/>
            </c:ext>
          </c:extLst>
        </c:ser>
        <c:dLbls>
          <c:showLegendKey val="0"/>
          <c:showVal val="0"/>
          <c:showCatName val="0"/>
          <c:showSerName val="0"/>
          <c:showPercent val="0"/>
          <c:showBubbleSize val="0"/>
        </c:dLbls>
        <c:gapWidth val="219"/>
        <c:overlap val="-27"/>
        <c:axId val="217530143"/>
        <c:axId val="217544063"/>
      </c:barChart>
      <c:catAx>
        <c:axId val="2175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44063"/>
        <c:crosses val="autoZero"/>
        <c:auto val="1"/>
        <c:lblAlgn val="ctr"/>
        <c:lblOffset val="100"/>
        <c:noMultiLvlLbl val="0"/>
      </c:catAx>
      <c:valAx>
        <c:axId val="21754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3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TABLE'!$H$49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6A-4F4F-8815-E5FD8ACF7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6A-4F4F-8815-E5FD8ACF76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6A-4F4F-8815-E5FD8ACF76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TABLE'!$G$50:$G$53</c:f>
              <c:strCache>
                <c:ptCount val="3"/>
                <c:pt idx="0">
                  <c:v>Active</c:v>
                </c:pt>
                <c:pt idx="1">
                  <c:v>Resigned</c:v>
                </c:pt>
                <c:pt idx="2">
                  <c:v>Terminated</c:v>
                </c:pt>
              </c:strCache>
            </c:strRef>
          </c:cat>
          <c:val>
            <c:numRef>
              <c:f>'PIVOT TABLE'!$H$50:$H$53</c:f>
              <c:numCache>
                <c:formatCode>General</c:formatCode>
                <c:ptCount val="3"/>
                <c:pt idx="0">
                  <c:v>1899</c:v>
                </c:pt>
                <c:pt idx="1">
                  <c:v>480</c:v>
                </c:pt>
                <c:pt idx="2">
                  <c:v>121</c:v>
                </c:pt>
              </c:numCache>
            </c:numRef>
          </c:val>
          <c:extLst>
            <c:ext xmlns:c16="http://schemas.microsoft.com/office/drawing/2014/chart" uri="{C3380CC4-5D6E-409C-BE32-E72D297353CC}">
              <c16:uniqueId val="{00000000-6BEC-4718-85DB-6FB8E2306A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Active</c:v>
                </c:pt>
                <c:pt idx="1">
                  <c:v>Resigned</c:v>
                </c:pt>
                <c:pt idx="2">
                  <c:v>Terminated</c:v>
                </c:pt>
              </c:strCache>
            </c:strRef>
          </c:cat>
          <c:val>
            <c:numRef>
              <c:f>'PIVOT TABLE'!$C$37:$C$40</c:f>
              <c:numCache>
                <c:formatCode>General</c:formatCode>
                <c:ptCount val="3"/>
                <c:pt idx="0">
                  <c:v>22.555621653777514</c:v>
                </c:pt>
                <c:pt idx="1">
                  <c:v>22.340425531914892</c:v>
                </c:pt>
                <c:pt idx="2">
                  <c:v>23.922330097087379</c:v>
                </c:pt>
              </c:numCache>
            </c:numRef>
          </c:val>
          <c:extLst>
            <c:ext xmlns:c16="http://schemas.microsoft.com/office/drawing/2014/chart" uri="{C3380CC4-5D6E-409C-BE32-E72D297353CC}">
              <c16:uniqueId val="{00000000-F73D-4CA2-A7BB-2BB65DB02AC0}"/>
            </c:ext>
          </c:extLst>
        </c:ser>
        <c:dLbls>
          <c:dLblPos val="outEnd"/>
          <c:showLegendKey val="0"/>
          <c:showVal val="1"/>
          <c:showCatName val="0"/>
          <c:showSerName val="0"/>
          <c:showPercent val="0"/>
          <c:showBubbleSize val="0"/>
        </c:dLbls>
        <c:gapWidth val="219"/>
        <c:overlap val="-27"/>
        <c:axId val="38167423"/>
        <c:axId val="38141983"/>
      </c:barChart>
      <c:catAx>
        <c:axId val="3816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1983"/>
        <c:crosses val="autoZero"/>
        <c:auto val="1"/>
        <c:lblAlgn val="ctr"/>
        <c:lblOffset val="100"/>
        <c:noMultiLvlLbl val="0"/>
      </c:catAx>
      <c:valAx>
        <c:axId val="3814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TABLE'!$D$61</c:f>
              <c:strCache>
                <c:ptCount val="1"/>
                <c:pt idx="0">
                  <c:v>Total</c:v>
                </c:pt>
              </c:strCache>
            </c:strRef>
          </c:tx>
          <c:spPr>
            <a:solidFill>
              <a:schemeClr val="accent1"/>
            </a:solidFill>
            <a:ln>
              <a:noFill/>
            </a:ln>
            <a:effectLst/>
          </c:spPr>
          <c:invertIfNegative val="0"/>
          <c:cat>
            <c:strRef>
              <c:f>'PIVOT TABLE'!$C$62:$C$64</c:f>
              <c:strCache>
                <c:ptCount val="2"/>
                <c:pt idx="0">
                  <c:v>Female</c:v>
                </c:pt>
                <c:pt idx="1">
                  <c:v>Male</c:v>
                </c:pt>
              </c:strCache>
            </c:strRef>
          </c:cat>
          <c:val>
            <c:numRef>
              <c:f>'PIVOT TABLE'!$D$62:$D$64</c:f>
              <c:numCache>
                <c:formatCode>General</c:formatCode>
                <c:ptCount val="2"/>
                <c:pt idx="0">
                  <c:v>1224</c:v>
                </c:pt>
                <c:pt idx="1">
                  <c:v>1276</c:v>
                </c:pt>
              </c:numCache>
            </c:numRef>
          </c:val>
          <c:extLst>
            <c:ext xmlns:c16="http://schemas.microsoft.com/office/drawing/2014/chart" uri="{C3380CC4-5D6E-409C-BE32-E72D297353CC}">
              <c16:uniqueId val="{00000000-9CC8-4303-A9E8-8968FB72B45E}"/>
            </c:ext>
          </c:extLst>
        </c:ser>
        <c:dLbls>
          <c:showLegendKey val="0"/>
          <c:showVal val="0"/>
          <c:showCatName val="0"/>
          <c:showSerName val="0"/>
          <c:showPercent val="0"/>
          <c:showBubbleSize val="0"/>
        </c:dLbls>
        <c:gapWidth val="150"/>
        <c:overlap val="100"/>
        <c:axId val="1773325359"/>
        <c:axId val="1773326799"/>
      </c:barChart>
      <c:catAx>
        <c:axId val="177332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26799"/>
        <c:crosses val="autoZero"/>
        <c:auto val="1"/>
        <c:lblAlgn val="ctr"/>
        <c:lblOffset val="100"/>
        <c:noMultiLvlLbl val="0"/>
      </c:catAx>
      <c:valAx>
        <c:axId val="177332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TABLE'!$E$85:$E$100</c:f>
              <c:multiLvlStrCache>
                <c:ptCount val="10"/>
                <c:lvl>
                  <c:pt idx="0">
                    <c:v>Resigned</c:v>
                  </c:pt>
                  <c:pt idx="1">
                    <c:v>Terminated</c:v>
                  </c:pt>
                  <c:pt idx="2">
                    <c:v>Resigned</c:v>
                  </c:pt>
                  <c:pt idx="3">
                    <c:v>Terminated</c:v>
                  </c:pt>
                  <c:pt idx="4">
                    <c:v>Resigned</c:v>
                  </c:pt>
                  <c:pt idx="5">
                    <c:v>Terminated</c:v>
                  </c:pt>
                  <c:pt idx="6">
                    <c:v>Resigned</c:v>
                  </c:pt>
                  <c:pt idx="7">
                    <c:v>Terminated</c:v>
                  </c:pt>
                  <c:pt idx="8">
                    <c:v>Resigned</c:v>
                  </c:pt>
                  <c:pt idx="9">
                    <c:v>Terminated</c:v>
                  </c:pt>
                </c:lvl>
                <c:lvl>
                  <c:pt idx="0">
                    <c:v>Abu Dhabi</c:v>
                  </c:pt>
                  <c:pt idx="2">
                    <c:v>Ajman</c:v>
                  </c:pt>
                  <c:pt idx="4">
                    <c:v>Al Ain</c:v>
                  </c:pt>
                  <c:pt idx="6">
                    <c:v>Dubai</c:v>
                  </c:pt>
                  <c:pt idx="8">
                    <c:v>Sharjah</c:v>
                  </c:pt>
                </c:lvl>
              </c:multiLvlStrCache>
            </c:multiLvlStrRef>
          </c:cat>
          <c:val>
            <c:numRef>
              <c:f>'PIVOT TABLE'!$F$85:$F$100</c:f>
              <c:numCache>
                <c:formatCode>General</c:formatCode>
                <c:ptCount val="10"/>
                <c:pt idx="0">
                  <c:v>93</c:v>
                </c:pt>
                <c:pt idx="1">
                  <c:v>19</c:v>
                </c:pt>
                <c:pt idx="2">
                  <c:v>86</c:v>
                </c:pt>
                <c:pt idx="3">
                  <c:v>20</c:v>
                </c:pt>
                <c:pt idx="4">
                  <c:v>113</c:v>
                </c:pt>
                <c:pt idx="5">
                  <c:v>21</c:v>
                </c:pt>
                <c:pt idx="6">
                  <c:v>96</c:v>
                </c:pt>
                <c:pt idx="7">
                  <c:v>32</c:v>
                </c:pt>
                <c:pt idx="8">
                  <c:v>92</c:v>
                </c:pt>
                <c:pt idx="9">
                  <c:v>29</c:v>
                </c:pt>
              </c:numCache>
            </c:numRef>
          </c:val>
          <c:extLst>
            <c:ext xmlns:c16="http://schemas.microsoft.com/office/drawing/2014/chart" uri="{C3380CC4-5D6E-409C-BE32-E72D297353CC}">
              <c16:uniqueId val="{00000000-8594-4381-9AF1-401AD1441D53}"/>
            </c:ext>
          </c:extLst>
        </c:ser>
        <c:dLbls>
          <c:dLblPos val="outEnd"/>
          <c:showLegendKey val="0"/>
          <c:showVal val="1"/>
          <c:showCatName val="0"/>
          <c:showSerName val="0"/>
          <c:showPercent val="0"/>
          <c:showBubbleSize val="0"/>
        </c:dLbls>
        <c:gapWidth val="219"/>
        <c:overlap val="-27"/>
        <c:axId val="62808319"/>
        <c:axId val="62782879"/>
      </c:barChart>
      <c:catAx>
        <c:axId val="628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2879"/>
        <c:crosses val="autoZero"/>
        <c:auto val="1"/>
        <c:lblAlgn val="ctr"/>
        <c:lblOffset val="100"/>
        <c:noMultiLvlLbl val="0"/>
      </c:catAx>
      <c:valAx>
        <c:axId val="6278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0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TABLE'!$K$100:$K$109</c:f>
              <c:multiLvlStrCache>
                <c:ptCount val="6"/>
                <c:lvl>
                  <c:pt idx="0">
                    <c:v>Resigned</c:v>
                  </c:pt>
                  <c:pt idx="1">
                    <c:v>Terminated</c:v>
                  </c:pt>
                  <c:pt idx="2">
                    <c:v>Resigned</c:v>
                  </c:pt>
                  <c:pt idx="3">
                    <c:v>Terminated</c:v>
                  </c:pt>
                  <c:pt idx="4">
                    <c:v>Resigned</c:v>
                  </c:pt>
                  <c:pt idx="5">
                    <c:v>Terminated</c:v>
                  </c:pt>
                </c:lvl>
                <c:lvl>
                  <c:pt idx="0">
                    <c:v>Average</c:v>
                  </c:pt>
                  <c:pt idx="2">
                    <c:v>High</c:v>
                  </c:pt>
                  <c:pt idx="4">
                    <c:v>Low</c:v>
                  </c:pt>
                </c:lvl>
              </c:multiLvlStrCache>
            </c:multiLvlStrRef>
          </c:cat>
          <c:val>
            <c:numRef>
              <c:f>'PIVOT TABLE'!$L$100:$L$109</c:f>
              <c:numCache>
                <c:formatCode>General</c:formatCode>
                <c:ptCount val="6"/>
                <c:pt idx="0">
                  <c:v>229</c:v>
                </c:pt>
                <c:pt idx="1">
                  <c:v>61</c:v>
                </c:pt>
                <c:pt idx="2">
                  <c:v>153</c:v>
                </c:pt>
                <c:pt idx="3">
                  <c:v>34</c:v>
                </c:pt>
                <c:pt idx="4">
                  <c:v>98</c:v>
                </c:pt>
                <c:pt idx="5">
                  <c:v>26</c:v>
                </c:pt>
              </c:numCache>
            </c:numRef>
          </c:val>
          <c:extLst>
            <c:ext xmlns:c16="http://schemas.microsoft.com/office/drawing/2014/chart" uri="{C3380CC4-5D6E-409C-BE32-E72D297353CC}">
              <c16:uniqueId val="{00000000-6EDB-4B2E-B503-5CDC0C902C7E}"/>
            </c:ext>
          </c:extLst>
        </c:ser>
        <c:dLbls>
          <c:dLblPos val="outEnd"/>
          <c:showLegendKey val="0"/>
          <c:showVal val="1"/>
          <c:showCatName val="0"/>
          <c:showSerName val="0"/>
          <c:showPercent val="0"/>
          <c:showBubbleSize val="0"/>
        </c:dLbls>
        <c:gapWidth val="219"/>
        <c:overlap val="-27"/>
        <c:axId val="62786719"/>
        <c:axId val="62797759"/>
      </c:barChart>
      <c:catAx>
        <c:axId val="6278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7759"/>
        <c:crosses val="autoZero"/>
        <c:auto val="1"/>
        <c:lblAlgn val="ctr"/>
        <c:lblOffset val="100"/>
        <c:noMultiLvlLbl val="0"/>
      </c:catAx>
      <c:valAx>
        <c:axId val="6279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TABLE'!$E$122:$E$123</c:f>
              <c:strCache>
                <c:ptCount val="1"/>
                <c:pt idx="0">
                  <c:v>Active</c:v>
                </c:pt>
              </c:strCache>
            </c:strRef>
          </c:tx>
          <c:spPr>
            <a:solidFill>
              <a:schemeClr val="accent1"/>
            </a:solidFill>
            <a:ln>
              <a:noFill/>
            </a:ln>
            <a:effectLst/>
          </c:spPr>
          <c:invertIfNegative val="0"/>
          <c:cat>
            <c:strRef>
              <c:f>'PIVOT TABLE'!$D$124:$D$128</c:f>
              <c:strCache>
                <c:ptCount val="4"/>
                <c:pt idx="0">
                  <c:v>Band 1</c:v>
                </c:pt>
                <c:pt idx="1">
                  <c:v>Band 2</c:v>
                </c:pt>
                <c:pt idx="2">
                  <c:v>Band 3</c:v>
                </c:pt>
                <c:pt idx="3">
                  <c:v>Band 4</c:v>
                </c:pt>
              </c:strCache>
            </c:strRef>
          </c:cat>
          <c:val>
            <c:numRef>
              <c:f>'PIVOT TABLE'!$E$124:$E$128</c:f>
              <c:numCache>
                <c:formatCode>General</c:formatCode>
                <c:ptCount val="4"/>
                <c:pt idx="0">
                  <c:v>448</c:v>
                </c:pt>
                <c:pt idx="1">
                  <c:v>491</c:v>
                </c:pt>
                <c:pt idx="2">
                  <c:v>459</c:v>
                </c:pt>
                <c:pt idx="3">
                  <c:v>501</c:v>
                </c:pt>
              </c:numCache>
            </c:numRef>
          </c:val>
          <c:extLst>
            <c:ext xmlns:c16="http://schemas.microsoft.com/office/drawing/2014/chart" uri="{C3380CC4-5D6E-409C-BE32-E72D297353CC}">
              <c16:uniqueId val="{00000000-156C-4626-9571-87876EFF5926}"/>
            </c:ext>
          </c:extLst>
        </c:ser>
        <c:ser>
          <c:idx val="1"/>
          <c:order val="1"/>
          <c:tx>
            <c:strRef>
              <c:f>'PIVOT TABLE'!$F$122:$F$123</c:f>
              <c:strCache>
                <c:ptCount val="1"/>
                <c:pt idx="0">
                  <c:v>Resigned</c:v>
                </c:pt>
              </c:strCache>
            </c:strRef>
          </c:tx>
          <c:spPr>
            <a:solidFill>
              <a:schemeClr val="accent2"/>
            </a:solidFill>
            <a:ln>
              <a:noFill/>
            </a:ln>
            <a:effectLst/>
          </c:spPr>
          <c:invertIfNegative val="0"/>
          <c:cat>
            <c:strRef>
              <c:f>'PIVOT TABLE'!$D$124:$D$128</c:f>
              <c:strCache>
                <c:ptCount val="4"/>
                <c:pt idx="0">
                  <c:v>Band 1</c:v>
                </c:pt>
                <c:pt idx="1">
                  <c:v>Band 2</c:v>
                </c:pt>
                <c:pt idx="2">
                  <c:v>Band 3</c:v>
                </c:pt>
                <c:pt idx="3">
                  <c:v>Band 4</c:v>
                </c:pt>
              </c:strCache>
            </c:strRef>
          </c:cat>
          <c:val>
            <c:numRef>
              <c:f>'PIVOT TABLE'!$F$124:$F$128</c:f>
              <c:numCache>
                <c:formatCode>General</c:formatCode>
                <c:ptCount val="4"/>
                <c:pt idx="0">
                  <c:v>122</c:v>
                </c:pt>
                <c:pt idx="1">
                  <c:v>134</c:v>
                </c:pt>
                <c:pt idx="2">
                  <c:v>109</c:v>
                </c:pt>
                <c:pt idx="3">
                  <c:v>115</c:v>
                </c:pt>
              </c:numCache>
            </c:numRef>
          </c:val>
          <c:extLst>
            <c:ext xmlns:c16="http://schemas.microsoft.com/office/drawing/2014/chart" uri="{C3380CC4-5D6E-409C-BE32-E72D297353CC}">
              <c16:uniqueId val="{00000001-156C-4626-9571-87876EFF5926}"/>
            </c:ext>
          </c:extLst>
        </c:ser>
        <c:ser>
          <c:idx val="2"/>
          <c:order val="2"/>
          <c:tx>
            <c:strRef>
              <c:f>'PIVOT TABLE'!$G$122:$G$123</c:f>
              <c:strCache>
                <c:ptCount val="1"/>
                <c:pt idx="0">
                  <c:v>Terminated</c:v>
                </c:pt>
              </c:strCache>
            </c:strRef>
          </c:tx>
          <c:spPr>
            <a:solidFill>
              <a:schemeClr val="accent3"/>
            </a:solidFill>
            <a:ln>
              <a:noFill/>
            </a:ln>
            <a:effectLst/>
          </c:spPr>
          <c:invertIfNegative val="0"/>
          <c:cat>
            <c:strRef>
              <c:f>'PIVOT TABLE'!$D$124:$D$128</c:f>
              <c:strCache>
                <c:ptCount val="4"/>
                <c:pt idx="0">
                  <c:v>Band 1</c:v>
                </c:pt>
                <c:pt idx="1">
                  <c:v>Band 2</c:v>
                </c:pt>
                <c:pt idx="2">
                  <c:v>Band 3</c:v>
                </c:pt>
                <c:pt idx="3">
                  <c:v>Band 4</c:v>
                </c:pt>
              </c:strCache>
            </c:strRef>
          </c:cat>
          <c:val>
            <c:numRef>
              <c:f>'PIVOT TABLE'!$G$124:$G$128</c:f>
              <c:numCache>
                <c:formatCode>General</c:formatCode>
                <c:ptCount val="4"/>
                <c:pt idx="0">
                  <c:v>30</c:v>
                </c:pt>
                <c:pt idx="1">
                  <c:v>22</c:v>
                </c:pt>
                <c:pt idx="2">
                  <c:v>29</c:v>
                </c:pt>
                <c:pt idx="3">
                  <c:v>40</c:v>
                </c:pt>
              </c:numCache>
            </c:numRef>
          </c:val>
          <c:extLst>
            <c:ext xmlns:c16="http://schemas.microsoft.com/office/drawing/2014/chart" uri="{C3380CC4-5D6E-409C-BE32-E72D297353CC}">
              <c16:uniqueId val="{00000003-156C-4626-9571-87876EFF5926}"/>
            </c:ext>
          </c:extLst>
        </c:ser>
        <c:dLbls>
          <c:showLegendKey val="0"/>
          <c:showVal val="0"/>
          <c:showCatName val="0"/>
          <c:showSerName val="0"/>
          <c:showPercent val="0"/>
          <c:showBubbleSize val="0"/>
        </c:dLbls>
        <c:gapWidth val="219"/>
        <c:overlap val="-27"/>
        <c:axId val="1759394192"/>
        <c:axId val="1759394672"/>
      </c:barChart>
      <c:catAx>
        <c:axId val="1759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394672"/>
        <c:crosses val="autoZero"/>
        <c:auto val="1"/>
        <c:lblAlgn val="ctr"/>
        <c:lblOffset val="100"/>
        <c:noMultiLvlLbl val="0"/>
      </c:catAx>
      <c:valAx>
        <c:axId val="175939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TABLE'!$C$136</c:f>
              <c:strCache>
                <c:ptCount val="1"/>
                <c:pt idx="0">
                  <c:v>Total</c:v>
                </c:pt>
              </c:strCache>
            </c:strRef>
          </c:tx>
          <c:spPr>
            <a:solidFill>
              <a:schemeClr val="accent1"/>
            </a:solidFill>
            <a:ln>
              <a:noFill/>
            </a:ln>
            <a:effectLst/>
          </c:spPr>
          <c:invertIfNegative val="0"/>
          <c:cat>
            <c:strRef>
              <c:f>'PIVOT TABLE'!$B$137:$B$141</c:f>
              <c:strCache>
                <c:ptCount val="4"/>
                <c:pt idx="0">
                  <c:v>Band 1</c:v>
                </c:pt>
                <c:pt idx="1">
                  <c:v>Band 2</c:v>
                </c:pt>
                <c:pt idx="2">
                  <c:v>Band 3</c:v>
                </c:pt>
                <c:pt idx="3">
                  <c:v>Band 4</c:v>
                </c:pt>
              </c:strCache>
            </c:strRef>
          </c:cat>
          <c:val>
            <c:numRef>
              <c:f>'PIVOT TABLE'!$C$137:$C$141</c:f>
              <c:numCache>
                <c:formatCode>0%</c:formatCode>
                <c:ptCount val="4"/>
                <c:pt idx="0">
                  <c:v>0.25</c:v>
                </c:pt>
                <c:pt idx="1">
                  <c:v>0.24</c:v>
                </c:pt>
                <c:pt idx="2">
                  <c:v>0.23</c:v>
                </c:pt>
                <c:pt idx="3">
                  <c:v>0.24</c:v>
                </c:pt>
              </c:numCache>
            </c:numRef>
          </c:val>
          <c:extLst>
            <c:ext xmlns:c16="http://schemas.microsoft.com/office/drawing/2014/chart" uri="{C3380CC4-5D6E-409C-BE32-E72D297353CC}">
              <c16:uniqueId val="{00000000-71F1-4C6F-9062-6903B749136F}"/>
            </c:ext>
          </c:extLst>
        </c:ser>
        <c:dLbls>
          <c:showLegendKey val="0"/>
          <c:showVal val="0"/>
          <c:showCatName val="0"/>
          <c:showSerName val="0"/>
          <c:showPercent val="0"/>
          <c:showBubbleSize val="0"/>
        </c:dLbls>
        <c:gapWidth val="219"/>
        <c:overlap val="-27"/>
        <c:axId val="75317920"/>
        <c:axId val="75319840"/>
      </c:barChart>
      <c:catAx>
        <c:axId val="7531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9840"/>
        <c:crosses val="autoZero"/>
        <c:auto val="1"/>
        <c:lblAlgn val="ctr"/>
        <c:lblOffset val="100"/>
        <c:noMultiLvlLbl val="0"/>
      </c:catAx>
      <c:valAx>
        <c:axId val="7531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dashboard.xlsx]male female count!PivotTable4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female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'male female count'!$A$4:$A$6</c:f>
              <c:strCache>
                <c:ptCount val="2"/>
                <c:pt idx="0">
                  <c:v>Female</c:v>
                </c:pt>
                <c:pt idx="1">
                  <c:v>Male</c:v>
                </c:pt>
              </c:strCache>
            </c:strRef>
          </c:cat>
          <c:val>
            <c:numRef>
              <c:f>'male female count'!$B$4:$B$6</c:f>
              <c:numCache>
                <c:formatCode>General</c:formatCode>
                <c:ptCount val="2"/>
                <c:pt idx="0">
                  <c:v>1224</c:v>
                </c:pt>
                <c:pt idx="1">
                  <c:v>1276</c:v>
                </c:pt>
              </c:numCache>
            </c:numRef>
          </c:val>
          <c:extLst>
            <c:ext xmlns:c16="http://schemas.microsoft.com/office/drawing/2014/chart" uri="{C3380CC4-5D6E-409C-BE32-E72D297353CC}">
              <c16:uniqueId val="{00000000-355F-4B74-BC04-792EB3924DC4}"/>
            </c:ext>
          </c:extLst>
        </c:ser>
        <c:dLbls>
          <c:dLblPos val="outEnd"/>
          <c:showLegendKey val="0"/>
          <c:showVal val="1"/>
          <c:showCatName val="0"/>
          <c:showSerName val="0"/>
          <c:showPercent val="0"/>
          <c:showBubbleSize val="0"/>
        </c:dLbls>
        <c:gapWidth val="219"/>
        <c:overlap val="-27"/>
        <c:axId val="430446079"/>
        <c:axId val="430454239"/>
      </c:barChart>
      <c:catAx>
        <c:axId val="43044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454239"/>
        <c:crosses val="autoZero"/>
        <c:auto val="1"/>
        <c:lblAlgn val="ctr"/>
        <c:lblOffset val="100"/>
        <c:noMultiLvlLbl val="0"/>
      </c:catAx>
      <c:valAx>
        <c:axId val="43045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44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[athira as hr_analysis dashboard.xlsx]PIVOT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Employee Count by Department</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TABLE'!$B$5:$B$12</c:f>
              <c:strCache>
                <c:ptCount val="7"/>
                <c:pt idx="0">
                  <c:v>Customer Support</c:v>
                </c:pt>
                <c:pt idx="1">
                  <c:v>Finance</c:v>
                </c:pt>
                <c:pt idx="2">
                  <c:v>HR</c:v>
                </c:pt>
                <c:pt idx="3">
                  <c:v>IT</c:v>
                </c:pt>
                <c:pt idx="4">
                  <c:v>Marketing</c:v>
                </c:pt>
                <c:pt idx="5">
                  <c:v>Operations</c:v>
                </c:pt>
                <c:pt idx="6">
                  <c:v>Sales</c:v>
                </c:pt>
              </c:strCache>
            </c:strRef>
          </c:cat>
          <c:val>
            <c:numRef>
              <c:f>'PIVOT TABLE'!$C$5:$C$12</c:f>
              <c:numCache>
                <c:formatCode>General</c:formatCode>
                <c:ptCount val="7"/>
                <c:pt idx="0">
                  <c:v>350</c:v>
                </c:pt>
                <c:pt idx="1">
                  <c:v>342</c:v>
                </c:pt>
                <c:pt idx="2">
                  <c:v>337</c:v>
                </c:pt>
                <c:pt idx="3">
                  <c:v>375</c:v>
                </c:pt>
                <c:pt idx="4">
                  <c:v>367</c:v>
                </c:pt>
                <c:pt idx="5">
                  <c:v>369</c:v>
                </c:pt>
                <c:pt idx="6">
                  <c:v>360</c:v>
                </c:pt>
              </c:numCache>
            </c:numRef>
          </c:val>
          <c:extLst>
            <c:ext xmlns:c16="http://schemas.microsoft.com/office/drawing/2014/chart" uri="{C3380CC4-5D6E-409C-BE32-E72D297353CC}">
              <c16:uniqueId val="{00000000-36C9-40B8-BCC8-45D2AEC0CC45}"/>
            </c:ext>
          </c:extLst>
        </c:ser>
        <c:dLbls>
          <c:dLblPos val="outEnd"/>
          <c:showLegendKey val="0"/>
          <c:showVal val="1"/>
          <c:showCatName val="0"/>
          <c:showSerName val="0"/>
          <c:showPercent val="0"/>
          <c:showBubbleSize val="0"/>
        </c:dLbls>
        <c:gapWidth val="219"/>
        <c:overlap val="-27"/>
        <c:axId val="795686848"/>
        <c:axId val="795672928"/>
      </c:barChart>
      <c:catAx>
        <c:axId val="795686848"/>
        <c:scaling>
          <c:orientation val="minMax"/>
        </c:scaling>
        <c:delete val="1"/>
        <c:axPos val="b"/>
        <c:numFmt formatCode="General" sourceLinked="1"/>
        <c:majorTickMark val="none"/>
        <c:minorTickMark val="none"/>
        <c:tickLblPos val="nextTo"/>
        <c:crossAx val="795672928"/>
        <c:crosses val="autoZero"/>
        <c:auto val="1"/>
        <c:lblAlgn val="ctr"/>
        <c:lblOffset val="100"/>
        <c:noMultiLvlLbl val="0"/>
      </c:catAx>
      <c:valAx>
        <c:axId val="795672928"/>
        <c:scaling>
          <c:orientation val="minMax"/>
        </c:scaling>
        <c:delete val="1"/>
        <c:axPos val="l"/>
        <c:numFmt formatCode="General" sourceLinked="1"/>
        <c:majorTickMark val="none"/>
        <c:minorTickMark val="none"/>
        <c:tickLblPos val="nextTo"/>
        <c:crossAx val="79568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dashboard.xlsx]DEPARTMENT WISE ATTRITION RATE!PivotTable1</c:name>
    <c:fmtId val="1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i="0" u="none" strike="noStrike" cap="none" normalizeH="0" baseline="0">
                <a:solidFill>
                  <a:schemeClr val="tx2"/>
                </a:solidFill>
              </a:rPr>
              <a:t>Attrition Rate by Department</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 WISE ATTRITION RATE'!$B$14</c:f>
              <c:strCache>
                <c:ptCount val="1"/>
                <c:pt idx="0">
                  <c:v>Total</c:v>
                </c:pt>
              </c:strCache>
            </c:strRef>
          </c:tx>
          <c:spPr>
            <a:solidFill>
              <a:schemeClr val="accent1"/>
            </a:solidFill>
            <a:ln>
              <a:noFill/>
            </a:ln>
            <a:effectLst/>
            <a:sp3d/>
          </c:spPr>
          <c:invertIfNegative val="0"/>
          <c:cat>
            <c:strRef>
              <c:f>'DEPARTMENT WISE ATTRITION RATE'!$A$15:$A$22</c:f>
              <c:strCache>
                <c:ptCount val="7"/>
                <c:pt idx="0">
                  <c:v>customer support</c:v>
                </c:pt>
                <c:pt idx="1">
                  <c:v>Finance</c:v>
                </c:pt>
                <c:pt idx="2">
                  <c:v>HR</c:v>
                </c:pt>
                <c:pt idx="3">
                  <c:v>IT</c:v>
                </c:pt>
                <c:pt idx="4">
                  <c:v>Marketing</c:v>
                </c:pt>
                <c:pt idx="5">
                  <c:v>Operations</c:v>
                </c:pt>
                <c:pt idx="6">
                  <c:v>Sales</c:v>
                </c:pt>
              </c:strCache>
            </c:strRef>
          </c:cat>
          <c:val>
            <c:numRef>
              <c:f>'DEPARTMENT WISE ATTRITION RATE'!$B$15:$B$22</c:f>
              <c:numCache>
                <c:formatCode>0%</c:formatCode>
                <c:ptCount val="7"/>
                <c:pt idx="0">
                  <c:v>0.23428571428571429</c:v>
                </c:pt>
                <c:pt idx="1">
                  <c:v>0.24853801169590642</c:v>
                </c:pt>
                <c:pt idx="2">
                  <c:v>0.24629080118694363</c:v>
                </c:pt>
                <c:pt idx="3">
                  <c:v>0.21866666666666668</c:v>
                </c:pt>
                <c:pt idx="4">
                  <c:v>0.22615803814713897</c:v>
                </c:pt>
                <c:pt idx="5">
                  <c:v>0.23369565217391305</c:v>
                </c:pt>
                <c:pt idx="6">
                  <c:v>0.27777777777777779</c:v>
                </c:pt>
              </c:numCache>
            </c:numRef>
          </c:val>
          <c:extLst>
            <c:ext xmlns:c16="http://schemas.microsoft.com/office/drawing/2014/chart" uri="{C3380CC4-5D6E-409C-BE32-E72D297353CC}">
              <c16:uniqueId val="{00000000-0A76-452F-B28B-C56478B4B51F}"/>
            </c:ext>
          </c:extLst>
        </c:ser>
        <c:dLbls>
          <c:showLegendKey val="0"/>
          <c:showVal val="0"/>
          <c:showCatName val="0"/>
          <c:showSerName val="0"/>
          <c:showPercent val="0"/>
          <c:showBubbleSize val="0"/>
        </c:dLbls>
        <c:gapWidth val="150"/>
        <c:shape val="box"/>
        <c:axId val="318907520"/>
        <c:axId val="318931040"/>
        <c:axId val="0"/>
      </c:bar3DChart>
      <c:catAx>
        <c:axId val="318907520"/>
        <c:scaling>
          <c:orientation val="minMax"/>
        </c:scaling>
        <c:delete val="1"/>
        <c:axPos val="b"/>
        <c:numFmt formatCode="General" sourceLinked="1"/>
        <c:majorTickMark val="out"/>
        <c:minorTickMark val="none"/>
        <c:tickLblPos val="nextTo"/>
        <c:crossAx val="318931040"/>
        <c:crosses val="autoZero"/>
        <c:auto val="1"/>
        <c:lblAlgn val="ctr"/>
        <c:lblOffset val="100"/>
        <c:noMultiLvlLbl val="0"/>
      </c:catAx>
      <c:valAx>
        <c:axId val="318931040"/>
        <c:scaling>
          <c:orientation val="minMax"/>
        </c:scaling>
        <c:delete val="1"/>
        <c:axPos val="l"/>
        <c:numFmt formatCode="0%" sourceLinked="1"/>
        <c:majorTickMark val="out"/>
        <c:minorTickMark val="none"/>
        <c:tickLblPos val="nextTo"/>
        <c:crossAx val="31890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2"/>
                </a:solidFill>
              </a:rPr>
              <a:t>Employee Count by Location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TABLE'!$D$11:$D$16</c:f>
              <c:strCache>
                <c:ptCount val="5"/>
                <c:pt idx="0">
                  <c:v>Abu Dhabi</c:v>
                </c:pt>
                <c:pt idx="1">
                  <c:v>Ajman</c:v>
                </c:pt>
                <c:pt idx="2">
                  <c:v>Al Ain</c:v>
                </c:pt>
                <c:pt idx="3">
                  <c:v>Dubai</c:v>
                </c:pt>
                <c:pt idx="4">
                  <c:v>Sharjah</c:v>
                </c:pt>
              </c:strCache>
            </c:strRef>
          </c:cat>
          <c:val>
            <c:numRef>
              <c:f>'PIVOT TABLE'!$E$11:$E$16</c:f>
              <c:numCache>
                <c:formatCode>General</c:formatCode>
                <c:ptCount val="5"/>
                <c:pt idx="0">
                  <c:v>495</c:v>
                </c:pt>
                <c:pt idx="1">
                  <c:v>482</c:v>
                </c:pt>
                <c:pt idx="2">
                  <c:v>539</c:v>
                </c:pt>
                <c:pt idx="3">
                  <c:v>507</c:v>
                </c:pt>
                <c:pt idx="4">
                  <c:v>477</c:v>
                </c:pt>
              </c:numCache>
            </c:numRef>
          </c:val>
          <c:extLst>
            <c:ext xmlns:c16="http://schemas.microsoft.com/office/drawing/2014/chart" uri="{C3380CC4-5D6E-409C-BE32-E72D297353CC}">
              <c16:uniqueId val="{00000000-4807-46FA-A010-6E0BF201805C}"/>
            </c:ext>
          </c:extLst>
        </c:ser>
        <c:dLbls>
          <c:dLblPos val="outEnd"/>
          <c:showLegendKey val="0"/>
          <c:showVal val="1"/>
          <c:showCatName val="0"/>
          <c:showSerName val="0"/>
          <c:showPercent val="0"/>
          <c:showBubbleSize val="0"/>
        </c:dLbls>
        <c:gapWidth val="219"/>
        <c:overlap val="-27"/>
        <c:axId val="217530143"/>
        <c:axId val="217544063"/>
      </c:barChart>
      <c:catAx>
        <c:axId val="217530143"/>
        <c:scaling>
          <c:orientation val="minMax"/>
        </c:scaling>
        <c:delete val="1"/>
        <c:axPos val="b"/>
        <c:numFmt formatCode="General" sourceLinked="1"/>
        <c:majorTickMark val="none"/>
        <c:minorTickMark val="none"/>
        <c:tickLblPos val="nextTo"/>
        <c:crossAx val="217544063"/>
        <c:crosses val="autoZero"/>
        <c:auto val="1"/>
        <c:lblAlgn val="ctr"/>
        <c:lblOffset val="100"/>
        <c:noMultiLvlLbl val="0"/>
      </c:catAx>
      <c:valAx>
        <c:axId val="217544063"/>
        <c:scaling>
          <c:orientation val="minMax"/>
        </c:scaling>
        <c:delete val="1"/>
        <c:axPos val="l"/>
        <c:numFmt formatCode="General" sourceLinked="1"/>
        <c:majorTickMark val="none"/>
        <c:minorTickMark val="none"/>
        <c:tickLblPos val="nextTo"/>
        <c:crossAx val="21753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dashboard.xlsx]male female count!PivotTable4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Gender-wise Employee Distribution</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female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'male female count'!$A$4:$A$6</c:f>
              <c:strCache>
                <c:ptCount val="2"/>
                <c:pt idx="0">
                  <c:v>Female</c:v>
                </c:pt>
                <c:pt idx="1">
                  <c:v>Male</c:v>
                </c:pt>
              </c:strCache>
            </c:strRef>
          </c:cat>
          <c:val>
            <c:numRef>
              <c:f>'male female count'!$B$4:$B$6</c:f>
              <c:numCache>
                <c:formatCode>General</c:formatCode>
                <c:ptCount val="2"/>
                <c:pt idx="0">
                  <c:v>1224</c:v>
                </c:pt>
                <c:pt idx="1">
                  <c:v>1276</c:v>
                </c:pt>
              </c:numCache>
            </c:numRef>
          </c:val>
          <c:extLst>
            <c:ext xmlns:c16="http://schemas.microsoft.com/office/drawing/2014/chart" uri="{C3380CC4-5D6E-409C-BE32-E72D297353CC}">
              <c16:uniqueId val="{00000000-7056-4F23-B58A-E1E73650D699}"/>
            </c:ext>
          </c:extLst>
        </c:ser>
        <c:dLbls>
          <c:dLblPos val="outEnd"/>
          <c:showLegendKey val="0"/>
          <c:showVal val="1"/>
          <c:showCatName val="0"/>
          <c:showSerName val="0"/>
          <c:showPercent val="0"/>
          <c:showBubbleSize val="0"/>
        </c:dLbls>
        <c:gapWidth val="219"/>
        <c:overlap val="-27"/>
        <c:axId val="430446079"/>
        <c:axId val="430454239"/>
      </c:barChart>
      <c:catAx>
        <c:axId val="430446079"/>
        <c:scaling>
          <c:orientation val="minMax"/>
        </c:scaling>
        <c:delete val="1"/>
        <c:axPos val="b"/>
        <c:numFmt formatCode="General" sourceLinked="1"/>
        <c:majorTickMark val="none"/>
        <c:minorTickMark val="none"/>
        <c:tickLblPos val="nextTo"/>
        <c:crossAx val="430454239"/>
        <c:crosses val="autoZero"/>
        <c:auto val="1"/>
        <c:lblAlgn val="ctr"/>
        <c:lblOffset val="100"/>
        <c:noMultiLvlLbl val="0"/>
      </c:catAx>
      <c:valAx>
        <c:axId val="430454239"/>
        <c:scaling>
          <c:orientation val="minMax"/>
        </c:scaling>
        <c:delete val="1"/>
        <c:axPos val="l"/>
        <c:numFmt formatCode="General" sourceLinked="1"/>
        <c:majorTickMark val="none"/>
        <c:minorTickMark val="none"/>
        <c:tickLblPos val="nextTo"/>
        <c:crossAx val="43044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Employee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114262310454578"/>
          <c:y val="0.31751784644977094"/>
          <c:w val="0.43729404431598168"/>
          <c:h val="0.67383740425475858"/>
        </c:manualLayout>
      </c:layout>
      <c:doughnutChart>
        <c:varyColors val="1"/>
        <c:ser>
          <c:idx val="0"/>
          <c:order val="0"/>
          <c:tx>
            <c:strRef>
              <c:f>'PIVOT TABLE'!$K$20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F8-40AE-9966-D94EEFAEC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F8-40AE-9966-D94EEFAECC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F8-40AE-9966-D94EEFAEC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TABLE'!$J$21:$J$24</c:f>
              <c:strCache>
                <c:ptCount val="3"/>
                <c:pt idx="0">
                  <c:v>Active</c:v>
                </c:pt>
                <c:pt idx="1">
                  <c:v>Resigned</c:v>
                </c:pt>
                <c:pt idx="2">
                  <c:v>Terminated</c:v>
                </c:pt>
              </c:strCache>
            </c:strRef>
          </c:cat>
          <c:val>
            <c:numRef>
              <c:f>'PIVOT TABLE'!$K$21:$K$24</c:f>
              <c:numCache>
                <c:formatCode>General</c:formatCode>
                <c:ptCount val="3"/>
                <c:pt idx="0">
                  <c:v>1899</c:v>
                </c:pt>
                <c:pt idx="1">
                  <c:v>480</c:v>
                </c:pt>
                <c:pt idx="2">
                  <c:v>121</c:v>
                </c:pt>
              </c:numCache>
            </c:numRef>
          </c:val>
          <c:extLst>
            <c:ext xmlns:c16="http://schemas.microsoft.com/office/drawing/2014/chart" uri="{C3380CC4-5D6E-409C-BE32-E72D297353CC}">
              <c16:uniqueId val="{00000006-0DF8-40AE-9966-D94EEFAECC7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dashboard.xlsx]DEPARTMENT WISE ATTRITION RATE!PivotTable6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Attrition by Performance Level</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WISE ATTRITION RATE'!$H$38:$H$39</c:f>
              <c:strCache>
                <c:ptCount val="1"/>
                <c:pt idx="0">
                  <c:v>Resigned</c:v>
                </c:pt>
              </c:strCache>
            </c:strRef>
          </c:tx>
          <c:spPr>
            <a:solidFill>
              <a:schemeClr val="accent1"/>
            </a:solidFill>
            <a:ln>
              <a:noFill/>
            </a:ln>
            <a:effectLst/>
          </c:spPr>
          <c:invertIfNegative val="0"/>
          <c:cat>
            <c:strRef>
              <c:f>'DEPARTMENT WISE ATTRITION RATE'!$G$40:$G$43</c:f>
              <c:strCache>
                <c:ptCount val="3"/>
                <c:pt idx="0">
                  <c:v>Average</c:v>
                </c:pt>
                <c:pt idx="1">
                  <c:v>High</c:v>
                </c:pt>
                <c:pt idx="2">
                  <c:v>Low</c:v>
                </c:pt>
              </c:strCache>
            </c:strRef>
          </c:cat>
          <c:val>
            <c:numRef>
              <c:f>'DEPARTMENT WISE ATTRITION RATE'!$H$40:$H$43</c:f>
              <c:numCache>
                <c:formatCode>General</c:formatCode>
                <c:ptCount val="3"/>
                <c:pt idx="0">
                  <c:v>229</c:v>
                </c:pt>
                <c:pt idx="1">
                  <c:v>153</c:v>
                </c:pt>
                <c:pt idx="2">
                  <c:v>98</c:v>
                </c:pt>
              </c:numCache>
            </c:numRef>
          </c:val>
          <c:extLst>
            <c:ext xmlns:c16="http://schemas.microsoft.com/office/drawing/2014/chart" uri="{C3380CC4-5D6E-409C-BE32-E72D297353CC}">
              <c16:uniqueId val="{00000000-9626-4E12-90B8-B50FA6A0FA64}"/>
            </c:ext>
          </c:extLst>
        </c:ser>
        <c:ser>
          <c:idx val="1"/>
          <c:order val="1"/>
          <c:tx>
            <c:strRef>
              <c:f>'DEPARTMENT WISE ATTRITION RATE'!$I$38:$I$39</c:f>
              <c:strCache>
                <c:ptCount val="1"/>
                <c:pt idx="0">
                  <c:v>Terminated</c:v>
                </c:pt>
              </c:strCache>
            </c:strRef>
          </c:tx>
          <c:spPr>
            <a:solidFill>
              <a:schemeClr val="accent2"/>
            </a:solidFill>
            <a:ln>
              <a:noFill/>
            </a:ln>
            <a:effectLst/>
          </c:spPr>
          <c:invertIfNegative val="0"/>
          <c:cat>
            <c:strRef>
              <c:f>'DEPARTMENT WISE ATTRITION RATE'!$G$40:$G$43</c:f>
              <c:strCache>
                <c:ptCount val="3"/>
                <c:pt idx="0">
                  <c:v>Average</c:v>
                </c:pt>
                <c:pt idx="1">
                  <c:v>High</c:v>
                </c:pt>
                <c:pt idx="2">
                  <c:v>Low</c:v>
                </c:pt>
              </c:strCache>
            </c:strRef>
          </c:cat>
          <c:val>
            <c:numRef>
              <c:f>'DEPARTMENT WISE ATTRITION RATE'!$I$40:$I$43</c:f>
              <c:numCache>
                <c:formatCode>General</c:formatCode>
                <c:ptCount val="3"/>
                <c:pt idx="0">
                  <c:v>61</c:v>
                </c:pt>
                <c:pt idx="1">
                  <c:v>34</c:v>
                </c:pt>
                <c:pt idx="2">
                  <c:v>26</c:v>
                </c:pt>
              </c:numCache>
            </c:numRef>
          </c:val>
          <c:extLst>
            <c:ext xmlns:c16="http://schemas.microsoft.com/office/drawing/2014/chart" uri="{C3380CC4-5D6E-409C-BE32-E72D297353CC}">
              <c16:uniqueId val="{00000001-DEC3-4D6E-A92C-1FFF122124B2}"/>
            </c:ext>
          </c:extLst>
        </c:ser>
        <c:dLbls>
          <c:showLegendKey val="0"/>
          <c:showVal val="0"/>
          <c:showCatName val="0"/>
          <c:showSerName val="0"/>
          <c:showPercent val="0"/>
          <c:showBubbleSize val="0"/>
        </c:dLbls>
        <c:gapWidth val="219"/>
        <c:overlap val="-27"/>
        <c:axId val="1689166192"/>
        <c:axId val="1689182032"/>
      </c:barChart>
      <c:catAx>
        <c:axId val="1689166192"/>
        <c:scaling>
          <c:orientation val="minMax"/>
        </c:scaling>
        <c:delete val="1"/>
        <c:axPos val="b"/>
        <c:numFmt formatCode="General" sourceLinked="1"/>
        <c:majorTickMark val="none"/>
        <c:minorTickMark val="none"/>
        <c:tickLblPos val="nextTo"/>
        <c:crossAx val="1689182032"/>
        <c:crosses val="autoZero"/>
        <c:auto val="1"/>
        <c:lblAlgn val="ctr"/>
        <c:lblOffset val="100"/>
        <c:noMultiLvlLbl val="0"/>
      </c:catAx>
      <c:valAx>
        <c:axId val="1689182032"/>
        <c:scaling>
          <c:orientation val="minMax"/>
        </c:scaling>
        <c:delete val="1"/>
        <c:axPos val="l"/>
        <c:numFmt formatCode="General" sourceLinked="1"/>
        <c:majorTickMark val="none"/>
        <c:minorTickMark val="none"/>
        <c:tickLblPos val="nextTo"/>
        <c:crossAx val="168916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[athira as hr_analysis dashboard.xlsx]PIVOT TABLE!PivotTable19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Attrition Rate by Salary Band</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TABLE'!$B$137:$B$141</c:f>
              <c:strCache>
                <c:ptCount val="4"/>
                <c:pt idx="0">
                  <c:v>Band 1</c:v>
                </c:pt>
                <c:pt idx="1">
                  <c:v>Band 2</c:v>
                </c:pt>
                <c:pt idx="2">
                  <c:v>Band 3</c:v>
                </c:pt>
                <c:pt idx="3">
                  <c:v>Band 4</c:v>
                </c:pt>
              </c:strCache>
            </c:strRef>
          </c:cat>
          <c:val>
            <c:numRef>
              <c:f>'PIVOT TABLE'!$C$137:$C$141</c:f>
              <c:numCache>
                <c:formatCode>0%</c:formatCode>
                <c:ptCount val="4"/>
                <c:pt idx="0">
                  <c:v>0.25</c:v>
                </c:pt>
                <c:pt idx="1">
                  <c:v>0.24</c:v>
                </c:pt>
                <c:pt idx="2">
                  <c:v>0.23</c:v>
                </c:pt>
                <c:pt idx="3">
                  <c:v>0.24</c:v>
                </c:pt>
              </c:numCache>
            </c:numRef>
          </c:val>
          <c:extLst>
            <c:ext xmlns:c16="http://schemas.microsoft.com/office/drawing/2014/chart" uri="{C3380CC4-5D6E-409C-BE32-E72D297353CC}">
              <c16:uniqueId val="{00000000-9BFE-4323-A409-1D5E03848E6E}"/>
            </c:ext>
          </c:extLst>
        </c:ser>
        <c:dLbls>
          <c:dLblPos val="outEnd"/>
          <c:showLegendKey val="0"/>
          <c:showVal val="1"/>
          <c:showCatName val="0"/>
          <c:showSerName val="0"/>
          <c:showPercent val="0"/>
          <c:showBubbleSize val="0"/>
        </c:dLbls>
        <c:gapWidth val="219"/>
        <c:overlap val="-27"/>
        <c:axId val="75317920"/>
        <c:axId val="75319840"/>
      </c:barChart>
      <c:catAx>
        <c:axId val="75317920"/>
        <c:scaling>
          <c:orientation val="minMax"/>
        </c:scaling>
        <c:delete val="1"/>
        <c:axPos val="b"/>
        <c:numFmt formatCode="General" sourceLinked="1"/>
        <c:majorTickMark val="none"/>
        <c:minorTickMark val="none"/>
        <c:tickLblPos val="nextTo"/>
        <c:crossAx val="75319840"/>
        <c:crosses val="autoZero"/>
        <c:auto val="1"/>
        <c:lblAlgn val="ctr"/>
        <c:lblOffset val="100"/>
        <c:noMultiLvlLbl val="0"/>
      </c:catAx>
      <c:valAx>
        <c:axId val="75319840"/>
        <c:scaling>
          <c:orientation val="minMax"/>
        </c:scaling>
        <c:delete val="1"/>
        <c:axPos val="l"/>
        <c:numFmt formatCode="0%" sourceLinked="1"/>
        <c:majorTickMark val="none"/>
        <c:minorTickMark val="none"/>
        <c:tickLblPos val="nextTo"/>
        <c:crossAx val="753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6" Type="http://schemas.openxmlformats.org/officeDocument/2006/relationships/chart" Target="../charts/chart19.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2.xml"/><Relationship Id="rId3" Type="http://schemas.openxmlformats.org/officeDocument/2006/relationships/image" Target="../media/image3.png"/><Relationship Id="rId21" Type="http://schemas.openxmlformats.org/officeDocument/2006/relationships/chart" Target="../charts/chart2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2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2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27.xml"/><Relationship Id="rId10" Type="http://schemas.openxmlformats.org/officeDocument/2006/relationships/image" Target="../media/image10.svg"/><Relationship Id="rId19" Type="http://schemas.openxmlformats.org/officeDocument/2006/relationships/chart" Target="../charts/chart2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2</xdr:col>
      <xdr:colOff>342900</xdr:colOff>
      <xdr:row>11</xdr:row>
      <xdr:rowOff>53340</xdr:rowOff>
    </xdr:from>
    <xdr:to>
      <xdr:col>7</xdr:col>
      <xdr:colOff>472440</xdr:colOff>
      <xdr:row>24</xdr:row>
      <xdr:rowOff>167640</xdr:rowOff>
    </xdr:to>
    <xdr:graphicFrame macro="">
      <xdr:nvGraphicFramePr>
        <xdr:cNvPr id="3" name="Chart 2">
          <a:extLst>
            <a:ext uri="{FF2B5EF4-FFF2-40B4-BE49-F238E27FC236}">
              <a16:creationId xmlns:a16="http://schemas.microsoft.com/office/drawing/2014/main" id="{4170AAB2-B631-1B7A-82FC-766BEBBE5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281940</xdr:colOff>
      <xdr:row>0</xdr:row>
      <xdr:rowOff>152400</xdr:rowOff>
    </xdr:from>
    <xdr:to>
      <xdr:col>13</xdr:col>
      <xdr:colOff>160020</xdr:colOff>
      <xdr:row>13</xdr:row>
      <xdr:rowOff>22860</xdr:rowOff>
    </xdr:to>
    <xdr:graphicFrame macro="">
      <xdr:nvGraphicFramePr>
        <xdr:cNvPr id="4" name="Chart 3">
          <a:extLst>
            <a:ext uri="{FF2B5EF4-FFF2-40B4-BE49-F238E27FC236}">
              <a16:creationId xmlns:a16="http://schemas.microsoft.com/office/drawing/2014/main" id="{EAC51FEB-ED2C-DAAC-6295-C32D0ECE2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487680</xdr:colOff>
      <xdr:row>31</xdr:row>
      <xdr:rowOff>72390</xdr:rowOff>
    </xdr:from>
    <xdr:to>
      <xdr:col>16</xdr:col>
      <xdr:colOff>754380</xdr:colOff>
      <xdr:row>46</xdr:row>
      <xdr:rowOff>72390</xdr:rowOff>
    </xdr:to>
    <xdr:graphicFrame macro="">
      <xdr:nvGraphicFramePr>
        <xdr:cNvPr id="2" name="Chart 1">
          <a:extLst>
            <a:ext uri="{FF2B5EF4-FFF2-40B4-BE49-F238E27FC236}">
              <a16:creationId xmlns:a16="http://schemas.microsoft.com/office/drawing/2014/main" id="{BD263734-22F8-81A4-41F9-D46FF4A91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251460</xdr:colOff>
      <xdr:row>0</xdr:row>
      <xdr:rowOff>0</xdr:rowOff>
    </xdr:from>
    <xdr:to>
      <xdr:col>10</xdr:col>
      <xdr:colOff>251460</xdr:colOff>
      <xdr:row>9</xdr:row>
      <xdr:rowOff>22860</xdr:rowOff>
    </xdr:to>
    <xdr:graphicFrame macro="">
      <xdr:nvGraphicFramePr>
        <xdr:cNvPr id="3" name="Chart 2">
          <a:extLst>
            <a:ext uri="{FF2B5EF4-FFF2-40B4-BE49-F238E27FC236}">
              <a16:creationId xmlns:a16="http://schemas.microsoft.com/office/drawing/2014/main" id="{DDAA8A48-AB91-4F01-19EE-2B6AE487F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434340</xdr:colOff>
      <xdr:row>0</xdr:row>
      <xdr:rowOff>0</xdr:rowOff>
    </xdr:from>
    <xdr:to>
      <xdr:col>11</xdr:col>
      <xdr:colOff>1059180</xdr:colOff>
      <xdr:row>7</xdr:row>
      <xdr:rowOff>91440</xdr:rowOff>
    </xdr:to>
    <xdr:graphicFrame macro="">
      <xdr:nvGraphicFramePr>
        <xdr:cNvPr id="5" name="Chart 4">
          <a:extLst>
            <a:ext uri="{FF2B5EF4-FFF2-40B4-BE49-F238E27FC236}">
              <a16:creationId xmlns:a16="http://schemas.microsoft.com/office/drawing/2014/main" id="{371C011B-7856-3212-AB7F-3C7349FAF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274320</xdr:colOff>
      <xdr:row>7</xdr:row>
      <xdr:rowOff>114300</xdr:rowOff>
    </xdr:from>
    <xdr:to>
      <xdr:col>11</xdr:col>
      <xdr:colOff>800100</xdr:colOff>
      <xdr:row>15</xdr:row>
      <xdr:rowOff>175260</xdr:rowOff>
    </xdr:to>
    <xdr:graphicFrame macro="">
      <xdr:nvGraphicFramePr>
        <xdr:cNvPr id="6" name="Chart 5">
          <a:extLst>
            <a:ext uri="{FF2B5EF4-FFF2-40B4-BE49-F238E27FC236}">
              <a16:creationId xmlns:a16="http://schemas.microsoft.com/office/drawing/2014/main" id="{8A320A8F-2069-AFEF-A94E-F486DC4AC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381000</xdr:colOff>
      <xdr:row>22</xdr:row>
      <xdr:rowOff>114300</xdr:rowOff>
    </xdr:from>
    <xdr:to>
      <xdr:col>19</xdr:col>
      <xdr:colOff>685800</xdr:colOff>
      <xdr:row>34</xdr:row>
      <xdr:rowOff>22860</xdr:rowOff>
    </xdr:to>
    <xdr:graphicFrame macro="">
      <xdr:nvGraphicFramePr>
        <xdr:cNvPr id="9" name="Chart 8">
          <a:extLst>
            <a:ext uri="{FF2B5EF4-FFF2-40B4-BE49-F238E27FC236}">
              <a16:creationId xmlns:a16="http://schemas.microsoft.com/office/drawing/2014/main" id="{D4228EE6-7803-F4F3-D9DC-7E2E2F765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xdr:colOff>
      <xdr:row>29</xdr:row>
      <xdr:rowOff>137160</xdr:rowOff>
    </xdr:from>
    <xdr:to>
      <xdr:col>17</xdr:col>
      <xdr:colOff>342900</xdr:colOff>
      <xdr:row>40</xdr:row>
      <xdr:rowOff>15240</xdr:rowOff>
    </xdr:to>
    <xdr:graphicFrame macro="">
      <xdr:nvGraphicFramePr>
        <xdr:cNvPr id="10" name="Chart 9">
          <a:extLst>
            <a:ext uri="{FF2B5EF4-FFF2-40B4-BE49-F238E27FC236}">
              <a16:creationId xmlns:a16="http://schemas.microsoft.com/office/drawing/2014/main" id="{D41A3BD7-AA32-D735-6E5C-0577DCC1F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541020</xdr:colOff>
      <xdr:row>27</xdr:row>
      <xdr:rowOff>0</xdr:rowOff>
    </xdr:from>
    <xdr:to>
      <xdr:col>11</xdr:col>
      <xdr:colOff>632460</xdr:colOff>
      <xdr:row>38</xdr:row>
      <xdr:rowOff>160020</xdr:rowOff>
    </xdr:to>
    <xdr:graphicFrame macro="">
      <xdr:nvGraphicFramePr>
        <xdr:cNvPr id="11" name="Chart 10">
          <a:extLst>
            <a:ext uri="{FF2B5EF4-FFF2-40B4-BE49-F238E27FC236}">
              <a16:creationId xmlns:a16="http://schemas.microsoft.com/office/drawing/2014/main" id="{6BA716AE-F002-D080-D114-1AC51B44A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251460</xdr:colOff>
      <xdr:row>16</xdr:row>
      <xdr:rowOff>121920</xdr:rowOff>
    </xdr:from>
    <xdr:to>
      <xdr:col>13</xdr:col>
      <xdr:colOff>365760</xdr:colOff>
      <xdr:row>25</xdr:row>
      <xdr:rowOff>60960</xdr:rowOff>
    </xdr:to>
    <xdr:graphicFrame macro="">
      <xdr:nvGraphicFramePr>
        <xdr:cNvPr id="8" name="Chart 7">
          <a:extLst>
            <a:ext uri="{FF2B5EF4-FFF2-40B4-BE49-F238E27FC236}">
              <a16:creationId xmlns:a16="http://schemas.microsoft.com/office/drawing/2014/main" id="{75669D0E-ABB1-A68B-5315-B52551DB5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502920</xdr:colOff>
      <xdr:row>4</xdr:row>
      <xdr:rowOff>118110</xdr:rowOff>
    </xdr:from>
    <xdr:to>
      <xdr:col>18</xdr:col>
      <xdr:colOff>944880</xdr:colOff>
      <xdr:row>19</xdr:row>
      <xdr:rowOff>118110</xdr:rowOff>
    </xdr:to>
    <xdr:graphicFrame macro="">
      <xdr:nvGraphicFramePr>
        <xdr:cNvPr id="12" name="Chart 11">
          <a:extLst>
            <a:ext uri="{FF2B5EF4-FFF2-40B4-BE49-F238E27FC236}">
              <a16:creationId xmlns:a16="http://schemas.microsoft.com/office/drawing/2014/main" id="{07DB4146-458F-638B-85A8-B171C3EB8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670560</xdr:colOff>
      <xdr:row>22</xdr:row>
      <xdr:rowOff>53340</xdr:rowOff>
    </xdr:from>
    <xdr:to>
      <xdr:col>9</xdr:col>
      <xdr:colOff>7620</xdr:colOff>
      <xdr:row>32</xdr:row>
      <xdr:rowOff>0</xdr:rowOff>
    </xdr:to>
    <xdr:graphicFrame macro="">
      <xdr:nvGraphicFramePr>
        <xdr:cNvPr id="13" name="Chart 12">
          <a:extLst>
            <a:ext uri="{FF2B5EF4-FFF2-40B4-BE49-F238E27FC236}">
              <a16:creationId xmlns:a16="http://schemas.microsoft.com/office/drawing/2014/main" id="{13DC74DD-3AA5-1E40-76E0-FFA404BB1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129540</xdr:colOff>
      <xdr:row>41</xdr:row>
      <xdr:rowOff>110490</xdr:rowOff>
    </xdr:from>
    <xdr:to>
      <xdr:col>19</xdr:col>
      <xdr:colOff>449580</xdr:colOff>
      <xdr:row>56</xdr:row>
      <xdr:rowOff>110490</xdr:rowOff>
    </xdr:to>
    <xdr:graphicFrame macro="">
      <xdr:nvGraphicFramePr>
        <xdr:cNvPr id="2" name="Chart 1">
          <a:extLst>
            <a:ext uri="{FF2B5EF4-FFF2-40B4-BE49-F238E27FC236}">
              <a16:creationId xmlns:a16="http://schemas.microsoft.com/office/drawing/2014/main" id="{93CD7CA9-5021-F47C-40F3-F82DBCFC3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259080</xdr:colOff>
      <xdr:row>54</xdr:row>
      <xdr:rowOff>72390</xdr:rowOff>
    </xdr:from>
    <xdr:to>
      <xdr:col>11</xdr:col>
      <xdr:colOff>365760</xdr:colOff>
      <xdr:row>69</xdr:row>
      <xdr:rowOff>72390</xdr:rowOff>
    </xdr:to>
    <xdr:graphicFrame macro="">
      <xdr:nvGraphicFramePr>
        <xdr:cNvPr id="4" name="Chart 3">
          <a:extLst>
            <a:ext uri="{FF2B5EF4-FFF2-40B4-BE49-F238E27FC236}">
              <a16:creationId xmlns:a16="http://schemas.microsoft.com/office/drawing/2014/main" id="{F774A56C-6766-6B62-9942-66831F09F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190500</xdr:colOff>
      <xdr:row>55</xdr:row>
      <xdr:rowOff>102870</xdr:rowOff>
    </xdr:from>
    <xdr:to>
      <xdr:col>22</xdr:col>
      <xdr:colOff>76200</xdr:colOff>
      <xdr:row>70</xdr:row>
      <xdr:rowOff>102870</xdr:rowOff>
    </xdr:to>
    <xdr:graphicFrame macro="">
      <xdr:nvGraphicFramePr>
        <xdr:cNvPr id="7" name="Chart 6">
          <a:extLst>
            <a:ext uri="{FF2B5EF4-FFF2-40B4-BE49-F238E27FC236}">
              <a16:creationId xmlns:a16="http://schemas.microsoft.com/office/drawing/2014/main" id="{D5685F4B-8E48-5DCF-57DE-BE944159E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144780</xdr:colOff>
      <xdr:row>70</xdr:row>
      <xdr:rowOff>118110</xdr:rowOff>
    </xdr:from>
    <xdr:to>
      <xdr:col>12</xdr:col>
      <xdr:colOff>251460</xdr:colOff>
      <xdr:row>85</xdr:row>
      <xdr:rowOff>118110</xdr:rowOff>
    </xdr:to>
    <xdr:graphicFrame macro="">
      <xdr:nvGraphicFramePr>
        <xdr:cNvPr id="15" name="Chart 14">
          <a:extLst>
            <a:ext uri="{FF2B5EF4-FFF2-40B4-BE49-F238E27FC236}">
              <a16:creationId xmlns:a16="http://schemas.microsoft.com/office/drawing/2014/main" id="{B62CFF7E-FD1D-57EB-D31D-29435E9C4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754380</xdr:colOff>
      <xdr:row>92</xdr:row>
      <xdr:rowOff>41910</xdr:rowOff>
    </xdr:from>
    <xdr:to>
      <xdr:col>7</xdr:col>
      <xdr:colOff>449580</xdr:colOff>
      <xdr:row>107</xdr:row>
      <xdr:rowOff>41910</xdr:rowOff>
    </xdr:to>
    <xdr:graphicFrame macro="">
      <xdr:nvGraphicFramePr>
        <xdr:cNvPr id="16" name="Chart 15">
          <a:extLst>
            <a:ext uri="{FF2B5EF4-FFF2-40B4-BE49-F238E27FC236}">
              <a16:creationId xmlns:a16="http://schemas.microsoft.com/office/drawing/2014/main" id="{178C98A8-A14C-D8A6-86A7-EC4DEBC18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708660</xdr:colOff>
      <xdr:row>109</xdr:row>
      <xdr:rowOff>45720</xdr:rowOff>
    </xdr:from>
    <xdr:to>
      <xdr:col>6</xdr:col>
      <xdr:colOff>701040</xdr:colOff>
      <xdr:row>119</xdr:row>
      <xdr:rowOff>49530</xdr:rowOff>
    </xdr:to>
    <xdr:graphicFrame macro="">
      <xdr:nvGraphicFramePr>
        <xdr:cNvPr id="14" name="Chart 13">
          <a:extLst>
            <a:ext uri="{FF2B5EF4-FFF2-40B4-BE49-F238E27FC236}">
              <a16:creationId xmlns:a16="http://schemas.microsoft.com/office/drawing/2014/main" id="{ED1E35B7-DF2E-F441-56E1-2B83F5FAE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1287780</xdr:colOff>
      <xdr:row>115</xdr:row>
      <xdr:rowOff>179070</xdr:rowOff>
    </xdr:from>
    <xdr:to>
      <xdr:col>8</xdr:col>
      <xdr:colOff>60960</xdr:colOff>
      <xdr:row>129</xdr:row>
      <xdr:rowOff>179070</xdr:rowOff>
    </xdr:to>
    <xdr:graphicFrame macro="">
      <xdr:nvGraphicFramePr>
        <xdr:cNvPr id="20" name="Chart 19">
          <a:extLst>
            <a:ext uri="{FF2B5EF4-FFF2-40B4-BE49-F238E27FC236}">
              <a16:creationId xmlns:a16="http://schemas.microsoft.com/office/drawing/2014/main" id="{3FADDF90-D38F-1D4B-94DD-614296BFB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281940</xdr:colOff>
      <xdr:row>6</xdr:row>
      <xdr:rowOff>83820</xdr:rowOff>
    </xdr:from>
    <xdr:to>
      <xdr:col>14</xdr:col>
      <xdr:colOff>53340</xdr:colOff>
      <xdr:row>21</xdr:row>
      <xdr:rowOff>83820</xdr:rowOff>
    </xdr:to>
    <xdr:graphicFrame macro="">
      <xdr:nvGraphicFramePr>
        <xdr:cNvPr id="2" name="Chart 1">
          <a:extLst>
            <a:ext uri="{FF2B5EF4-FFF2-40B4-BE49-F238E27FC236}">
              <a16:creationId xmlns:a16="http://schemas.microsoft.com/office/drawing/2014/main" id="{E2643380-885A-5E75-8FEF-9F715F612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58507</xdr:colOff>
      <xdr:row>0</xdr:row>
      <xdr:rowOff>66882</xdr:rowOff>
    </xdr:from>
    <xdr:to>
      <xdr:col>2</xdr:col>
      <xdr:colOff>73944</xdr:colOff>
      <xdr:row>4</xdr:row>
      <xdr:rowOff>64719</xdr:rowOff>
    </xdr:to>
    <xdr:sp macro="" textlink="">
      <xdr:nvSpPr>
        <xdr:cNvPr id="2" name="Rectangle 1">
          <a:extLst>
            <a:ext uri="{FF2B5EF4-FFF2-40B4-BE49-F238E27FC236}">
              <a16:creationId xmlns:a16="http://schemas.microsoft.com/office/drawing/2014/main" id="{8D6C9FE7-FC56-DB2A-BA52-D925676250B4}"/>
            </a:ext>
          </a:extLst>
        </xdr:cNvPr>
        <xdr:cNvSpPr/>
      </xdr:nvSpPr>
      <xdr:spPr>
        <a:xfrm>
          <a:off x="58507" y="66882"/>
          <a:ext cx="1226286" cy="749399"/>
        </a:xfrm>
        <a:prstGeom prst="rect">
          <a:avLst/>
        </a:prstGeom>
        <a:solidFill>
          <a:schemeClr val="tx2"/>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94073</xdr:colOff>
      <xdr:row>0</xdr:row>
      <xdr:rowOff>28222</xdr:rowOff>
    </xdr:from>
    <xdr:to>
      <xdr:col>19</xdr:col>
      <xdr:colOff>573851</xdr:colOff>
      <xdr:row>4</xdr:row>
      <xdr:rowOff>75259</xdr:rowOff>
    </xdr:to>
    <xdr:sp macro="" textlink="">
      <xdr:nvSpPr>
        <xdr:cNvPr id="4" name="TextBox 3">
          <a:extLst>
            <a:ext uri="{FF2B5EF4-FFF2-40B4-BE49-F238E27FC236}">
              <a16:creationId xmlns:a16="http://schemas.microsoft.com/office/drawing/2014/main" id="{A2AEA1E8-544A-AAD5-2273-51550A539209}"/>
            </a:ext>
          </a:extLst>
        </xdr:cNvPr>
        <xdr:cNvSpPr txBox="1"/>
      </xdr:nvSpPr>
      <xdr:spPr>
        <a:xfrm>
          <a:off x="1317036" y="28222"/>
          <a:ext cx="10874963" cy="762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bg1"/>
              </a:solidFill>
            </a:rPr>
            <a:t>HR ANALYTICS DASHBOARD</a:t>
          </a:r>
          <a:endParaRPr lang="en-AE" sz="3200">
            <a:solidFill>
              <a:schemeClr val="bg1"/>
            </a:solidFill>
          </a:endParaRPr>
        </a:p>
      </xdr:txBody>
    </xdr:sp>
    <xdr:clientData/>
  </xdr:twoCellAnchor>
  <xdr:twoCellAnchor>
    <xdr:from>
      <xdr:col>0</xdr:col>
      <xdr:colOff>47037</xdr:colOff>
      <xdr:row>4</xdr:row>
      <xdr:rowOff>122297</xdr:rowOff>
    </xdr:from>
    <xdr:to>
      <xdr:col>2</xdr:col>
      <xdr:colOff>62474</xdr:colOff>
      <xdr:row>30</xdr:row>
      <xdr:rowOff>9408</xdr:rowOff>
    </xdr:to>
    <xdr:sp macro="" textlink="">
      <xdr:nvSpPr>
        <xdr:cNvPr id="5" name="Rectangle 4">
          <a:extLst>
            <a:ext uri="{FF2B5EF4-FFF2-40B4-BE49-F238E27FC236}">
              <a16:creationId xmlns:a16="http://schemas.microsoft.com/office/drawing/2014/main" id="{AB783E74-0DEE-448A-926A-F735493C1281}"/>
            </a:ext>
          </a:extLst>
        </xdr:cNvPr>
        <xdr:cNvSpPr/>
      </xdr:nvSpPr>
      <xdr:spPr>
        <a:xfrm>
          <a:off x="47037" y="837260"/>
          <a:ext cx="1238400" cy="5522148"/>
        </a:xfrm>
        <a:prstGeom prst="rect">
          <a:avLst/>
        </a:prstGeom>
        <a:solidFill>
          <a:schemeClr val="tx2"/>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65851</xdr:colOff>
      <xdr:row>4</xdr:row>
      <xdr:rowOff>99718</xdr:rowOff>
    </xdr:from>
    <xdr:to>
      <xdr:col>5</xdr:col>
      <xdr:colOff>391407</xdr:colOff>
      <xdr:row>8</xdr:row>
      <xdr:rowOff>169555</xdr:rowOff>
    </xdr:to>
    <xdr:sp macro="" textlink="">
      <xdr:nvSpPr>
        <xdr:cNvPr id="6" name="Rectangle 5">
          <a:extLst>
            <a:ext uri="{FF2B5EF4-FFF2-40B4-BE49-F238E27FC236}">
              <a16:creationId xmlns:a16="http://schemas.microsoft.com/office/drawing/2014/main" id="{4FD52D36-E6A8-45F1-A8DF-D115C3336E22}"/>
            </a:ext>
          </a:extLst>
        </xdr:cNvPr>
        <xdr:cNvSpPr/>
      </xdr:nvSpPr>
      <xdr:spPr>
        <a:xfrm>
          <a:off x="1288814" y="814681"/>
          <a:ext cx="2160000" cy="784800"/>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b="1"/>
            <a:t>Total Employees</a:t>
          </a:r>
          <a:endParaRPr lang="en-US"/>
        </a:p>
        <a:p>
          <a:pPr marL="0" marR="0" lvl="0" indent="0" algn="l" defTabSz="914400" eaLnBrk="1" fontAlgn="auto" latinLnBrk="0" hangingPunct="1">
            <a:lnSpc>
              <a:spcPct val="100000"/>
            </a:lnSpc>
            <a:spcBef>
              <a:spcPts val="0"/>
            </a:spcBef>
            <a:spcAft>
              <a:spcPts val="0"/>
            </a:spcAft>
            <a:buClrTx/>
            <a:buSzTx/>
            <a:buFontTx/>
            <a:buNone/>
            <a:tabLst/>
            <a:defRPr/>
          </a:pPr>
          <a:r>
            <a:rPr lang="en-US" b="1"/>
            <a:t>Total Employees</a:t>
          </a:r>
          <a:endParaRPr lang="en-US"/>
        </a:p>
        <a:p>
          <a:pPr algn="l"/>
          <a:endParaRPr lang="en-AE" sz="1100">
            <a:ln>
              <a:solidFill>
                <a:schemeClr val="bg1"/>
              </a:solidFill>
            </a:ln>
            <a:solidFill>
              <a:sysClr val="windowText" lastClr="000000"/>
            </a:solidFill>
          </a:endParaRPr>
        </a:p>
      </xdr:txBody>
    </xdr:sp>
    <xdr:clientData/>
  </xdr:twoCellAnchor>
  <xdr:twoCellAnchor>
    <xdr:from>
      <xdr:col>5</xdr:col>
      <xdr:colOff>282223</xdr:colOff>
      <xdr:row>10</xdr:row>
      <xdr:rowOff>137348</xdr:rowOff>
    </xdr:from>
    <xdr:to>
      <xdr:col>9</xdr:col>
      <xdr:colOff>103482</xdr:colOff>
      <xdr:row>15</xdr:row>
      <xdr:rowOff>24844</xdr:rowOff>
    </xdr:to>
    <xdr:sp macro="" textlink="">
      <xdr:nvSpPr>
        <xdr:cNvPr id="7" name="Rectangle 6">
          <a:extLst>
            <a:ext uri="{FF2B5EF4-FFF2-40B4-BE49-F238E27FC236}">
              <a16:creationId xmlns:a16="http://schemas.microsoft.com/office/drawing/2014/main" id="{31F6842E-8E38-4C70-ACA1-A2E20C153F35}"/>
            </a:ext>
          </a:extLst>
        </xdr:cNvPr>
        <xdr:cNvSpPr/>
      </xdr:nvSpPr>
      <xdr:spPr>
        <a:xfrm>
          <a:off x="3339630" y="1924755"/>
          <a:ext cx="2267185" cy="781200"/>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47037</xdr:colOff>
      <xdr:row>4</xdr:row>
      <xdr:rowOff>109124</xdr:rowOff>
    </xdr:from>
    <xdr:to>
      <xdr:col>12</xdr:col>
      <xdr:colOff>376296</xdr:colOff>
      <xdr:row>9</xdr:row>
      <xdr:rowOff>0</xdr:rowOff>
    </xdr:to>
    <xdr:sp macro="" textlink="">
      <xdr:nvSpPr>
        <xdr:cNvPr id="8" name="Rectangle 7">
          <a:extLst>
            <a:ext uri="{FF2B5EF4-FFF2-40B4-BE49-F238E27FC236}">
              <a16:creationId xmlns:a16="http://schemas.microsoft.com/office/drawing/2014/main" id="{01591ED2-2C9D-47D8-84F3-020D10530AD4}"/>
            </a:ext>
          </a:extLst>
        </xdr:cNvPr>
        <xdr:cNvSpPr/>
      </xdr:nvSpPr>
      <xdr:spPr>
        <a:xfrm>
          <a:off x="5550370" y="824087"/>
          <a:ext cx="2163704" cy="784580"/>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376296</xdr:colOff>
      <xdr:row>4</xdr:row>
      <xdr:rowOff>109125</xdr:rowOff>
    </xdr:from>
    <xdr:to>
      <xdr:col>16</xdr:col>
      <xdr:colOff>122296</xdr:colOff>
      <xdr:row>8</xdr:row>
      <xdr:rowOff>175362</xdr:rowOff>
    </xdr:to>
    <xdr:sp macro="" textlink="">
      <xdr:nvSpPr>
        <xdr:cNvPr id="9" name="Rectangle 8">
          <a:extLst>
            <a:ext uri="{FF2B5EF4-FFF2-40B4-BE49-F238E27FC236}">
              <a16:creationId xmlns:a16="http://schemas.microsoft.com/office/drawing/2014/main" id="{277B2425-B6A7-4FC7-818B-8165AF91A37F}"/>
            </a:ext>
          </a:extLst>
        </xdr:cNvPr>
        <xdr:cNvSpPr/>
      </xdr:nvSpPr>
      <xdr:spPr>
        <a:xfrm>
          <a:off x="7714074" y="824088"/>
          <a:ext cx="2191926" cy="781200"/>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16</xdr:col>
      <xdr:colOff>150517</xdr:colOff>
      <xdr:row>4</xdr:row>
      <xdr:rowOff>71495</xdr:rowOff>
    </xdr:from>
    <xdr:to>
      <xdr:col>19</xdr:col>
      <xdr:colOff>555036</xdr:colOff>
      <xdr:row>8</xdr:row>
      <xdr:rowOff>169333</xdr:rowOff>
    </xdr:to>
    <xdr:sp macro="" textlink="">
      <xdr:nvSpPr>
        <xdr:cNvPr id="10" name="Rectangle 9">
          <a:extLst>
            <a:ext uri="{FF2B5EF4-FFF2-40B4-BE49-F238E27FC236}">
              <a16:creationId xmlns:a16="http://schemas.microsoft.com/office/drawing/2014/main" id="{A40563C1-9BFC-4683-A340-3739FB778690}"/>
            </a:ext>
          </a:extLst>
        </xdr:cNvPr>
        <xdr:cNvSpPr/>
      </xdr:nvSpPr>
      <xdr:spPr>
        <a:xfrm>
          <a:off x="9934221" y="786458"/>
          <a:ext cx="2238963" cy="812801"/>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84666</xdr:colOff>
      <xdr:row>8</xdr:row>
      <xdr:rowOff>150519</xdr:rowOff>
    </xdr:from>
    <xdr:to>
      <xdr:col>8</xdr:col>
      <xdr:colOff>253377</xdr:colOff>
      <xdr:row>22</xdr:row>
      <xdr:rowOff>45749</xdr:rowOff>
    </xdr:to>
    <xdr:sp macro="" textlink="">
      <xdr:nvSpPr>
        <xdr:cNvPr id="11" name="Rectangle 10">
          <a:extLst>
            <a:ext uri="{FF2B5EF4-FFF2-40B4-BE49-F238E27FC236}">
              <a16:creationId xmlns:a16="http://schemas.microsoft.com/office/drawing/2014/main" id="{284224FE-3A3F-4E11-A71C-D0E95FE617CA}"/>
            </a:ext>
          </a:extLst>
        </xdr:cNvPr>
        <xdr:cNvSpPr/>
      </xdr:nvSpPr>
      <xdr:spPr>
        <a:xfrm>
          <a:off x="1307629" y="1580445"/>
          <a:ext cx="3837600" cy="2397600"/>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291629</xdr:colOff>
      <xdr:row>9</xdr:row>
      <xdr:rowOff>9406</xdr:rowOff>
    </xdr:from>
    <xdr:to>
      <xdr:col>13</xdr:col>
      <xdr:colOff>329259</xdr:colOff>
      <xdr:row>22</xdr:row>
      <xdr:rowOff>92785</xdr:rowOff>
    </xdr:to>
    <xdr:sp macro="" textlink="">
      <xdr:nvSpPr>
        <xdr:cNvPr id="12" name="Rectangle 11">
          <a:extLst>
            <a:ext uri="{FF2B5EF4-FFF2-40B4-BE49-F238E27FC236}">
              <a16:creationId xmlns:a16="http://schemas.microsoft.com/office/drawing/2014/main" id="{4B92A1FB-41DC-4799-AF75-7D8EB447D883}"/>
            </a:ext>
          </a:extLst>
        </xdr:cNvPr>
        <xdr:cNvSpPr/>
      </xdr:nvSpPr>
      <xdr:spPr>
        <a:xfrm>
          <a:off x="5183481" y="1618073"/>
          <a:ext cx="3095037" cy="2407008"/>
        </a:xfrm>
        <a:prstGeom prst="rect">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13</xdr:col>
      <xdr:colOff>151740</xdr:colOff>
      <xdr:row>9</xdr:row>
      <xdr:rowOff>60960</xdr:rowOff>
    </xdr:from>
    <xdr:to>
      <xdr:col>19</xdr:col>
      <xdr:colOff>189370</xdr:colOff>
      <xdr:row>22</xdr:row>
      <xdr:rowOff>163153</xdr:rowOff>
    </xdr:to>
    <xdr:sp macro="" textlink="">
      <xdr:nvSpPr>
        <xdr:cNvPr id="13" name="Rectangle 12">
          <a:extLst>
            <a:ext uri="{FF2B5EF4-FFF2-40B4-BE49-F238E27FC236}">
              <a16:creationId xmlns:a16="http://schemas.microsoft.com/office/drawing/2014/main" id="{B1DF8ECD-1EFD-4FFA-BFC4-6FA315EE43AC}"/>
            </a:ext>
          </a:extLst>
        </xdr:cNvPr>
        <xdr:cNvSpPr/>
      </xdr:nvSpPr>
      <xdr:spPr>
        <a:xfrm>
          <a:off x="8076540" y="1706880"/>
          <a:ext cx="3695230" cy="3462613"/>
        </a:xfrm>
        <a:prstGeom prst="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16</xdr:col>
      <xdr:colOff>150516</xdr:colOff>
      <xdr:row>0</xdr:row>
      <xdr:rowOff>103481</xdr:rowOff>
    </xdr:from>
    <xdr:to>
      <xdr:col>17</xdr:col>
      <xdr:colOff>244592</xdr:colOff>
      <xdr:row>4</xdr:row>
      <xdr:rowOff>9407</xdr:rowOff>
    </xdr:to>
    <xdr:pic>
      <xdr:nvPicPr>
        <xdr:cNvPr id="19" name="Graphic 18" descr="Monitor with solid fill">
          <a:extLst>
            <a:ext uri="{FF2B5EF4-FFF2-40B4-BE49-F238E27FC236}">
              <a16:creationId xmlns:a16="http://schemas.microsoft.com/office/drawing/2014/main" id="{C6C497B1-3A96-10BD-5773-1196995413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34220" y="103481"/>
          <a:ext cx="705557" cy="620889"/>
        </a:xfrm>
        <a:prstGeom prst="rect">
          <a:avLst/>
        </a:prstGeom>
        <a:ln>
          <a:noFill/>
        </a:ln>
        <a:effectLst>
          <a:outerShdw blurRad="107950" dist="12700" dir="5400000" algn="ctr">
            <a:srgbClr val="000000"/>
          </a:outerShdw>
        </a:effectLst>
        <a:scene3d>
          <a:camera prst="orthographicFront"/>
          <a:lightRig rig="threePt" dir="t"/>
        </a:scene3d>
        <a:sp3d>
          <a:bevelT/>
        </a:sp3d>
      </xdr:spPr>
    </xdr:pic>
    <xdr:clientData/>
  </xdr:twoCellAnchor>
  <xdr:twoCellAnchor editAs="oneCell">
    <xdr:from>
      <xdr:col>1</xdr:col>
      <xdr:colOff>602074</xdr:colOff>
      <xdr:row>4</xdr:row>
      <xdr:rowOff>97413</xdr:rowOff>
    </xdr:from>
    <xdr:to>
      <xdr:col>2</xdr:col>
      <xdr:colOff>573851</xdr:colOff>
      <xdr:row>8</xdr:row>
      <xdr:rowOff>0</xdr:rowOff>
    </xdr:to>
    <xdr:pic>
      <xdr:nvPicPr>
        <xdr:cNvPr id="27" name="Graphic 26" descr="Group of people with solid fill">
          <a:extLst>
            <a:ext uri="{FF2B5EF4-FFF2-40B4-BE49-F238E27FC236}">
              <a16:creationId xmlns:a16="http://schemas.microsoft.com/office/drawing/2014/main" id="{D3AFCB85-71DB-DF21-EB0D-5826E07C04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3555" y="812376"/>
          <a:ext cx="583259" cy="617550"/>
        </a:xfrm>
        <a:prstGeom prst="rect">
          <a:avLst/>
        </a:prstGeom>
      </xdr:spPr>
    </xdr:pic>
    <xdr:clientData/>
  </xdr:twoCellAnchor>
  <xdr:twoCellAnchor editAs="oneCell">
    <xdr:from>
      <xdr:col>3</xdr:col>
      <xdr:colOff>329259</xdr:colOff>
      <xdr:row>0</xdr:row>
      <xdr:rowOff>84666</xdr:rowOff>
    </xdr:from>
    <xdr:to>
      <xdr:col>5</xdr:col>
      <xdr:colOff>75260</xdr:colOff>
      <xdr:row>4</xdr:row>
      <xdr:rowOff>47036</xdr:rowOff>
    </xdr:to>
    <xdr:pic>
      <xdr:nvPicPr>
        <xdr:cNvPr id="29" name="Graphic 28" descr="Group of women with solid fill">
          <a:extLst>
            <a:ext uri="{FF2B5EF4-FFF2-40B4-BE49-F238E27FC236}">
              <a16:creationId xmlns:a16="http://schemas.microsoft.com/office/drawing/2014/main" id="{E94A5197-A800-3D7A-CECC-75A227F845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63703" y="84666"/>
          <a:ext cx="968964" cy="677333"/>
        </a:xfrm>
        <a:prstGeom prst="rect">
          <a:avLst/>
        </a:prstGeom>
      </xdr:spPr>
    </xdr:pic>
    <xdr:clientData/>
  </xdr:twoCellAnchor>
  <xdr:twoCellAnchor editAs="oneCell">
    <xdr:from>
      <xdr:col>8</xdr:col>
      <xdr:colOff>536221</xdr:colOff>
      <xdr:row>4</xdr:row>
      <xdr:rowOff>103480</xdr:rowOff>
    </xdr:from>
    <xdr:to>
      <xdr:col>9</xdr:col>
      <xdr:colOff>509881</xdr:colOff>
      <xdr:row>7</xdr:row>
      <xdr:rowOff>65852</xdr:rowOff>
    </xdr:to>
    <xdr:pic>
      <xdr:nvPicPr>
        <xdr:cNvPr id="31" name="Graphic 30" descr="Man with solid fill">
          <a:extLst>
            <a:ext uri="{FF2B5EF4-FFF2-40B4-BE49-F238E27FC236}">
              <a16:creationId xmlns:a16="http://schemas.microsoft.com/office/drawing/2014/main" id="{04727EC4-070C-5902-55B4-52A7AB8D23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28073" y="818443"/>
          <a:ext cx="585141" cy="498594"/>
        </a:xfrm>
        <a:prstGeom prst="rect">
          <a:avLst/>
        </a:prstGeom>
      </xdr:spPr>
    </xdr:pic>
    <xdr:clientData/>
  </xdr:twoCellAnchor>
  <xdr:twoCellAnchor editAs="oneCell">
    <xdr:from>
      <xdr:col>12</xdr:col>
      <xdr:colOff>225776</xdr:colOff>
      <xdr:row>4</xdr:row>
      <xdr:rowOff>150518</xdr:rowOff>
    </xdr:from>
    <xdr:to>
      <xdr:col>13</xdr:col>
      <xdr:colOff>206962</xdr:colOff>
      <xdr:row>7</xdr:row>
      <xdr:rowOff>112889</xdr:rowOff>
    </xdr:to>
    <xdr:pic>
      <xdr:nvPicPr>
        <xdr:cNvPr id="33" name="Graphic 32" descr="Woman with solid fill">
          <a:extLst>
            <a:ext uri="{FF2B5EF4-FFF2-40B4-BE49-F238E27FC236}">
              <a16:creationId xmlns:a16="http://schemas.microsoft.com/office/drawing/2014/main" id="{6FC0EBCF-0A32-104D-B607-D9234A27F04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63554" y="865481"/>
          <a:ext cx="592667" cy="498593"/>
        </a:xfrm>
        <a:prstGeom prst="rect">
          <a:avLst/>
        </a:prstGeom>
      </xdr:spPr>
    </xdr:pic>
    <xdr:clientData/>
  </xdr:twoCellAnchor>
  <xdr:twoCellAnchor editAs="oneCell">
    <xdr:from>
      <xdr:col>5</xdr:col>
      <xdr:colOff>338667</xdr:colOff>
      <xdr:row>4</xdr:row>
      <xdr:rowOff>37631</xdr:rowOff>
    </xdr:from>
    <xdr:to>
      <xdr:col>6</xdr:col>
      <xdr:colOff>75259</xdr:colOff>
      <xdr:row>7</xdr:row>
      <xdr:rowOff>103483</xdr:rowOff>
    </xdr:to>
    <xdr:pic>
      <xdr:nvPicPr>
        <xdr:cNvPr id="41" name="Graphic 40" descr="User with solid fill">
          <a:extLst>
            <a:ext uri="{FF2B5EF4-FFF2-40B4-BE49-F238E27FC236}">
              <a16:creationId xmlns:a16="http://schemas.microsoft.com/office/drawing/2014/main" id="{EBBFB5E8-1BD7-8F61-0EEE-6BC1AC6E8F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96074" y="752594"/>
          <a:ext cx="348074" cy="602074"/>
        </a:xfrm>
        <a:prstGeom prst="rect">
          <a:avLst/>
        </a:prstGeom>
      </xdr:spPr>
    </xdr:pic>
    <xdr:clientData/>
  </xdr:twoCellAnchor>
  <xdr:twoCellAnchor editAs="oneCell">
    <xdr:from>
      <xdr:col>0</xdr:col>
      <xdr:colOff>235186</xdr:colOff>
      <xdr:row>0</xdr:row>
      <xdr:rowOff>94074</xdr:rowOff>
    </xdr:from>
    <xdr:to>
      <xdr:col>1</xdr:col>
      <xdr:colOff>538105</xdr:colOff>
      <xdr:row>4</xdr:row>
      <xdr:rowOff>75259</xdr:rowOff>
    </xdr:to>
    <xdr:pic>
      <xdr:nvPicPr>
        <xdr:cNvPr id="43" name="Graphic 42" descr="Building with solid fill">
          <a:extLst>
            <a:ext uri="{FF2B5EF4-FFF2-40B4-BE49-F238E27FC236}">
              <a16:creationId xmlns:a16="http://schemas.microsoft.com/office/drawing/2014/main" id="{06104DA9-95CB-C9F3-FAE4-5070A5EEAE6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5186" y="94074"/>
          <a:ext cx="914400" cy="696148"/>
        </a:xfrm>
        <a:prstGeom prst="rect">
          <a:avLst/>
        </a:prstGeom>
      </xdr:spPr>
    </xdr:pic>
    <xdr:clientData/>
  </xdr:twoCellAnchor>
  <xdr:twoCellAnchor>
    <xdr:from>
      <xdr:col>2</xdr:col>
      <xdr:colOff>470370</xdr:colOff>
      <xdr:row>4</xdr:row>
      <xdr:rowOff>103481</xdr:rowOff>
    </xdr:from>
    <xdr:to>
      <xdr:col>5</xdr:col>
      <xdr:colOff>291631</xdr:colOff>
      <xdr:row>6</xdr:row>
      <xdr:rowOff>28223</xdr:rowOff>
    </xdr:to>
    <xdr:sp macro="" textlink="">
      <xdr:nvSpPr>
        <xdr:cNvPr id="47" name="TextBox 46">
          <a:extLst>
            <a:ext uri="{FF2B5EF4-FFF2-40B4-BE49-F238E27FC236}">
              <a16:creationId xmlns:a16="http://schemas.microsoft.com/office/drawing/2014/main" id="{BD1B94A8-4C95-74BA-F434-E425DB2F751B}"/>
            </a:ext>
          </a:extLst>
        </xdr:cNvPr>
        <xdr:cNvSpPr txBox="1"/>
      </xdr:nvSpPr>
      <xdr:spPr>
        <a:xfrm>
          <a:off x="1693333" y="818444"/>
          <a:ext cx="1655705" cy="282223"/>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100" b="1">
              <a:solidFill>
                <a:schemeClr val="tx2"/>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6</xdr:col>
      <xdr:colOff>56443</xdr:colOff>
      <xdr:row>4</xdr:row>
      <xdr:rowOff>122295</xdr:rowOff>
    </xdr:from>
    <xdr:to>
      <xdr:col>8</xdr:col>
      <xdr:colOff>479776</xdr:colOff>
      <xdr:row>6</xdr:row>
      <xdr:rowOff>37629</xdr:rowOff>
    </xdr:to>
    <xdr:sp macro="" textlink="">
      <xdr:nvSpPr>
        <xdr:cNvPr id="48" name="TextBox 47">
          <a:extLst>
            <a:ext uri="{FF2B5EF4-FFF2-40B4-BE49-F238E27FC236}">
              <a16:creationId xmlns:a16="http://schemas.microsoft.com/office/drawing/2014/main" id="{E2DAB79A-18BB-4E4C-8AE5-CE9F259C21D3}"/>
            </a:ext>
          </a:extLst>
        </xdr:cNvPr>
        <xdr:cNvSpPr txBox="1"/>
      </xdr:nvSpPr>
      <xdr:spPr>
        <a:xfrm>
          <a:off x="3725332" y="837258"/>
          <a:ext cx="1646296" cy="272815"/>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solidFill>
              <a:latin typeface="Times New Roman" panose="02020603050405020304" pitchFamily="18" charset="0"/>
              <a:cs typeface="Times New Roman" panose="02020603050405020304" pitchFamily="18" charset="0"/>
            </a:rPr>
            <a:t>Active Employees</a:t>
          </a:r>
          <a:endParaRPr lang="en-AE" sz="14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404520</xdr:colOff>
      <xdr:row>4</xdr:row>
      <xdr:rowOff>137348</xdr:rowOff>
    </xdr:from>
    <xdr:to>
      <xdr:col>12</xdr:col>
      <xdr:colOff>329259</xdr:colOff>
      <xdr:row>6</xdr:row>
      <xdr:rowOff>122297</xdr:rowOff>
    </xdr:to>
    <xdr:sp macro="" textlink="">
      <xdr:nvSpPr>
        <xdr:cNvPr id="49" name="TextBox 48">
          <a:extLst>
            <a:ext uri="{FF2B5EF4-FFF2-40B4-BE49-F238E27FC236}">
              <a16:creationId xmlns:a16="http://schemas.microsoft.com/office/drawing/2014/main" id="{3AC53E5B-FC19-4129-9523-21602613EC2F}"/>
            </a:ext>
          </a:extLst>
        </xdr:cNvPr>
        <xdr:cNvSpPr txBox="1"/>
      </xdr:nvSpPr>
      <xdr:spPr>
        <a:xfrm>
          <a:off x="5907853" y="852311"/>
          <a:ext cx="1759184" cy="34243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200" b="1">
              <a:solidFill>
                <a:schemeClr val="tx2"/>
              </a:solidFill>
              <a:latin typeface="Times New Roman" panose="02020603050405020304" pitchFamily="18" charset="0"/>
              <a:cs typeface="Times New Roman" panose="02020603050405020304" pitchFamily="18" charset="0"/>
            </a:rPr>
            <a:t>MALE EMPLOYEES</a:t>
          </a:r>
        </a:p>
      </xdr:txBody>
    </xdr:sp>
    <xdr:clientData/>
  </xdr:twoCellAnchor>
  <xdr:twoCellAnchor>
    <xdr:from>
      <xdr:col>13</xdr:col>
      <xdr:colOff>206963</xdr:colOff>
      <xdr:row>4</xdr:row>
      <xdr:rowOff>122296</xdr:rowOff>
    </xdr:from>
    <xdr:to>
      <xdr:col>15</xdr:col>
      <xdr:colOff>526814</xdr:colOff>
      <xdr:row>6</xdr:row>
      <xdr:rowOff>65852</xdr:rowOff>
    </xdr:to>
    <xdr:sp macro="" textlink="">
      <xdr:nvSpPr>
        <xdr:cNvPr id="50" name="TextBox 49">
          <a:extLst>
            <a:ext uri="{FF2B5EF4-FFF2-40B4-BE49-F238E27FC236}">
              <a16:creationId xmlns:a16="http://schemas.microsoft.com/office/drawing/2014/main" id="{837AB733-9F62-4430-9E8C-628F8911A49E}"/>
            </a:ext>
          </a:extLst>
        </xdr:cNvPr>
        <xdr:cNvSpPr txBox="1"/>
      </xdr:nvSpPr>
      <xdr:spPr>
        <a:xfrm>
          <a:off x="8156222" y="837259"/>
          <a:ext cx="1542814" cy="3010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200" b="1">
              <a:solidFill>
                <a:schemeClr val="tx2"/>
              </a:solidFill>
            </a:rPr>
            <a:t>FEMALE EMPLOYEES</a:t>
          </a:r>
        </a:p>
      </xdr:txBody>
    </xdr:sp>
    <xdr:clientData/>
  </xdr:twoCellAnchor>
  <xdr:twoCellAnchor>
    <xdr:from>
      <xdr:col>17</xdr:col>
      <xdr:colOff>159927</xdr:colOff>
      <xdr:row>4</xdr:row>
      <xdr:rowOff>122296</xdr:rowOff>
    </xdr:from>
    <xdr:to>
      <xdr:col>19</xdr:col>
      <xdr:colOff>75260</xdr:colOff>
      <xdr:row>6</xdr:row>
      <xdr:rowOff>131705</xdr:rowOff>
    </xdr:to>
    <xdr:sp macro="" textlink="">
      <xdr:nvSpPr>
        <xdr:cNvPr id="51" name="TextBox 50">
          <a:extLst>
            <a:ext uri="{FF2B5EF4-FFF2-40B4-BE49-F238E27FC236}">
              <a16:creationId xmlns:a16="http://schemas.microsoft.com/office/drawing/2014/main" id="{7B89273A-A59C-499C-886F-21B557D00C81}"/>
            </a:ext>
          </a:extLst>
        </xdr:cNvPr>
        <xdr:cNvSpPr txBox="1"/>
      </xdr:nvSpPr>
      <xdr:spPr>
        <a:xfrm>
          <a:off x="10555112" y="837259"/>
          <a:ext cx="1138296" cy="36689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solidFill>
              <a:latin typeface="Times New Roman" panose="02020603050405020304" pitchFamily="18" charset="0"/>
              <a:cs typeface="Times New Roman" panose="02020603050405020304" pitchFamily="18" charset="0"/>
            </a:rPr>
            <a:t>Attrition Rate</a:t>
          </a:r>
          <a:endParaRPr lang="en-AE" sz="12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18816</xdr:colOff>
      <xdr:row>6</xdr:row>
      <xdr:rowOff>56445</xdr:rowOff>
    </xdr:from>
    <xdr:to>
      <xdr:col>4</xdr:col>
      <xdr:colOff>602074</xdr:colOff>
      <xdr:row>8</xdr:row>
      <xdr:rowOff>47036</xdr:rowOff>
    </xdr:to>
    <xdr:sp macro="" textlink="'PIVOT TABLE'!K24">
      <xdr:nvSpPr>
        <xdr:cNvPr id="52" name="TextBox 51">
          <a:extLst>
            <a:ext uri="{FF2B5EF4-FFF2-40B4-BE49-F238E27FC236}">
              <a16:creationId xmlns:a16="http://schemas.microsoft.com/office/drawing/2014/main" id="{7DFAB349-9DA0-17F4-2FF2-87B20548128E}"/>
            </a:ext>
          </a:extLst>
        </xdr:cNvPr>
        <xdr:cNvSpPr txBox="1"/>
      </xdr:nvSpPr>
      <xdr:spPr>
        <a:xfrm>
          <a:off x="1853260" y="1128889"/>
          <a:ext cx="1194740" cy="348073"/>
        </a:xfrm>
        <a:prstGeom prst="rect">
          <a:avLst/>
        </a:prstGeom>
        <a:solidFill>
          <a:schemeClr val="tx2">
            <a:lumMod val="20000"/>
            <a:lumOff val="8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74884C-A4AF-4728-856C-8EB6CE780DC7}" type="TxLink">
            <a:rPr lang="en-US" sz="1800" b="1" i="0" u="none" strike="noStrike">
              <a:solidFill>
                <a:schemeClr val="tx2"/>
              </a:solidFill>
              <a:latin typeface="Calibri"/>
              <a:cs typeface="Calibri"/>
            </a:rPr>
            <a:pPr algn="ctr"/>
            <a:t>2500</a:t>
          </a:fld>
          <a:endParaRPr lang="en-AE" sz="1800" b="1">
            <a:solidFill>
              <a:schemeClr val="tx2"/>
            </a:solidFill>
          </a:endParaRPr>
        </a:p>
      </xdr:txBody>
    </xdr:sp>
    <xdr:clientData/>
  </xdr:twoCellAnchor>
  <xdr:twoCellAnchor>
    <xdr:from>
      <xdr:col>10</xdr:col>
      <xdr:colOff>37630</xdr:colOff>
      <xdr:row>6</xdr:row>
      <xdr:rowOff>75258</xdr:rowOff>
    </xdr:from>
    <xdr:to>
      <xdr:col>11</xdr:col>
      <xdr:colOff>583260</xdr:colOff>
      <xdr:row>8</xdr:row>
      <xdr:rowOff>28221</xdr:rowOff>
    </xdr:to>
    <xdr:sp macro="" textlink="'male female count'!B5">
      <xdr:nvSpPr>
        <xdr:cNvPr id="56" name="TextBox 55">
          <a:extLst>
            <a:ext uri="{FF2B5EF4-FFF2-40B4-BE49-F238E27FC236}">
              <a16:creationId xmlns:a16="http://schemas.microsoft.com/office/drawing/2014/main" id="{5B09D885-36A9-36EB-4F7B-F88D3C74BEB3}"/>
            </a:ext>
          </a:extLst>
        </xdr:cNvPr>
        <xdr:cNvSpPr txBox="1"/>
      </xdr:nvSpPr>
      <xdr:spPr>
        <a:xfrm>
          <a:off x="6152445" y="1147702"/>
          <a:ext cx="1157111" cy="31044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0266DC-7427-496A-9113-1738765694F5}" type="TxLink">
            <a:rPr lang="en-US" sz="1800" b="1" i="0" u="none" strike="noStrike">
              <a:solidFill>
                <a:schemeClr val="tx2"/>
              </a:solidFill>
              <a:latin typeface="Calibri"/>
              <a:cs typeface="Calibri"/>
            </a:rPr>
            <a:pPr algn="ctr"/>
            <a:t>1276</a:t>
          </a:fld>
          <a:endParaRPr lang="en-AE" sz="1800" b="1">
            <a:solidFill>
              <a:schemeClr val="tx2"/>
            </a:solidFill>
          </a:endParaRPr>
        </a:p>
      </xdr:txBody>
    </xdr:sp>
    <xdr:clientData/>
  </xdr:twoCellAnchor>
  <xdr:twoCellAnchor>
    <xdr:from>
      <xdr:col>13</xdr:col>
      <xdr:colOff>423334</xdr:colOff>
      <xdr:row>6</xdr:row>
      <xdr:rowOff>94074</xdr:rowOff>
    </xdr:from>
    <xdr:to>
      <xdr:col>15</xdr:col>
      <xdr:colOff>357483</xdr:colOff>
      <xdr:row>8</xdr:row>
      <xdr:rowOff>47036</xdr:rowOff>
    </xdr:to>
    <xdr:sp macro="" textlink="'male female count'!B4">
      <xdr:nvSpPr>
        <xdr:cNvPr id="57" name="TextBox 56">
          <a:extLst>
            <a:ext uri="{FF2B5EF4-FFF2-40B4-BE49-F238E27FC236}">
              <a16:creationId xmlns:a16="http://schemas.microsoft.com/office/drawing/2014/main" id="{0438CC34-225E-9B46-3BA7-022DBF92D574}"/>
            </a:ext>
          </a:extLst>
        </xdr:cNvPr>
        <xdr:cNvSpPr txBox="1"/>
      </xdr:nvSpPr>
      <xdr:spPr>
        <a:xfrm>
          <a:off x="8372593" y="1166518"/>
          <a:ext cx="1157112" cy="310444"/>
        </a:xfrm>
        <a:prstGeom prst="rect">
          <a:avLst/>
        </a:prstGeom>
        <a:solidFill>
          <a:srgbClr val="D8EBF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548F91-753E-47AE-8750-1DA4AA630A5D}" type="TxLink">
            <a:rPr lang="en-US" sz="1800" b="0" i="0" u="none" strike="noStrike">
              <a:solidFill>
                <a:schemeClr val="tx2"/>
              </a:solidFill>
              <a:latin typeface="Calibri"/>
              <a:cs typeface="Calibri"/>
            </a:rPr>
            <a:pPr algn="ctr"/>
            <a:t>1224</a:t>
          </a:fld>
          <a:endParaRPr lang="en-AE" sz="1800" b="1">
            <a:solidFill>
              <a:schemeClr val="tx2"/>
            </a:solidFill>
          </a:endParaRPr>
        </a:p>
      </xdr:txBody>
    </xdr:sp>
    <xdr:clientData/>
  </xdr:twoCellAnchor>
  <xdr:twoCellAnchor>
    <xdr:from>
      <xdr:col>17</xdr:col>
      <xdr:colOff>206963</xdr:colOff>
      <xdr:row>6</xdr:row>
      <xdr:rowOff>56445</xdr:rowOff>
    </xdr:from>
    <xdr:to>
      <xdr:col>19</xdr:col>
      <xdr:colOff>131703</xdr:colOff>
      <xdr:row>8</xdr:row>
      <xdr:rowOff>47037</xdr:rowOff>
    </xdr:to>
    <xdr:sp macro="" textlink="'DEPARTMENT WISE ATTRITION RATE'!E9">
      <xdr:nvSpPr>
        <xdr:cNvPr id="58" name="TextBox 57">
          <a:extLst>
            <a:ext uri="{FF2B5EF4-FFF2-40B4-BE49-F238E27FC236}">
              <a16:creationId xmlns:a16="http://schemas.microsoft.com/office/drawing/2014/main" id="{3794FBA9-6FA7-D53A-74B5-BEC8C01CD670}"/>
            </a:ext>
          </a:extLst>
        </xdr:cNvPr>
        <xdr:cNvSpPr txBox="1"/>
      </xdr:nvSpPr>
      <xdr:spPr>
        <a:xfrm>
          <a:off x="10602148" y="1128889"/>
          <a:ext cx="1147703" cy="34807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DFAFBF-6206-418F-94D1-5AD04696AB73}" type="TxLink">
            <a:rPr lang="en-US" sz="1800" b="1" i="0" u="none" strike="noStrike">
              <a:solidFill>
                <a:schemeClr val="tx2"/>
              </a:solidFill>
              <a:latin typeface="Calibri"/>
              <a:cs typeface="Calibri"/>
            </a:rPr>
            <a:pPr algn="ctr"/>
            <a:t>24%</a:t>
          </a:fld>
          <a:endParaRPr lang="en-AE" sz="1800" b="1">
            <a:solidFill>
              <a:schemeClr val="tx2"/>
            </a:solidFill>
          </a:endParaRPr>
        </a:p>
      </xdr:txBody>
    </xdr:sp>
    <xdr:clientData/>
  </xdr:twoCellAnchor>
  <xdr:twoCellAnchor>
    <xdr:from>
      <xdr:col>6</xdr:col>
      <xdr:colOff>329260</xdr:colOff>
      <xdr:row>6</xdr:row>
      <xdr:rowOff>75261</xdr:rowOff>
    </xdr:from>
    <xdr:to>
      <xdr:col>8</xdr:col>
      <xdr:colOff>206964</xdr:colOff>
      <xdr:row>8</xdr:row>
      <xdr:rowOff>18815</xdr:rowOff>
    </xdr:to>
    <xdr:sp macro="" textlink="'PIVOT TABLE'!K21">
      <xdr:nvSpPr>
        <xdr:cNvPr id="3" name="TextBox 2">
          <a:extLst>
            <a:ext uri="{FF2B5EF4-FFF2-40B4-BE49-F238E27FC236}">
              <a16:creationId xmlns:a16="http://schemas.microsoft.com/office/drawing/2014/main" id="{AB7E149D-A357-D940-BC5C-52A3D7A89C51}"/>
            </a:ext>
          </a:extLst>
        </xdr:cNvPr>
        <xdr:cNvSpPr txBox="1"/>
      </xdr:nvSpPr>
      <xdr:spPr>
        <a:xfrm>
          <a:off x="3998149" y="1147705"/>
          <a:ext cx="1100667" cy="301036"/>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59DFCA-5472-4935-A53A-270952C1DEB7}" type="TxLink">
            <a:rPr lang="en-US" sz="1800" b="1" i="0" u="none" strike="noStrike">
              <a:solidFill>
                <a:schemeClr val="tx2"/>
              </a:solidFill>
              <a:latin typeface="Calibri"/>
              <a:cs typeface="Calibri"/>
            </a:rPr>
            <a:pPr algn="ctr"/>
            <a:t>1899</a:t>
          </a:fld>
          <a:endParaRPr lang="en-AE" sz="1800" b="1">
            <a:solidFill>
              <a:schemeClr val="tx2"/>
            </a:solidFill>
          </a:endParaRPr>
        </a:p>
      </xdr:txBody>
    </xdr:sp>
    <xdr:clientData/>
  </xdr:twoCellAnchor>
  <xdr:twoCellAnchor editAs="oneCell">
    <xdr:from>
      <xdr:col>16</xdr:col>
      <xdr:colOff>225778</xdr:colOff>
      <xdr:row>4</xdr:row>
      <xdr:rowOff>103480</xdr:rowOff>
    </xdr:from>
    <xdr:to>
      <xdr:col>17</xdr:col>
      <xdr:colOff>94075</xdr:colOff>
      <xdr:row>7</xdr:row>
      <xdr:rowOff>150517</xdr:rowOff>
    </xdr:to>
    <xdr:pic>
      <xdr:nvPicPr>
        <xdr:cNvPr id="20" name="Graphic 19" descr="Target Audience with solid fill">
          <a:extLst>
            <a:ext uri="{FF2B5EF4-FFF2-40B4-BE49-F238E27FC236}">
              <a16:creationId xmlns:a16="http://schemas.microsoft.com/office/drawing/2014/main" id="{66BE8288-C6EA-BB01-C65B-AED73B93049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009482" y="818443"/>
          <a:ext cx="479778" cy="583259"/>
        </a:xfrm>
        <a:prstGeom prst="rect">
          <a:avLst/>
        </a:prstGeom>
      </xdr:spPr>
    </xdr:pic>
    <xdr:clientData/>
  </xdr:twoCellAnchor>
  <xdr:twoCellAnchor>
    <xdr:from>
      <xdr:col>2</xdr:col>
      <xdr:colOff>84665</xdr:colOff>
      <xdr:row>8</xdr:row>
      <xdr:rowOff>175846</xdr:rowOff>
    </xdr:from>
    <xdr:to>
      <xdr:col>8</xdr:col>
      <xdr:colOff>83736</xdr:colOff>
      <xdr:row>21</xdr:row>
      <xdr:rowOff>106680</xdr:rowOff>
    </xdr:to>
    <xdr:graphicFrame macro="">
      <xdr:nvGraphicFramePr>
        <xdr:cNvPr id="21" name="Chart 20">
          <a:extLst>
            <a:ext uri="{FF2B5EF4-FFF2-40B4-BE49-F238E27FC236}">
              <a16:creationId xmlns:a16="http://schemas.microsoft.com/office/drawing/2014/main" id="{ADD4630D-2B1D-45C7-8994-6BC15BA4B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577780</xdr:colOff>
      <xdr:row>21</xdr:row>
      <xdr:rowOff>126998</xdr:rowOff>
    </xdr:from>
    <xdr:to>
      <xdr:col>15</xdr:col>
      <xdr:colOff>63124</xdr:colOff>
      <xdr:row>30</xdr:row>
      <xdr:rowOff>50240</xdr:rowOff>
    </xdr:to>
    <xdr:graphicFrame macro="">
      <xdr:nvGraphicFramePr>
        <xdr:cNvPr id="28" name="Chart 27">
          <a:extLst>
            <a:ext uri="{FF2B5EF4-FFF2-40B4-BE49-F238E27FC236}">
              <a16:creationId xmlns:a16="http://schemas.microsoft.com/office/drawing/2014/main" id="{3457A122-4B4F-4E8D-85C9-3D0937C8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66700</xdr:colOff>
      <xdr:row>21</xdr:row>
      <xdr:rowOff>142238</xdr:rowOff>
    </xdr:from>
    <xdr:to>
      <xdr:col>19</xdr:col>
      <xdr:colOff>586154</xdr:colOff>
      <xdr:row>30</xdr:row>
      <xdr:rowOff>50241</xdr:rowOff>
    </xdr:to>
    <xdr:graphicFrame macro="">
      <xdr:nvGraphicFramePr>
        <xdr:cNvPr id="30" name="Chart 29">
          <a:extLst>
            <a:ext uri="{FF2B5EF4-FFF2-40B4-BE49-F238E27FC236}">
              <a16:creationId xmlns:a16="http://schemas.microsoft.com/office/drawing/2014/main" id="{04F6407E-85DA-4C62-B596-B8352218B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19</xdr:col>
      <xdr:colOff>569649</xdr:colOff>
      <xdr:row>9</xdr:row>
      <xdr:rowOff>129318</xdr:rowOff>
    </xdr:from>
    <xdr:to>
      <xdr:col>21</xdr:col>
      <xdr:colOff>577780</xdr:colOff>
      <xdr:row>17</xdr:row>
      <xdr:rowOff>59798</xdr:rowOff>
    </xdr:to>
    <mc:AlternateContent xmlns:mc="http://schemas.openxmlformats.org/markup-compatibility/2006" xmlns:a14="http://schemas.microsoft.com/office/drawing/2010/main">
      <mc:Choice Requires="a14">
        <xdr:graphicFrame macro="">
          <xdr:nvGraphicFramePr>
            <xdr:cNvPr id="32" name="Department_name">
              <a:extLst>
                <a:ext uri="{FF2B5EF4-FFF2-40B4-BE49-F238E27FC236}">
                  <a16:creationId xmlns:a16="http://schemas.microsoft.com/office/drawing/2014/main" id="{3B065515-496B-3088-2F38-B14EB8B90BBB}"/>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12183869" y="1787296"/>
              <a:ext cx="1230680" cy="140423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4</xdr:row>
      <xdr:rowOff>63124</xdr:rowOff>
    </xdr:from>
    <xdr:to>
      <xdr:col>2</xdr:col>
      <xdr:colOff>90499</xdr:colOff>
      <xdr:row>12</xdr:row>
      <xdr:rowOff>144780</xdr:rowOff>
    </xdr:to>
    <mc:AlternateContent xmlns:mc="http://schemas.openxmlformats.org/markup-compatibility/2006" xmlns:a14="http://schemas.microsoft.com/office/drawing/2010/main">
      <mc:Choice Requires="a14">
        <xdr:graphicFrame macro="">
          <xdr:nvGraphicFramePr>
            <xdr:cNvPr id="34" name="Location_name">
              <a:extLst>
                <a:ext uri="{FF2B5EF4-FFF2-40B4-BE49-F238E27FC236}">
                  <a16:creationId xmlns:a16="http://schemas.microsoft.com/office/drawing/2014/main" id="{3114D164-DA2A-733A-0175-02ED1CAB52CF}"/>
                </a:ext>
              </a:extLst>
            </xdr:cNvPr>
            <xdr:cNvGraphicFramePr/>
          </xdr:nvGraphicFramePr>
          <xdr:xfrm>
            <a:off x="0" y="0"/>
            <a:ext cx="0" cy="0"/>
          </xdr:xfrm>
          <a:graphic>
            <a:graphicData uri="http://schemas.microsoft.com/office/drawing/2010/slicer">
              <sle:slicer xmlns:sle="http://schemas.microsoft.com/office/drawing/2010/slicer" name="Location_name"/>
            </a:graphicData>
          </a:graphic>
        </xdr:graphicFrame>
      </mc:Choice>
      <mc:Fallback xmlns="">
        <xdr:sp macro="" textlink="">
          <xdr:nvSpPr>
            <xdr:cNvPr id="0" name=""/>
            <xdr:cNvSpPr>
              <a:spLocks noTextEdit="1"/>
            </xdr:cNvSpPr>
          </xdr:nvSpPr>
          <xdr:spPr>
            <a:xfrm>
              <a:off x="15240" y="801061"/>
              <a:ext cx="1294459" cy="155753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592669</xdr:colOff>
      <xdr:row>0</xdr:row>
      <xdr:rowOff>37629</xdr:rowOff>
    </xdr:from>
    <xdr:to>
      <xdr:col>21</xdr:col>
      <xdr:colOff>586154</xdr:colOff>
      <xdr:row>9</xdr:row>
      <xdr:rowOff>150725</xdr:rowOff>
    </xdr:to>
    <mc:AlternateContent xmlns:mc="http://schemas.openxmlformats.org/markup-compatibility/2006" xmlns:a14="http://schemas.microsoft.com/office/drawing/2010/main">
      <mc:Choice Requires="a14">
        <xdr:graphicFrame macro="">
          <xdr:nvGraphicFramePr>
            <xdr:cNvPr id="36" name="Job_Title">
              <a:extLst>
                <a:ext uri="{FF2B5EF4-FFF2-40B4-BE49-F238E27FC236}">
                  <a16:creationId xmlns:a16="http://schemas.microsoft.com/office/drawing/2014/main" id="{700FAB58-519D-F0EF-E84B-CD95D520A35A}"/>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2175069" y="37630"/>
              <a:ext cx="1117134" cy="138546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123707</xdr:rowOff>
    </xdr:from>
    <xdr:to>
      <xdr:col>2</xdr:col>
      <xdr:colOff>28223</xdr:colOff>
      <xdr:row>21</xdr:row>
      <xdr:rowOff>686638</xdr:rowOff>
    </xdr:to>
    <mc:AlternateContent xmlns:mc="http://schemas.openxmlformats.org/markup-compatibility/2006" xmlns:a14="http://schemas.microsoft.com/office/drawing/2010/main">
      <mc:Choice Requires="a14">
        <xdr:graphicFrame macro="">
          <xdr:nvGraphicFramePr>
            <xdr:cNvPr id="40" name="Age_Group">
              <a:extLst>
                <a:ext uri="{FF2B5EF4-FFF2-40B4-BE49-F238E27FC236}">
                  <a16:creationId xmlns:a16="http://schemas.microsoft.com/office/drawing/2014/main" id="{E9AEB287-F90A-96DF-F70E-B89B0F025D3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3444423"/>
              <a:ext cx="1247423" cy="12984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607256</xdr:colOff>
      <xdr:row>21</xdr:row>
      <xdr:rowOff>993937</xdr:rowOff>
    </xdr:from>
    <xdr:to>
      <xdr:col>22</xdr:col>
      <xdr:colOff>0</xdr:colOff>
      <xdr:row>30</xdr:row>
      <xdr:rowOff>8373</xdr:rowOff>
    </xdr:to>
    <mc:AlternateContent xmlns:mc="http://schemas.openxmlformats.org/markup-compatibility/2006" xmlns:a14="http://schemas.microsoft.com/office/drawing/2010/main">
      <mc:Choice Requires="a14">
        <xdr:graphicFrame macro="">
          <xdr:nvGraphicFramePr>
            <xdr:cNvPr id="42" name="Attendance_Rate_Percent">
              <a:extLst>
                <a:ext uri="{FF2B5EF4-FFF2-40B4-BE49-F238E27FC236}">
                  <a16:creationId xmlns:a16="http://schemas.microsoft.com/office/drawing/2014/main" id="{8DD3FF40-2FB5-0B84-3C72-C907B369536A}"/>
                </a:ext>
              </a:extLst>
            </xdr:cNvPr>
            <xdr:cNvGraphicFramePr/>
          </xdr:nvGraphicFramePr>
          <xdr:xfrm>
            <a:off x="0" y="0"/>
            <a:ext cx="0" cy="0"/>
          </xdr:xfrm>
          <a:graphic>
            <a:graphicData uri="http://schemas.microsoft.com/office/drawing/2010/slicer">
              <sle:slicer xmlns:sle="http://schemas.microsoft.com/office/drawing/2010/slicer" name="Attendance_Rate_Percent"/>
            </a:graphicData>
          </a:graphic>
        </xdr:graphicFrame>
      </mc:Choice>
      <mc:Fallback xmlns="">
        <xdr:sp macro="" textlink="">
          <xdr:nvSpPr>
            <xdr:cNvPr id="0" name=""/>
            <xdr:cNvSpPr>
              <a:spLocks noTextEdit="1"/>
            </xdr:cNvSpPr>
          </xdr:nvSpPr>
          <xdr:spPr>
            <a:xfrm>
              <a:off x="12221476" y="4862552"/>
              <a:ext cx="1226568" cy="165212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159927</xdr:rowOff>
    </xdr:from>
    <xdr:to>
      <xdr:col>2</xdr:col>
      <xdr:colOff>65851</xdr:colOff>
      <xdr:row>18</xdr:row>
      <xdr:rowOff>129541</xdr:rowOff>
    </xdr:to>
    <mc:AlternateContent xmlns:mc="http://schemas.openxmlformats.org/markup-compatibility/2006" xmlns:a14="http://schemas.microsoft.com/office/drawing/2010/main">
      <mc:Choice Requires="a14">
        <xdr:graphicFrame macro="">
          <xdr:nvGraphicFramePr>
            <xdr:cNvPr id="45" name="Performance_Level">
              <a:extLst>
                <a:ext uri="{FF2B5EF4-FFF2-40B4-BE49-F238E27FC236}">
                  <a16:creationId xmlns:a16="http://schemas.microsoft.com/office/drawing/2014/main" id="{3B4A72D2-5200-5DB8-DD57-174B1133214E}"/>
                </a:ext>
              </a:extLst>
            </xdr:cNvPr>
            <xdr:cNvGraphicFramePr/>
          </xdr:nvGraphicFramePr>
          <xdr:xfrm>
            <a:off x="0" y="0"/>
            <a:ext cx="0" cy="0"/>
          </xdr:xfrm>
          <a:graphic>
            <a:graphicData uri="http://schemas.microsoft.com/office/drawing/2010/slicer">
              <sle:slicer xmlns:sle="http://schemas.microsoft.com/office/drawing/2010/slicer" name="Performance_Level"/>
            </a:graphicData>
          </a:graphic>
        </xdr:graphicFrame>
      </mc:Choice>
      <mc:Fallback xmlns="">
        <xdr:sp macro="" textlink="">
          <xdr:nvSpPr>
            <xdr:cNvPr id="0" name=""/>
            <xdr:cNvSpPr>
              <a:spLocks noTextEdit="1"/>
            </xdr:cNvSpPr>
          </xdr:nvSpPr>
          <xdr:spPr>
            <a:xfrm>
              <a:off x="0" y="2373738"/>
              <a:ext cx="1285051" cy="10765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434529</xdr:colOff>
      <xdr:row>21</xdr:row>
      <xdr:rowOff>134620</xdr:rowOff>
    </xdr:from>
    <xdr:to>
      <xdr:col>10</xdr:col>
      <xdr:colOff>566232</xdr:colOff>
      <xdr:row>30</xdr:row>
      <xdr:rowOff>41868</xdr:rowOff>
    </xdr:to>
    <xdr:graphicFrame macro="">
      <xdr:nvGraphicFramePr>
        <xdr:cNvPr id="54" name="Chart 53">
          <a:extLst>
            <a:ext uri="{FF2B5EF4-FFF2-40B4-BE49-F238E27FC236}">
              <a16:creationId xmlns:a16="http://schemas.microsoft.com/office/drawing/2014/main" id="{FDFF75F7-4DA1-41E0-85F9-08185979D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19</xdr:col>
      <xdr:colOff>590601</xdr:colOff>
      <xdr:row>17</xdr:row>
      <xdr:rowOff>63718</xdr:rowOff>
    </xdr:from>
    <xdr:to>
      <xdr:col>22</xdr:col>
      <xdr:colOff>0</xdr:colOff>
      <xdr:row>21</xdr:row>
      <xdr:rowOff>1000146</xdr:rowOff>
    </xdr:to>
    <mc:AlternateContent xmlns:mc="http://schemas.openxmlformats.org/markup-compatibility/2006" xmlns:a14="http://schemas.microsoft.com/office/drawing/2010/main">
      <mc:Choice Requires="a14">
        <xdr:graphicFrame macro="">
          <xdr:nvGraphicFramePr>
            <xdr:cNvPr id="59" name="TOTAL EMPLOYEES">
              <a:extLst>
                <a:ext uri="{FF2B5EF4-FFF2-40B4-BE49-F238E27FC236}">
                  <a16:creationId xmlns:a16="http://schemas.microsoft.com/office/drawing/2014/main" id="{FED1A6E5-8B1E-2B20-B50E-E387FC7EBBDD}"/>
                </a:ext>
              </a:extLst>
            </xdr:cNvPr>
            <xdr:cNvGraphicFramePr/>
          </xdr:nvGraphicFramePr>
          <xdr:xfrm>
            <a:off x="0" y="0"/>
            <a:ext cx="0" cy="0"/>
          </xdr:xfrm>
          <a:graphic>
            <a:graphicData uri="http://schemas.microsoft.com/office/drawing/2010/slicer">
              <sle:slicer xmlns:sle="http://schemas.microsoft.com/office/drawing/2010/slicer" name="TOTAL EMPLOYEES"/>
            </a:graphicData>
          </a:graphic>
        </xdr:graphicFrame>
      </mc:Choice>
      <mc:Fallback xmlns="">
        <xdr:sp macro="" textlink="">
          <xdr:nvSpPr>
            <xdr:cNvPr id="0" name=""/>
            <xdr:cNvSpPr>
              <a:spLocks noTextEdit="1"/>
            </xdr:cNvSpPr>
          </xdr:nvSpPr>
          <xdr:spPr>
            <a:xfrm>
              <a:off x="12204821" y="3195454"/>
              <a:ext cx="1243223" cy="167330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133978</xdr:colOff>
      <xdr:row>8</xdr:row>
      <xdr:rowOff>142352</xdr:rowOff>
    </xdr:from>
    <xdr:to>
      <xdr:col>14</xdr:col>
      <xdr:colOff>41867</xdr:colOff>
      <xdr:row>21</xdr:row>
      <xdr:rowOff>108858</xdr:rowOff>
    </xdr:to>
    <xdr:graphicFrame macro="">
      <xdr:nvGraphicFramePr>
        <xdr:cNvPr id="18" name="Chart 17">
          <a:extLst>
            <a:ext uri="{FF2B5EF4-FFF2-40B4-BE49-F238E27FC236}">
              <a16:creationId xmlns:a16="http://schemas.microsoft.com/office/drawing/2014/main" id="{6C57AC60-9E03-4058-BD6A-AC7F2837D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92110</xdr:colOff>
      <xdr:row>21</xdr:row>
      <xdr:rowOff>100484</xdr:rowOff>
    </xdr:from>
    <xdr:to>
      <xdr:col>6</xdr:col>
      <xdr:colOff>435429</xdr:colOff>
      <xdr:row>30</xdr:row>
      <xdr:rowOff>50241</xdr:rowOff>
    </xdr:to>
    <xdr:graphicFrame macro="">
      <xdr:nvGraphicFramePr>
        <xdr:cNvPr id="23" name="Chart 22">
          <a:extLst>
            <a:ext uri="{FF2B5EF4-FFF2-40B4-BE49-F238E27FC236}">
              <a16:creationId xmlns:a16="http://schemas.microsoft.com/office/drawing/2014/main" id="{F43249BD-49CE-4188-8A42-5B3A18A51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66989</xdr:colOff>
      <xdr:row>8</xdr:row>
      <xdr:rowOff>167473</xdr:rowOff>
    </xdr:from>
    <xdr:to>
      <xdr:col>20</xdr:col>
      <xdr:colOff>8373</xdr:colOff>
      <xdr:row>21</xdr:row>
      <xdr:rowOff>117231</xdr:rowOff>
    </xdr:to>
    <xdr:graphicFrame macro="">
      <xdr:nvGraphicFramePr>
        <xdr:cNvPr id="15" name="Chart 14">
          <a:extLst>
            <a:ext uri="{FF2B5EF4-FFF2-40B4-BE49-F238E27FC236}">
              <a16:creationId xmlns:a16="http://schemas.microsoft.com/office/drawing/2014/main" id="{DC5328E8-B622-4FAD-AF73-BF54ACCB6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1</xdr:colOff>
      <xdr:row>23</xdr:row>
      <xdr:rowOff>167809</xdr:rowOff>
    </xdr:from>
    <xdr:to>
      <xdr:col>2</xdr:col>
      <xdr:colOff>33496</xdr:colOff>
      <xdr:row>30</xdr:row>
      <xdr:rowOff>8373</xdr:rowOff>
    </xdr:to>
    <mc:AlternateContent xmlns:mc="http://schemas.openxmlformats.org/markup-compatibility/2006" xmlns:a14="http://schemas.microsoft.com/office/drawing/2010/main">
      <mc:Choice Requires="a14">
        <xdr:graphicFrame macro="">
          <xdr:nvGraphicFramePr>
            <xdr:cNvPr id="16" name="Salary Band">
              <a:extLst>
                <a:ext uri="{FF2B5EF4-FFF2-40B4-BE49-F238E27FC236}">
                  <a16:creationId xmlns:a16="http://schemas.microsoft.com/office/drawing/2014/main" id="{8E3C47CE-C54A-09C0-8F59-6CFB357EB00D}"/>
                </a:ext>
              </a:extLst>
            </xdr:cNvPr>
            <xdr:cNvGraphicFramePr/>
          </xdr:nvGraphicFramePr>
          <xdr:xfrm>
            <a:off x="0" y="0"/>
            <a:ext cx="0" cy="0"/>
          </xdr:xfrm>
          <a:graphic>
            <a:graphicData uri="http://schemas.microsoft.com/office/drawing/2010/slicer">
              <sle:slicer xmlns:sle="http://schemas.microsoft.com/office/drawing/2010/slicer" name="Salary Band"/>
            </a:graphicData>
          </a:graphic>
        </xdr:graphicFrame>
      </mc:Choice>
      <mc:Fallback xmlns="">
        <xdr:sp macro="" textlink="">
          <xdr:nvSpPr>
            <xdr:cNvPr id="0" name=""/>
            <xdr:cNvSpPr>
              <a:spLocks noTextEdit="1"/>
            </xdr:cNvSpPr>
          </xdr:nvSpPr>
          <xdr:spPr>
            <a:xfrm>
              <a:off x="1" y="5384578"/>
              <a:ext cx="1256044" cy="113010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664616</xdr:rowOff>
    </xdr:from>
    <xdr:to>
      <xdr:col>2</xdr:col>
      <xdr:colOff>25121</xdr:colOff>
      <xdr:row>24</xdr:row>
      <xdr:rowOff>25120</xdr:rowOff>
    </xdr:to>
    <mc:AlternateContent xmlns:mc="http://schemas.openxmlformats.org/markup-compatibility/2006" xmlns:a14="http://schemas.microsoft.com/office/drawing/2010/main">
      <mc:Choice Requires="a14">
        <xdr:graphicFrame macro="">
          <xdr:nvGraphicFramePr>
            <xdr:cNvPr id="17" name="Attrition Rate 1">
              <a:extLst>
                <a:ext uri="{FF2B5EF4-FFF2-40B4-BE49-F238E27FC236}">
                  <a16:creationId xmlns:a16="http://schemas.microsoft.com/office/drawing/2014/main" id="{35E1511A-0DE2-6B6C-57A4-4CB4149FBC95}"/>
                </a:ext>
              </a:extLst>
            </xdr:cNvPr>
            <xdr:cNvGraphicFramePr/>
          </xdr:nvGraphicFramePr>
          <xdr:xfrm>
            <a:off x="0" y="0"/>
            <a:ext cx="0" cy="0"/>
          </xdr:xfrm>
          <a:graphic>
            <a:graphicData uri="http://schemas.microsoft.com/office/drawing/2010/slicer">
              <sle:slicer xmlns:sle="http://schemas.microsoft.com/office/drawing/2010/slicer" name="Attrition Rate 1"/>
            </a:graphicData>
          </a:graphic>
        </xdr:graphicFrame>
      </mc:Choice>
      <mc:Fallback xmlns="">
        <xdr:sp macro="" textlink="">
          <xdr:nvSpPr>
            <xdr:cNvPr id="0" name=""/>
            <xdr:cNvSpPr>
              <a:spLocks noTextEdit="1"/>
            </xdr:cNvSpPr>
          </xdr:nvSpPr>
          <xdr:spPr>
            <a:xfrm>
              <a:off x="0" y="4533231"/>
              <a:ext cx="1247670" cy="89287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2.086096296298" missingItemsLimit="1048576" createdVersion="8" refreshedVersion="8" minRefreshableVersion="3" recordCount="2500" xr:uid="{AC1C22F6-24AD-46D6-BE40-C5CDA6E306B9}">
  <cacheSource type="worksheet">
    <worksheetSource name="Table1"/>
  </cacheSource>
  <cacheFields count="21">
    <cacheField name="Employee_ID" numFmtId="0">
      <sharedItems containsSemiMixedTypes="0" containsString="0" containsNumber="1" containsInteger="1" minValue="303520" maxValue="306019" count="2500">
        <n v="303520"/>
        <n v="303521"/>
        <n v="303522"/>
        <n v="303523"/>
        <n v="303524"/>
        <n v="303525"/>
        <n v="303526"/>
        <n v="303527"/>
        <n v="303528"/>
        <n v="303529"/>
        <n v="303530"/>
        <n v="303531"/>
        <n v="303532"/>
        <n v="303533"/>
        <n v="303534"/>
        <n v="303535"/>
        <n v="303536"/>
        <n v="303537"/>
        <n v="303538"/>
        <n v="303539"/>
        <n v="303540"/>
        <n v="303541"/>
        <n v="303542"/>
        <n v="303543"/>
        <n v="303544"/>
        <n v="303545"/>
        <n v="303546"/>
        <n v="303547"/>
        <n v="303548"/>
        <n v="303549"/>
        <n v="303550"/>
        <n v="303551"/>
        <n v="303552"/>
        <n v="303553"/>
        <n v="303554"/>
        <n v="303555"/>
        <n v="303556"/>
        <n v="303557"/>
        <n v="303558"/>
        <n v="303559"/>
        <n v="303560"/>
        <n v="303561"/>
        <n v="303562"/>
        <n v="303563"/>
        <n v="303564"/>
        <n v="303565"/>
        <n v="303566"/>
        <n v="303567"/>
        <n v="303568"/>
        <n v="303569"/>
        <n v="303570"/>
        <n v="303571"/>
        <n v="303572"/>
        <n v="303573"/>
        <n v="303574"/>
        <n v="303575"/>
        <n v="303576"/>
        <n v="303577"/>
        <n v="303578"/>
        <n v="303579"/>
        <n v="303580"/>
        <n v="303581"/>
        <n v="303582"/>
        <n v="303583"/>
        <n v="303584"/>
        <n v="303585"/>
        <n v="303586"/>
        <n v="303587"/>
        <n v="303588"/>
        <n v="303589"/>
        <n v="303590"/>
        <n v="303591"/>
        <n v="303592"/>
        <n v="303593"/>
        <n v="303594"/>
        <n v="303595"/>
        <n v="303596"/>
        <n v="303597"/>
        <n v="303598"/>
        <n v="303599"/>
        <n v="303600"/>
        <n v="303601"/>
        <n v="303602"/>
        <n v="303603"/>
        <n v="303604"/>
        <n v="303605"/>
        <n v="303606"/>
        <n v="303607"/>
        <n v="303608"/>
        <n v="303609"/>
        <n v="303610"/>
        <n v="303611"/>
        <n v="303612"/>
        <n v="303613"/>
        <n v="303614"/>
        <n v="303615"/>
        <n v="303616"/>
        <n v="303617"/>
        <n v="303618"/>
        <n v="303619"/>
        <n v="303620"/>
        <n v="303621"/>
        <n v="303622"/>
        <n v="303623"/>
        <n v="303624"/>
        <n v="303625"/>
        <n v="303626"/>
        <n v="303627"/>
        <n v="303628"/>
        <n v="303629"/>
        <n v="303630"/>
        <n v="303631"/>
        <n v="303632"/>
        <n v="303633"/>
        <n v="303634"/>
        <n v="303635"/>
        <n v="303636"/>
        <n v="303637"/>
        <n v="303638"/>
        <n v="303639"/>
        <n v="303640"/>
        <n v="303641"/>
        <n v="303642"/>
        <n v="303643"/>
        <n v="303644"/>
        <n v="303645"/>
        <n v="303646"/>
        <n v="303647"/>
        <n v="303648"/>
        <n v="303649"/>
        <n v="303650"/>
        <n v="303651"/>
        <n v="303652"/>
        <n v="303653"/>
        <n v="303654"/>
        <n v="303655"/>
        <n v="303656"/>
        <n v="303657"/>
        <n v="303658"/>
        <n v="303659"/>
        <n v="303660"/>
        <n v="303661"/>
        <n v="303662"/>
        <n v="303663"/>
        <n v="303664"/>
        <n v="303665"/>
        <n v="303666"/>
        <n v="303667"/>
        <n v="303668"/>
        <n v="303669"/>
        <n v="303670"/>
        <n v="303671"/>
        <n v="303672"/>
        <n v="303673"/>
        <n v="303674"/>
        <n v="303675"/>
        <n v="303676"/>
        <n v="303677"/>
        <n v="303678"/>
        <n v="303679"/>
        <n v="303680"/>
        <n v="303681"/>
        <n v="303682"/>
        <n v="303683"/>
        <n v="303684"/>
        <n v="303685"/>
        <n v="303686"/>
        <n v="303687"/>
        <n v="303688"/>
        <n v="303689"/>
        <n v="303690"/>
        <n v="303691"/>
        <n v="303692"/>
        <n v="303693"/>
        <n v="303694"/>
        <n v="303695"/>
        <n v="303696"/>
        <n v="303697"/>
        <n v="303698"/>
        <n v="303699"/>
        <n v="303700"/>
        <n v="303701"/>
        <n v="303702"/>
        <n v="303703"/>
        <n v="303704"/>
        <n v="303705"/>
        <n v="303706"/>
        <n v="303707"/>
        <n v="303708"/>
        <n v="303709"/>
        <n v="303710"/>
        <n v="303711"/>
        <n v="303712"/>
        <n v="303713"/>
        <n v="303714"/>
        <n v="303715"/>
        <n v="303716"/>
        <n v="303717"/>
        <n v="303718"/>
        <n v="303719"/>
        <n v="303720"/>
        <n v="303721"/>
        <n v="303722"/>
        <n v="303723"/>
        <n v="303724"/>
        <n v="303725"/>
        <n v="303726"/>
        <n v="303727"/>
        <n v="303728"/>
        <n v="303729"/>
        <n v="303730"/>
        <n v="303731"/>
        <n v="303732"/>
        <n v="303733"/>
        <n v="303734"/>
        <n v="303735"/>
        <n v="303736"/>
        <n v="303737"/>
        <n v="303738"/>
        <n v="303739"/>
        <n v="303740"/>
        <n v="303741"/>
        <n v="303742"/>
        <n v="303743"/>
        <n v="303744"/>
        <n v="303745"/>
        <n v="303746"/>
        <n v="303747"/>
        <n v="303748"/>
        <n v="303749"/>
        <n v="303750"/>
        <n v="303751"/>
        <n v="303752"/>
        <n v="303753"/>
        <n v="303754"/>
        <n v="303755"/>
        <n v="303756"/>
        <n v="303757"/>
        <n v="303758"/>
        <n v="303759"/>
        <n v="303760"/>
        <n v="303761"/>
        <n v="303762"/>
        <n v="303763"/>
        <n v="303764"/>
        <n v="303765"/>
        <n v="303766"/>
        <n v="303767"/>
        <n v="303768"/>
        <n v="303769"/>
        <n v="303770"/>
        <n v="303771"/>
        <n v="303772"/>
        <n v="303773"/>
        <n v="303774"/>
        <n v="303775"/>
        <n v="303776"/>
        <n v="303777"/>
        <n v="303778"/>
        <n v="303779"/>
        <n v="303780"/>
        <n v="303781"/>
        <n v="303782"/>
        <n v="303783"/>
        <n v="303784"/>
        <n v="303785"/>
        <n v="303786"/>
        <n v="303787"/>
        <n v="303788"/>
        <n v="303789"/>
        <n v="303790"/>
        <n v="303791"/>
        <n v="303792"/>
        <n v="303793"/>
        <n v="303794"/>
        <n v="303795"/>
        <n v="303796"/>
        <n v="303797"/>
        <n v="303798"/>
        <n v="303799"/>
        <n v="303800"/>
        <n v="303801"/>
        <n v="303802"/>
        <n v="303803"/>
        <n v="303804"/>
        <n v="303805"/>
        <n v="303806"/>
        <n v="303807"/>
        <n v="303808"/>
        <n v="303809"/>
        <n v="303810"/>
        <n v="303811"/>
        <n v="303812"/>
        <n v="303813"/>
        <n v="303814"/>
        <n v="303815"/>
        <n v="303816"/>
        <n v="303817"/>
        <n v="303818"/>
        <n v="303819"/>
        <n v="303820"/>
        <n v="303821"/>
        <n v="303822"/>
        <n v="303823"/>
        <n v="303824"/>
        <n v="303825"/>
        <n v="303826"/>
        <n v="303827"/>
        <n v="303828"/>
        <n v="303829"/>
        <n v="303830"/>
        <n v="303831"/>
        <n v="303832"/>
        <n v="303833"/>
        <n v="303834"/>
        <n v="303835"/>
        <n v="303836"/>
        <n v="303837"/>
        <n v="303838"/>
        <n v="303839"/>
        <n v="303840"/>
        <n v="303841"/>
        <n v="303842"/>
        <n v="303843"/>
        <n v="303844"/>
        <n v="303845"/>
        <n v="303846"/>
        <n v="303847"/>
        <n v="303848"/>
        <n v="303849"/>
        <n v="303850"/>
        <n v="303851"/>
        <n v="303852"/>
        <n v="303853"/>
        <n v="303854"/>
        <n v="303855"/>
        <n v="303856"/>
        <n v="303857"/>
        <n v="303858"/>
        <n v="303859"/>
        <n v="303860"/>
        <n v="303861"/>
        <n v="303862"/>
        <n v="303863"/>
        <n v="303864"/>
        <n v="303865"/>
        <n v="303866"/>
        <n v="303867"/>
        <n v="303868"/>
        <n v="303869"/>
        <n v="303870"/>
        <n v="303871"/>
        <n v="303872"/>
        <n v="303873"/>
        <n v="303874"/>
        <n v="303875"/>
        <n v="303876"/>
        <n v="303877"/>
        <n v="303878"/>
        <n v="303879"/>
        <n v="303880"/>
        <n v="303881"/>
        <n v="303882"/>
        <n v="303883"/>
        <n v="303884"/>
        <n v="303885"/>
        <n v="303886"/>
        <n v="303887"/>
        <n v="303888"/>
        <n v="303889"/>
        <n v="303890"/>
        <n v="303891"/>
        <n v="303892"/>
        <n v="303893"/>
        <n v="303894"/>
        <n v="303895"/>
        <n v="303896"/>
        <n v="303897"/>
        <n v="303898"/>
        <n v="303899"/>
        <n v="303900"/>
        <n v="303901"/>
        <n v="303902"/>
        <n v="303903"/>
        <n v="303904"/>
        <n v="303905"/>
        <n v="303906"/>
        <n v="303907"/>
        <n v="303908"/>
        <n v="303909"/>
        <n v="303910"/>
        <n v="303911"/>
        <n v="303912"/>
        <n v="303913"/>
        <n v="303914"/>
        <n v="303915"/>
        <n v="303916"/>
        <n v="303917"/>
        <n v="303918"/>
        <n v="303919"/>
        <n v="303920"/>
        <n v="303921"/>
        <n v="303922"/>
        <n v="303923"/>
        <n v="303924"/>
        <n v="303925"/>
        <n v="303926"/>
        <n v="303927"/>
        <n v="303928"/>
        <n v="303929"/>
        <n v="303930"/>
        <n v="303931"/>
        <n v="303932"/>
        <n v="303933"/>
        <n v="303934"/>
        <n v="303935"/>
        <n v="303936"/>
        <n v="303937"/>
        <n v="303938"/>
        <n v="303939"/>
        <n v="303940"/>
        <n v="303941"/>
        <n v="303942"/>
        <n v="303943"/>
        <n v="303944"/>
        <n v="303945"/>
        <n v="303946"/>
        <n v="303947"/>
        <n v="303948"/>
        <n v="303949"/>
        <n v="303950"/>
        <n v="303951"/>
        <n v="303952"/>
        <n v="303953"/>
        <n v="303954"/>
        <n v="303955"/>
        <n v="303956"/>
        <n v="303957"/>
        <n v="303958"/>
        <n v="303959"/>
        <n v="303960"/>
        <n v="303961"/>
        <n v="303962"/>
        <n v="303963"/>
        <n v="303964"/>
        <n v="303965"/>
        <n v="303966"/>
        <n v="303967"/>
        <n v="303968"/>
        <n v="303969"/>
        <n v="303970"/>
        <n v="303971"/>
        <n v="303972"/>
        <n v="303973"/>
        <n v="303974"/>
        <n v="303975"/>
        <n v="303976"/>
        <n v="303977"/>
        <n v="303978"/>
        <n v="303979"/>
        <n v="303980"/>
        <n v="303981"/>
        <n v="303982"/>
        <n v="303983"/>
        <n v="303984"/>
        <n v="303985"/>
        <n v="303986"/>
        <n v="303987"/>
        <n v="303988"/>
        <n v="303989"/>
        <n v="303990"/>
        <n v="303991"/>
        <n v="303992"/>
        <n v="303993"/>
        <n v="303994"/>
        <n v="303995"/>
        <n v="303996"/>
        <n v="303997"/>
        <n v="303998"/>
        <n v="303999"/>
        <n v="304000"/>
        <n v="304001"/>
        <n v="304002"/>
        <n v="304003"/>
        <n v="304004"/>
        <n v="304005"/>
        <n v="304006"/>
        <n v="304007"/>
        <n v="304008"/>
        <n v="304009"/>
        <n v="304010"/>
        <n v="304011"/>
        <n v="304012"/>
        <n v="304013"/>
        <n v="304014"/>
        <n v="304015"/>
        <n v="304016"/>
        <n v="304017"/>
        <n v="304018"/>
        <n v="304019"/>
        <n v="304020"/>
        <n v="304021"/>
        <n v="304022"/>
        <n v="304023"/>
        <n v="304024"/>
        <n v="304025"/>
        <n v="304026"/>
        <n v="304027"/>
        <n v="304028"/>
        <n v="304029"/>
        <n v="304030"/>
        <n v="304031"/>
        <n v="304032"/>
        <n v="304033"/>
        <n v="304034"/>
        <n v="304035"/>
        <n v="304036"/>
        <n v="304037"/>
        <n v="304038"/>
        <n v="304039"/>
        <n v="304040"/>
        <n v="304041"/>
        <n v="304042"/>
        <n v="304043"/>
        <n v="304044"/>
        <n v="304045"/>
        <n v="304046"/>
        <n v="304047"/>
        <n v="304048"/>
        <n v="304049"/>
        <n v="304050"/>
        <n v="304051"/>
        <n v="304052"/>
        <n v="304053"/>
        <n v="304054"/>
        <n v="304055"/>
        <n v="304056"/>
        <n v="304057"/>
        <n v="304058"/>
        <n v="304059"/>
        <n v="304060"/>
        <n v="304061"/>
        <n v="304062"/>
        <n v="304063"/>
        <n v="304064"/>
        <n v="304065"/>
        <n v="304066"/>
        <n v="304067"/>
        <n v="304068"/>
        <n v="304069"/>
        <n v="304070"/>
        <n v="304071"/>
        <n v="304072"/>
        <n v="304073"/>
        <n v="304074"/>
        <n v="304075"/>
        <n v="304076"/>
        <n v="304077"/>
        <n v="304078"/>
        <n v="304079"/>
        <n v="304080"/>
        <n v="304081"/>
        <n v="304082"/>
        <n v="304083"/>
        <n v="304084"/>
        <n v="304085"/>
        <n v="304086"/>
        <n v="304087"/>
        <n v="304088"/>
        <n v="304089"/>
        <n v="304090"/>
        <n v="304091"/>
        <n v="304092"/>
        <n v="304093"/>
        <n v="304094"/>
        <n v="304095"/>
        <n v="304096"/>
        <n v="304097"/>
        <n v="304098"/>
        <n v="304099"/>
        <n v="304100"/>
        <n v="304101"/>
        <n v="304102"/>
        <n v="304103"/>
        <n v="304104"/>
        <n v="304105"/>
        <n v="304106"/>
        <n v="304107"/>
        <n v="304108"/>
        <n v="304109"/>
        <n v="304110"/>
        <n v="304111"/>
        <n v="304112"/>
        <n v="304113"/>
        <n v="304114"/>
        <n v="304115"/>
        <n v="304116"/>
        <n v="304117"/>
        <n v="304118"/>
        <n v="304119"/>
        <n v="304120"/>
        <n v="304121"/>
        <n v="304122"/>
        <n v="304123"/>
        <n v="304124"/>
        <n v="304125"/>
        <n v="304126"/>
        <n v="304127"/>
        <n v="304128"/>
        <n v="304129"/>
        <n v="304130"/>
        <n v="304131"/>
        <n v="304132"/>
        <n v="304133"/>
        <n v="304134"/>
        <n v="304135"/>
        <n v="304136"/>
        <n v="304137"/>
        <n v="304138"/>
        <n v="304139"/>
        <n v="304140"/>
        <n v="304141"/>
        <n v="304142"/>
        <n v="304143"/>
        <n v="304144"/>
        <n v="304145"/>
        <n v="304146"/>
        <n v="304147"/>
        <n v="304148"/>
        <n v="304149"/>
        <n v="304150"/>
        <n v="304151"/>
        <n v="304152"/>
        <n v="304153"/>
        <n v="304154"/>
        <n v="304155"/>
        <n v="304156"/>
        <n v="304157"/>
        <n v="304158"/>
        <n v="304159"/>
        <n v="304160"/>
        <n v="304161"/>
        <n v="304162"/>
        <n v="304163"/>
        <n v="304164"/>
        <n v="304165"/>
        <n v="304166"/>
        <n v="304167"/>
        <n v="304168"/>
        <n v="304169"/>
        <n v="304170"/>
        <n v="304171"/>
        <n v="304172"/>
        <n v="304173"/>
        <n v="304174"/>
        <n v="304175"/>
        <n v="304176"/>
        <n v="304177"/>
        <n v="304178"/>
        <n v="304179"/>
        <n v="304180"/>
        <n v="304181"/>
        <n v="304182"/>
        <n v="304183"/>
        <n v="304184"/>
        <n v="304185"/>
        <n v="304186"/>
        <n v="304187"/>
        <n v="304188"/>
        <n v="304189"/>
        <n v="304190"/>
        <n v="304191"/>
        <n v="304192"/>
        <n v="304193"/>
        <n v="304194"/>
        <n v="304195"/>
        <n v="304196"/>
        <n v="304197"/>
        <n v="304198"/>
        <n v="304199"/>
        <n v="304200"/>
        <n v="304201"/>
        <n v="304202"/>
        <n v="304203"/>
        <n v="304204"/>
        <n v="304205"/>
        <n v="304206"/>
        <n v="304207"/>
        <n v="304208"/>
        <n v="304209"/>
        <n v="304210"/>
        <n v="304211"/>
        <n v="304212"/>
        <n v="304213"/>
        <n v="304214"/>
        <n v="304215"/>
        <n v="304216"/>
        <n v="304217"/>
        <n v="304218"/>
        <n v="304219"/>
        <n v="304220"/>
        <n v="304221"/>
        <n v="304222"/>
        <n v="304223"/>
        <n v="304224"/>
        <n v="304225"/>
        <n v="304226"/>
        <n v="304227"/>
        <n v="304228"/>
        <n v="304229"/>
        <n v="304230"/>
        <n v="304231"/>
        <n v="304232"/>
        <n v="304233"/>
        <n v="304234"/>
        <n v="304235"/>
        <n v="304236"/>
        <n v="304237"/>
        <n v="304238"/>
        <n v="304239"/>
        <n v="304240"/>
        <n v="304241"/>
        <n v="304242"/>
        <n v="304243"/>
        <n v="304244"/>
        <n v="304245"/>
        <n v="304246"/>
        <n v="304247"/>
        <n v="304248"/>
        <n v="304249"/>
        <n v="304250"/>
        <n v="304251"/>
        <n v="304252"/>
        <n v="304253"/>
        <n v="304254"/>
        <n v="304255"/>
        <n v="304256"/>
        <n v="304257"/>
        <n v="304258"/>
        <n v="304259"/>
        <n v="304260"/>
        <n v="304261"/>
        <n v="304262"/>
        <n v="304263"/>
        <n v="304264"/>
        <n v="304265"/>
        <n v="304266"/>
        <n v="304267"/>
        <n v="304268"/>
        <n v="304269"/>
        <n v="304270"/>
        <n v="304271"/>
        <n v="304272"/>
        <n v="304273"/>
        <n v="304274"/>
        <n v="304275"/>
        <n v="304276"/>
        <n v="304277"/>
        <n v="304278"/>
        <n v="304279"/>
        <n v="304280"/>
        <n v="304281"/>
        <n v="304282"/>
        <n v="304283"/>
        <n v="304284"/>
        <n v="304285"/>
        <n v="304286"/>
        <n v="304287"/>
        <n v="304288"/>
        <n v="304289"/>
        <n v="304290"/>
        <n v="304291"/>
        <n v="304292"/>
        <n v="304293"/>
        <n v="304294"/>
        <n v="304295"/>
        <n v="304296"/>
        <n v="304297"/>
        <n v="304298"/>
        <n v="304299"/>
        <n v="304300"/>
        <n v="304301"/>
        <n v="304302"/>
        <n v="304303"/>
        <n v="304304"/>
        <n v="304305"/>
        <n v="304306"/>
        <n v="304307"/>
        <n v="304308"/>
        <n v="304309"/>
        <n v="304310"/>
        <n v="304311"/>
        <n v="304312"/>
        <n v="304313"/>
        <n v="304314"/>
        <n v="304315"/>
        <n v="304316"/>
        <n v="304317"/>
        <n v="304318"/>
        <n v="304319"/>
        <n v="304320"/>
        <n v="304321"/>
        <n v="304322"/>
        <n v="304323"/>
        <n v="304324"/>
        <n v="304325"/>
        <n v="304326"/>
        <n v="304327"/>
        <n v="304328"/>
        <n v="304329"/>
        <n v="304330"/>
        <n v="304331"/>
        <n v="304332"/>
        <n v="304333"/>
        <n v="304334"/>
        <n v="304335"/>
        <n v="304336"/>
        <n v="304337"/>
        <n v="304338"/>
        <n v="304339"/>
        <n v="304340"/>
        <n v="304341"/>
        <n v="304342"/>
        <n v="304343"/>
        <n v="304344"/>
        <n v="304345"/>
        <n v="304346"/>
        <n v="304347"/>
        <n v="304348"/>
        <n v="304349"/>
        <n v="304350"/>
        <n v="304351"/>
        <n v="304352"/>
        <n v="304353"/>
        <n v="304354"/>
        <n v="304355"/>
        <n v="304356"/>
        <n v="304357"/>
        <n v="304358"/>
        <n v="304359"/>
        <n v="304360"/>
        <n v="304361"/>
        <n v="304362"/>
        <n v="304363"/>
        <n v="304364"/>
        <n v="304365"/>
        <n v="304366"/>
        <n v="304367"/>
        <n v="304368"/>
        <n v="304369"/>
        <n v="304370"/>
        <n v="304371"/>
        <n v="304372"/>
        <n v="304373"/>
        <n v="304374"/>
        <n v="304375"/>
        <n v="304376"/>
        <n v="304377"/>
        <n v="304378"/>
        <n v="304379"/>
        <n v="304380"/>
        <n v="304381"/>
        <n v="304382"/>
        <n v="304383"/>
        <n v="304384"/>
        <n v="304385"/>
        <n v="304386"/>
        <n v="304387"/>
        <n v="304388"/>
        <n v="304389"/>
        <n v="304390"/>
        <n v="304391"/>
        <n v="304392"/>
        <n v="304393"/>
        <n v="304394"/>
        <n v="304395"/>
        <n v="304396"/>
        <n v="304397"/>
        <n v="304398"/>
        <n v="304399"/>
        <n v="304400"/>
        <n v="304401"/>
        <n v="304402"/>
        <n v="304403"/>
        <n v="304404"/>
        <n v="304405"/>
        <n v="304406"/>
        <n v="304407"/>
        <n v="304408"/>
        <n v="304409"/>
        <n v="304410"/>
        <n v="304411"/>
        <n v="304412"/>
        <n v="304413"/>
        <n v="304414"/>
        <n v="304415"/>
        <n v="304416"/>
        <n v="304417"/>
        <n v="304418"/>
        <n v="304419"/>
        <n v="304420"/>
        <n v="304421"/>
        <n v="304422"/>
        <n v="304423"/>
        <n v="304424"/>
        <n v="304425"/>
        <n v="304426"/>
        <n v="304427"/>
        <n v="304428"/>
        <n v="304429"/>
        <n v="304430"/>
        <n v="304431"/>
        <n v="304432"/>
        <n v="304433"/>
        <n v="304434"/>
        <n v="304435"/>
        <n v="304436"/>
        <n v="304437"/>
        <n v="304438"/>
        <n v="304439"/>
        <n v="304440"/>
        <n v="304441"/>
        <n v="304442"/>
        <n v="304443"/>
        <n v="304444"/>
        <n v="304445"/>
        <n v="304446"/>
        <n v="304447"/>
        <n v="304448"/>
        <n v="304449"/>
        <n v="304450"/>
        <n v="304451"/>
        <n v="304452"/>
        <n v="304453"/>
        <n v="304454"/>
        <n v="304455"/>
        <n v="304456"/>
        <n v="304457"/>
        <n v="304458"/>
        <n v="304459"/>
        <n v="304460"/>
        <n v="304461"/>
        <n v="304462"/>
        <n v="304463"/>
        <n v="304464"/>
        <n v="304465"/>
        <n v="304466"/>
        <n v="304467"/>
        <n v="304468"/>
        <n v="304469"/>
        <n v="304470"/>
        <n v="304471"/>
        <n v="304472"/>
        <n v="304473"/>
        <n v="304474"/>
        <n v="304475"/>
        <n v="304476"/>
        <n v="304477"/>
        <n v="304478"/>
        <n v="304479"/>
        <n v="304480"/>
        <n v="304481"/>
        <n v="304482"/>
        <n v="304483"/>
        <n v="304484"/>
        <n v="304485"/>
        <n v="304486"/>
        <n v="304487"/>
        <n v="304488"/>
        <n v="304489"/>
        <n v="304490"/>
        <n v="304491"/>
        <n v="304492"/>
        <n v="304493"/>
        <n v="304494"/>
        <n v="304495"/>
        <n v="304496"/>
        <n v="304497"/>
        <n v="304498"/>
        <n v="304499"/>
        <n v="304500"/>
        <n v="304501"/>
        <n v="304502"/>
        <n v="304503"/>
        <n v="304504"/>
        <n v="304505"/>
        <n v="304506"/>
        <n v="304507"/>
        <n v="304508"/>
        <n v="304509"/>
        <n v="304510"/>
        <n v="304511"/>
        <n v="304512"/>
        <n v="304513"/>
        <n v="304514"/>
        <n v="304515"/>
        <n v="304516"/>
        <n v="304517"/>
        <n v="304518"/>
        <n v="304519"/>
        <n v="304520"/>
        <n v="304521"/>
        <n v="304522"/>
        <n v="304523"/>
        <n v="304524"/>
        <n v="304525"/>
        <n v="304526"/>
        <n v="304527"/>
        <n v="304528"/>
        <n v="304529"/>
        <n v="304530"/>
        <n v="304531"/>
        <n v="304532"/>
        <n v="304533"/>
        <n v="304534"/>
        <n v="304535"/>
        <n v="304536"/>
        <n v="304537"/>
        <n v="304538"/>
        <n v="304539"/>
        <n v="304540"/>
        <n v="304541"/>
        <n v="304542"/>
        <n v="304543"/>
        <n v="304544"/>
        <n v="304545"/>
        <n v="304546"/>
        <n v="304547"/>
        <n v="304548"/>
        <n v="304549"/>
        <n v="304550"/>
        <n v="304551"/>
        <n v="304552"/>
        <n v="304553"/>
        <n v="304554"/>
        <n v="304555"/>
        <n v="304556"/>
        <n v="304557"/>
        <n v="304558"/>
        <n v="304559"/>
        <n v="304560"/>
        <n v="304561"/>
        <n v="304562"/>
        <n v="304563"/>
        <n v="304564"/>
        <n v="304565"/>
        <n v="304566"/>
        <n v="304567"/>
        <n v="304568"/>
        <n v="304569"/>
        <n v="304570"/>
        <n v="304571"/>
        <n v="304572"/>
        <n v="304573"/>
        <n v="304574"/>
        <n v="304575"/>
        <n v="304576"/>
        <n v="304577"/>
        <n v="304578"/>
        <n v="304579"/>
        <n v="304580"/>
        <n v="304581"/>
        <n v="304582"/>
        <n v="304583"/>
        <n v="304584"/>
        <n v="304585"/>
        <n v="304586"/>
        <n v="304587"/>
        <n v="304588"/>
        <n v="304589"/>
        <n v="304590"/>
        <n v="304591"/>
        <n v="304592"/>
        <n v="304593"/>
        <n v="304594"/>
        <n v="304595"/>
        <n v="304596"/>
        <n v="304597"/>
        <n v="304598"/>
        <n v="304599"/>
        <n v="304600"/>
        <n v="304601"/>
        <n v="304602"/>
        <n v="304603"/>
        <n v="304604"/>
        <n v="304605"/>
        <n v="304606"/>
        <n v="304607"/>
        <n v="304608"/>
        <n v="304609"/>
        <n v="304610"/>
        <n v="304611"/>
        <n v="304612"/>
        <n v="304613"/>
        <n v="304614"/>
        <n v="304615"/>
        <n v="304616"/>
        <n v="304617"/>
        <n v="304618"/>
        <n v="304619"/>
        <n v="304620"/>
        <n v="304621"/>
        <n v="304622"/>
        <n v="304623"/>
        <n v="304624"/>
        <n v="304625"/>
        <n v="304626"/>
        <n v="304627"/>
        <n v="304628"/>
        <n v="304629"/>
        <n v="304630"/>
        <n v="304631"/>
        <n v="304632"/>
        <n v="304633"/>
        <n v="304634"/>
        <n v="304635"/>
        <n v="304636"/>
        <n v="304637"/>
        <n v="304638"/>
        <n v="304639"/>
        <n v="304640"/>
        <n v="304641"/>
        <n v="304642"/>
        <n v="304643"/>
        <n v="304644"/>
        <n v="304645"/>
        <n v="304646"/>
        <n v="304647"/>
        <n v="304648"/>
        <n v="304649"/>
        <n v="304650"/>
        <n v="304651"/>
        <n v="304652"/>
        <n v="304653"/>
        <n v="304654"/>
        <n v="304655"/>
        <n v="304656"/>
        <n v="304657"/>
        <n v="304658"/>
        <n v="304659"/>
        <n v="304660"/>
        <n v="304661"/>
        <n v="304662"/>
        <n v="304663"/>
        <n v="304664"/>
        <n v="304665"/>
        <n v="304666"/>
        <n v="304667"/>
        <n v="304668"/>
        <n v="304669"/>
        <n v="304670"/>
        <n v="304671"/>
        <n v="304672"/>
        <n v="304673"/>
        <n v="304674"/>
        <n v="304675"/>
        <n v="304676"/>
        <n v="304677"/>
        <n v="304678"/>
        <n v="304679"/>
        <n v="304680"/>
        <n v="304681"/>
        <n v="304682"/>
        <n v="304683"/>
        <n v="304684"/>
        <n v="304685"/>
        <n v="304686"/>
        <n v="304687"/>
        <n v="304688"/>
        <n v="304689"/>
        <n v="304690"/>
        <n v="304691"/>
        <n v="304692"/>
        <n v="304693"/>
        <n v="304694"/>
        <n v="304695"/>
        <n v="304696"/>
        <n v="304697"/>
        <n v="304698"/>
        <n v="304699"/>
        <n v="304700"/>
        <n v="304701"/>
        <n v="304702"/>
        <n v="304703"/>
        <n v="304704"/>
        <n v="304705"/>
        <n v="304706"/>
        <n v="304707"/>
        <n v="304708"/>
        <n v="304709"/>
        <n v="304710"/>
        <n v="304711"/>
        <n v="304712"/>
        <n v="304713"/>
        <n v="304714"/>
        <n v="304715"/>
        <n v="304716"/>
        <n v="304717"/>
        <n v="304718"/>
        <n v="304719"/>
        <n v="304720"/>
        <n v="304721"/>
        <n v="304722"/>
        <n v="304723"/>
        <n v="304724"/>
        <n v="304725"/>
        <n v="304726"/>
        <n v="304727"/>
        <n v="304728"/>
        <n v="304729"/>
        <n v="304730"/>
        <n v="304731"/>
        <n v="304732"/>
        <n v="304733"/>
        <n v="304734"/>
        <n v="304735"/>
        <n v="304736"/>
        <n v="304737"/>
        <n v="304738"/>
        <n v="304739"/>
        <n v="304740"/>
        <n v="304741"/>
        <n v="304742"/>
        <n v="304743"/>
        <n v="304744"/>
        <n v="304745"/>
        <n v="304746"/>
        <n v="304747"/>
        <n v="304748"/>
        <n v="304749"/>
        <n v="304750"/>
        <n v="304751"/>
        <n v="304752"/>
        <n v="304753"/>
        <n v="304754"/>
        <n v="304755"/>
        <n v="304756"/>
        <n v="304757"/>
        <n v="304758"/>
        <n v="304759"/>
        <n v="304760"/>
        <n v="304761"/>
        <n v="304762"/>
        <n v="304763"/>
        <n v="304764"/>
        <n v="304765"/>
        <n v="304766"/>
        <n v="304767"/>
        <n v="304768"/>
        <n v="304769"/>
        <n v="304770"/>
        <n v="304771"/>
        <n v="304772"/>
        <n v="304773"/>
        <n v="304774"/>
        <n v="304775"/>
        <n v="304776"/>
        <n v="304777"/>
        <n v="304778"/>
        <n v="304779"/>
        <n v="304780"/>
        <n v="304781"/>
        <n v="304782"/>
        <n v="304783"/>
        <n v="304784"/>
        <n v="304785"/>
        <n v="304786"/>
        <n v="304787"/>
        <n v="304788"/>
        <n v="304789"/>
        <n v="304790"/>
        <n v="304791"/>
        <n v="304792"/>
        <n v="304793"/>
        <n v="304794"/>
        <n v="304795"/>
        <n v="304796"/>
        <n v="304797"/>
        <n v="304798"/>
        <n v="304799"/>
        <n v="304800"/>
        <n v="304801"/>
        <n v="304802"/>
        <n v="304803"/>
        <n v="304804"/>
        <n v="304805"/>
        <n v="304806"/>
        <n v="304807"/>
        <n v="304808"/>
        <n v="304809"/>
        <n v="304810"/>
        <n v="304811"/>
        <n v="304812"/>
        <n v="304813"/>
        <n v="304814"/>
        <n v="304815"/>
        <n v="304816"/>
        <n v="304817"/>
        <n v="304818"/>
        <n v="304819"/>
        <n v="304820"/>
        <n v="304821"/>
        <n v="304822"/>
        <n v="304823"/>
        <n v="304824"/>
        <n v="304825"/>
        <n v="304826"/>
        <n v="304827"/>
        <n v="304828"/>
        <n v="304829"/>
        <n v="304830"/>
        <n v="304831"/>
        <n v="304832"/>
        <n v="304833"/>
        <n v="304834"/>
        <n v="304835"/>
        <n v="304836"/>
        <n v="304837"/>
        <n v="304838"/>
        <n v="304839"/>
        <n v="304840"/>
        <n v="304841"/>
        <n v="304842"/>
        <n v="304843"/>
        <n v="304844"/>
        <n v="304845"/>
        <n v="304846"/>
        <n v="304847"/>
        <n v="304848"/>
        <n v="304849"/>
        <n v="304850"/>
        <n v="304851"/>
        <n v="304852"/>
        <n v="304853"/>
        <n v="304854"/>
        <n v="304855"/>
        <n v="304856"/>
        <n v="304857"/>
        <n v="304858"/>
        <n v="304859"/>
        <n v="304860"/>
        <n v="304861"/>
        <n v="304862"/>
        <n v="304863"/>
        <n v="304864"/>
        <n v="304865"/>
        <n v="304866"/>
        <n v="304867"/>
        <n v="304868"/>
        <n v="304869"/>
        <n v="304870"/>
        <n v="304871"/>
        <n v="304872"/>
        <n v="304873"/>
        <n v="304874"/>
        <n v="304875"/>
        <n v="304876"/>
        <n v="304877"/>
        <n v="304878"/>
        <n v="304879"/>
        <n v="304880"/>
        <n v="304881"/>
        <n v="304882"/>
        <n v="304883"/>
        <n v="304884"/>
        <n v="304885"/>
        <n v="304886"/>
        <n v="304887"/>
        <n v="304888"/>
        <n v="304889"/>
        <n v="304890"/>
        <n v="304891"/>
        <n v="304892"/>
        <n v="304893"/>
        <n v="304894"/>
        <n v="304895"/>
        <n v="304896"/>
        <n v="304897"/>
        <n v="304898"/>
        <n v="304899"/>
        <n v="304900"/>
        <n v="304901"/>
        <n v="304902"/>
        <n v="304903"/>
        <n v="304904"/>
        <n v="304905"/>
        <n v="304906"/>
        <n v="304907"/>
        <n v="304908"/>
        <n v="304909"/>
        <n v="304910"/>
        <n v="304911"/>
        <n v="304912"/>
        <n v="304913"/>
        <n v="304914"/>
        <n v="304915"/>
        <n v="304916"/>
        <n v="304917"/>
        <n v="304918"/>
        <n v="304919"/>
        <n v="304920"/>
        <n v="304921"/>
        <n v="304922"/>
        <n v="304923"/>
        <n v="304924"/>
        <n v="304925"/>
        <n v="304926"/>
        <n v="304927"/>
        <n v="304928"/>
        <n v="304929"/>
        <n v="304930"/>
        <n v="304931"/>
        <n v="304932"/>
        <n v="304933"/>
        <n v="304934"/>
        <n v="304935"/>
        <n v="304936"/>
        <n v="304937"/>
        <n v="304938"/>
        <n v="304939"/>
        <n v="304940"/>
        <n v="304941"/>
        <n v="304942"/>
        <n v="304943"/>
        <n v="304944"/>
        <n v="304945"/>
        <n v="304946"/>
        <n v="304947"/>
        <n v="304948"/>
        <n v="304949"/>
        <n v="304950"/>
        <n v="304951"/>
        <n v="304952"/>
        <n v="304953"/>
        <n v="304954"/>
        <n v="304955"/>
        <n v="304956"/>
        <n v="304957"/>
        <n v="304958"/>
        <n v="304959"/>
        <n v="304960"/>
        <n v="304961"/>
        <n v="304962"/>
        <n v="304963"/>
        <n v="304964"/>
        <n v="304965"/>
        <n v="304966"/>
        <n v="304967"/>
        <n v="304968"/>
        <n v="304969"/>
        <n v="304970"/>
        <n v="304971"/>
        <n v="304972"/>
        <n v="304973"/>
        <n v="304974"/>
        <n v="304975"/>
        <n v="304976"/>
        <n v="304977"/>
        <n v="304978"/>
        <n v="304979"/>
        <n v="304980"/>
        <n v="304981"/>
        <n v="304982"/>
        <n v="304983"/>
        <n v="304984"/>
        <n v="304985"/>
        <n v="304986"/>
        <n v="304987"/>
        <n v="304988"/>
        <n v="304989"/>
        <n v="304990"/>
        <n v="304991"/>
        <n v="304992"/>
        <n v="304993"/>
        <n v="304994"/>
        <n v="304995"/>
        <n v="304996"/>
        <n v="304997"/>
        <n v="304998"/>
        <n v="304999"/>
        <n v="305000"/>
        <n v="305001"/>
        <n v="305002"/>
        <n v="305003"/>
        <n v="305004"/>
        <n v="305005"/>
        <n v="305006"/>
        <n v="305007"/>
        <n v="305008"/>
        <n v="305009"/>
        <n v="305010"/>
        <n v="305011"/>
        <n v="305012"/>
        <n v="305013"/>
        <n v="305014"/>
        <n v="305015"/>
        <n v="305016"/>
        <n v="305017"/>
        <n v="305018"/>
        <n v="305019"/>
        <n v="305020"/>
        <n v="305021"/>
        <n v="305022"/>
        <n v="305023"/>
        <n v="305024"/>
        <n v="305025"/>
        <n v="305026"/>
        <n v="305027"/>
        <n v="305028"/>
        <n v="305029"/>
        <n v="305030"/>
        <n v="305031"/>
        <n v="305032"/>
        <n v="305033"/>
        <n v="305034"/>
        <n v="305035"/>
        <n v="305036"/>
        <n v="305037"/>
        <n v="305038"/>
        <n v="305039"/>
        <n v="305040"/>
        <n v="305041"/>
        <n v="305042"/>
        <n v="305043"/>
        <n v="305044"/>
        <n v="305045"/>
        <n v="305046"/>
        <n v="305047"/>
        <n v="305048"/>
        <n v="305049"/>
        <n v="305050"/>
        <n v="305051"/>
        <n v="305052"/>
        <n v="305053"/>
        <n v="305054"/>
        <n v="305055"/>
        <n v="305056"/>
        <n v="305057"/>
        <n v="305058"/>
        <n v="305059"/>
        <n v="305060"/>
        <n v="305061"/>
        <n v="305062"/>
        <n v="305063"/>
        <n v="305064"/>
        <n v="305065"/>
        <n v="305066"/>
        <n v="305067"/>
        <n v="305068"/>
        <n v="305069"/>
        <n v="305070"/>
        <n v="305071"/>
        <n v="305072"/>
        <n v="305073"/>
        <n v="305074"/>
        <n v="305075"/>
        <n v="305076"/>
        <n v="305077"/>
        <n v="305078"/>
        <n v="305079"/>
        <n v="305080"/>
        <n v="305081"/>
        <n v="305082"/>
        <n v="305083"/>
        <n v="305084"/>
        <n v="305085"/>
        <n v="305086"/>
        <n v="305087"/>
        <n v="305088"/>
        <n v="305089"/>
        <n v="305090"/>
        <n v="305091"/>
        <n v="305092"/>
        <n v="305093"/>
        <n v="305094"/>
        <n v="305095"/>
        <n v="305096"/>
        <n v="305097"/>
        <n v="305098"/>
        <n v="305099"/>
        <n v="305100"/>
        <n v="305101"/>
        <n v="305102"/>
        <n v="305103"/>
        <n v="305104"/>
        <n v="305105"/>
        <n v="305106"/>
        <n v="305107"/>
        <n v="305108"/>
        <n v="305109"/>
        <n v="305110"/>
        <n v="305111"/>
        <n v="305112"/>
        <n v="305113"/>
        <n v="305114"/>
        <n v="305115"/>
        <n v="305116"/>
        <n v="305117"/>
        <n v="305118"/>
        <n v="305119"/>
        <n v="305120"/>
        <n v="305121"/>
        <n v="305122"/>
        <n v="305123"/>
        <n v="305124"/>
        <n v="305125"/>
        <n v="305126"/>
        <n v="305127"/>
        <n v="305128"/>
        <n v="305129"/>
        <n v="305130"/>
        <n v="305131"/>
        <n v="305132"/>
        <n v="305133"/>
        <n v="305134"/>
        <n v="305135"/>
        <n v="305136"/>
        <n v="305137"/>
        <n v="305138"/>
        <n v="305139"/>
        <n v="305140"/>
        <n v="305141"/>
        <n v="305142"/>
        <n v="305143"/>
        <n v="305144"/>
        <n v="305145"/>
        <n v="305146"/>
        <n v="305147"/>
        <n v="305148"/>
        <n v="305149"/>
        <n v="305150"/>
        <n v="305151"/>
        <n v="305152"/>
        <n v="305153"/>
        <n v="305154"/>
        <n v="305155"/>
        <n v="305156"/>
        <n v="305157"/>
        <n v="305158"/>
        <n v="305159"/>
        <n v="305160"/>
        <n v="305161"/>
        <n v="305162"/>
        <n v="305163"/>
        <n v="305164"/>
        <n v="305165"/>
        <n v="305166"/>
        <n v="305167"/>
        <n v="305168"/>
        <n v="305169"/>
        <n v="305170"/>
        <n v="305171"/>
        <n v="305172"/>
        <n v="305173"/>
        <n v="305174"/>
        <n v="305175"/>
        <n v="305176"/>
        <n v="305177"/>
        <n v="305178"/>
        <n v="305179"/>
        <n v="305180"/>
        <n v="305181"/>
        <n v="305182"/>
        <n v="305183"/>
        <n v="305184"/>
        <n v="305185"/>
        <n v="305186"/>
        <n v="305187"/>
        <n v="305188"/>
        <n v="305189"/>
        <n v="305190"/>
        <n v="305191"/>
        <n v="305192"/>
        <n v="305193"/>
        <n v="305194"/>
        <n v="305195"/>
        <n v="305196"/>
        <n v="305197"/>
        <n v="305198"/>
        <n v="305199"/>
        <n v="305200"/>
        <n v="305201"/>
        <n v="305202"/>
        <n v="305203"/>
        <n v="305204"/>
        <n v="305205"/>
        <n v="305206"/>
        <n v="305207"/>
        <n v="305208"/>
        <n v="305209"/>
        <n v="305210"/>
        <n v="305211"/>
        <n v="305212"/>
        <n v="305213"/>
        <n v="305214"/>
        <n v="305215"/>
        <n v="305216"/>
        <n v="305217"/>
        <n v="305218"/>
        <n v="305219"/>
        <n v="305220"/>
        <n v="305221"/>
        <n v="305222"/>
        <n v="305223"/>
        <n v="305224"/>
        <n v="305225"/>
        <n v="305226"/>
        <n v="305227"/>
        <n v="305228"/>
        <n v="305229"/>
        <n v="305230"/>
        <n v="305231"/>
        <n v="305232"/>
        <n v="305233"/>
        <n v="305234"/>
        <n v="305235"/>
        <n v="305236"/>
        <n v="305237"/>
        <n v="305238"/>
        <n v="305239"/>
        <n v="305240"/>
        <n v="305241"/>
        <n v="305242"/>
        <n v="305243"/>
        <n v="305244"/>
        <n v="305245"/>
        <n v="305246"/>
        <n v="305247"/>
        <n v="305248"/>
        <n v="305249"/>
        <n v="305250"/>
        <n v="305251"/>
        <n v="305252"/>
        <n v="305253"/>
        <n v="305254"/>
        <n v="305255"/>
        <n v="305256"/>
        <n v="305257"/>
        <n v="305258"/>
        <n v="305259"/>
        <n v="305260"/>
        <n v="305261"/>
        <n v="305262"/>
        <n v="305263"/>
        <n v="305264"/>
        <n v="305265"/>
        <n v="305266"/>
        <n v="305267"/>
        <n v="305268"/>
        <n v="305269"/>
        <n v="305270"/>
        <n v="305271"/>
        <n v="305272"/>
        <n v="305273"/>
        <n v="305274"/>
        <n v="305275"/>
        <n v="305276"/>
        <n v="305277"/>
        <n v="305278"/>
        <n v="305279"/>
        <n v="305280"/>
        <n v="305281"/>
        <n v="305282"/>
        <n v="305283"/>
        <n v="305284"/>
        <n v="305285"/>
        <n v="305286"/>
        <n v="305287"/>
        <n v="305288"/>
        <n v="305289"/>
        <n v="305290"/>
        <n v="305291"/>
        <n v="305292"/>
        <n v="305293"/>
        <n v="305294"/>
        <n v="305295"/>
        <n v="305296"/>
        <n v="305297"/>
        <n v="305298"/>
        <n v="305299"/>
        <n v="305300"/>
        <n v="305301"/>
        <n v="305302"/>
        <n v="305303"/>
        <n v="305304"/>
        <n v="305305"/>
        <n v="305306"/>
        <n v="305307"/>
        <n v="305308"/>
        <n v="305309"/>
        <n v="305310"/>
        <n v="305311"/>
        <n v="305312"/>
        <n v="305313"/>
        <n v="305314"/>
        <n v="305315"/>
        <n v="305316"/>
        <n v="305317"/>
        <n v="305318"/>
        <n v="305319"/>
        <n v="305320"/>
        <n v="305321"/>
        <n v="305322"/>
        <n v="305323"/>
        <n v="305324"/>
        <n v="305325"/>
        <n v="305326"/>
        <n v="305327"/>
        <n v="305328"/>
        <n v="305329"/>
        <n v="305330"/>
        <n v="305331"/>
        <n v="305332"/>
        <n v="305333"/>
        <n v="305334"/>
        <n v="305335"/>
        <n v="305336"/>
        <n v="305337"/>
        <n v="305338"/>
        <n v="305339"/>
        <n v="305340"/>
        <n v="305341"/>
        <n v="305342"/>
        <n v="305343"/>
        <n v="305344"/>
        <n v="305345"/>
        <n v="305346"/>
        <n v="305347"/>
        <n v="305348"/>
        <n v="305349"/>
        <n v="305350"/>
        <n v="305351"/>
        <n v="305352"/>
        <n v="305353"/>
        <n v="305354"/>
        <n v="305355"/>
        <n v="305356"/>
        <n v="305357"/>
        <n v="305358"/>
        <n v="305359"/>
        <n v="305360"/>
        <n v="305361"/>
        <n v="305362"/>
        <n v="305363"/>
        <n v="305364"/>
        <n v="305365"/>
        <n v="305366"/>
        <n v="305367"/>
        <n v="305368"/>
        <n v="305369"/>
        <n v="305370"/>
        <n v="305371"/>
        <n v="305372"/>
        <n v="305373"/>
        <n v="305374"/>
        <n v="305375"/>
        <n v="305376"/>
        <n v="305377"/>
        <n v="305378"/>
        <n v="305379"/>
        <n v="305380"/>
        <n v="305381"/>
        <n v="305382"/>
        <n v="305383"/>
        <n v="305384"/>
        <n v="305385"/>
        <n v="305386"/>
        <n v="305387"/>
        <n v="305388"/>
        <n v="305389"/>
        <n v="305390"/>
        <n v="305391"/>
        <n v="305392"/>
        <n v="305393"/>
        <n v="305394"/>
        <n v="305395"/>
        <n v="305396"/>
        <n v="305397"/>
        <n v="305398"/>
        <n v="305399"/>
        <n v="305400"/>
        <n v="305401"/>
        <n v="305402"/>
        <n v="305403"/>
        <n v="305404"/>
        <n v="305405"/>
        <n v="305406"/>
        <n v="305407"/>
        <n v="305408"/>
        <n v="305409"/>
        <n v="305410"/>
        <n v="305411"/>
        <n v="305412"/>
        <n v="305413"/>
        <n v="305414"/>
        <n v="305415"/>
        <n v="305416"/>
        <n v="305417"/>
        <n v="305418"/>
        <n v="305419"/>
        <n v="305420"/>
        <n v="305421"/>
        <n v="305422"/>
        <n v="305423"/>
        <n v="305424"/>
        <n v="305425"/>
        <n v="305426"/>
        <n v="305427"/>
        <n v="305428"/>
        <n v="305429"/>
        <n v="305430"/>
        <n v="305431"/>
        <n v="305432"/>
        <n v="305433"/>
        <n v="305434"/>
        <n v="305435"/>
        <n v="305436"/>
        <n v="305437"/>
        <n v="305438"/>
        <n v="305439"/>
        <n v="305440"/>
        <n v="305441"/>
        <n v="305442"/>
        <n v="305443"/>
        <n v="305444"/>
        <n v="305445"/>
        <n v="305446"/>
        <n v="305447"/>
        <n v="305448"/>
        <n v="305449"/>
        <n v="305450"/>
        <n v="305451"/>
        <n v="305452"/>
        <n v="305453"/>
        <n v="305454"/>
        <n v="305455"/>
        <n v="305456"/>
        <n v="305457"/>
        <n v="305458"/>
        <n v="305459"/>
        <n v="305460"/>
        <n v="305461"/>
        <n v="305462"/>
        <n v="305463"/>
        <n v="305464"/>
        <n v="305465"/>
        <n v="305466"/>
        <n v="305467"/>
        <n v="305468"/>
        <n v="305469"/>
        <n v="305470"/>
        <n v="305471"/>
        <n v="305472"/>
        <n v="305473"/>
        <n v="305474"/>
        <n v="305475"/>
        <n v="305476"/>
        <n v="305477"/>
        <n v="305478"/>
        <n v="305479"/>
        <n v="305480"/>
        <n v="305481"/>
        <n v="305482"/>
        <n v="305483"/>
        <n v="305484"/>
        <n v="305485"/>
        <n v="305486"/>
        <n v="305487"/>
        <n v="305488"/>
        <n v="305489"/>
        <n v="305490"/>
        <n v="305491"/>
        <n v="305492"/>
        <n v="305493"/>
        <n v="305494"/>
        <n v="305495"/>
        <n v="305496"/>
        <n v="305497"/>
        <n v="305498"/>
        <n v="305499"/>
        <n v="305500"/>
        <n v="305501"/>
        <n v="305502"/>
        <n v="305503"/>
        <n v="305504"/>
        <n v="305505"/>
        <n v="305506"/>
        <n v="305507"/>
        <n v="305508"/>
        <n v="305509"/>
        <n v="305510"/>
        <n v="305511"/>
        <n v="305512"/>
        <n v="305513"/>
        <n v="305514"/>
        <n v="305515"/>
        <n v="305516"/>
        <n v="305517"/>
        <n v="305518"/>
        <n v="305519"/>
        <n v="305520"/>
        <n v="305521"/>
        <n v="305522"/>
        <n v="305523"/>
        <n v="305524"/>
        <n v="305525"/>
        <n v="305526"/>
        <n v="305527"/>
        <n v="305528"/>
        <n v="305529"/>
        <n v="305530"/>
        <n v="305531"/>
        <n v="305532"/>
        <n v="305533"/>
        <n v="305534"/>
        <n v="305535"/>
        <n v="305536"/>
        <n v="305537"/>
        <n v="305538"/>
        <n v="305539"/>
        <n v="305540"/>
        <n v="305541"/>
        <n v="305542"/>
        <n v="305543"/>
        <n v="305544"/>
        <n v="305545"/>
        <n v="305546"/>
        <n v="305547"/>
        <n v="305548"/>
        <n v="305549"/>
        <n v="305550"/>
        <n v="305551"/>
        <n v="305552"/>
        <n v="305553"/>
        <n v="305554"/>
        <n v="305555"/>
        <n v="305556"/>
        <n v="305557"/>
        <n v="305558"/>
        <n v="305559"/>
        <n v="305560"/>
        <n v="305561"/>
        <n v="305562"/>
        <n v="305563"/>
        <n v="305564"/>
        <n v="305565"/>
        <n v="305566"/>
        <n v="305567"/>
        <n v="305568"/>
        <n v="305569"/>
        <n v="305570"/>
        <n v="305571"/>
        <n v="305572"/>
        <n v="305573"/>
        <n v="305574"/>
        <n v="305575"/>
        <n v="305576"/>
        <n v="305577"/>
        <n v="305578"/>
        <n v="305579"/>
        <n v="305580"/>
        <n v="305581"/>
        <n v="305582"/>
        <n v="305583"/>
        <n v="305584"/>
        <n v="305585"/>
        <n v="305586"/>
        <n v="305587"/>
        <n v="305588"/>
        <n v="305589"/>
        <n v="305590"/>
        <n v="305591"/>
        <n v="305592"/>
        <n v="305593"/>
        <n v="305594"/>
        <n v="305595"/>
        <n v="305596"/>
        <n v="305597"/>
        <n v="305598"/>
        <n v="305599"/>
        <n v="305600"/>
        <n v="305601"/>
        <n v="305602"/>
        <n v="305603"/>
        <n v="305604"/>
        <n v="305605"/>
        <n v="305606"/>
        <n v="305607"/>
        <n v="305608"/>
        <n v="305609"/>
        <n v="305610"/>
        <n v="305611"/>
        <n v="305612"/>
        <n v="305613"/>
        <n v="305614"/>
        <n v="305615"/>
        <n v="305616"/>
        <n v="305617"/>
        <n v="305618"/>
        <n v="305619"/>
        <n v="305620"/>
        <n v="305621"/>
        <n v="305622"/>
        <n v="305623"/>
        <n v="305624"/>
        <n v="305625"/>
        <n v="305626"/>
        <n v="305627"/>
        <n v="305628"/>
        <n v="305629"/>
        <n v="305630"/>
        <n v="305631"/>
        <n v="305632"/>
        <n v="305633"/>
        <n v="305634"/>
        <n v="305635"/>
        <n v="305636"/>
        <n v="305637"/>
        <n v="305638"/>
        <n v="305639"/>
        <n v="305640"/>
        <n v="305641"/>
        <n v="305642"/>
        <n v="305643"/>
        <n v="305644"/>
        <n v="305645"/>
        <n v="305646"/>
        <n v="305647"/>
        <n v="305648"/>
        <n v="305649"/>
        <n v="305650"/>
        <n v="305651"/>
        <n v="305652"/>
        <n v="305653"/>
        <n v="305654"/>
        <n v="305655"/>
        <n v="305656"/>
        <n v="305657"/>
        <n v="305658"/>
        <n v="305659"/>
        <n v="305660"/>
        <n v="305661"/>
        <n v="305662"/>
        <n v="305663"/>
        <n v="305664"/>
        <n v="305665"/>
        <n v="305666"/>
        <n v="305667"/>
        <n v="305668"/>
        <n v="305669"/>
        <n v="305670"/>
        <n v="305671"/>
        <n v="305672"/>
        <n v="305673"/>
        <n v="305674"/>
        <n v="305675"/>
        <n v="305676"/>
        <n v="305677"/>
        <n v="305678"/>
        <n v="305679"/>
        <n v="305680"/>
        <n v="305681"/>
        <n v="305682"/>
        <n v="305683"/>
        <n v="305684"/>
        <n v="305685"/>
        <n v="305686"/>
        <n v="305687"/>
        <n v="305688"/>
        <n v="305689"/>
        <n v="305690"/>
        <n v="305691"/>
        <n v="305692"/>
        <n v="305693"/>
        <n v="305694"/>
        <n v="305695"/>
        <n v="305696"/>
        <n v="305697"/>
        <n v="305698"/>
        <n v="305699"/>
        <n v="305700"/>
        <n v="305701"/>
        <n v="305702"/>
        <n v="305703"/>
        <n v="305704"/>
        <n v="305705"/>
        <n v="305706"/>
        <n v="305707"/>
        <n v="305708"/>
        <n v="305709"/>
        <n v="305710"/>
        <n v="305711"/>
        <n v="305712"/>
        <n v="305713"/>
        <n v="305714"/>
        <n v="305715"/>
        <n v="305716"/>
        <n v="305717"/>
        <n v="305718"/>
        <n v="305719"/>
        <n v="305720"/>
        <n v="305721"/>
        <n v="305722"/>
        <n v="305723"/>
        <n v="305724"/>
        <n v="305725"/>
        <n v="305726"/>
        <n v="305727"/>
        <n v="305728"/>
        <n v="305729"/>
        <n v="305730"/>
        <n v="305731"/>
        <n v="305732"/>
        <n v="305733"/>
        <n v="305734"/>
        <n v="305735"/>
        <n v="305736"/>
        <n v="305737"/>
        <n v="305738"/>
        <n v="305739"/>
        <n v="305740"/>
        <n v="305741"/>
        <n v="305742"/>
        <n v="305743"/>
        <n v="305744"/>
        <n v="305745"/>
        <n v="305746"/>
        <n v="305747"/>
        <n v="305748"/>
        <n v="305749"/>
        <n v="305750"/>
        <n v="305751"/>
        <n v="305752"/>
        <n v="305753"/>
        <n v="305754"/>
        <n v="305755"/>
        <n v="305756"/>
        <n v="305757"/>
        <n v="305758"/>
        <n v="305759"/>
        <n v="305760"/>
        <n v="305761"/>
        <n v="305762"/>
        <n v="305763"/>
        <n v="305764"/>
        <n v="305765"/>
        <n v="305766"/>
        <n v="305767"/>
        <n v="305768"/>
        <n v="305769"/>
        <n v="305770"/>
        <n v="305771"/>
        <n v="305772"/>
        <n v="305773"/>
        <n v="305774"/>
        <n v="305775"/>
        <n v="305776"/>
        <n v="305777"/>
        <n v="305778"/>
        <n v="305779"/>
        <n v="305780"/>
        <n v="305781"/>
        <n v="305782"/>
        <n v="305783"/>
        <n v="305784"/>
        <n v="305785"/>
        <n v="305786"/>
        <n v="305787"/>
        <n v="305788"/>
        <n v="305789"/>
        <n v="305790"/>
        <n v="305791"/>
        <n v="305792"/>
        <n v="305793"/>
        <n v="305794"/>
        <n v="305795"/>
        <n v="305796"/>
        <n v="305797"/>
        <n v="305798"/>
        <n v="305799"/>
        <n v="305800"/>
        <n v="305801"/>
        <n v="305802"/>
        <n v="305803"/>
        <n v="305804"/>
        <n v="305805"/>
        <n v="305806"/>
        <n v="305807"/>
        <n v="305808"/>
        <n v="305809"/>
        <n v="305810"/>
        <n v="305811"/>
        <n v="305812"/>
        <n v="305813"/>
        <n v="305814"/>
        <n v="305815"/>
        <n v="305816"/>
        <n v="305817"/>
        <n v="305818"/>
        <n v="305819"/>
        <n v="305820"/>
        <n v="305821"/>
        <n v="305822"/>
        <n v="305823"/>
        <n v="305824"/>
        <n v="305825"/>
        <n v="305826"/>
        <n v="305827"/>
        <n v="305828"/>
        <n v="305829"/>
        <n v="305830"/>
        <n v="305831"/>
        <n v="305832"/>
        <n v="305833"/>
        <n v="305834"/>
        <n v="305835"/>
        <n v="305836"/>
        <n v="305837"/>
        <n v="305838"/>
        <n v="305839"/>
        <n v="305840"/>
        <n v="305841"/>
        <n v="305842"/>
        <n v="305843"/>
        <n v="305844"/>
        <n v="305845"/>
        <n v="305846"/>
        <n v="305847"/>
        <n v="305848"/>
        <n v="305849"/>
        <n v="305850"/>
        <n v="305851"/>
        <n v="305852"/>
        <n v="305853"/>
        <n v="305854"/>
        <n v="305855"/>
        <n v="305856"/>
        <n v="305857"/>
        <n v="305858"/>
        <n v="305859"/>
        <n v="305860"/>
        <n v="305861"/>
        <n v="305862"/>
        <n v="305863"/>
        <n v="305864"/>
        <n v="305865"/>
        <n v="305866"/>
        <n v="305867"/>
        <n v="305868"/>
        <n v="305869"/>
        <n v="305870"/>
        <n v="305871"/>
        <n v="305872"/>
        <n v="305873"/>
        <n v="305874"/>
        <n v="305875"/>
        <n v="305876"/>
        <n v="305877"/>
        <n v="305878"/>
        <n v="305879"/>
        <n v="305880"/>
        <n v="305881"/>
        <n v="305882"/>
        <n v="305883"/>
        <n v="305884"/>
        <n v="305885"/>
        <n v="305886"/>
        <n v="305887"/>
        <n v="305888"/>
        <n v="305889"/>
        <n v="305890"/>
        <n v="305891"/>
        <n v="305892"/>
        <n v="305893"/>
        <n v="305894"/>
        <n v="305895"/>
        <n v="305896"/>
        <n v="305897"/>
        <n v="305898"/>
        <n v="305899"/>
        <n v="305900"/>
        <n v="305901"/>
        <n v="305902"/>
        <n v="305903"/>
        <n v="305904"/>
        <n v="305905"/>
        <n v="305906"/>
        <n v="305907"/>
        <n v="305908"/>
        <n v="305909"/>
        <n v="305910"/>
        <n v="305911"/>
        <n v="305912"/>
        <n v="305913"/>
        <n v="305914"/>
        <n v="305915"/>
        <n v="305916"/>
        <n v="305917"/>
        <n v="305918"/>
        <n v="305919"/>
        <n v="305920"/>
        <n v="305921"/>
        <n v="305922"/>
        <n v="305923"/>
        <n v="305924"/>
        <n v="305925"/>
        <n v="305926"/>
        <n v="305927"/>
        <n v="305928"/>
        <n v="305929"/>
        <n v="305930"/>
        <n v="305931"/>
        <n v="305932"/>
        <n v="305933"/>
        <n v="305934"/>
        <n v="305935"/>
        <n v="305936"/>
        <n v="305937"/>
        <n v="305938"/>
        <n v="305939"/>
        <n v="305940"/>
        <n v="305941"/>
        <n v="305942"/>
        <n v="305943"/>
        <n v="305944"/>
        <n v="305945"/>
        <n v="305946"/>
        <n v="305947"/>
        <n v="305948"/>
        <n v="305949"/>
        <n v="305950"/>
        <n v="305951"/>
        <n v="305952"/>
        <n v="305953"/>
        <n v="305954"/>
        <n v="305955"/>
        <n v="305956"/>
        <n v="305957"/>
        <n v="305958"/>
        <n v="305959"/>
        <n v="305960"/>
        <n v="305961"/>
        <n v="305962"/>
        <n v="305963"/>
        <n v="305964"/>
        <n v="305965"/>
        <n v="305966"/>
        <n v="305967"/>
        <n v="305968"/>
        <n v="305969"/>
        <n v="305970"/>
        <n v="305971"/>
        <n v="305972"/>
        <n v="305973"/>
        <n v="305974"/>
        <n v="305975"/>
        <n v="305976"/>
        <n v="305977"/>
        <n v="305978"/>
        <n v="305979"/>
        <n v="305980"/>
        <n v="305981"/>
        <n v="305982"/>
        <n v="305983"/>
        <n v="305984"/>
        <n v="305985"/>
        <n v="305986"/>
        <n v="305987"/>
        <n v="305988"/>
        <n v="305989"/>
        <n v="305990"/>
        <n v="305991"/>
        <n v="305992"/>
        <n v="305993"/>
        <n v="305994"/>
        <n v="305995"/>
        <n v="305996"/>
        <n v="305997"/>
        <n v="305998"/>
        <n v="305999"/>
        <n v="306000"/>
        <n v="306001"/>
        <n v="306002"/>
        <n v="306003"/>
        <n v="306004"/>
        <n v="306005"/>
        <n v="306006"/>
        <n v="306007"/>
        <n v="306008"/>
        <n v="306009"/>
        <n v="306010"/>
        <n v="306011"/>
        <n v="306012"/>
        <n v="306013"/>
        <n v="306014"/>
        <n v="306015"/>
        <n v="306016"/>
        <n v="306017"/>
        <n v="306018"/>
        <n v="306019"/>
      </sharedItems>
    </cacheField>
    <cacheField name="Employee_Name" numFmtId="0">
      <sharedItems count="360">
        <s v="Zaid Al Falasi"/>
        <s v="Hassan Shaikh"/>
        <s v="Omar Al Falasi"/>
        <s v="Imran Shaikh"/>
        <s v="Layla Al Falasi"/>
        <s v="Ali Farooq"/>
        <s v="Samir Khan"/>
        <s v="Omar Menon"/>
        <s v="Rashid Hussain"/>
        <s v="Ahmed Gupta"/>
        <s v="Karim Aziz"/>
        <s v="Ali Hussain"/>
        <s v="Ahmed Menon"/>
        <s v="Karim Al Nuaimi"/>
        <s v="Karim Al Falasi"/>
        <s v="Mohammed Gupta"/>
        <s v="Layla Fernandez"/>
        <s v="Samir Nair"/>
        <s v="Zaid Hussain"/>
        <s v="Khalid Farooq"/>
        <s v="Samir Al Nuaimi"/>
        <s v="Nadia Shaikh"/>
        <s v="Yusuf Joseph"/>
        <s v="Noor Fernandez"/>
        <s v="Samir Aziz"/>
        <s v="Hassan Al Falasi"/>
        <s v="Layla D'Souza"/>
        <s v="Sara Sharma"/>
        <s v="Nadia Gupta"/>
        <s v="Mohammed Fernandez"/>
        <s v="Khalid Khan"/>
        <s v="Ali Khan"/>
        <s v="Zaid Farooq"/>
        <s v="Karim Khan"/>
        <s v="Sara Patel"/>
        <s v="Bilal Al Mansoori"/>
        <s v="Omar Joseph"/>
        <s v="Imran Farooq"/>
        <s v="Sara Menon"/>
        <s v="Imran Al Falasi"/>
        <s v="Omar Shaikh"/>
        <s v="Ali Fernandez"/>
        <s v="Fatima Haddad"/>
        <s v="Khalid Shaikh"/>
        <s v="Mariam D'Souza"/>
        <s v="Layla Rahman"/>
        <s v="Mariam Al Mansoori"/>
        <s v="Mariam Al Falasi"/>
        <s v="Mohammed Shaikh"/>
        <s v="Sara Fernandez"/>
        <s v="Imran Sharma"/>
        <s v="Aisha Al Mansoori"/>
        <s v="Samir Al Falasi"/>
        <s v="Hassan Al Mansoori"/>
        <s v="Fatima Hussain"/>
        <s v="Zaid Rahman"/>
        <s v="Fatima Fernandez"/>
        <s v="Yusuf Haddad"/>
        <s v="Noor Al Mansoori"/>
        <s v="Samir Sharma"/>
        <s v="Fatima Gupta"/>
        <s v="Mariam Gupta"/>
        <s v="Yusuf D'Souza"/>
        <s v="Mariam Fernandez"/>
        <s v="Yusuf Menon"/>
        <s v="Zaid Aziz"/>
        <s v="Samir Rahman"/>
        <s v="Aisha Fernandez"/>
        <s v="Layla Menon"/>
        <s v="Khalid Menon"/>
        <s v="Zaid Shaikh"/>
        <s v="Aisha Shaikh"/>
        <s v="Zaid Joseph"/>
        <s v="Khalid Fernandez"/>
        <s v="Layla Patel"/>
        <s v="Rashid Al Mansoori"/>
        <s v="Mohammed Menon"/>
        <s v="Ahmed Al Nuaimi"/>
        <s v="Khalid Al Nuaimi"/>
        <s v="Mohammed Khan"/>
        <s v="Bilal D'Souza"/>
        <s v="Yusuf Al Falasi"/>
        <s v="Zaid Al Nuaimi"/>
        <s v="Sara Al Nuaimi"/>
        <s v="Rashid Shaikh"/>
        <s v="Rashid Patel"/>
        <s v="Zaid Khan"/>
        <s v="Ali Nair"/>
        <s v="Zaid Sharma"/>
        <s v="Sara Shaikh"/>
        <s v="Ali Shaikh"/>
        <s v="Mohammed Al Nuaimi"/>
        <s v="Nadia Nair"/>
        <s v="Bilal Fernandez"/>
        <s v="Samir Shaikh"/>
        <s v="Layla Shaikh"/>
        <s v="Imran Rahman"/>
        <s v="Khalid Joseph"/>
        <s v="Mohammed D'Souza"/>
        <s v="Sara Haddad"/>
        <s v="Nadia Menon"/>
        <s v="Khalid Sharma"/>
        <s v="Omar Khan"/>
        <s v="Noor Farooq"/>
        <s v="Imran Fernandez"/>
        <s v="Nadia Al Falasi"/>
        <s v="Noor Shaikh"/>
        <s v="Nadia Khan"/>
        <s v="Noor Hussain"/>
        <s v="Ahmed Sharma"/>
        <s v="Samir Fernandez"/>
        <s v="Bilal Farooq"/>
        <s v="Omar Haddad"/>
        <s v="Mohammed Hussain"/>
        <s v="Rashid Khan"/>
        <s v="Ali Menon"/>
        <s v="Ali Patel"/>
        <s v="Ahmed Al Mansoori"/>
        <s v="Mohammed Nair"/>
        <s v="Zaid Al Mansoori"/>
        <s v="Aisha Aziz"/>
        <s v="Omar Al Nuaimi"/>
        <s v="Hassan Farooq"/>
        <s v="Noor Aziz"/>
        <s v="Fatima Nair"/>
        <s v="Aisha Haddad"/>
        <s v="Layla Al Mansoori"/>
        <s v="Karim Rahman"/>
        <s v="Ali Al Falasi"/>
        <s v="Ali D'Souza"/>
        <s v="Ahmed Patel"/>
        <s v="Karim Haddad"/>
        <s v="Noor Sharma"/>
        <s v="Mariam Haddad"/>
        <s v="Nadia Rahman"/>
        <s v="Omar Fernandez"/>
        <s v="Bilal Gupta"/>
        <s v="Fatima Al Falasi"/>
        <s v="Yusuf Sharma"/>
        <s v="Bilal Menon"/>
        <s v="Fatima Patel"/>
        <s v="Karim Gupta"/>
        <s v="Imran Khan"/>
        <s v="Bilal Al Falasi"/>
        <s v="Samir Al Mansoori"/>
        <s v="Nadia Patel"/>
        <s v="Mohammed Al Mansoori"/>
        <s v="Noor Joseph"/>
        <s v="Sara Joseph"/>
        <s v="Omar Hussain"/>
        <s v="Imran Al Nuaimi"/>
        <s v="Samir Patel"/>
        <s v="Karim Hussain"/>
        <s v="Rashid Haddad"/>
        <s v="Khalid Nair"/>
        <s v="Nadia D'Souza"/>
        <s v="Fatima Sharma"/>
        <s v="Yusuf Khan"/>
        <s v="Ali Haddad"/>
        <s v="Bilal Aziz"/>
        <s v="Mohammed Joseph"/>
        <s v="Sara Al Falasi"/>
        <s v="Rashid Menon"/>
        <s v="Karim Menon"/>
        <s v="Yusuf Patel"/>
        <s v="Zaid Gupta"/>
        <s v="Nadia Hussain"/>
        <s v="Ali Al Mansoori"/>
        <s v="Aisha Sharma"/>
        <s v="Hassan Patel"/>
        <s v="Noor Al Nuaimi"/>
        <s v="Imran Menon"/>
        <s v="Samir Farooq"/>
        <s v="Aisha Farooq"/>
        <s v="Ali Sharma"/>
        <s v="Nadia Joseph"/>
        <s v="Aisha Rahman"/>
        <s v="Aisha Al Nuaimi"/>
        <s v="Mariam Aziz"/>
        <s v="Rashid Fernandez"/>
        <s v="Aisha Patel"/>
        <s v="Imran Aziz"/>
        <s v="Ahmed Nair"/>
        <s v="Samir Joseph"/>
        <s v="Layla Gupta"/>
        <s v="Fatima Rahman"/>
        <s v="Nadia Haddad"/>
        <s v="Mariam Hussain"/>
        <s v="Khalid Patel"/>
        <s v="Mohammed Haddad"/>
        <s v="Nadia Al Mansoori"/>
        <s v="Fatima Khan"/>
        <s v="Khalid Al Falasi"/>
        <s v="Sara Khan"/>
        <s v="Yusuf Al Mansoori"/>
        <s v="Fatima Al Mansoori"/>
        <s v="Fatima Farooq"/>
        <s v="Zaid Patel"/>
        <s v="Sara Aziz"/>
        <s v="Mohammed Al Falasi"/>
        <s v="Sara Farooq"/>
        <s v="Omar Al Mansoori"/>
        <s v="Karim Joseph"/>
        <s v="Layla Hussain"/>
        <s v="Sara Rahman"/>
        <s v="Ali Al Nuaimi"/>
        <s v="Noor Nair"/>
        <s v="Bilal Al Nuaimi"/>
        <s v="Yusuf Shaikh"/>
        <s v="Nadia Fernandez"/>
        <s v="Khalid Rahman"/>
        <s v="Fatima D'Souza"/>
        <s v="Mohammed Farooq"/>
        <s v="Ali Rahman"/>
        <s v="Ahmed Aziz"/>
        <s v="Noor Menon"/>
        <s v="Rashid D'Souza"/>
        <s v="Fatima Shaikh"/>
        <s v="Zaid Haddad"/>
        <s v="Karim Shaikh"/>
        <s v="Omar Sharma"/>
        <s v="Aisha D'Souza"/>
        <s v="Yusuf Al Nuaimi"/>
        <s v="Omar D'Souza"/>
        <s v="Ali Aziz"/>
        <s v="Zaid Fernandez"/>
        <s v="Mariam Al Nuaimi"/>
        <s v="Imran D'Souza"/>
        <s v="Aisha Nair"/>
        <s v="Zaid Menon"/>
        <s v="Layla Haddad"/>
        <s v="Sara D'Souza"/>
        <s v="Karim Patel"/>
        <s v="Bilal Joseph"/>
        <s v="Hassan Aziz"/>
        <s v="Khalid Al Mansoori"/>
        <s v="Samir Haddad"/>
        <s v="Ali Joseph"/>
        <s v="Layla Al Nuaimi"/>
        <s v="Bilal Shaikh"/>
        <s v="Imran Patel"/>
        <s v="Fatima Al Nuaimi"/>
        <s v="Aisha Khan"/>
        <s v="Rashid Joseph"/>
        <s v="Mariam Rahman"/>
        <s v="Ali Gupta"/>
        <s v="Mohammed Patel"/>
        <s v="Aisha Gupta"/>
        <s v="Bilal Patel"/>
        <s v="Hassan Haddad"/>
        <s v="Ahmed Haddad"/>
        <s v="Omar Farooq"/>
        <s v="Hassan Khan"/>
        <s v="Aisha Joseph"/>
        <s v="Nadia Sharma"/>
        <s v="Rashid Sharma"/>
        <s v="Mariam Menon"/>
        <s v="Khalid D'Souza"/>
        <s v="Imran Nair"/>
        <s v="Aisha Menon"/>
        <s v="Ahmed Shaikh"/>
        <s v="Mohammed Aziz"/>
        <s v="Rashid Al Falasi"/>
        <s v="Hassan Fernandez"/>
        <s v="Karim Sharma"/>
        <s v="Rashid Farooq"/>
        <s v="Ahmed Farooq"/>
        <s v="Layla Aziz"/>
        <s v="Mariam Sharma"/>
        <s v="Nadia Al Nuaimi"/>
        <s v="Imran Joseph"/>
        <s v="Aisha Al Falasi"/>
        <s v="Fatima Menon"/>
        <s v="Samir Gupta"/>
        <s v="Samir Hussain"/>
        <s v="Hassan Joseph"/>
        <s v="Bilal Sharma"/>
        <s v="Karim D'Souza"/>
        <s v="Mariam Khan"/>
        <s v="Zaid Nair"/>
        <s v="Rashid Rahman"/>
        <s v="Imran Hussain"/>
        <s v="Imran Al Mansoori"/>
        <s v="Rashid Aziz"/>
        <s v="Yusuf Nair"/>
        <s v="Omar Patel"/>
        <s v="Hassan Al Nuaimi"/>
        <s v="Omar Rahman"/>
        <s v="Yusuf Hussain"/>
        <s v="Rashid Gupta"/>
        <s v="Mohammed Rahman"/>
        <s v="Hassan Nair"/>
        <s v="Layla Joseph"/>
        <s v="Hassan Hussain"/>
        <s v="Nadia Farooq"/>
        <s v="Rashid Al Nuaimi"/>
        <s v="Bilal Nair"/>
        <s v="Yusuf Farooq"/>
        <s v="Ahmed Joseph"/>
        <s v="Mariam Nair"/>
        <s v="Ahmed Khan"/>
        <s v="Imran Gupta"/>
        <s v="Bilal Khan"/>
        <s v="Sara Gupta"/>
        <s v="Imran Haddad"/>
        <s v="Omar Nair"/>
        <s v="Sara Nair"/>
        <s v="Bilal Rahman"/>
        <s v="Zaid D'Souza"/>
        <s v="Ahmed Hussain"/>
        <s v="Ahmed D'Souza"/>
        <s v="Karim Nair"/>
        <s v="Noor Gupta"/>
        <s v="Hassan Sharma"/>
        <s v="Khalid Haddad"/>
        <s v="Karim Fernandez"/>
        <s v="Noor Rahman"/>
        <s v="Hassan Gupta"/>
        <s v="Layla Sharma"/>
        <s v="Mariam Joseph"/>
        <s v="Hassan Rahman"/>
        <s v="Khalid Hussain"/>
        <s v="Mariam Shaikh"/>
        <s v="Hassan D'Souza"/>
        <s v="Omar Aziz"/>
        <s v="Fatima Joseph"/>
        <s v="Yusuf Rahman"/>
        <s v="Karim Farooq"/>
        <s v="Aisha Hussain"/>
        <s v="Omar Gupta"/>
        <s v="Bilal Haddad"/>
        <s v="Khalid Gupta"/>
        <s v="Noor Patel"/>
        <s v="Yusuf Gupta"/>
        <s v="Khalid Aziz"/>
        <s v="Yusuf Aziz"/>
        <s v="Karim Al Mansoori"/>
        <s v="Fatima Aziz"/>
        <s v="Mariam Farooq"/>
        <s v="Sara Al Mansoori"/>
        <s v="Layla Nair"/>
        <s v="Bilal Hussain"/>
        <s v="Rashid Nair"/>
        <s v="Yusuf Fernandez"/>
        <s v="Noor Al Falasi"/>
        <s v="Mariam Patel"/>
        <s v="Noor Khan"/>
        <s v="Samir D'Souza"/>
        <s v="Noor Haddad"/>
        <s v="Ahmed Rahman"/>
        <s v="Samir Menon"/>
        <s v="Nadia Aziz"/>
        <s v="Mohammed Sharma"/>
        <s v="Hassan Menon"/>
        <s v="Ahmed Al Falasi"/>
        <s v="Noor D'Souza"/>
        <s v="Layla Farooq"/>
        <s v="Layla Khan"/>
        <s v="Sara Hussain"/>
        <s v="Ahmed Fernandez"/>
      </sharedItems>
    </cacheField>
    <cacheField name="Department_name" numFmtId="0">
      <sharedItems count="7">
        <s v="Operations"/>
        <s v="Sales"/>
        <s v="HR"/>
        <s v="Customer Support"/>
        <s v="Marketing"/>
        <s v="Finance"/>
        <s v="IT"/>
      </sharedItems>
    </cacheField>
    <cacheField name="Department_ID" numFmtId="0">
      <sharedItems/>
    </cacheField>
    <cacheField name="Location_name" numFmtId="0">
      <sharedItems count="5">
        <s v="Dubai"/>
        <s v="Ajman"/>
        <s v="Sharjah"/>
        <s v="Al Ain"/>
        <s v="Abu Dhabi"/>
      </sharedItems>
    </cacheField>
    <cacheField name="Location_ID" numFmtId="0">
      <sharedItems/>
    </cacheField>
    <cacheField name="Job_Title" numFmtId="0">
      <sharedItems count="12">
        <s v="Accountant"/>
        <s v="Marketing Specialist"/>
        <s v="Sales Manager"/>
        <s v="HR Manager"/>
        <s v="Sales Executive"/>
        <s v="HR Executive"/>
        <s v="Operations Coordinator"/>
        <s v="Software Engineer"/>
        <s v="Customer Support Agent"/>
        <s v="Finance Analyst"/>
        <s v="IT Support Engineer"/>
        <s v="Customer Support Manager"/>
      </sharedItems>
    </cacheField>
    <cacheField name="Salary_Band" numFmtId="0">
      <sharedItems count="4">
        <s v="Band 2"/>
        <s v="Band 4"/>
        <s v="Band 3"/>
        <s v="Band 1"/>
      </sharedItems>
    </cacheField>
    <cacheField name="Employment_Type" numFmtId="0">
      <sharedItems count="3">
        <s v="Full-Time"/>
        <s v="Part-Time"/>
        <s v="Contract"/>
      </sharedItems>
    </cacheField>
    <cacheField name="Gender" numFmtId="0">
      <sharedItems count="2">
        <s v="Male"/>
        <s v="Female"/>
      </sharedItems>
    </cacheField>
    <cacheField name="Age_Group" numFmtId="0">
      <sharedItems count="4">
        <s v="30-39"/>
        <s v="20-29"/>
        <s v="50+"/>
        <s v="40-49"/>
      </sharedItems>
    </cacheField>
    <cacheField name="Hire_Date" numFmtId="0">
      <sharedItems count="1049">
        <s v="2021-03-16"/>
        <s v="2024-02-19"/>
        <s v="2022-08-28"/>
        <s v="2021-03-29"/>
        <s v="2023-02-20"/>
        <s v="2023-04-29"/>
        <s v="2023-12-13"/>
        <s v="2021-07-13"/>
        <s v="2024-01-01"/>
        <s v="2023-10-07"/>
        <s v="2022-04-04"/>
        <s v="2024-03-23"/>
        <s v="2023-08-13"/>
        <s v="2023-02-25"/>
        <s v="2022-12-21"/>
        <s v="2021-09-14"/>
        <s v="2022-08-29"/>
        <s v="2021-12-17"/>
        <s v="2022-12-09"/>
        <s v="2024-02-21"/>
        <s v="2022-07-11"/>
        <s v="2021-05-13"/>
        <s v="2023-05-16"/>
        <s v="2023-01-12"/>
        <s v="2024-01-17"/>
        <s v="2021-07-06"/>
        <s v="2023-03-04"/>
        <s v="2024-01-05"/>
        <s v="2022-02-05"/>
        <s v="2022-01-15"/>
        <s v="2021-03-26"/>
        <s v="2021-12-13"/>
        <s v="2024-02-29"/>
        <s v="2021-11-08"/>
        <s v="2022-06-25"/>
        <s v="2022-08-16"/>
        <s v="2023-04-09"/>
        <s v="2023-10-15"/>
        <s v="2022-06-19"/>
        <s v="2022-02-08"/>
        <s v="2022-02-23"/>
        <s v="2021-02-12"/>
        <s v="2022-05-25"/>
        <s v="2022-07-09"/>
        <s v="2023-12-10"/>
        <s v="2022-04-21"/>
        <s v="2023-10-05"/>
        <s v="2022-01-21"/>
        <s v="2021-09-16"/>
        <s v="2021-06-01"/>
        <s v="2021-08-21"/>
        <s v="2024-03-28"/>
        <s v="2022-05-23"/>
        <s v="2023-06-01"/>
        <s v="2024-01-14"/>
        <s v="2021-07-10"/>
        <s v="2022-01-05"/>
        <s v="2021-07-16"/>
        <s v="2022-12-15"/>
        <s v="2021-08-03"/>
        <s v="2023-05-18"/>
        <s v="2021-06-22"/>
        <s v="2022-07-15"/>
        <s v="2023-05-03"/>
        <s v="2023-04-20"/>
        <s v="2022-11-04"/>
        <s v="2023-03-13"/>
        <s v="2024-02-05"/>
        <s v="2021-09-26"/>
        <s v="2023-03-31"/>
        <s v="2021-06-16"/>
        <s v="2022-06-15"/>
        <s v="2021-08-26"/>
        <s v="2023-03-11"/>
        <s v="2023-03-22"/>
        <s v="2021-01-21"/>
        <s v="2022-10-01"/>
        <s v="2022-05-11"/>
        <s v="2022-07-30"/>
        <s v="2023-07-18"/>
        <s v="2023-03-24"/>
        <s v="2021-08-30"/>
        <s v="2021-06-08"/>
        <s v="2023-11-28"/>
        <s v="2021-03-13"/>
        <s v="2021-08-29"/>
        <s v="2023-07-04"/>
        <s v="2021-07-29"/>
        <s v="2022-10-17"/>
        <s v="2023-05-23"/>
        <s v="2022-01-25"/>
        <s v="2021-09-30"/>
        <s v="2021-11-19"/>
        <s v="2022-06-13"/>
        <s v="2021-07-24"/>
        <s v="2021-09-05"/>
        <s v="2022-11-24"/>
        <s v="2024-04-09"/>
        <s v="2022-10-27"/>
        <s v="2021-04-17"/>
        <s v="2021-08-14"/>
        <s v="2022-05-04"/>
        <s v="2021-10-27"/>
        <s v="2022-11-15"/>
        <s v="2023-10-20"/>
        <s v="2021-05-22"/>
        <s v="2022-01-19"/>
        <s v="2023-02-02"/>
        <s v="2021-03-14"/>
        <s v="2023-07-30"/>
        <s v="2022-09-16"/>
        <s v="2022-03-28"/>
        <s v="2023-06-10"/>
        <s v="2023-05-25"/>
        <s v="2023-02-09"/>
        <s v="2021-04-04"/>
        <s v="2023-04-11"/>
        <s v="2023-05-09"/>
        <s v="2023-06-29"/>
        <s v="2022-10-23"/>
        <s v="2022-11-05"/>
        <s v="2022-07-04"/>
        <s v="2022-08-18"/>
        <s v="2021-04-18"/>
        <s v="2024-01-16"/>
        <s v="2022-10-25"/>
        <s v="2022-08-01"/>
        <s v="2022-07-02"/>
        <s v="2021-07-08"/>
        <s v="2022-09-14"/>
        <s v="2023-03-18"/>
        <s v="2022-08-27"/>
        <s v="2024-02-18"/>
        <s v="2022-03-01"/>
        <s v="2021-10-09"/>
        <s v="2022-03-06"/>
        <s v="2023-11-15"/>
        <s v="2023-10-18"/>
        <s v="2023-11-04"/>
        <s v="2022-05-06"/>
        <s v="2021-01-26"/>
        <s v="2021-10-06"/>
        <s v="2023-11-17"/>
        <s v="2021-06-28"/>
        <s v="2022-12-26"/>
        <s v="2023-04-14"/>
        <s v="2022-07-03"/>
        <s v="2023-09-12"/>
        <s v="2022-09-25"/>
        <s v="2022-09-22"/>
        <s v="2021-12-31"/>
        <s v="2021-07-30"/>
        <s v="2021-03-08"/>
        <s v="2021-03-10"/>
        <s v="2021-04-29"/>
        <s v="2021-04-19"/>
        <s v="2024-01-08"/>
        <s v="2024-02-26"/>
        <s v="2021-11-20"/>
        <s v="2023-10-04"/>
        <s v="2021-09-20"/>
        <s v="2022-03-24"/>
        <s v="2023-04-22"/>
        <s v="2023-04-30"/>
        <s v="2023-03-03"/>
        <s v="2022-03-11"/>
        <s v="2023-11-27"/>
        <s v="2021-10-19"/>
        <s v="2024-04-08"/>
        <s v="2023-12-03"/>
        <s v="2023-09-23"/>
        <s v="2022-12-24"/>
        <s v="2023-09-10"/>
        <s v="2021-03-11"/>
        <s v="2022-01-27"/>
        <s v="2024-02-02"/>
        <s v="2022-01-17"/>
        <s v="2021-11-10"/>
        <s v="2023-12-04"/>
        <s v="2023-04-05"/>
        <s v="2021-04-20"/>
        <s v="2023-04-06"/>
        <s v="2021-11-11"/>
        <s v="2023-04-03"/>
        <s v="2022-03-13"/>
        <s v="2022-04-17"/>
        <s v="2021-04-10"/>
        <s v="2023-08-15"/>
        <s v="2021-04-15"/>
        <s v="2022-03-02"/>
        <s v="2021-11-04"/>
        <s v="2022-03-29"/>
        <s v="2021-05-21"/>
        <s v="2022-09-26"/>
        <s v="2023-03-14"/>
        <s v="2022-11-13"/>
        <s v="2022-02-13"/>
        <s v="2021-01-31"/>
        <s v="2022-12-18"/>
        <s v="2021-01-01"/>
        <s v="2022-08-04"/>
        <s v="2021-10-15"/>
        <s v="2021-12-25"/>
        <s v="2022-06-09"/>
        <s v="2023-12-23"/>
        <s v="2022-06-06"/>
        <s v="2022-10-03"/>
        <s v="2021-02-26"/>
        <s v="2024-03-15"/>
        <s v="2023-11-13"/>
        <s v="2021-07-27"/>
        <s v="2022-06-18"/>
        <s v="2023-07-14"/>
        <s v="2021-05-01"/>
        <s v="2022-06-12"/>
        <s v="2024-02-07"/>
        <s v="2022-02-28"/>
        <s v="2022-06-08"/>
        <s v="2023-05-28"/>
        <s v="2022-01-10"/>
        <s v="2023-08-17"/>
        <s v="2022-04-15"/>
        <s v="2023-02-18"/>
        <s v="2022-04-26"/>
        <s v="2023-01-14"/>
        <s v="2023-09-02"/>
        <s v="2023-10-19"/>
        <s v="2022-11-21"/>
        <s v="2023-03-30"/>
        <s v="2023-06-17"/>
        <s v="2022-04-03"/>
        <s v="2021-11-12"/>
        <s v="2022-02-11"/>
        <s v="2021-05-16"/>
        <s v="2022-08-07"/>
        <s v="2022-11-17"/>
        <s v="2022-06-14"/>
        <s v="2021-12-08"/>
        <s v="2023-04-26"/>
        <s v="2021-11-28"/>
        <s v="2021-12-21"/>
        <s v="2023-06-14"/>
        <s v="2022-03-26"/>
        <s v="2022-12-08"/>
        <s v="2021-06-26"/>
        <s v="2021-12-10"/>
        <s v="2021-10-07"/>
        <s v="2023-01-17"/>
        <s v="2021-01-18"/>
        <s v="2023-02-24"/>
        <s v="2021-07-17"/>
        <s v="2022-04-29"/>
        <s v="2023-01-15"/>
        <s v="2021-10-22"/>
        <s v="2022-07-12"/>
        <s v="2021-04-24"/>
        <s v="2022-05-21"/>
        <s v="2023-01-19"/>
        <s v="2023-11-16"/>
        <s v="2021-05-06"/>
        <s v="2022-05-13"/>
        <s v="2021-12-14"/>
        <s v="2023-04-19"/>
        <s v="2023-07-05"/>
        <s v="2023-03-26"/>
        <s v="2022-02-25"/>
        <s v="2022-10-09"/>
        <s v="2021-09-02"/>
        <s v="2021-01-17"/>
        <s v="2022-04-18"/>
        <s v="2021-09-23"/>
        <s v="2023-08-29"/>
        <s v="2023-11-03"/>
        <s v="2022-03-14"/>
        <s v="2021-04-23"/>
        <s v="2021-12-07"/>
        <s v="2021-04-11"/>
        <s v="2022-11-29"/>
        <s v="2023-07-07"/>
        <s v="2023-05-21"/>
        <s v="2022-12-25"/>
        <s v="2023-06-23"/>
        <s v="2022-09-23"/>
        <s v="2023-06-28"/>
        <s v="2023-11-09"/>
        <s v="2023-11-01"/>
        <s v="2021-08-01"/>
        <s v="2022-08-11"/>
        <s v="2024-03-02"/>
        <s v="2024-02-09"/>
        <s v="2022-04-02"/>
        <s v="2022-06-07"/>
        <s v="2021-06-05"/>
        <s v="2021-04-01"/>
        <s v="2023-05-05"/>
        <s v="2023-05-02"/>
        <s v="2023-08-30"/>
        <s v="2021-05-08"/>
        <s v="2021-02-05"/>
        <s v="2023-12-31"/>
        <s v="2023-04-04"/>
        <s v="2021-01-11"/>
        <s v="2022-08-14"/>
        <s v="2024-03-06"/>
        <s v="2022-02-06"/>
        <s v="2022-08-24"/>
        <s v="2023-05-12"/>
        <s v="2021-11-14"/>
        <s v="2021-07-28"/>
        <s v="2021-02-01"/>
        <s v="2023-09-17"/>
        <s v="2021-05-04"/>
        <s v="2022-04-10"/>
        <s v="2022-02-18"/>
        <s v="2021-08-19"/>
        <s v="2022-02-21"/>
        <s v="2021-03-22"/>
        <s v="2023-11-06"/>
        <s v="2022-09-19"/>
        <s v="2023-03-28"/>
        <s v="2021-02-03"/>
        <s v="2021-10-20"/>
        <s v="2023-11-19"/>
        <s v="2022-12-17"/>
        <s v="2023-02-10"/>
        <s v="2022-10-29"/>
        <s v="2022-12-07"/>
        <s v="2023-01-16"/>
        <s v="2022-03-19"/>
        <s v="2021-04-03"/>
        <s v="2022-08-19"/>
        <s v="2022-02-15"/>
        <s v="2023-07-06"/>
        <s v="2024-02-06"/>
        <s v="2021-12-05"/>
        <s v="2023-06-11"/>
        <s v="2024-04-13"/>
        <s v="2022-01-02"/>
        <s v="2021-10-14"/>
        <s v="2021-12-20"/>
        <s v="2022-04-09"/>
        <s v="2021-02-23"/>
        <s v="2021-11-18"/>
        <s v="2022-03-05"/>
        <s v="2023-08-10"/>
        <s v="2021-12-26"/>
        <s v="2024-04-03"/>
        <s v="2021-01-13"/>
        <s v="2023-11-26"/>
        <s v="2023-05-11"/>
        <s v="2023-06-08"/>
        <s v="2021-02-13"/>
        <s v="2021-10-31"/>
        <s v="2021-11-05"/>
        <s v="2022-09-01"/>
        <s v="2022-01-22"/>
        <s v="2022-05-17"/>
        <s v="2023-11-24"/>
        <s v="2021-06-25"/>
        <s v="2021-05-07"/>
        <s v="2022-12-06"/>
        <s v="2022-11-01"/>
        <s v="2021-02-08"/>
        <s v="2021-10-03"/>
        <s v="2024-02-17"/>
        <s v="2022-01-20"/>
        <s v="2022-09-06"/>
        <s v="2022-11-18"/>
        <s v="2023-03-08"/>
        <s v="2021-02-06"/>
        <s v="2022-06-16"/>
        <s v="2023-09-25"/>
        <s v="2023-06-18"/>
        <s v="2022-07-29"/>
        <s v="2021-07-01"/>
        <s v="2023-12-11"/>
        <s v="2021-12-30"/>
        <s v="2023-08-01"/>
        <s v="2023-01-31"/>
        <s v="2021-05-26"/>
        <s v="2022-05-02"/>
        <s v="2022-03-08"/>
        <s v="2022-12-31"/>
        <s v="2022-09-21"/>
        <s v="2022-01-24"/>
        <s v="2022-12-03"/>
        <s v="2023-10-09"/>
        <s v="2022-04-11"/>
        <s v="2021-03-24"/>
        <s v="2021-01-07"/>
        <s v="2022-04-19"/>
        <s v="2024-03-03"/>
        <s v="2021-07-05"/>
        <s v="2023-03-16"/>
        <s v="2023-10-23"/>
        <s v="2023-07-11"/>
        <s v="2021-08-31"/>
        <s v="2023-06-09"/>
        <s v="2023-12-07"/>
        <s v="2022-06-17"/>
        <s v="2023-11-14"/>
        <s v="2023-01-20"/>
        <s v="2021-09-18"/>
        <s v="2023-06-30"/>
        <s v="2021-01-09"/>
        <s v="2023-01-10"/>
        <s v="2022-02-16"/>
        <s v="2021-10-25"/>
        <s v="2024-01-18"/>
        <s v="2023-12-20"/>
        <s v="2021-06-11"/>
        <s v="2023-11-25"/>
        <s v="2022-02-10"/>
        <s v="2021-01-08"/>
        <s v="2021-09-25"/>
        <s v="2023-07-29"/>
        <s v="2023-10-10"/>
        <s v="2021-04-05"/>
        <s v="2022-01-28"/>
        <s v="2023-02-19"/>
        <s v="2023-09-19"/>
        <s v="2022-08-22"/>
        <s v="2023-01-26"/>
        <s v="2022-12-20"/>
        <s v="2023-09-29"/>
        <s v="2022-04-23"/>
        <s v="2022-09-30"/>
        <s v="2023-09-24"/>
        <s v="2022-03-17"/>
        <s v="2022-10-13"/>
        <s v="2021-02-28"/>
        <s v="2021-02-02"/>
        <s v="2023-01-23"/>
        <s v="2024-02-03"/>
        <s v="2022-03-30"/>
        <s v="2023-03-17"/>
        <s v="2021-12-22"/>
        <s v="2022-12-29"/>
        <s v="2022-04-16"/>
        <s v="2023-07-23"/>
        <s v="2021-03-17"/>
        <s v="2023-10-28"/>
        <s v="2023-07-15"/>
        <s v="2022-01-04"/>
        <s v="2023-09-07"/>
        <s v="2021-03-06"/>
        <s v="2022-06-10"/>
        <s v="2022-07-25"/>
        <s v="2023-06-13"/>
        <s v="2022-08-13"/>
        <s v="2023-04-25"/>
        <s v="2023-08-22"/>
        <s v="2021-06-21"/>
        <s v="2023-10-02"/>
        <s v="2022-08-17"/>
        <s v="2022-02-22"/>
        <s v="2021-08-28"/>
        <s v="2022-02-03"/>
        <s v="2023-04-28"/>
        <s v="2023-05-31"/>
        <s v="2022-04-14"/>
        <s v="2022-09-27"/>
        <s v="2022-11-23"/>
        <s v="2022-05-24"/>
        <s v="2021-06-13"/>
        <s v="2021-08-24"/>
        <s v="2021-02-17"/>
        <s v="2022-08-26"/>
        <s v="2023-02-22"/>
        <s v="2024-01-02"/>
        <s v="2022-10-14"/>
        <s v="2021-02-22"/>
        <s v="2021-10-02"/>
        <s v="2021-09-29"/>
        <s v="2022-03-07"/>
        <s v="2024-02-22"/>
        <s v="2024-03-30"/>
        <s v="2021-07-25"/>
        <s v="2023-11-02"/>
        <s v="2023-02-17"/>
        <s v="2024-04-15"/>
        <s v="2023-06-25"/>
        <s v="2021-03-15"/>
        <s v="2022-05-20"/>
        <s v="2023-01-28"/>
        <s v="2021-03-05"/>
        <s v="2021-11-13"/>
        <s v="2021-03-12"/>
        <s v="2023-06-02"/>
        <s v="2022-10-15"/>
        <s v="2023-08-25"/>
        <s v="2022-04-25"/>
        <s v="2023-04-01"/>
        <s v="2024-03-08"/>
        <s v="2023-01-29"/>
        <s v="2022-10-22"/>
        <s v="2023-04-10"/>
        <s v="2024-02-08"/>
        <s v="2022-07-22"/>
        <s v="2023-09-26"/>
        <s v="2022-07-24"/>
        <s v="2023-09-27"/>
        <s v="2024-03-13"/>
        <s v="2021-08-16"/>
        <s v="2021-09-04"/>
        <s v="2023-09-13"/>
        <s v="2021-07-11"/>
        <s v="2023-05-01"/>
        <s v="2023-05-10"/>
        <s v="2024-01-04"/>
        <s v="2022-04-06"/>
        <s v="2021-01-03"/>
        <s v="2021-04-09"/>
        <s v="2023-08-20"/>
        <s v="2023-06-19"/>
        <s v="2021-12-24"/>
        <s v="2023-09-18"/>
        <s v="2021-05-15"/>
        <s v="2023-07-19"/>
        <s v="2021-08-06"/>
        <s v="2021-01-15"/>
        <s v="2021-05-24"/>
        <s v="2023-08-09"/>
        <s v="2022-01-08"/>
        <s v="2023-04-18"/>
        <s v="2024-03-27"/>
        <s v="2021-10-29"/>
        <s v="2021-10-08"/>
        <s v="2023-01-03"/>
        <s v="2023-12-17"/>
        <s v="2021-05-03"/>
        <s v="2021-10-04"/>
        <s v="2023-05-13"/>
        <s v="2022-04-01"/>
        <s v="2021-12-28"/>
        <s v="2023-04-08"/>
        <s v="2023-07-22"/>
        <s v="2023-07-02"/>
        <s v="2023-05-24"/>
        <s v="2022-11-19"/>
        <s v="2022-03-04"/>
        <s v="2021-07-07"/>
        <s v="2024-02-24"/>
        <s v="2022-08-21"/>
        <s v="2024-02-01"/>
        <s v="2023-06-05"/>
        <s v="2024-01-11"/>
        <s v="2021-06-06"/>
        <s v="2021-02-16"/>
        <s v="2021-07-23"/>
        <s v="2022-12-02"/>
        <s v="2023-12-26"/>
        <s v="2023-07-26"/>
        <s v="2023-05-14"/>
        <s v="2022-10-30"/>
        <s v="2024-01-09"/>
        <s v="2022-04-27"/>
        <s v="2022-09-09"/>
        <s v="2022-08-30"/>
        <s v="2022-09-17"/>
        <s v="2024-02-23"/>
        <s v="2024-03-09"/>
        <s v="2021-11-29"/>
        <s v="2024-02-27"/>
        <s v="2021-08-23"/>
        <s v="2022-01-31"/>
        <s v="2021-10-21"/>
        <s v="2023-03-06"/>
        <s v="2021-08-04"/>
        <s v="2021-02-15"/>
        <s v="2023-08-03"/>
        <s v="2021-01-05"/>
        <s v="2022-11-06"/>
        <s v="2023-12-14"/>
        <s v="2022-10-02"/>
        <s v="2024-01-28"/>
        <s v="2023-05-19"/>
        <s v="2021-05-28"/>
        <s v="2021-07-09"/>
        <s v="2023-01-21"/>
        <s v="2022-06-05"/>
        <s v="2021-05-18"/>
        <s v="2021-09-07"/>
        <s v="2022-10-16"/>
        <s v="2022-07-23"/>
        <s v="2023-06-12"/>
        <s v="2022-09-28"/>
        <s v="2021-01-02"/>
        <s v="2023-04-21"/>
        <s v="2021-01-23"/>
        <s v="2022-08-25"/>
        <s v="2022-07-27"/>
        <s v="2021-07-03"/>
        <s v="2023-01-11"/>
        <s v="2022-12-11"/>
        <s v="2022-07-19"/>
        <s v="2021-12-06"/>
        <s v="2023-07-20"/>
        <s v="2023-04-02"/>
        <s v="2023-09-05"/>
        <s v="2024-02-14"/>
        <s v="2022-01-07"/>
        <s v="2021-04-12"/>
        <s v="2023-12-12"/>
        <s v="2021-03-21"/>
        <s v="2023-07-28"/>
        <s v="2021-07-02"/>
        <s v="2021-04-16"/>
        <s v="2023-08-07"/>
        <s v="2021-12-09"/>
        <s v="2023-05-26"/>
        <s v="2022-08-20"/>
        <s v="2021-01-25"/>
        <s v="2022-07-07"/>
        <s v="2021-10-11"/>
        <s v="2021-09-01"/>
        <s v="2023-10-13"/>
        <s v="2023-12-25"/>
        <s v="2022-01-23"/>
        <s v="2021-11-15"/>
        <s v="2021-12-15"/>
        <s v="2023-11-08"/>
        <s v="2021-09-19"/>
        <s v="2022-12-16"/>
        <s v="2023-01-09"/>
        <s v="2022-04-08"/>
        <s v="2024-04-02"/>
        <s v="2024-02-12"/>
        <s v="2021-01-10"/>
        <s v="2021-02-07"/>
        <s v="2023-02-04"/>
        <s v="2023-11-23"/>
        <s v="2021-04-22"/>
        <s v="2021-12-11"/>
        <s v="2022-12-10"/>
        <s v="2023-01-08"/>
        <s v="2021-02-25"/>
        <s v="2022-09-05"/>
        <s v="2022-03-20"/>
        <s v="2022-10-12"/>
        <s v="2022-05-10"/>
        <s v="2021-08-05"/>
        <s v="2021-06-20"/>
        <s v="2024-01-31"/>
        <s v="2024-03-17"/>
        <s v="2024-04-04"/>
        <s v="2021-08-13"/>
        <s v="2023-10-12"/>
        <s v="2023-12-09"/>
        <s v="2022-11-28"/>
        <s v="2023-01-13"/>
        <s v="2024-01-12"/>
        <s v="2021-12-19"/>
        <s v="2023-10-14"/>
        <s v="2024-03-01"/>
        <s v="2021-10-18"/>
        <s v="2023-07-12"/>
        <s v="2024-04-14"/>
        <s v="2021-08-25"/>
        <s v="2021-05-19"/>
        <s v="2021-11-23"/>
        <s v="2022-08-05"/>
        <s v="2023-11-18"/>
        <s v="2021-08-20"/>
        <s v="2021-11-26"/>
        <s v="2022-11-07"/>
        <s v="2024-04-06"/>
        <s v="2022-10-31"/>
        <s v="2023-08-24"/>
        <s v="2021-11-30"/>
        <s v="2023-11-21"/>
        <s v="2022-11-25"/>
        <s v="2023-03-05"/>
        <s v="2024-03-10"/>
        <s v="2022-07-28"/>
        <s v="2021-08-17"/>
        <s v="2023-04-24"/>
        <s v="2022-02-24"/>
        <s v="2021-03-04"/>
        <s v="2023-01-02"/>
        <s v="2021-02-19"/>
        <s v="2023-08-26"/>
        <s v="2021-08-11"/>
        <s v="2021-10-05"/>
        <s v="2022-01-29"/>
        <s v="2021-02-10"/>
        <s v="2021-05-27"/>
        <s v="2021-07-18"/>
        <s v="2023-11-22"/>
        <s v="2022-11-03"/>
        <s v="2021-03-25"/>
        <s v="2022-04-12"/>
        <s v="2022-06-24"/>
        <s v="2021-11-24"/>
        <s v="2022-05-29"/>
        <s v="2021-04-06"/>
        <s v="2023-09-28"/>
        <s v="2024-01-15"/>
        <s v="2023-01-25"/>
        <s v="2022-02-27"/>
        <s v="2022-06-29"/>
        <s v="2023-03-21"/>
        <s v="2023-09-06"/>
        <s v="2021-08-15"/>
        <s v="2022-11-26"/>
        <s v="2021-05-20"/>
        <s v="2023-01-05"/>
        <s v="2024-03-26"/>
        <s v="2021-04-28"/>
        <s v="2022-02-07"/>
        <s v="2021-07-21"/>
        <s v="2023-10-30"/>
        <s v="2021-06-10"/>
        <s v="2022-07-08"/>
        <s v="2023-06-03"/>
        <s v="2024-01-13"/>
        <s v="2023-07-31"/>
        <s v="2021-06-04"/>
        <s v="2022-07-06"/>
        <s v="2022-06-26"/>
        <s v="2023-12-16"/>
        <s v="2024-01-24"/>
        <s v="2022-09-18"/>
        <s v="2022-01-13"/>
        <s v="2023-06-24"/>
        <s v="2022-06-23"/>
        <s v="2022-07-05"/>
        <s v="2023-08-08"/>
        <s v="2023-12-15"/>
        <s v="2021-10-10"/>
        <s v="2023-06-20"/>
        <s v="2022-01-01"/>
        <s v="2023-10-25"/>
        <s v="2024-02-16"/>
        <s v="2021-09-10"/>
        <s v="2024-02-13"/>
        <s v="2022-03-23"/>
        <s v="2021-03-02"/>
        <s v="2021-11-16"/>
        <s v="2024-01-22"/>
        <s v="2021-01-22"/>
        <s v="2022-10-10"/>
        <s v="2024-01-30"/>
        <s v="2022-02-09"/>
        <s v="2021-09-13"/>
        <s v="2021-03-31"/>
        <s v="2023-10-21"/>
        <s v="2021-10-28"/>
        <s v="2021-02-21"/>
        <s v="2023-06-27"/>
        <s v="2021-12-23"/>
        <s v="2023-12-28"/>
        <s v="2022-06-22"/>
        <s v="2022-01-18"/>
        <s v="2021-05-12"/>
        <s v="2021-06-02"/>
        <s v="2024-01-23"/>
        <s v="2022-11-02"/>
        <s v="2022-04-20"/>
        <s v="2021-11-07"/>
        <s v="2023-08-06"/>
        <s v="2023-02-03"/>
        <s v="2021-07-14"/>
        <s v="2021-06-27"/>
        <s v="2022-02-04"/>
        <s v="2021-03-23"/>
        <s v="2022-05-28"/>
        <s v="2023-10-27"/>
        <s v="2022-07-10"/>
        <s v="2021-05-31"/>
        <s v="2023-03-20"/>
        <s v="2021-05-30"/>
        <s v="2024-03-24"/>
        <s v="2022-04-13"/>
        <s v="2022-02-02"/>
        <s v="2022-04-07"/>
        <s v="2023-08-04"/>
        <s v="2021-12-12"/>
        <s v="2023-03-01"/>
        <s v="2021-07-12"/>
        <s v="2022-11-22"/>
        <s v="2022-05-12"/>
        <s v="2021-12-02"/>
        <s v="2021-11-02"/>
        <s v="2023-06-16"/>
        <s v="2023-07-16"/>
        <s v="2022-12-01"/>
        <s v="2022-10-24"/>
        <s v="2023-01-30"/>
        <s v="2021-09-24"/>
        <s v="2022-07-13"/>
        <s v="2022-05-14"/>
        <s v="2021-02-20"/>
        <s v="2022-08-02"/>
        <s v="2022-11-09"/>
        <s v="2023-06-04"/>
        <s v="2023-02-14"/>
        <s v="2021-11-21"/>
        <s v="2023-09-03"/>
        <s v="2021-04-26"/>
        <s v="2022-09-29"/>
        <s v="2024-03-04"/>
        <s v="2021-02-11"/>
        <s v="2021-06-30"/>
        <s v="2021-09-15"/>
        <s v="2022-05-09"/>
        <s v="2023-02-16"/>
        <s v="2023-11-30"/>
        <s v="2021-04-30"/>
        <s v="2021-01-19"/>
        <s v="2024-02-25"/>
        <s v="2021-07-04"/>
        <s v="2023-07-13"/>
        <s v="2022-05-18"/>
        <s v="2023-09-09"/>
        <s v="2022-03-10"/>
        <s v="2021-02-09"/>
        <s v="2022-07-16"/>
        <s v="2023-04-23"/>
        <s v="2021-03-20"/>
        <s v="2023-06-15"/>
        <s v="2021-11-06"/>
        <s v="2021-08-07"/>
        <s v="2023-02-21"/>
        <s v="2023-02-27"/>
        <s v="2021-02-18"/>
        <s v="2023-08-23"/>
        <s v="2022-12-13"/>
        <s v="2022-06-27"/>
        <s v="2022-09-10"/>
        <s v="2023-08-21"/>
        <s v="2022-02-17"/>
        <s v="2021-03-01"/>
        <s v="2023-05-06"/>
        <s v="2023-10-11"/>
        <s v="2022-03-03"/>
        <s v="2021-05-14"/>
        <s v="2021-01-14"/>
        <s v="2022-11-20"/>
        <s v="2021-06-14"/>
        <s v="2023-09-21"/>
        <s v="2021-09-21"/>
        <s v="2023-10-16"/>
        <s v="2021-04-27"/>
        <s v="2023-07-03"/>
        <s v="2023-12-02"/>
        <s v="2022-07-17"/>
        <s v="2024-04-01"/>
        <s v="2023-03-15"/>
        <s v="2023-09-14"/>
        <s v="2023-02-11"/>
        <s v="2021-07-22"/>
        <s v="2021-12-29"/>
        <s v="2021-05-09"/>
        <s v="2024-02-15"/>
        <s v="2022-09-02"/>
        <s v="2022-04-24"/>
        <s v="2022-09-03"/>
        <s v="2021-09-03"/>
        <s v="2021-09-09"/>
        <s v="2021-06-24"/>
        <s v="2023-03-29"/>
        <s v="2022-08-10"/>
        <s v="2022-06-01"/>
        <s v="2022-10-18"/>
        <s v="2021-11-17"/>
        <s v="2021-01-30"/>
        <s v="2022-10-07"/>
        <s v="2024-02-10"/>
        <s v="2023-09-20"/>
        <s v="2024-02-04"/>
        <s v="2022-07-20"/>
        <s v="2021-01-16"/>
        <s v="2022-11-27"/>
        <s v="2021-12-18"/>
        <s v="2022-07-01"/>
        <s v="2021-07-26"/>
        <s v="2024-02-20"/>
        <s v="2023-01-18"/>
        <s v="2022-05-08"/>
        <s v="2023-03-09"/>
        <s v="2023-04-16"/>
        <s v="2022-01-09"/>
        <s v="2023-12-24"/>
        <s v="2023-02-26"/>
        <s v="2023-09-08"/>
        <s v="2024-03-07"/>
        <s v="2021-12-04"/>
        <s v="2023-08-16"/>
        <s v="2022-06-03"/>
        <s v="2024-03-29"/>
        <s v="2023-04-15"/>
        <s v="2024-03-14"/>
        <s v="2022-05-31"/>
        <s v="2022-02-12"/>
        <s v="2023-09-30"/>
        <s v="2023-05-20"/>
        <s v="2021-09-11"/>
        <s v="2024-03-16"/>
        <s v="2021-06-15"/>
        <s v="2024-01-29"/>
        <s v="2023-02-07"/>
        <s v="2023-04-07"/>
        <s v="2023-09-16"/>
        <s v="2022-11-14"/>
        <s v="2021-06-17"/>
        <s v="2023-07-17"/>
        <s v="2021-08-10"/>
        <s v="2022-10-11"/>
        <s v="2021-07-20"/>
        <s v="2023-09-01"/>
        <s v="2021-03-09"/>
        <s v="2021-03-03"/>
        <s v="2022-01-16"/>
        <s v="2024-03-19"/>
        <s v="2021-03-27"/>
        <s v="2023-02-01"/>
        <s v="2023-01-22"/>
        <s v="2022-07-26"/>
        <s v="2022-03-27"/>
        <s v="2024-03-18"/>
        <s v="2023-08-02"/>
        <s v="2021-08-22"/>
        <s v="2021-01-29"/>
        <s v="2021-02-24"/>
        <s v="2021-10-01"/>
        <s v="2024-03-31"/>
        <s v="2022-05-22"/>
        <s v="2024-02-28"/>
        <s v="2023-08-28"/>
        <s v="2021-04-07"/>
        <s v="2022-06-20"/>
        <s v="2021-10-13"/>
        <s v="2023-10-03"/>
        <s v="2021-05-11"/>
        <s v="2024-01-27"/>
        <s v="2024-03-20"/>
        <s v="2023-07-24"/>
        <s v="2024-04-07"/>
        <s v="2022-10-04"/>
        <s v="2021-10-26"/>
        <s v="2023-03-27"/>
        <s v="2021-03-30"/>
        <s v="2023-02-23"/>
        <s v="2023-03-02"/>
        <s v="2022-03-31"/>
        <s v="2021-01-04"/>
        <s v="2023-07-25"/>
        <s v="2023-06-21"/>
        <s v="2022-05-19"/>
        <s v="2022-12-04"/>
        <s v="2023-08-11"/>
        <s v="2023-12-06"/>
        <s v="2022-10-06"/>
        <s v="2021-07-31"/>
        <s v="2021-11-09"/>
        <s v="2021-09-27"/>
        <s v="2023-05-30"/>
        <s v="2022-09-24"/>
        <s v="2021-11-01"/>
        <s v="2021-01-20"/>
        <s v="2021-11-27"/>
        <s v="2021-10-16"/>
        <s v="2021-04-14"/>
        <s v="2022-10-20"/>
        <s v="2023-01-04"/>
        <s v="2023-03-25"/>
        <s v="2022-02-26"/>
        <s v="2023-04-13"/>
        <s v="2023-10-01"/>
        <s v="2022-02-20"/>
        <s v="2022-04-05"/>
        <s v="2023-12-18"/>
        <s v="2023-06-26"/>
        <s v="2022-09-13"/>
        <s v="2021-10-12"/>
        <s v="2023-01-27"/>
        <s v="2021-01-12"/>
        <s v="2021-05-02"/>
        <s v="2024-01-25"/>
        <s v="2021-02-14"/>
        <s v="2021-04-13"/>
        <s v="2022-10-21"/>
        <s v="2024-01-21"/>
        <s v="2021-06-09"/>
        <s v="2021-08-27"/>
        <s v="2023-11-07"/>
        <s v="2023-05-08"/>
        <s v="2023-08-27"/>
        <s v="2021-08-09"/>
        <s v="2022-08-12"/>
        <s v="2021-01-06"/>
        <s v="2023-10-17"/>
        <s v="2022-08-03"/>
        <s v="2022-03-18"/>
        <s v="2022-12-30"/>
        <s v="2022-12-19"/>
        <s v="2022-06-11"/>
        <s v="2022-08-15"/>
        <s v="2024-01-20"/>
        <s v="2022-02-19"/>
        <s v="2022-05-26"/>
        <s v="2023-05-15"/>
        <s v="2021-02-04"/>
        <s v="2023-02-05"/>
        <s v="2024-01-03"/>
        <s v="2022-09-08"/>
        <s v="2024-01-10"/>
        <s v="2023-05-04"/>
        <s v="2022-02-14"/>
        <s v="2022-08-08"/>
        <s v="2021-07-15"/>
        <s v="2023-05-17"/>
        <s v="2024-03-05"/>
        <s v="2022-11-10"/>
        <s v="2022-12-23"/>
        <s v="2022-06-30"/>
        <s v="2023-10-06"/>
        <s v="2021-04-02"/>
        <s v="2021-06-18"/>
        <s v="2021-11-03"/>
        <s v="2024-03-22"/>
        <s v="2024-03-25"/>
        <s v="2022-06-04"/>
        <s v="2023-11-12"/>
        <s v="2022-10-26"/>
        <s v="2023-12-19"/>
        <s v="2024-01-26"/>
        <s v="2023-08-19"/>
        <s v="2022-07-18"/>
        <s v="2023-05-29"/>
        <s v="2022-06-28"/>
        <s v="2023-05-22"/>
        <s v="2022-12-05"/>
        <s v="2021-03-18"/>
        <s v="2023-11-11"/>
        <s v="2024-04-05"/>
        <s v="2024-04-12"/>
        <s v="2022-12-22"/>
        <s v="2022-01-26"/>
        <s v="2021-04-21"/>
        <s v="2022-03-16"/>
        <s v="2022-05-07"/>
        <s v="2022-04-30"/>
        <s v="2024-01-06"/>
        <s v="2021-12-03"/>
        <s v="2023-02-06"/>
        <s v="2022-04-28"/>
        <s v="2023-03-23"/>
      </sharedItems>
    </cacheField>
    <cacheField name="Attendance_Rate_Percent" numFmtId="43">
      <sharedItems containsSemiMixedTypes="0" containsString="0" containsNumber="1" minValue="75.010000000000005" maxValue="100" count="1555">
        <n v="78.510000000000005"/>
        <n v="75.63"/>
        <n v="82.67"/>
        <n v="98.48"/>
        <n v="75.03"/>
        <n v="78.819999999999993"/>
        <n v="77.069999999999993"/>
        <n v="91.05"/>
        <n v="92.94"/>
        <n v="76.709999999999994"/>
        <n v="90.1"/>
        <n v="80.31"/>
        <n v="85.08"/>
        <n v="79.62"/>
        <n v="99.87"/>
        <n v="97.83"/>
        <n v="81.349999999999994"/>
        <n v="87.99"/>
        <n v="76.150000000000006"/>
        <n v="98.33"/>
        <n v="97.22"/>
        <n v="79.790000000000006"/>
        <n v="91.65"/>
        <n v="82.84"/>
        <n v="92.25"/>
        <n v="76.69"/>
        <n v="78.33"/>
        <n v="93.8"/>
        <n v="77.91"/>
        <n v="98.69"/>
        <n v="97.86"/>
        <n v="97"/>
        <n v="95.88"/>
        <n v="90.91"/>
        <n v="94.71"/>
        <n v="94.17"/>
        <n v="82.13"/>
        <n v="83.95"/>
        <n v="98.06"/>
        <n v="89.53"/>
        <n v="84.76"/>
        <n v="91.23"/>
        <n v="96.15"/>
        <n v="75.31"/>
        <n v="98.92"/>
        <n v="76.12"/>
        <n v="82.59"/>
        <n v="81.64"/>
        <n v="97.78"/>
        <n v="96.07"/>
        <n v="84.74"/>
        <n v="96.24"/>
        <n v="97.35"/>
        <n v="93.51"/>
        <n v="90.34"/>
        <n v="97.36"/>
        <n v="95.34"/>
        <n v="84.12"/>
        <n v="88.17"/>
        <n v="79.2"/>
        <n v="99.94"/>
        <n v="92.57"/>
        <n v="88.89"/>
        <n v="98.88"/>
        <n v="96.61"/>
        <n v="81.39"/>
        <n v="89.96"/>
        <n v="83.31"/>
        <n v="96.32"/>
        <n v="82.1"/>
        <n v="91.85"/>
        <n v="80.17"/>
        <n v="98.32"/>
        <n v="87.77"/>
        <n v="91.25"/>
        <n v="92.39"/>
        <n v="89.32"/>
        <n v="83.4"/>
        <n v="92.47"/>
        <n v="77.709999999999994"/>
        <n v="90.99"/>
        <n v="84.72"/>
        <n v="80.91"/>
        <n v="99.97"/>
        <n v="88.59"/>
        <n v="95.71"/>
        <n v="95.23"/>
        <n v="90.5"/>
        <n v="94.42"/>
        <n v="97.46"/>
        <n v="97.94"/>
        <n v="94.93"/>
        <n v="80.81"/>
        <n v="90.95"/>
        <n v="96.14"/>
        <n v="86.08"/>
        <n v="85.73"/>
        <n v="87.53"/>
        <n v="95.25"/>
        <n v="75.930000000000007"/>
        <n v="79.88"/>
        <n v="80.73"/>
        <n v="76.53"/>
        <n v="96.64"/>
        <n v="75.790000000000006"/>
        <n v="78.34"/>
        <n v="90.78"/>
        <n v="96.99"/>
        <n v="87.11"/>
        <n v="90.36"/>
        <n v="92.61"/>
        <n v="77.44"/>
        <n v="97.8"/>
        <n v="76.2"/>
        <n v="97.07"/>
        <n v="89.27"/>
        <n v="88.92"/>
        <n v="87.42"/>
        <n v="78.19"/>
        <n v="85.07"/>
        <n v="90.09"/>
        <n v="92.43"/>
        <n v="88.41"/>
        <n v="77.319999999999993"/>
        <n v="77.569999999999993"/>
        <n v="90.58"/>
        <n v="79.010000000000005"/>
        <n v="95.43"/>
        <n v="79.05"/>
        <n v="95.12"/>
        <n v="78.25"/>
        <n v="85.17"/>
        <n v="93.61"/>
        <n v="91.8"/>
        <n v="94.09"/>
        <n v="96.66"/>
        <n v="90.81"/>
        <n v="99.89"/>
        <n v="95.45"/>
        <n v="85.34"/>
        <n v="95.24"/>
        <n v="92.9"/>
        <n v="91.84"/>
        <n v="98.28"/>
        <n v="98.56"/>
        <n v="83.53"/>
        <n v="81.78"/>
        <n v="99.98"/>
        <n v="86.24"/>
        <n v="85.29"/>
        <n v="78.62"/>
        <n v="96.45"/>
        <n v="81.319999999999993"/>
        <n v="99.02"/>
        <n v="79.98"/>
        <n v="76.180000000000007"/>
        <n v="99.54"/>
        <n v="78.64"/>
        <n v="85.7"/>
        <n v="89.58"/>
        <n v="99.74"/>
        <n v="90.69"/>
        <n v="99.12"/>
        <n v="90.08"/>
        <n v="87.2"/>
        <n v="84.54"/>
        <n v="78.52"/>
        <n v="93.59"/>
        <n v="94.69"/>
        <n v="77.08"/>
        <n v="84.67"/>
        <n v="76.84"/>
        <n v="78.790000000000006"/>
        <n v="83.14"/>
        <n v="75.16"/>
        <n v="87.18"/>
        <n v="91.87"/>
        <n v="79.89"/>
        <n v="76.290000000000006"/>
        <n v="90.98"/>
        <n v="97.01"/>
        <n v="98.35"/>
        <n v="79.77"/>
        <n v="87.32"/>
        <n v="80.89"/>
        <n v="85.81"/>
        <n v="84"/>
        <n v="94.15"/>
        <n v="97.76"/>
        <n v="77.36"/>
        <n v="83.71"/>
        <n v="91.35"/>
        <n v="87.36"/>
        <n v="84.29"/>
        <n v="92.07"/>
        <n v="78.739999999999995"/>
        <n v="79.52"/>
        <n v="89.21"/>
        <n v="94.8"/>
        <n v="88.47"/>
        <n v="84.94"/>
        <n v="86.23"/>
        <n v="97.88"/>
        <n v="83.11"/>
        <n v="93.93"/>
        <n v="97.6"/>
        <n v="96.4"/>
        <n v="98.46"/>
        <n v="76.3"/>
        <n v="80.59"/>
        <n v="98.91"/>
        <n v="76.77"/>
        <n v="93.01"/>
        <n v="97.71"/>
        <n v="81.12"/>
        <n v="79.02"/>
        <n v="82.62"/>
        <n v="84.83"/>
        <n v="88.19"/>
        <n v="78.319999999999993"/>
        <n v="89.74"/>
        <n v="96.65"/>
        <n v="87.45"/>
        <n v="88.65"/>
        <n v="82.79"/>
        <n v="96.31"/>
        <n v="75.08"/>
        <n v="92.38"/>
        <n v="87.28"/>
        <n v="81.31"/>
        <n v="93.74"/>
        <n v="99.39"/>
        <n v="78.290000000000006"/>
        <n v="88.81"/>
        <n v="79.42"/>
        <n v="85.15"/>
        <n v="86.76"/>
        <n v="82.98"/>
        <n v="90.71"/>
        <n v="78.37"/>
        <n v="78.180000000000007"/>
        <n v="79"/>
        <n v="97.37"/>
        <n v="99.26"/>
        <n v="97.38"/>
        <n v="77.34"/>
        <n v="83.9"/>
        <n v="89.2"/>
        <n v="80.13"/>
        <n v="93.64"/>
        <n v="93.75"/>
        <n v="93.58"/>
        <n v="90.32"/>
        <n v="98.63"/>
        <n v="80.819999999999993"/>
        <n v="76.66"/>
        <n v="86.71"/>
        <n v="92.42"/>
        <n v="94.08"/>
        <n v="91.94"/>
        <n v="90.64"/>
        <n v="89.02"/>
        <n v="80.25"/>
        <n v="76.75"/>
        <n v="84.14"/>
        <n v="77.02"/>
        <n v="75.33"/>
        <n v="89.89"/>
        <n v="95.09"/>
        <n v="78.8"/>
        <n v="84.33"/>
        <n v="81.260000000000005"/>
        <n v="85.94"/>
        <n v="78.650000000000006"/>
        <n v="83.63"/>
        <n v="83.52"/>
        <n v="89.23"/>
        <n v="99.88"/>
        <n v="83.8"/>
        <n v="88.84"/>
        <n v="97.97"/>
        <n v="86.57"/>
        <n v="77.28"/>
        <n v="99.42"/>
        <n v="85.91"/>
        <n v="89.06"/>
        <n v="86.01"/>
        <n v="79.66"/>
        <n v="91.93"/>
        <n v="85.03"/>
        <n v="93.98"/>
        <n v="83.24"/>
        <n v="75.58"/>
        <n v="82.43"/>
        <n v="96.83"/>
        <n v="90.74"/>
        <n v="88"/>
        <n v="97.67"/>
        <n v="99.08"/>
        <n v="89.77"/>
        <n v="79.92"/>
        <n v="76.260000000000005"/>
        <n v="91.58"/>
        <n v="78.69"/>
        <n v="98.47"/>
        <n v="85.66"/>
        <n v="99.09"/>
        <n v="76.510000000000005"/>
        <n v="81.599999999999994"/>
        <n v="83.09"/>
        <n v="89.31"/>
        <n v="93.62"/>
        <n v="81.45"/>
        <n v="87.95"/>
        <n v="76.55"/>
        <n v="92.03"/>
        <n v="90.4"/>
        <n v="79.55"/>
        <n v="83.05"/>
        <n v="95.49"/>
        <n v="83.79"/>
        <n v="90.29"/>
        <n v="85.11"/>
        <n v="99.18"/>
        <n v="89.82"/>
        <n v="77.290000000000006"/>
        <n v="92.15"/>
        <n v="75.86"/>
        <n v="85.1"/>
        <n v="88.7"/>
        <n v="86.19"/>
        <n v="76.33"/>
        <n v="78.040000000000006"/>
        <n v="88.16"/>
        <n v="94.54"/>
        <n v="89.41"/>
        <n v="84.63"/>
        <n v="80.8"/>
        <n v="93"/>
        <n v="93.49"/>
        <n v="82.08"/>
        <n v="96.28"/>
        <n v="76.319999999999993"/>
        <n v="82.54"/>
        <n v="79.239999999999995"/>
        <n v="89.99"/>
        <n v="79.819999999999993"/>
        <n v="75.44"/>
        <n v="98.45"/>
        <n v="79.5"/>
        <n v="97.52"/>
        <n v="82.91"/>
        <n v="93.47"/>
        <n v="98.52"/>
        <n v="75.34"/>
        <n v="82.01"/>
        <n v="97.55"/>
        <n v="75.400000000000006"/>
        <n v="87.83"/>
        <n v="77.260000000000005"/>
        <n v="95.67"/>
        <n v="85.25"/>
        <n v="91.7"/>
        <n v="94.23"/>
        <n v="79.47"/>
        <n v="94.63"/>
        <n v="84.98"/>
        <n v="81.290000000000006"/>
        <n v="81.709999999999994"/>
        <n v="79.73"/>
        <n v="98.21"/>
        <n v="86.25"/>
        <n v="93.66"/>
        <n v="81.459999999999994"/>
        <n v="81.11"/>
        <n v="96.34"/>
        <n v="80.209999999999994"/>
        <n v="82.23"/>
        <n v="94.64"/>
        <n v="82.8"/>
        <n v="87.33"/>
        <n v="77.819999999999993"/>
        <n v="77.06"/>
        <n v="94.38"/>
        <n v="92.01"/>
        <n v="97.74"/>
        <n v="84.18"/>
        <n v="78.56"/>
        <n v="91.66"/>
        <n v="76.37"/>
        <n v="95.75"/>
        <n v="94.59"/>
        <n v="96.2"/>
        <n v="94.91"/>
        <n v="79.180000000000007"/>
        <n v="98.9"/>
        <n v="75.349999999999994"/>
        <n v="99.47"/>
        <n v="91.54"/>
        <n v="84.73"/>
        <n v="77.650000000000006"/>
        <n v="81.209999999999994"/>
        <n v="90.77"/>
        <n v="82.94"/>
        <n v="84.48"/>
        <n v="79.599999999999994"/>
        <n v="97.25"/>
        <n v="79.209999999999994"/>
        <n v="80.22"/>
        <n v="85.48"/>
        <n v="83.56"/>
        <n v="91.33"/>
        <n v="78.150000000000006"/>
        <n v="89.73"/>
        <n v="94.95"/>
        <n v="84.7"/>
        <n v="98.03"/>
        <n v="78.86"/>
        <n v="82.21"/>
        <n v="82.36"/>
        <n v="91.64"/>
        <n v="91.45"/>
        <n v="97.33"/>
        <n v="81.55"/>
        <n v="80.45"/>
        <n v="78.83"/>
        <n v="76.650000000000006"/>
        <n v="81.17"/>
        <n v="87.19"/>
        <n v="80.63"/>
        <n v="81.67"/>
        <n v="89.07"/>
        <n v="99.16"/>
        <n v="75.55"/>
        <n v="98.13"/>
        <n v="88.23"/>
        <n v="84.88"/>
        <n v="90"/>
        <n v="99.17"/>
        <n v="92.91"/>
        <n v="76.47"/>
        <n v="87"/>
        <n v="87.15"/>
        <n v="85.5"/>
        <n v="94.65"/>
        <n v="98.43"/>
        <n v="82.22"/>
        <n v="91.21"/>
        <n v="84.22"/>
        <n v="81.95"/>
        <n v="93.78"/>
        <n v="81.14"/>
        <n v="95.08"/>
        <n v="97.48"/>
        <n v="98.62"/>
        <n v="90.03"/>
        <n v="92.41"/>
        <n v="86.07"/>
        <n v="76.44"/>
        <n v="77.86"/>
        <n v="78.98"/>
        <n v="94.94"/>
        <n v="95.74"/>
        <n v="80.27"/>
        <n v="97.63"/>
        <n v="94.7"/>
        <n v="97.99"/>
        <n v="81.52"/>
        <n v="87.97"/>
        <n v="78.849999999999994"/>
        <n v="80.36"/>
        <n v="98.3"/>
        <n v="84.13"/>
        <n v="87.6"/>
        <n v="78.17"/>
        <n v="76.11"/>
        <n v="83.28"/>
        <n v="92.78"/>
        <n v="86.38"/>
        <n v="83.81"/>
        <n v="75.94"/>
        <n v="78.78"/>
        <n v="77.53"/>
        <n v="77.09"/>
        <n v="75.290000000000006"/>
        <n v="94.14"/>
        <n v="80.34"/>
        <n v="80.48"/>
        <n v="93.53"/>
        <n v="95.69"/>
        <n v="89.19"/>
        <n v="90.38"/>
        <n v="92.14"/>
        <n v="95.63"/>
        <n v="100"/>
        <n v="81.790000000000006"/>
        <n v="89.9"/>
        <n v="89.69"/>
        <n v="75.2"/>
        <n v="78.48"/>
        <n v="88.49"/>
        <n v="80.06"/>
        <n v="84.16"/>
        <n v="98.95"/>
        <n v="91.81"/>
        <n v="96.46"/>
        <n v="92.34"/>
        <n v="86.58"/>
        <n v="90.17"/>
        <n v="77.39"/>
        <n v="82.56"/>
        <n v="87.89"/>
        <n v="87.29"/>
        <n v="86.66"/>
        <n v="97.02"/>
        <n v="97.89"/>
        <n v="96.12"/>
        <n v="79.7"/>
        <n v="82.05"/>
        <n v="85.35"/>
        <n v="92.45"/>
        <n v="89.93"/>
        <n v="98.31"/>
        <n v="89.29"/>
        <n v="95.04"/>
        <n v="99.27"/>
        <n v="89.03"/>
        <n v="79.19"/>
        <n v="78.94"/>
        <n v="75.180000000000007"/>
        <n v="96.82"/>
        <n v="96.7"/>
        <n v="88.67"/>
        <n v="81.739999999999995"/>
        <n v="89.87"/>
        <n v="97.96"/>
        <n v="91.01"/>
        <n v="81.88"/>
        <n v="82.41"/>
        <n v="98.77"/>
        <n v="86.43"/>
        <n v="80.319999999999993"/>
        <n v="92.27"/>
        <n v="96.27"/>
        <n v="86.68"/>
        <n v="90.13"/>
        <n v="90.48"/>
        <n v="78.36"/>
        <n v="81.099999999999994"/>
        <n v="86.73"/>
        <n v="79.25"/>
        <n v="84.84"/>
        <n v="98.27"/>
        <n v="82.52"/>
        <n v="76.239999999999995"/>
        <n v="85.28"/>
        <n v="87.48"/>
        <n v="79.849999999999994"/>
        <n v="87.12"/>
        <n v="91.51"/>
        <n v="92.35"/>
        <n v="99.75"/>
        <n v="78.900000000000006"/>
        <n v="82.88"/>
        <n v="81.03"/>
        <n v="92.64"/>
        <n v="76.27"/>
        <n v="75.84"/>
        <n v="98.23"/>
        <n v="86.4"/>
        <n v="95.98"/>
        <n v="75.09"/>
        <n v="87.49"/>
        <n v="88.85"/>
        <n v="82.31"/>
        <n v="85.46"/>
        <n v="79.83"/>
        <n v="92.76"/>
        <n v="85.09"/>
        <n v="81.75"/>
        <n v="89.68"/>
        <n v="94.34"/>
        <n v="84.86"/>
        <n v="96.1"/>
        <n v="76.67"/>
        <n v="86.85"/>
        <n v="93.63"/>
        <n v="89.46"/>
        <n v="83.5"/>
        <n v="87.27"/>
        <n v="76.7"/>
        <n v="81.83"/>
        <n v="86.9"/>
        <n v="82.96"/>
        <n v="88.2"/>
        <n v="93.06"/>
        <n v="95.82"/>
        <n v="79.900000000000006"/>
        <n v="85.61"/>
        <n v="90.04"/>
        <n v="99.66"/>
        <n v="79.930000000000007"/>
        <n v="99.04"/>
        <n v="93.38"/>
        <n v="88.13"/>
        <n v="98.08"/>
        <n v="86.65"/>
        <n v="80.39"/>
        <n v="87.1"/>
        <n v="88.39"/>
        <n v="86.94"/>
        <n v="96.47"/>
        <n v="88.93"/>
        <n v="77.11"/>
        <n v="81.13"/>
        <n v="77.239999999999995"/>
        <n v="82.86"/>
        <n v="80.260000000000005"/>
        <n v="76.069999999999993"/>
        <n v="93.86"/>
        <n v="82.6"/>
        <n v="93.54"/>
        <n v="87.7"/>
        <n v="79.41"/>
        <n v="95.05"/>
        <n v="99.65"/>
        <n v="88.07"/>
        <n v="96.57"/>
        <n v="97.64"/>
        <n v="91.07"/>
        <n v="84.35"/>
        <n v="95.27"/>
        <n v="78.760000000000005"/>
        <n v="83.16"/>
        <n v="77.489999999999995"/>
        <n v="79.39"/>
        <n v="86.29"/>
        <n v="91.82"/>
        <n v="76.52"/>
        <n v="87.23"/>
        <n v="98.37"/>
        <n v="96.36"/>
        <n v="84.78"/>
        <n v="92.02"/>
        <n v="99.31"/>
        <n v="87.24"/>
        <n v="79.13"/>
        <n v="83.06"/>
        <n v="80.599999999999994"/>
        <n v="78.77"/>
        <n v="81.87"/>
        <n v="96.49"/>
        <n v="79.349999999999994"/>
        <n v="92.06"/>
        <n v="93.02"/>
        <n v="86.3"/>
        <n v="80.88"/>
        <n v="93.18"/>
        <n v="78.239999999999995"/>
        <n v="94.39"/>
        <n v="95.97"/>
        <n v="81.2"/>
        <n v="75.73"/>
        <n v="81.41"/>
        <n v="79.959999999999994"/>
        <n v="79.569999999999993"/>
        <n v="82.24"/>
        <n v="94.85"/>
        <n v="75.66"/>
        <n v="96.85"/>
        <n v="84.85"/>
        <n v="79.94"/>
        <n v="93.1"/>
        <n v="88.28"/>
        <n v="76.97"/>
        <n v="86.54"/>
        <n v="76.790000000000006"/>
        <n v="91.13"/>
        <n v="85.96"/>
        <n v="76.040000000000006"/>
        <n v="97.79"/>
        <n v="75.56"/>
        <n v="80.650000000000006"/>
        <n v="91.42"/>
        <n v="98.54"/>
        <n v="82.2"/>
        <n v="76.599999999999994"/>
        <n v="88.9"/>
        <n v="84.26"/>
        <n v="88.48"/>
        <n v="97.04"/>
        <n v="78.73"/>
        <n v="75.61"/>
        <n v="97.53"/>
        <n v="76.73"/>
        <n v="81.16"/>
        <n v="83.72"/>
        <n v="94.68"/>
        <n v="87.94"/>
        <n v="75.72"/>
        <n v="96.94"/>
        <n v="75.7"/>
        <n v="75.599999999999994"/>
        <n v="77.099999999999994"/>
        <n v="81.72"/>
        <n v="99.35"/>
        <n v="95.26"/>
        <n v="84.46"/>
        <n v="92.81"/>
        <n v="82.93"/>
        <n v="94.37"/>
        <n v="83.51"/>
        <n v="89.85"/>
        <n v="82.11"/>
        <n v="85.59"/>
        <n v="82.68"/>
        <n v="89.88"/>
        <n v="78.02"/>
        <n v="88.61"/>
        <n v="90.82"/>
        <n v="79.510000000000005"/>
        <n v="99.41"/>
        <n v="78.95"/>
        <n v="96.62"/>
        <n v="95.94"/>
        <n v="93.92"/>
        <n v="83.73"/>
        <n v="83.96"/>
        <n v="93.97"/>
        <n v="88.31"/>
        <n v="90.3"/>
        <n v="87.96"/>
        <n v="97.26"/>
        <n v="90.33"/>
        <n v="79.760000000000005"/>
        <n v="75.36"/>
        <n v="95.53"/>
        <n v="89"/>
        <n v="99.61"/>
        <n v="89.55"/>
        <n v="97.39"/>
        <n v="91.15"/>
        <n v="77.23"/>
        <n v="85.06"/>
        <n v="98.36"/>
        <n v="94.04"/>
        <n v="87.56"/>
        <n v="99"/>
        <n v="80.38"/>
        <n v="90.51"/>
        <n v="80.489999999999995"/>
        <n v="77.739999999999995"/>
        <n v="97.93"/>
        <n v="88.45"/>
        <n v="86.11"/>
        <n v="87.3"/>
        <n v="89.25"/>
        <n v="84.56"/>
        <n v="86.6"/>
        <n v="86.81"/>
        <n v="89.61"/>
        <n v="96.81"/>
        <n v="83.49"/>
        <n v="92.4"/>
        <n v="88.83"/>
        <n v="92.23"/>
        <n v="84.17"/>
        <n v="96.18"/>
        <n v="99.21"/>
        <n v="84.37"/>
        <n v="86.03"/>
        <n v="81.180000000000007"/>
        <n v="90.2"/>
        <n v="88.96"/>
        <n v="86.16"/>
        <n v="89.64"/>
        <n v="83.44"/>
        <n v="98.64"/>
        <n v="91.78"/>
        <n v="87.26"/>
        <n v="83.41"/>
        <n v="77.97"/>
        <n v="84.4"/>
        <n v="92.04"/>
        <n v="98.75"/>
        <n v="85.78"/>
        <n v="98.81"/>
        <n v="97.41"/>
        <n v="93.94"/>
        <n v="93.4"/>
        <n v="78.53"/>
        <n v="87.68"/>
        <n v="80.959999999999994"/>
        <n v="88.99"/>
        <n v="87.39"/>
        <n v="85.65"/>
        <n v="75.19"/>
        <n v="93.85"/>
        <n v="87.08"/>
        <n v="93.81"/>
        <n v="94.18"/>
        <n v="80.58"/>
        <n v="81.09"/>
        <n v="99.68"/>
        <n v="86.89"/>
        <n v="85.39"/>
        <n v="85.98"/>
        <n v="80.989999999999995"/>
        <n v="79.75"/>
        <n v="96.73"/>
        <n v="77.56"/>
        <n v="95.42"/>
        <n v="77.2"/>
        <n v="97.23"/>
        <n v="82.69"/>
        <n v="98.16"/>
        <n v="94.61"/>
        <n v="98.05"/>
        <n v="95.07"/>
        <n v="87.07"/>
        <n v="99.19"/>
        <n v="81.81"/>
        <n v="90.41"/>
        <n v="91"/>
        <n v="96.84"/>
        <n v="89.16"/>
        <n v="79.37"/>
        <n v="75.64"/>
        <n v="91.97"/>
        <n v="82.73"/>
        <n v="92.89"/>
        <n v="78.069999999999993"/>
        <n v="90.75"/>
        <n v="87.58"/>
        <n v="98.55"/>
        <n v="99.63"/>
        <n v="78.91"/>
        <n v="75.87"/>
        <n v="92.68"/>
        <n v="75.900000000000006"/>
        <n v="89.5"/>
        <n v="83.87"/>
        <n v="83.33"/>
        <n v="76.41"/>
        <n v="93.14"/>
        <n v="83.57"/>
        <n v="75.260000000000005"/>
        <n v="82.97"/>
        <n v="99.36"/>
        <n v="79.069999999999993"/>
        <n v="89.17"/>
        <n v="94.99"/>
        <n v="76.489999999999995"/>
        <n v="86.32"/>
        <n v="80.72"/>
        <n v="83.45"/>
        <n v="99.06"/>
        <n v="86.46"/>
        <n v="98.78"/>
        <n v="93.84"/>
        <n v="83.62"/>
        <n v="95.17"/>
        <n v="81.62"/>
        <n v="87.9"/>
        <n v="92.72"/>
        <n v="84.38"/>
        <n v="84.87"/>
        <n v="79.59"/>
        <n v="78.05"/>
        <n v="93.41"/>
        <n v="99.32"/>
        <n v="85.6"/>
        <n v="76.430000000000007"/>
        <n v="96.89"/>
        <n v="99.2"/>
        <n v="97.68"/>
        <n v="88.52"/>
        <n v="84.95"/>
        <n v="84.39"/>
        <n v="82.64"/>
        <n v="97.13"/>
        <n v="99.84"/>
        <n v="98.61"/>
        <n v="90.97"/>
        <n v="80.61"/>
        <n v="85.95"/>
        <n v="89.37"/>
        <n v="77.16"/>
        <n v="87.72"/>
        <n v="82.9"/>
        <n v="77.78"/>
        <n v="83.32"/>
        <n v="96.67"/>
        <n v="89.38"/>
        <n v="83.2"/>
        <n v="99.07"/>
        <n v="81.42"/>
        <n v="91.76"/>
        <n v="77.63"/>
        <n v="81.23"/>
        <n v="84.55"/>
        <n v="77.989999999999995"/>
        <n v="78.260000000000005"/>
        <n v="97.14"/>
        <n v="81.040000000000006"/>
        <n v="96.79"/>
        <n v="81.7"/>
        <n v="92.28"/>
        <n v="76.849999999999994"/>
        <n v="85.72"/>
        <n v="88.14"/>
        <n v="95.96"/>
        <n v="80.75"/>
        <n v="85.58"/>
        <n v="87.52"/>
        <n v="89.36"/>
        <n v="77.540000000000006"/>
        <n v="76.38"/>
        <n v="75.069999999999993"/>
        <n v="81.28"/>
        <n v="94.43"/>
        <n v="88.78"/>
        <n v="84.04"/>
        <n v="96.78"/>
        <n v="80.62"/>
        <n v="92.85"/>
        <n v="90.11"/>
        <n v="75.88"/>
        <n v="77.14"/>
        <n v="79.680000000000007"/>
        <n v="90.76"/>
        <n v="92.51"/>
        <n v="93.15"/>
        <n v="96"/>
        <n v="90.88"/>
        <n v="94.75"/>
        <n v="81.98"/>
        <n v="85.04"/>
        <n v="97.42"/>
        <n v="85.12"/>
        <n v="89.98"/>
        <n v="89.56"/>
        <n v="99.92"/>
        <n v="93.79"/>
        <n v="84.31"/>
        <n v="89.22"/>
        <n v="88.03"/>
        <n v="85.9"/>
        <n v="93.46"/>
        <n v="75.53"/>
        <n v="90.54"/>
        <n v="95.64"/>
        <n v="91.4"/>
        <n v="89.34"/>
        <n v="95.47"/>
        <n v="80.42"/>
        <n v="89.8"/>
        <n v="83.59"/>
        <n v="84.21"/>
        <n v="94.72"/>
        <n v="84.66"/>
        <n v="75.95"/>
        <n v="87.01"/>
        <n v="89.7"/>
        <n v="99.25"/>
        <n v="95.57"/>
        <n v="77.55"/>
        <n v="92.93"/>
        <n v="95.2"/>
        <n v="84.27"/>
        <n v="99.49"/>
        <n v="78.959999999999994"/>
        <n v="97.5"/>
        <n v="98.65"/>
        <n v="86.88"/>
        <n v="86.12"/>
        <n v="97.66"/>
        <n v="85.88"/>
        <n v="90.56"/>
        <n v="81.489999999999995"/>
        <n v="91.09"/>
        <n v="84.43"/>
        <n v="80.709999999999994"/>
        <n v="93.67"/>
        <n v="76.02"/>
        <n v="97.82"/>
        <n v="81.8"/>
        <n v="95.81"/>
        <n v="92.16"/>
        <n v="91.72"/>
        <n v="78.58"/>
        <n v="82.29"/>
        <n v="91.43"/>
        <n v="75.75"/>
        <n v="81.48"/>
        <n v="96.77"/>
        <n v="91.31"/>
        <n v="98.82"/>
        <n v="80.16"/>
        <n v="89.71"/>
        <n v="75.150000000000006"/>
        <n v="75.989999999999995"/>
        <n v="81.61"/>
        <n v="78.599999999999994"/>
        <n v="91.86"/>
        <n v="78.08"/>
        <n v="77.599999999999994"/>
        <n v="95.46"/>
        <n v="82.95"/>
        <n v="82.99"/>
        <n v="81.819999999999993"/>
        <n v="81.400000000000006"/>
        <n v="78.27"/>
        <n v="81.84"/>
        <n v="95.79"/>
        <n v="76.23"/>
        <n v="92.53"/>
        <n v="75.69"/>
        <n v="96.38"/>
        <n v="97.75"/>
        <n v="80.510000000000005"/>
        <n v="87.63"/>
        <n v="96.29"/>
        <n v="87.64"/>
        <n v="88.91"/>
        <n v="89.33"/>
        <n v="80.23"/>
        <n v="93.33"/>
        <n v="79.709999999999994"/>
        <n v="85.36"/>
        <n v="84.28"/>
        <n v="79.86"/>
        <n v="93.09"/>
        <n v="80"/>
        <n v="92.97"/>
        <n v="77.59"/>
        <n v="95.55"/>
        <n v="83.94"/>
        <n v="89.81"/>
        <n v="85.24"/>
        <n v="82.66"/>
        <n v="75.680000000000007"/>
        <n v="82.78"/>
        <n v="83.75"/>
        <n v="92.87"/>
        <n v="85.74"/>
        <n v="92.11"/>
        <n v="95.3"/>
        <n v="77.349999999999994"/>
        <n v="90.9"/>
        <n v="86.21"/>
        <n v="89.86"/>
        <n v="78"/>
        <n v="94.32"/>
        <n v="77.67"/>
        <n v="84.03"/>
        <n v="79.11"/>
        <n v="98.94"/>
        <n v="84.58"/>
        <n v="84.65"/>
        <n v="90.8"/>
        <n v="96.19"/>
        <n v="97.1"/>
        <n v="95.62"/>
        <n v="77.8"/>
        <n v="82.06"/>
        <n v="86.45"/>
        <n v="87.84"/>
        <n v="88.3"/>
        <n v="76.39"/>
        <n v="99.44"/>
        <n v="83.84"/>
        <n v="93.21"/>
        <n v="76.58"/>
        <n v="80.41"/>
        <n v="89.94"/>
        <n v="97.16"/>
        <n v="95.56"/>
        <n v="86.8"/>
        <n v="79.28"/>
        <n v="99.13"/>
        <n v="92.54"/>
        <n v="92.69"/>
        <n v="91.92"/>
        <n v="93.82"/>
        <n v="99.3"/>
        <n v="97.05"/>
        <n v="76.08"/>
        <n v="87.47"/>
        <n v="92.95"/>
        <n v="98.2"/>
        <n v="97.58"/>
        <n v="96.35"/>
        <n v="82.58"/>
        <n v="92.71"/>
        <n v="90.7"/>
        <n v="90.07"/>
        <n v="88.37"/>
        <n v="90.96"/>
        <n v="89.08"/>
        <n v="92.7"/>
        <n v="76.45"/>
        <n v="75.45"/>
        <n v="85.77"/>
        <n v="91.38"/>
        <n v="84.81"/>
        <n v="79.56"/>
        <n v="87.62"/>
        <n v="87.85"/>
        <n v="96.22"/>
        <n v="92.86"/>
        <n v="85.31"/>
        <n v="94.83"/>
        <n v="77.400000000000006"/>
        <n v="99.15"/>
        <n v="99.77"/>
        <n v="84.08"/>
        <n v="81.36"/>
        <n v="93.12"/>
        <n v="81.760000000000005"/>
        <n v="84.62"/>
        <n v="82.76"/>
        <n v="79.319999999999993"/>
        <n v="82.71"/>
        <n v="90.02"/>
        <n v="86.49"/>
        <n v="92.31"/>
        <n v="87.98"/>
        <n v="95.7"/>
        <n v="86.74"/>
        <n v="82.85"/>
        <n v="80.52"/>
        <n v="87.35"/>
        <n v="96.75"/>
        <n v="92.5"/>
        <n v="96.43"/>
        <n v="86.97"/>
        <n v="98.85"/>
        <n v="84.2"/>
        <n v="76.569999999999993"/>
        <n v="78.14"/>
        <n v="90.39"/>
        <n v="82.51"/>
        <n v="89.01"/>
        <n v="88.86"/>
        <n v="99.78"/>
        <n v="88.63"/>
        <n v="95.16"/>
        <n v="76.61"/>
        <n v="76.209999999999994"/>
        <n v="83.55"/>
        <n v="89.67"/>
        <n v="86.69"/>
        <n v="89.72"/>
        <n v="93.17"/>
        <n v="98.86"/>
        <n v="86.42"/>
        <n v="77.510000000000005"/>
        <n v="88.36"/>
        <n v="80.77"/>
        <n v="77.73"/>
        <n v="90.67"/>
        <n v="98.1"/>
        <n v="99.73"/>
        <n v="88.66"/>
        <n v="84.42"/>
        <n v="82.38"/>
        <n v="75.040000000000006"/>
        <n v="76.36"/>
        <n v="75.430000000000007"/>
        <n v="90.37"/>
        <n v="82.72"/>
        <n v="88.69"/>
        <n v="80.790000000000006"/>
        <n v="97.03"/>
        <n v="98.4"/>
        <n v="83.99"/>
        <n v="89.3"/>
        <n v="76.31"/>
        <n v="79.099999999999994"/>
        <n v="78.92"/>
        <n v="81.900000000000006"/>
        <n v="94.78"/>
        <n v="90.23"/>
        <n v="98.07"/>
        <n v="85.89"/>
        <n v="98.83"/>
        <n v="77.94"/>
        <n v="94.26"/>
        <n v="96.98"/>
        <n v="96.53"/>
        <n v="85.67"/>
        <n v="80.2"/>
        <n v="75.3"/>
        <n v="79.27"/>
        <n v="86.47"/>
        <n v="90.93"/>
        <n v="89.42"/>
        <n v="76.819999999999993"/>
        <n v="98.41"/>
        <n v="90.94"/>
        <n v="86.13"/>
        <n v="98.49"/>
        <n v="88.29"/>
        <n v="76.89"/>
        <n v="97.4"/>
        <n v="80.86"/>
        <n v="98.51"/>
        <n v="85.55"/>
        <n v="90.53"/>
        <n v="94.21"/>
        <n v="75.67"/>
        <n v="99.48"/>
        <n v="79.44"/>
        <n v="87.59"/>
        <n v="92.32"/>
        <n v="91.28"/>
        <n v="99.85"/>
        <n v="97.62"/>
        <n v="87.57"/>
        <n v="91.1"/>
        <n v="81.77"/>
        <n v="83.17"/>
        <n v="96.91"/>
        <n v="87.25"/>
        <n v="99.76"/>
        <n v="82.15"/>
        <n v="92.79"/>
        <n v="77.040000000000006"/>
        <n v="83.82"/>
        <n v="75.010000000000005"/>
        <n v="85.38"/>
        <n v="85.47"/>
        <n v="94.41"/>
        <n v="88.43"/>
        <n v="94.86"/>
        <n v="91.68"/>
        <n v="91.99"/>
        <n v="82"/>
        <n v="93.19"/>
        <n v="87.54"/>
        <n v="93.11"/>
        <n v="99.22"/>
        <n v="78.430000000000007"/>
        <n v="78.11"/>
        <n v="78.680000000000007"/>
        <n v="93.76"/>
        <n v="95.9"/>
        <n v="98.01"/>
        <n v="78.87"/>
        <n v="85.2"/>
        <n v="80.069999999999993"/>
        <n v="78.16"/>
        <n v="98.59"/>
        <n v="94.01"/>
        <n v="81.02"/>
        <n v="90.14"/>
        <n v="93.05"/>
        <n v="96.09"/>
        <n v="77.680000000000007"/>
        <n v="95.18"/>
        <n v="89.09"/>
        <n v="75.239999999999995"/>
        <n v="97.2"/>
        <n v="99.79"/>
        <n v="85.92"/>
        <n v="88.46"/>
        <n v="93.34"/>
        <n v="84.68"/>
        <n v="96.86"/>
        <n v="99.8"/>
        <n v="80.64"/>
        <n v="97.92"/>
        <n v="89.26"/>
        <n v="92.73"/>
        <n v="98"/>
        <n v="95.28"/>
        <n v="88.27"/>
        <n v="97.27"/>
        <n v="82.75"/>
        <n v="92.05"/>
        <n v="75.569999999999993"/>
        <n v="98.24"/>
        <n v="90.66"/>
        <n v="97.73"/>
        <n v="99.55"/>
        <n v="93.35"/>
        <n v="98.12"/>
        <n v="99.28"/>
        <n v="77.52"/>
        <n v="86.17"/>
        <n v="78.38"/>
        <n v="85.85"/>
        <n v="85.27"/>
        <n v="76.459999999999994"/>
        <n v="91.61"/>
        <n v="92.52"/>
        <n v="91.9"/>
        <n v="76.78"/>
        <n v="86.09"/>
        <n v="81.94"/>
        <n v="80.099999999999994"/>
        <n v="95.33"/>
        <n v="94.51"/>
        <n v="99.69"/>
        <n v="96.16"/>
        <n v="91.2"/>
        <n v="98.04"/>
        <n v="96.56"/>
        <n v="84.44"/>
        <n v="94"/>
        <n v="80.400000000000006"/>
        <n v="85.71"/>
        <n v="87.71"/>
        <n v="77.430000000000007"/>
        <n v="85.97"/>
        <n v="91.63"/>
        <n v="95.89"/>
        <n v="83.69"/>
        <n v="97.3"/>
        <n v="77.45"/>
        <n v="81.63"/>
        <n v="95.36"/>
        <n v="76.400000000000006"/>
        <n v="95.06"/>
        <n v="88.08"/>
        <n v="89.57"/>
        <n v="79.58"/>
        <n v="75.459999999999994"/>
        <n v="95.84"/>
        <n v="99.82"/>
        <n v="84.92"/>
        <n v="93.89"/>
        <n v="78.88"/>
        <n v="77.47"/>
        <n v="75.099999999999994"/>
        <n v="75.39"/>
        <n v="77.7"/>
        <n v="86.79"/>
        <n v="99.5"/>
        <n v="77.22"/>
        <n v="85.84"/>
        <n v="77.3"/>
        <n v="81.27"/>
        <n v="80.97"/>
        <n v="94.66"/>
        <n v="93.13"/>
        <n v="82.55"/>
        <n v="99.34"/>
        <n v="95.37"/>
        <n v="93.68"/>
        <n v="93.55"/>
        <n v="96.69"/>
        <n v="97.15"/>
        <n v="90.89"/>
        <n v="97.85"/>
        <n v="86.18"/>
        <n v="91.32"/>
        <n v="79.17"/>
        <n v="87.78"/>
        <n v="85.16"/>
        <n v="76.010000000000005"/>
        <n v="79.12"/>
        <n v="83"/>
        <n v="88.21"/>
        <n v="87.61"/>
        <n v="78.03"/>
        <n v="83.93"/>
        <n v="76.86"/>
        <n v="91.19"/>
        <n v="79.06"/>
        <n v="76.06"/>
        <n v="77.83"/>
        <n v="88.62"/>
        <n v="80.44"/>
        <n v="99.33"/>
        <n v="93.2"/>
        <n v="78.7"/>
        <n v="76.05"/>
        <n v="97.31"/>
        <n v="89.15"/>
        <n v="89.6"/>
        <n v="91.17"/>
        <n v="83.86"/>
        <n v="77.98"/>
        <n v="95.51"/>
        <n v="92.55"/>
        <n v="78.31"/>
        <n v="92.49"/>
        <n v="82.4"/>
        <n v="79.08"/>
        <n v="95.19"/>
        <n v="79.64"/>
        <n v="80.459999999999994"/>
        <n v="76.14"/>
        <n v="78.22"/>
        <n v="92.6"/>
        <n v="83.66"/>
        <n v="91.27"/>
        <n v="84.47"/>
        <n v="86.82"/>
        <n v="95.99"/>
        <n v="84.69"/>
        <n v="76.59"/>
        <n v="91.95"/>
        <n v="88.55"/>
        <n v="99.81"/>
        <n v="98.34"/>
        <n v="78.23"/>
        <n v="93.26"/>
        <n v="87.76"/>
        <n v="82.77"/>
        <n v="89.51"/>
        <n v="79.3"/>
        <n v="89.83"/>
        <n v="87.17"/>
        <n v="86.27"/>
        <n v="80.680000000000007"/>
        <n v="81.92"/>
        <n v="95.02"/>
        <n v="98.7"/>
        <n v="83.36"/>
        <n v="79.650000000000006"/>
        <n v="85.49"/>
        <n v="94.55"/>
        <n v="89.14"/>
        <n v="75.17"/>
        <n v="82.26"/>
        <n v="88.82"/>
        <n v="99.56"/>
        <n v="88.33"/>
        <n v="87.09"/>
        <n v="77.31"/>
        <n v="90.45"/>
        <n v="87.75"/>
        <n v="92.2"/>
        <n v="77.010000000000005"/>
        <n v="82.7"/>
        <n v="79.040000000000006"/>
        <n v="77.72"/>
        <n v="79.87"/>
        <n v="92.22"/>
        <n v="81"/>
        <n v="86.77"/>
        <n v="97.87"/>
        <n v="96.58"/>
        <n v="95.58"/>
        <n v="91.69"/>
        <n v="88.04"/>
        <n v="82.87"/>
        <n v="99.64"/>
        <n v="93.31"/>
        <n v="82.34"/>
        <n v="79.95"/>
        <n v="92.67"/>
        <n v="81.33"/>
        <n v="82.18"/>
        <n v="86.92"/>
        <n v="96.5"/>
        <n v="97.91"/>
        <n v="76.25"/>
        <n v="75.959999999999994"/>
        <n v="79.67"/>
        <n v="97.7"/>
        <n v="79.400000000000006"/>
        <n v="81.069999999999993"/>
        <n v="88.22"/>
        <n v="76.91"/>
        <n v="81.3"/>
        <n v="76.62"/>
        <n v="91.3"/>
        <n v="93.48"/>
        <n v="84.3"/>
        <n v="82.61"/>
        <n v="94.77"/>
        <n v="88.73"/>
        <n v="79.290000000000006"/>
        <n v="80.3"/>
        <n v="75.05"/>
        <n v="98.72"/>
        <n v="89.28"/>
        <n v="99.67"/>
        <n v="78.989999999999995"/>
        <n v="84.5"/>
        <n v="96.03"/>
        <n v="94.62"/>
        <n v="94.9"/>
        <n v="94.31"/>
        <n v="81.510000000000005"/>
        <n v="76.680000000000007"/>
        <n v="87.65"/>
        <n v="87.38"/>
        <n v="96.51"/>
        <n v="82.57"/>
        <n v="86.56"/>
        <n v="86.37"/>
        <n v="94.16"/>
        <n v="77.88"/>
        <n v="82.65"/>
        <n v="83.27"/>
        <n v="95.44"/>
        <n v="90.18"/>
        <n v="79.260000000000005"/>
        <n v="90.49"/>
        <n v="81.58"/>
        <n v="77.41"/>
        <n v="80.150000000000006"/>
        <n v="75.52"/>
        <n v="97.11"/>
        <n v="80.349999999999994"/>
        <n v="79.34"/>
        <n v="88.38"/>
        <n v="83.29"/>
        <n v="75.98"/>
        <n v="92.63"/>
        <n v="99.71"/>
        <n v="86.59"/>
        <n v="90.52"/>
        <n v="94.27"/>
        <n v="84.57"/>
        <n v="85.14"/>
        <n v="91.71"/>
        <n v="85.79"/>
        <n v="98.73"/>
        <n v="91.37"/>
        <n v="83.18"/>
        <n v="93.25"/>
        <n v="99.99"/>
        <n v="89.45"/>
        <n v="78.12"/>
        <n v="80.14"/>
        <n v="99.37"/>
        <n v="91.06"/>
        <n v="85.13"/>
        <n v="90.86"/>
        <n v="87.66"/>
        <n v="93.22"/>
        <n v="80.290000000000006"/>
        <n v="99.46"/>
        <n v="79.53"/>
        <n v="75.12"/>
        <n v="86.44"/>
        <n v="88.6"/>
        <n v="97.54"/>
        <n v="96.72"/>
        <n v="97.9"/>
        <n v="89.1"/>
        <n v="97.84"/>
        <n v="78.400000000000006"/>
        <n v="96.8"/>
        <n v="98.44"/>
        <n v="75.83"/>
        <n v="99.7"/>
        <n v="84.1"/>
        <n v="88.8"/>
      </sharedItems>
    </cacheField>
    <cacheField name="Performance_Score" numFmtId="0">
      <sharedItems containsSemiMixedTypes="0" containsString="0" containsNumber="1" containsInteger="1" minValue="50" maxValue="100" count="51">
        <n v="68"/>
        <n v="67"/>
        <n v="71"/>
        <n v="92"/>
        <n v="59"/>
        <n v="78"/>
        <n v="52"/>
        <n v="73"/>
        <n v="85"/>
        <n v="62"/>
        <n v="88"/>
        <n v="87"/>
        <n v="79"/>
        <n v="96"/>
        <n v="74"/>
        <n v="75"/>
        <n v="90"/>
        <n v="94"/>
        <n v="57"/>
        <n v="70"/>
        <n v="93"/>
        <n v="77"/>
        <n v="51"/>
        <n v="89"/>
        <n v="80"/>
        <n v="50"/>
        <n v="72"/>
        <n v="91"/>
        <n v="95"/>
        <n v="97"/>
        <n v="76"/>
        <n v="82"/>
        <n v="100"/>
        <n v="86"/>
        <n v="66"/>
        <n v="61"/>
        <n v="98"/>
        <n v="58"/>
        <n v="55"/>
        <n v="53"/>
        <n v="54"/>
        <n v="60"/>
        <n v="69"/>
        <n v="81"/>
        <n v="83"/>
        <n v="99"/>
        <n v="84"/>
        <n v="63"/>
        <n v="65"/>
        <n v="64"/>
        <n v="56"/>
      </sharedItems>
    </cacheField>
    <cacheField name="Performance_Level" numFmtId="0">
      <sharedItems count="3">
        <s v="Low"/>
        <s v="High"/>
        <s v="Average"/>
      </sharedItems>
    </cacheField>
    <cacheField name="Review_Status" numFmtId="0">
      <sharedItems count="3">
        <s v="Not Due"/>
        <s v="Completed"/>
        <s v="Pending"/>
      </sharedItems>
    </cacheField>
    <cacheField name="Manager_Rating" numFmtId="0">
      <sharedItems containsString="0" containsBlank="1" containsNumber="1" containsInteger="1" minValue="2" maxValue="5"/>
    </cacheField>
    <cacheField name="Training_Hours" numFmtId="0">
      <sharedItems containsString="0" containsBlank="1" containsNumber="1" containsInteger="1" minValue="5" maxValue="40" count="37">
        <m/>
        <n v="9"/>
        <n v="23"/>
        <n v="13"/>
        <n v="16"/>
        <n v="18"/>
        <n v="8"/>
        <n v="32"/>
        <n v="24"/>
        <n v="15"/>
        <n v="20"/>
        <n v="26"/>
        <n v="31"/>
        <n v="34"/>
        <n v="30"/>
        <n v="38"/>
        <n v="7"/>
        <n v="11"/>
        <n v="25"/>
        <n v="35"/>
        <n v="17"/>
        <n v="5"/>
        <n v="19"/>
        <n v="14"/>
        <n v="36"/>
        <n v="10"/>
        <n v="39"/>
        <n v="33"/>
        <n v="12"/>
        <n v="27"/>
        <n v="28"/>
        <n v="40"/>
        <n v="29"/>
        <n v="22"/>
        <n v="6"/>
        <n v="37"/>
        <n v="21"/>
      </sharedItems>
    </cacheField>
    <cacheField name="Attrition_status" numFmtId="0">
      <sharedItems count="3">
        <s v="Active"/>
        <s v="Resigned"/>
        <s v="Terminated"/>
      </sharedItems>
    </cacheField>
    <cacheField name="Exit_Date" numFmtId="0">
      <sharedItems containsBlank="1" count="501">
        <m/>
        <s v="2024-12-27"/>
        <s v="2024-01-03"/>
        <s v="2026-08-07"/>
        <s v="2025-09-24"/>
        <s v="2023-11-25"/>
        <s v="2023-07-27"/>
        <s v="2025-05-31"/>
        <s v="2024-02-04"/>
        <s v="2024-06-27"/>
        <s v="2024-04-17"/>
        <s v="2023-09-30"/>
        <s v="2023-10-18"/>
        <s v="2025-02-02"/>
        <s v="2023-11-02"/>
        <s v="2024-09-29"/>
        <s v="2024-11-23"/>
        <s v="2023-12-20"/>
        <s v="2023-01-01"/>
        <s v="2022-02-06"/>
        <s v="2025-12-04"/>
        <s v="2024-01-30"/>
        <s v="2024-04-03"/>
        <s v="2026-05-21"/>
        <s v="2024-03-15"/>
        <s v="2022-10-25"/>
        <s v="2024-04-29"/>
        <s v="2024-04-04"/>
        <s v="2026-01-04"/>
        <s v="2026-01-26"/>
        <s v="2022-03-16"/>
        <s v="2025-02-08"/>
        <s v="2022-06-28"/>
        <s v="2023-08-27"/>
        <s v="2024-08-15"/>
        <s v="2021-12-03"/>
        <s v="2022-08-12"/>
        <s v="2024-09-26"/>
        <s v="2025-08-16"/>
        <s v="2026-05-31"/>
        <s v="2024-05-15"/>
        <s v="2023-03-06"/>
        <s v="2024-06-30"/>
        <s v="2023-01-17"/>
        <s v="2024-12-20"/>
        <s v="2025-10-22"/>
        <s v="2023-12-12"/>
        <s v="2022-08-28"/>
        <s v="2025-06-08"/>
        <s v="2021-07-21"/>
        <s v="2022-08-01"/>
        <s v="2025-04-17"/>
        <s v="2023-05-18"/>
        <s v="2023-12-01"/>
        <s v="2024-11-04"/>
        <s v="2023-04-03"/>
        <s v="2022-10-06"/>
        <s v="2023-10-31"/>
        <s v="2025-07-10"/>
        <s v="2026-09-01"/>
        <s v="2024-01-27"/>
        <s v="2022-07-29"/>
        <s v="2025-10-25"/>
        <s v="2024-11-20"/>
        <s v="2024-05-31"/>
        <s v="2023-09-15"/>
        <s v="2024-06-01"/>
        <s v="2024-01-11"/>
        <s v="2024-12-24"/>
        <s v="2024-03-22"/>
        <s v="2025-04-27"/>
        <s v="2024-09-25"/>
        <s v="2025-02-12"/>
        <s v="2024-05-02"/>
        <s v="2024-06-12"/>
        <s v="2022-09-13"/>
        <s v="2025-03-03"/>
        <s v="2026-01-05"/>
        <s v="2022-09-07"/>
        <s v="2023-10-26"/>
        <s v="2024-08-22"/>
        <s v="2024-02-20"/>
        <s v="2026-11-05"/>
        <s v="2023-05-23"/>
        <s v="2026-05-26"/>
        <s v="2023-08-06"/>
        <s v="2024-06-24"/>
        <s v="2023-07-04"/>
        <s v="2023-09-05"/>
        <s v="2025-02-06"/>
        <s v="2023-09-24"/>
        <s v="2024-08-24"/>
        <s v="2023-03-30"/>
        <s v="2025-02-19"/>
        <s v="2023-07-05"/>
        <s v="2024-04-25"/>
        <s v="2022-03-14"/>
        <s v="2026-09-03"/>
        <s v="2022-05-30"/>
        <s v="2025-10-20"/>
        <s v="2025-05-05"/>
        <s v="2025-08-06"/>
        <s v="2024-05-29"/>
        <s v="2025-05-18"/>
        <s v="2024-03-17"/>
        <s v="2022-06-09"/>
        <s v="2025-12-11"/>
        <s v="2024-09-19"/>
        <s v="2023-10-05"/>
        <s v="2024-12-01"/>
        <s v="2022-12-13"/>
        <s v="2024-08-18"/>
        <s v="2023-08-23"/>
        <s v="2022-07-18"/>
        <s v="2026-01-22"/>
        <s v="2024-11-30"/>
        <s v="2024-12-22"/>
        <s v="2024-07-23"/>
        <s v="2024-06-23"/>
        <s v="2025-08-02"/>
        <s v="2025-12-17"/>
        <s v="2023-12-17"/>
        <s v="2023-12-13"/>
        <s v="2025-12-26"/>
        <s v="2023-09-18"/>
        <s v="2024-02-22"/>
        <s v="2024-11-27"/>
        <s v="2025-08-03"/>
        <s v="2023-07-18"/>
        <s v="2024-08-21"/>
        <s v="2023-12-25"/>
        <s v="2024-12-10"/>
        <s v="2024-09-04"/>
        <s v="2025-05-01"/>
        <s v="2023-10-16"/>
        <s v="2023-10-13"/>
        <s v="2025-06-10"/>
        <s v="2024-12-19"/>
        <s v="2023-05-12"/>
        <s v="2023-06-10"/>
        <s v="2024-07-19"/>
        <s v="2023-11-16"/>
        <s v="2025-09-12"/>
        <s v="2023-08-03"/>
        <s v="2022-10-13"/>
        <s v="2026-04-25"/>
        <s v="2025-09-04"/>
        <s v="2024-06-05"/>
        <s v="2025-03-13"/>
        <s v="2023-04-27"/>
        <s v="2022-11-26"/>
        <s v="2024-10-29"/>
        <s v="2023-03-05"/>
        <s v="2022-02-16"/>
        <s v="2023-11-22"/>
        <s v="2022-07-19"/>
        <s v="2024-10-22"/>
        <s v="2022-12-27"/>
        <s v="2024-07-13"/>
        <s v="2023-01-21"/>
        <s v="2023-12-28"/>
        <s v="2025-01-12"/>
        <s v="2024-08-26"/>
        <s v="2022-12-14"/>
        <s v="2022-09-17"/>
        <s v="2025-03-21"/>
        <s v="2025-03-20"/>
        <s v="2023-08-19"/>
        <s v="2024-03-06"/>
        <s v="2023-07-12"/>
        <s v="2025-07-12"/>
        <s v="2026-07-17"/>
        <s v="2023-01-20"/>
        <s v="2023-05-21"/>
        <s v="2024-07-15"/>
        <s v="2022-04-30"/>
        <s v="2024-11-18"/>
        <s v="2023-03-16"/>
        <s v="2023-12-14"/>
        <s v="2025-01-19"/>
        <s v="2025-02-24"/>
        <s v="2024-10-12"/>
        <s v="2023-06-21"/>
        <s v="2022-12-09"/>
        <s v="2023-07-20"/>
        <s v="2025-01-01"/>
        <s v="2022-12-08"/>
        <s v="2022-08-19"/>
        <s v="2025-06-28"/>
        <s v="2026-04-23"/>
        <s v="2024-04-27"/>
        <s v="2022-10-26"/>
        <s v="2024-03-05"/>
        <s v="2024-12-23"/>
        <s v="2025-05-03"/>
        <s v="2023-01-30"/>
        <s v="2024-09-01"/>
        <s v="2024-05-25"/>
        <s v="2025-08-11"/>
        <s v="2023-04-20"/>
        <s v="2022-01-02"/>
        <s v="2023-09-28"/>
        <s v="2023-12-27"/>
        <s v="2022-05-31"/>
        <s v="2026-03-26"/>
        <s v="2025-12-13"/>
        <s v="2021-10-31"/>
        <s v="2024-05-17"/>
        <s v="2025-10-21"/>
        <s v="2026-05-14"/>
        <s v="2023-06-17"/>
        <s v="2024-09-27"/>
        <s v="2022-07-31"/>
        <s v="2024-02-07"/>
        <s v="2022-10-03"/>
        <s v="2022-12-03"/>
        <s v="2026-07-08"/>
        <s v="2023-09-01"/>
        <s v="2023-09-22"/>
        <s v="2024-05-28"/>
        <s v="2023-03-31"/>
        <s v="2024-01-24"/>
        <s v="2025-05-13"/>
        <s v="2023-11-26"/>
        <s v="2022-08-18"/>
        <s v="2025-02-05"/>
        <s v="2025-08-17"/>
        <s v="2024-03-27"/>
        <s v="2026-02-02"/>
        <s v="2022-07-24"/>
        <s v="2025-06-02"/>
        <s v="2025-11-15"/>
        <s v="2025-11-14"/>
        <s v="2023-05-10"/>
        <s v="2025-03-19"/>
        <s v="2024-06-03"/>
        <s v="2026-02-24"/>
        <s v="2025-12-08"/>
        <s v="2026-04-17"/>
        <s v="2024-10-14"/>
        <s v="2025-01-30"/>
        <s v="2023-12-03"/>
        <s v="2022-07-04"/>
        <s v="2023-05-29"/>
        <s v="2022-03-25"/>
        <s v="2026-04-15"/>
        <s v="2024-04-26"/>
        <s v="2024-02-12"/>
        <s v="2023-06-16"/>
        <s v="2022-11-01"/>
        <s v="2023-02-07"/>
        <s v="2025-04-30"/>
        <s v="2024-12-28"/>
        <s v="2023-05-06"/>
        <s v="2024-04-14"/>
        <s v="2026-06-14"/>
        <s v="2024-03-19"/>
        <s v="2024-12-18"/>
        <s v="2026-06-26"/>
        <s v="2023-12-07"/>
        <s v="2023-09-29"/>
        <s v="2026-07-26"/>
        <s v="2024-11-10"/>
        <s v="2023-10-04"/>
        <s v="2025-05-23"/>
        <s v="2024-02-05"/>
        <s v="2024-06-07"/>
        <s v="2024-08-20"/>
        <s v="2024-07-24"/>
        <s v="2022-10-10"/>
        <s v="2022-07-02"/>
        <s v="2024-03-25"/>
        <s v="2024-02-27"/>
        <s v="2024-07-22"/>
        <s v="2025-01-16"/>
        <s v="2024-03-23"/>
        <s v="2023-04-04"/>
        <s v="2025-12-31"/>
        <s v="2025-04-12"/>
        <s v="2022-10-11"/>
        <s v="2023-04-01"/>
        <s v="2024-01-25"/>
        <s v="2025-01-21"/>
        <s v="2023-01-08"/>
        <s v="2022-07-15"/>
        <s v="2024-01-19"/>
        <s v="2022-01-09"/>
        <s v="2024-01-26"/>
        <s v="2023-05-27"/>
        <s v="2023-10-03"/>
        <s v="2022-08-10"/>
        <s v="2025-05-28"/>
        <s v="2023-11-29"/>
        <s v="2025-10-30"/>
        <s v="2025-05-24"/>
        <s v="2022-01-22"/>
        <s v="2024-08-19"/>
        <s v="2025-03-29"/>
        <s v="2022-09-11"/>
        <s v="2024-10-01"/>
        <s v="2023-03-24"/>
        <s v="2024-02-01"/>
        <s v="2025-09-02"/>
        <s v="2026-04-03"/>
        <s v="2024-10-17"/>
        <s v="2025-01-03"/>
        <s v="2022-09-25"/>
        <s v="2023-09-06"/>
        <s v="2023-11-23"/>
        <s v="2024-02-11"/>
        <s v="2024-06-17"/>
        <s v="2024-02-06"/>
        <s v="2025-02-01"/>
        <s v="2024-02-23"/>
        <s v="2024-03-13"/>
        <s v="2024-04-21"/>
        <s v="2024-01-16"/>
        <s v="2022-07-07"/>
        <s v="2024-03-07"/>
        <s v="2024-01-02"/>
        <s v="2026-04-12"/>
        <s v="2025-04-15"/>
        <s v="2022-10-12"/>
        <s v="2025-12-05"/>
        <s v="2021-12-11"/>
        <s v="2022-05-15"/>
        <s v="2026-05-13"/>
        <s v="2026-01-25"/>
        <s v="2025-01-22"/>
        <s v="2022-09-29"/>
        <s v="2024-04-13"/>
        <s v="2023-11-07"/>
        <s v="2025-01-15"/>
        <s v="2026-02-20"/>
        <s v="2026-09-02"/>
        <s v="2023-11-03"/>
        <s v="2026-06-18"/>
        <s v="2022-02-01"/>
        <s v="2026-11-19"/>
        <s v="2022-07-01"/>
        <s v="2022-06-21"/>
        <s v="2025-12-03"/>
        <s v="2025-06-14"/>
        <s v="2022-07-13"/>
        <s v="2023-11-13"/>
        <s v="2026-02-13"/>
        <s v="2024-08-09"/>
        <s v="2026-11-14"/>
        <s v="2024-10-28"/>
        <s v="2024-03-26"/>
        <s v="2025-03-26"/>
        <s v="2023-04-26"/>
        <s v="2023-09-19"/>
        <s v="2022-10-17"/>
        <s v="2024-07-10"/>
        <s v="2024-07-21"/>
        <s v="2022-12-30"/>
        <s v="2022-05-25"/>
        <s v="2022-07-11"/>
        <s v="2023-01-24"/>
        <s v="2024-06-15"/>
        <s v="2022-10-28"/>
        <s v="2025-11-08"/>
        <s v="2023-07-17"/>
        <s v="2025-08-25"/>
        <s v="2024-12-14"/>
        <s v="2023-07-13"/>
        <s v="2024-06-16"/>
        <s v="2025-04-21"/>
        <s v="2023-12-11"/>
        <s v="2021-12-08"/>
        <s v="2025-09-27"/>
        <s v="2023-06-24"/>
        <s v="2023-01-22"/>
        <s v="2023-08-20"/>
        <s v="2023-08-16"/>
        <s v="2024-06-08"/>
        <s v="2025-02-16"/>
        <s v="2025-03-27"/>
        <s v="2025-08-29"/>
        <s v="2024-04-11"/>
        <s v="2025-03-31"/>
        <s v="2024-04-20"/>
        <s v="2025-10-16"/>
        <s v="2026-01-15"/>
        <s v="2025-01-05"/>
        <s v="2025-09-15"/>
        <s v="2024-07-20"/>
        <s v="2024-10-11"/>
        <s v="2024-07-16"/>
        <s v="2024-07-03"/>
        <s v="2023-04-24"/>
        <s v="2023-05-07"/>
        <s v="2026-04-21"/>
        <s v="2023-12-06"/>
        <s v="2023-03-03"/>
        <s v="2025-02-04"/>
        <s v="2022-06-13"/>
        <s v="2022-11-05"/>
        <s v="2024-02-24"/>
        <s v="2022-11-03"/>
        <s v="2026-06-06"/>
        <s v="2024-07-12"/>
        <s v="2023-10-30"/>
        <s v="2023-08-26"/>
        <s v="2023-11-27"/>
        <s v="2023-10-07"/>
        <s v="2024-02-18"/>
        <s v="2024-05-11"/>
        <s v="2025-11-11"/>
        <s v="2024-03-31"/>
        <s v="2023-05-31"/>
        <s v="2025-06-16"/>
        <s v="2025-06-13"/>
        <s v="2024-01-12"/>
        <s v="2024-05-13"/>
        <s v="2024-09-16"/>
        <s v="2025-04-22"/>
        <s v="2025-03-09"/>
        <s v="2025-05-16"/>
        <s v="2023-12-24"/>
        <s v="2025-04-04"/>
        <s v="2022-05-24"/>
        <s v="2024-09-05"/>
        <s v="2024-08-03"/>
        <s v="2022-09-04"/>
        <s v="2023-05-28"/>
        <s v="2024-03-03"/>
        <s v="2024-12-02"/>
        <s v="2022-07-03"/>
        <s v="2022-08-21"/>
        <s v="2025-07-13"/>
        <s v="2024-04-15"/>
        <s v="2022-07-09"/>
        <s v="2023-10-29"/>
        <s v="2022-06-02"/>
        <s v="2023-06-25"/>
        <s v="2023-04-15"/>
        <s v="2024-08-16"/>
        <s v="2023-06-22"/>
        <s v="2024-05-09"/>
        <s v="2023-06-07"/>
        <s v="2025-08-05"/>
        <s v="2023-08-21"/>
        <s v="2025-09-20"/>
        <s v="2025-05-19"/>
        <s v="2026-01-17"/>
        <s v="2024-07-06"/>
        <s v="2025-12-27"/>
        <s v="2024-07-11"/>
        <s v="2022-12-15"/>
        <s v="2025-02-18"/>
        <s v="2023-04-21"/>
        <s v="2025-11-29"/>
        <s v="2024-10-15"/>
        <s v="2022-07-26"/>
        <s v="2023-12-19"/>
        <s v="2024-04-30"/>
        <s v="2023-02-13"/>
        <s v="2023-08-18"/>
        <s v="2023-01-11"/>
        <s v="2023-10-11"/>
        <s v="2023-04-19"/>
        <s v="2022-10-14"/>
        <s v="2024-09-22"/>
        <s v="2022-09-24"/>
        <s v="2025-02-22"/>
        <s v="2025-04-06"/>
        <s v="2024-10-05"/>
        <s v="2023-01-18"/>
        <s v="2023-07-15"/>
        <s v="2026-01-19"/>
        <s v="2023-11-20"/>
        <s v="2023-10-22"/>
        <s v="2025-06-25"/>
        <s v="2023-10-10"/>
        <s v="2024-10-18"/>
        <s v="2026-12-19"/>
        <s v="2025-04-07"/>
        <s v="2023-06-06"/>
        <s v="2025-08-08"/>
        <s v="2022-06-29"/>
        <s v="2024-02-16"/>
        <s v="2023-02-11"/>
        <s v="2025-01-17"/>
        <s v="2022-02-26"/>
        <s v="2025-07-07"/>
        <s v="2023-07-16"/>
        <s v="2022-11-30"/>
        <s v="2025-02-25"/>
        <s v="2023-04-23"/>
        <s v="2025-11-07"/>
        <s v="2023-05-19"/>
        <s v="2022-09-14"/>
        <s v="2025-10-19"/>
        <s v="2024-05-03"/>
        <s v="2025-10-10"/>
        <s v="2024-08-04"/>
        <s v="2023-12-15"/>
        <s v="2024-12-15"/>
        <s v="2025-07-29"/>
      </sharedItems>
    </cacheField>
    <cacheField name="Manager_ID" numFmtId="0">
      <sharedItems containsString="0" containsBlank="1" containsNumber="1" containsInteger="1" minValue="303520" maxValue="305979"/>
    </cacheField>
  </cacheFields>
  <extLst>
    <ext xmlns:x14="http://schemas.microsoft.com/office/spreadsheetml/2009/9/main" uri="{725AE2AE-9491-48be-B2B4-4EB974FC3084}">
      <x14:pivotCacheDefinition pivotCacheId="7624741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3.897022569443" createdVersion="8" refreshedVersion="8" minRefreshableVersion="3" recordCount="7" xr:uid="{0ED768F4-D1BF-4A35-95F5-52763284C181}">
  <cacheSource type="worksheet">
    <worksheetSource name="Table5"/>
  </cacheSource>
  <cacheFields count="5">
    <cacheField name="DEPARTMENT NAME" numFmtId="0">
      <sharedItems count="7">
        <s v="HR"/>
        <s v="Sales"/>
        <s v="Marketing"/>
        <s v="Finance"/>
        <s v="customer support"/>
        <s v="IT"/>
        <s v="Operations"/>
      </sharedItems>
    </cacheField>
    <cacheField name="TOTAL EMPLOYEES" numFmtId="0">
      <sharedItems containsSemiMixedTypes="0" containsString="0" containsNumber="1" containsInteger="1" minValue="337" maxValue="375" count="7">
        <n v="337"/>
        <n v="360"/>
        <n v="367"/>
        <n v="342"/>
        <n v="350"/>
        <n v="375"/>
        <n v="368"/>
      </sharedItems>
    </cacheField>
    <cacheField name="Resigned" numFmtId="0">
      <sharedItems containsSemiMixedTypes="0" containsString="0" containsNumber="1" containsInteger="1" minValue="60" maxValue="76" count="7">
        <n v="60"/>
        <n v="76"/>
        <n v="73"/>
        <n v="69"/>
        <n v="61"/>
        <n v="75"/>
        <n v="66"/>
      </sharedItems>
    </cacheField>
    <cacheField name="Terminated" numFmtId="0">
      <sharedItems containsSemiMixedTypes="0" containsString="0" containsNumber="1" containsInteger="1" minValue="7" maxValue="24" count="7">
        <n v="23"/>
        <n v="24"/>
        <n v="10"/>
        <n v="16"/>
        <n v="21"/>
        <n v="7"/>
        <n v="20"/>
      </sharedItems>
    </cacheField>
    <cacheField name="Attrition Rate" numFmtId="9">
      <sharedItems containsSemiMixedTypes="0" containsString="0" containsNumber="1" minValue="0.21866666666666668" maxValue="0.27777777777777779" count="7">
        <n v="0.24629080118694363"/>
        <n v="0.27777777777777779"/>
        <n v="0.22615803814713897"/>
        <n v="0.24853801169590642"/>
        <n v="0.23428571428571429"/>
        <n v="0.21866666666666668"/>
        <n v="0.23369565217391305"/>
      </sharedItems>
    </cacheField>
  </cacheFields>
  <extLst>
    <ext xmlns:x14="http://schemas.microsoft.com/office/spreadsheetml/2009/9/main" uri="{725AE2AE-9491-48be-B2B4-4EB974FC3084}">
      <x14:pivotCacheDefinition pivotCacheId="19301877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5.204346180559" createdVersion="8" refreshedVersion="8" minRefreshableVersion="3" recordCount="2502" xr:uid="{0A89D9A6-FDFE-4449-ACBE-3AF4B23AED3C}">
  <cacheSource type="worksheet">
    <worksheetSource ref="A1:U1048576" sheet="Employee"/>
  </cacheSource>
  <cacheFields count="21">
    <cacheField name="Employee_ID" numFmtId="0">
      <sharedItems containsBlank="1" containsMixedTypes="1" containsNumber="1" containsInteger="1" minValue="303520" maxValue="306019" count="2502">
        <n v="303520"/>
        <n v="303521"/>
        <n v="303522"/>
        <n v="303523"/>
        <n v="303524"/>
        <n v="303525"/>
        <n v="303526"/>
        <n v="303527"/>
        <n v="303528"/>
        <n v="303529"/>
        <n v="303530"/>
        <n v="303531"/>
        <n v="303532"/>
        <n v="303533"/>
        <n v="303534"/>
        <n v="303535"/>
        <n v="303536"/>
        <n v="303537"/>
        <n v="303538"/>
        <n v="303539"/>
        <n v="303540"/>
        <n v="303541"/>
        <n v="303542"/>
        <n v="303543"/>
        <n v="303544"/>
        <n v="303545"/>
        <n v="303546"/>
        <n v="303547"/>
        <n v="303548"/>
        <n v="303549"/>
        <n v="303550"/>
        <n v="303551"/>
        <n v="303552"/>
        <n v="303553"/>
        <n v="303554"/>
        <n v="303555"/>
        <n v="303556"/>
        <n v="303557"/>
        <n v="303558"/>
        <n v="303559"/>
        <n v="303560"/>
        <n v="303561"/>
        <n v="303562"/>
        <n v="303563"/>
        <n v="303564"/>
        <n v="303565"/>
        <n v="303566"/>
        <n v="303567"/>
        <n v="303568"/>
        <n v="303569"/>
        <n v="303570"/>
        <n v="303571"/>
        <n v="303572"/>
        <n v="303573"/>
        <n v="303574"/>
        <n v="303575"/>
        <n v="303576"/>
        <n v="303577"/>
        <n v="303578"/>
        <n v="303579"/>
        <n v="303580"/>
        <n v="303581"/>
        <n v="303582"/>
        <n v="303583"/>
        <n v="303584"/>
        <n v="303585"/>
        <n v="303586"/>
        <n v="303587"/>
        <n v="303588"/>
        <n v="303589"/>
        <n v="303590"/>
        <n v="303591"/>
        <n v="303592"/>
        <n v="303593"/>
        <n v="303594"/>
        <n v="303595"/>
        <n v="303596"/>
        <n v="303597"/>
        <n v="303598"/>
        <n v="303599"/>
        <n v="303600"/>
        <n v="303601"/>
        <n v="303602"/>
        <n v="303603"/>
        <n v="303604"/>
        <n v="303605"/>
        <n v="303606"/>
        <n v="303607"/>
        <n v="303608"/>
        <n v="303609"/>
        <n v="303610"/>
        <n v="303611"/>
        <n v="303612"/>
        <n v="303613"/>
        <n v="303614"/>
        <n v="303615"/>
        <n v="303616"/>
        <n v="303617"/>
        <n v="303618"/>
        <n v="303619"/>
        <n v="303620"/>
        <n v="303621"/>
        <n v="303622"/>
        <n v="303623"/>
        <n v="303624"/>
        <n v="303625"/>
        <n v="303626"/>
        <n v="303627"/>
        <n v="303628"/>
        <n v="303629"/>
        <n v="303630"/>
        <n v="303631"/>
        <n v="303632"/>
        <n v="303633"/>
        <n v="303634"/>
        <n v="303635"/>
        <n v="303636"/>
        <n v="303637"/>
        <n v="303638"/>
        <n v="303639"/>
        <n v="303640"/>
        <n v="303641"/>
        <n v="303642"/>
        <n v="303643"/>
        <n v="303644"/>
        <n v="303645"/>
        <n v="303646"/>
        <n v="303647"/>
        <n v="303648"/>
        <n v="303649"/>
        <n v="303650"/>
        <n v="303651"/>
        <n v="303652"/>
        <n v="303653"/>
        <n v="303654"/>
        <n v="303655"/>
        <n v="303656"/>
        <n v="303657"/>
        <n v="303658"/>
        <n v="303659"/>
        <n v="303660"/>
        <n v="303661"/>
        <n v="303662"/>
        <n v="303663"/>
        <n v="303664"/>
        <n v="303665"/>
        <n v="303666"/>
        <n v="303667"/>
        <n v="303668"/>
        <n v="303669"/>
        <n v="303670"/>
        <n v="303671"/>
        <n v="303672"/>
        <n v="303673"/>
        <n v="303674"/>
        <n v="303675"/>
        <n v="303676"/>
        <n v="303677"/>
        <n v="303678"/>
        <n v="303679"/>
        <n v="303680"/>
        <n v="303681"/>
        <n v="303682"/>
        <n v="303683"/>
        <n v="303684"/>
        <n v="303685"/>
        <n v="303686"/>
        <n v="303687"/>
        <n v="303688"/>
        <n v="303689"/>
        <n v="303690"/>
        <n v="303691"/>
        <n v="303692"/>
        <n v="303693"/>
        <n v="303694"/>
        <n v="303695"/>
        <n v="303696"/>
        <n v="303697"/>
        <n v="303698"/>
        <n v="303699"/>
        <n v="303700"/>
        <n v="303701"/>
        <n v="303702"/>
        <n v="303703"/>
        <n v="303704"/>
        <n v="303705"/>
        <n v="303706"/>
        <n v="303707"/>
        <n v="303708"/>
        <n v="303709"/>
        <n v="303710"/>
        <n v="303711"/>
        <n v="303712"/>
        <n v="303713"/>
        <n v="303714"/>
        <n v="303715"/>
        <n v="303716"/>
        <n v="303717"/>
        <n v="303718"/>
        <n v="303719"/>
        <n v="303720"/>
        <n v="303721"/>
        <n v="303722"/>
        <n v="303723"/>
        <n v="303724"/>
        <n v="303725"/>
        <n v="303726"/>
        <n v="303727"/>
        <n v="303728"/>
        <n v="303729"/>
        <n v="303730"/>
        <n v="303731"/>
        <n v="303732"/>
        <n v="303733"/>
        <n v="303734"/>
        <n v="303735"/>
        <n v="303736"/>
        <n v="303737"/>
        <n v="303738"/>
        <n v="303739"/>
        <n v="303740"/>
        <n v="303741"/>
        <n v="303742"/>
        <n v="303743"/>
        <n v="303744"/>
        <n v="303745"/>
        <n v="303746"/>
        <n v="303747"/>
        <n v="303748"/>
        <n v="303749"/>
        <n v="303750"/>
        <n v="303751"/>
        <n v="303752"/>
        <n v="303753"/>
        <n v="303754"/>
        <n v="303755"/>
        <n v="303756"/>
        <n v="303757"/>
        <n v="303758"/>
        <n v="303759"/>
        <n v="303760"/>
        <n v="303761"/>
        <n v="303762"/>
        <n v="303763"/>
        <n v="303764"/>
        <n v="303765"/>
        <n v="303766"/>
        <n v="303767"/>
        <n v="303768"/>
        <n v="303769"/>
        <n v="303770"/>
        <n v="303771"/>
        <n v="303772"/>
        <n v="303773"/>
        <n v="303774"/>
        <n v="303775"/>
        <n v="303776"/>
        <n v="303777"/>
        <n v="303778"/>
        <n v="303779"/>
        <n v="303780"/>
        <n v="303781"/>
        <n v="303782"/>
        <n v="303783"/>
        <n v="303784"/>
        <n v="303785"/>
        <n v="303786"/>
        <n v="303787"/>
        <n v="303788"/>
        <n v="303789"/>
        <n v="303790"/>
        <n v="303791"/>
        <n v="303792"/>
        <n v="303793"/>
        <n v="303794"/>
        <n v="303795"/>
        <n v="303796"/>
        <n v="303797"/>
        <n v="303798"/>
        <n v="303799"/>
        <n v="303800"/>
        <n v="303801"/>
        <n v="303802"/>
        <n v="303803"/>
        <n v="303804"/>
        <n v="303805"/>
        <n v="303806"/>
        <n v="303807"/>
        <n v="303808"/>
        <n v="303809"/>
        <n v="303810"/>
        <n v="303811"/>
        <n v="303812"/>
        <n v="303813"/>
        <n v="303814"/>
        <n v="303815"/>
        <n v="303816"/>
        <n v="303817"/>
        <n v="303818"/>
        <n v="303819"/>
        <n v="303820"/>
        <n v="303821"/>
        <n v="303822"/>
        <n v="303823"/>
        <n v="303824"/>
        <n v="303825"/>
        <n v="303826"/>
        <n v="303827"/>
        <n v="303828"/>
        <n v="303829"/>
        <n v="303830"/>
        <n v="303831"/>
        <n v="303832"/>
        <n v="303833"/>
        <n v="303834"/>
        <n v="303835"/>
        <n v="303836"/>
        <n v="303837"/>
        <n v="303838"/>
        <n v="303839"/>
        <n v="303840"/>
        <n v="303841"/>
        <n v="303842"/>
        <n v="303843"/>
        <n v="303844"/>
        <n v="303845"/>
        <n v="303846"/>
        <n v="303847"/>
        <n v="303848"/>
        <n v="303849"/>
        <n v="303850"/>
        <n v="303851"/>
        <n v="303852"/>
        <n v="303853"/>
        <n v="303854"/>
        <n v="303855"/>
        <n v="303856"/>
        <n v="303857"/>
        <n v="303858"/>
        <n v="303859"/>
        <n v="303860"/>
        <n v="303861"/>
        <n v="303862"/>
        <n v="303863"/>
        <n v="303864"/>
        <n v="303865"/>
        <n v="303866"/>
        <n v="303867"/>
        <n v="303868"/>
        <n v="303869"/>
        <n v="303870"/>
        <n v="303871"/>
        <n v="303872"/>
        <n v="303873"/>
        <n v="303874"/>
        <n v="303875"/>
        <n v="303876"/>
        <n v="303877"/>
        <n v="303878"/>
        <n v="303879"/>
        <n v="303880"/>
        <n v="303881"/>
        <n v="303882"/>
        <n v="303883"/>
        <n v="303884"/>
        <n v="303885"/>
        <n v="303886"/>
        <n v="303887"/>
        <n v="303888"/>
        <n v="303889"/>
        <n v="303890"/>
        <n v="303891"/>
        <n v="303892"/>
        <n v="303893"/>
        <n v="303894"/>
        <n v="303895"/>
        <n v="303896"/>
        <n v="303897"/>
        <n v="303898"/>
        <n v="303899"/>
        <n v="303900"/>
        <n v="303901"/>
        <n v="303902"/>
        <n v="303903"/>
        <n v="303904"/>
        <n v="303905"/>
        <n v="303906"/>
        <n v="303907"/>
        <n v="303908"/>
        <n v="303909"/>
        <n v="303910"/>
        <n v="303911"/>
        <n v="303912"/>
        <n v="303913"/>
        <n v="303914"/>
        <n v="303915"/>
        <n v="303916"/>
        <n v="303917"/>
        <n v="303918"/>
        <n v="303919"/>
        <n v="303920"/>
        <n v="303921"/>
        <n v="303922"/>
        <n v="303923"/>
        <n v="303924"/>
        <n v="303925"/>
        <n v="303926"/>
        <n v="303927"/>
        <n v="303928"/>
        <n v="303929"/>
        <n v="303930"/>
        <n v="303931"/>
        <n v="303932"/>
        <n v="303933"/>
        <n v="303934"/>
        <n v="303935"/>
        <n v="303936"/>
        <n v="303937"/>
        <n v="303938"/>
        <n v="303939"/>
        <n v="303940"/>
        <n v="303941"/>
        <n v="303942"/>
        <n v="303943"/>
        <n v="303944"/>
        <n v="303945"/>
        <n v="303946"/>
        <n v="303947"/>
        <n v="303948"/>
        <n v="303949"/>
        <n v="303950"/>
        <n v="303951"/>
        <n v="303952"/>
        <n v="303953"/>
        <n v="303954"/>
        <n v="303955"/>
        <n v="303956"/>
        <n v="303957"/>
        <n v="303958"/>
        <n v="303959"/>
        <n v="303960"/>
        <n v="303961"/>
        <n v="303962"/>
        <n v="303963"/>
        <n v="303964"/>
        <n v="303965"/>
        <n v="303966"/>
        <n v="303967"/>
        <n v="303968"/>
        <n v="303969"/>
        <n v="303970"/>
        <n v="303971"/>
        <n v="303972"/>
        <n v="303973"/>
        <n v="303974"/>
        <n v="303975"/>
        <n v="303976"/>
        <n v="303977"/>
        <n v="303978"/>
        <n v="303979"/>
        <n v="303980"/>
        <n v="303981"/>
        <n v="303982"/>
        <n v="303983"/>
        <n v="303984"/>
        <n v="303985"/>
        <n v="303986"/>
        <n v="303987"/>
        <n v="303988"/>
        <n v="303989"/>
        <n v="303990"/>
        <n v="303991"/>
        <n v="303992"/>
        <n v="303993"/>
        <n v="303994"/>
        <n v="303995"/>
        <n v="303996"/>
        <n v="303997"/>
        <n v="303998"/>
        <n v="303999"/>
        <n v="304000"/>
        <n v="304001"/>
        <n v="304002"/>
        <n v="304003"/>
        <n v="304004"/>
        <n v="304005"/>
        <n v="304006"/>
        <n v="304007"/>
        <n v="304008"/>
        <n v="304009"/>
        <n v="304010"/>
        <n v="304011"/>
        <n v="304012"/>
        <n v="304013"/>
        <n v="304014"/>
        <n v="304015"/>
        <n v="304016"/>
        <n v="304017"/>
        <n v="304018"/>
        <n v="304019"/>
        <n v="304020"/>
        <n v="304021"/>
        <n v="304022"/>
        <n v="304023"/>
        <n v="304024"/>
        <n v="304025"/>
        <n v="304026"/>
        <n v="304027"/>
        <n v="304028"/>
        <n v="304029"/>
        <n v="304030"/>
        <n v="304031"/>
        <n v="304032"/>
        <n v="304033"/>
        <n v="304034"/>
        <n v="304035"/>
        <n v="304036"/>
        <n v="304037"/>
        <n v="304038"/>
        <n v="304039"/>
        <n v="304040"/>
        <n v="304041"/>
        <n v="304042"/>
        <n v="304043"/>
        <n v="304044"/>
        <n v="304045"/>
        <n v="304046"/>
        <n v="304047"/>
        <n v="304048"/>
        <n v="304049"/>
        <n v="304050"/>
        <n v="304051"/>
        <n v="304052"/>
        <n v="304053"/>
        <n v="304054"/>
        <n v="304055"/>
        <n v="304056"/>
        <n v="304057"/>
        <n v="304058"/>
        <n v="304059"/>
        <n v="304060"/>
        <n v="304061"/>
        <n v="304062"/>
        <n v="304063"/>
        <n v="304064"/>
        <n v="304065"/>
        <n v="304066"/>
        <n v="304067"/>
        <n v="304068"/>
        <n v="304069"/>
        <n v="304070"/>
        <n v="304071"/>
        <n v="304072"/>
        <n v="304073"/>
        <n v="304074"/>
        <n v="304075"/>
        <n v="304076"/>
        <n v="304077"/>
        <n v="304078"/>
        <n v="304079"/>
        <n v="304080"/>
        <n v="304081"/>
        <n v="304082"/>
        <n v="304083"/>
        <n v="304084"/>
        <n v="304085"/>
        <n v="304086"/>
        <n v="304087"/>
        <n v="304088"/>
        <n v="304089"/>
        <n v="304090"/>
        <n v="304091"/>
        <n v="304092"/>
        <n v="304093"/>
        <n v="304094"/>
        <n v="304095"/>
        <n v="304096"/>
        <n v="304097"/>
        <n v="304098"/>
        <n v="304099"/>
        <n v="304100"/>
        <n v="304101"/>
        <n v="304102"/>
        <n v="304103"/>
        <n v="304104"/>
        <n v="304105"/>
        <n v="304106"/>
        <n v="304107"/>
        <n v="304108"/>
        <n v="304109"/>
        <n v="304110"/>
        <n v="304111"/>
        <n v="304112"/>
        <n v="304113"/>
        <n v="304114"/>
        <n v="304115"/>
        <n v="304116"/>
        <n v="304117"/>
        <n v="304118"/>
        <n v="304119"/>
        <n v="304120"/>
        <n v="304121"/>
        <n v="304122"/>
        <n v="304123"/>
        <n v="304124"/>
        <n v="304125"/>
        <n v="304126"/>
        <n v="304127"/>
        <n v="304128"/>
        <n v="304129"/>
        <n v="304130"/>
        <n v="304131"/>
        <n v="304132"/>
        <n v="304133"/>
        <n v="304134"/>
        <n v="304135"/>
        <n v="304136"/>
        <n v="304137"/>
        <n v="304138"/>
        <n v="304139"/>
        <n v="304140"/>
        <n v="304141"/>
        <n v="304142"/>
        <n v="304143"/>
        <n v="304144"/>
        <n v="304145"/>
        <n v="304146"/>
        <n v="304147"/>
        <n v="304148"/>
        <n v="304149"/>
        <n v="304150"/>
        <n v="304151"/>
        <n v="304152"/>
        <n v="304153"/>
        <n v="304154"/>
        <n v="304155"/>
        <n v="304156"/>
        <n v="304157"/>
        <n v="304158"/>
        <n v="304159"/>
        <n v="304160"/>
        <n v="304161"/>
        <n v="304162"/>
        <n v="304163"/>
        <n v="304164"/>
        <n v="304165"/>
        <n v="304166"/>
        <n v="304167"/>
        <n v="304168"/>
        <n v="304169"/>
        <n v="304170"/>
        <n v="304171"/>
        <n v="304172"/>
        <n v="304173"/>
        <n v="304174"/>
        <n v="304175"/>
        <n v="304176"/>
        <n v="304177"/>
        <n v="304178"/>
        <n v="304179"/>
        <n v="304180"/>
        <n v="304181"/>
        <n v="304182"/>
        <n v="304183"/>
        <n v="304184"/>
        <n v="304185"/>
        <n v="304186"/>
        <n v="304187"/>
        <n v="304188"/>
        <n v="304189"/>
        <n v="304190"/>
        <n v="304191"/>
        <n v="304192"/>
        <n v="304193"/>
        <n v="304194"/>
        <n v="304195"/>
        <n v="304196"/>
        <n v="304197"/>
        <n v="304198"/>
        <n v="304199"/>
        <n v="304200"/>
        <n v="304201"/>
        <n v="304202"/>
        <n v="304203"/>
        <n v="304204"/>
        <n v="304205"/>
        <n v="304206"/>
        <n v="304207"/>
        <n v="304208"/>
        <n v="304209"/>
        <n v="304210"/>
        <n v="304211"/>
        <n v="304212"/>
        <n v="304213"/>
        <n v="304214"/>
        <n v="304215"/>
        <n v="304216"/>
        <n v="304217"/>
        <n v="304218"/>
        <n v="304219"/>
        <n v="304220"/>
        <n v="304221"/>
        <n v="304222"/>
        <n v="304223"/>
        <n v="304224"/>
        <n v="304225"/>
        <n v="304226"/>
        <n v="304227"/>
        <n v="304228"/>
        <n v="304229"/>
        <n v="304230"/>
        <n v="304231"/>
        <n v="304232"/>
        <n v="304233"/>
        <n v="304234"/>
        <n v="304235"/>
        <n v="304236"/>
        <n v="304237"/>
        <n v="304238"/>
        <n v="304239"/>
        <n v="304240"/>
        <n v="304241"/>
        <n v="304242"/>
        <n v="304243"/>
        <n v="304244"/>
        <n v="304245"/>
        <n v="304246"/>
        <n v="304247"/>
        <n v="304248"/>
        <n v="304249"/>
        <n v="304250"/>
        <n v="304251"/>
        <n v="304252"/>
        <n v="304253"/>
        <n v="304254"/>
        <n v="304255"/>
        <n v="304256"/>
        <n v="304257"/>
        <n v="304258"/>
        <n v="304259"/>
        <n v="304260"/>
        <n v="304261"/>
        <n v="304262"/>
        <n v="304263"/>
        <n v="304264"/>
        <n v="304265"/>
        <n v="304266"/>
        <n v="304267"/>
        <n v="304268"/>
        <n v="304269"/>
        <n v="304270"/>
        <n v="304271"/>
        <n v="304272"/>
        <n v="304273"/>
        <n v="304274"/>
        <n v="304275"/>
        <n v="304276"/>
        <n v="304277"/>
        <n v="304278"/>
        <n v="304279"/>
        <n v="304280"/>
        <n v="304281"/>
        <n v="304282"/>
        <n v="304283"/>
        <n v="304284"/>
        <n v="304285"/>
        <n v="304286"/>
        <n v="304287"/>
        <n v="304288"/>
        <n v="304289"/>
        <n v="304290"/>
        <n v="304291"/>
        <n v="304292"/>
        <n v="304293"/>
        <n v="304294"/>
        <n v="304295"/>
        <n v="304296"/>
        <n v="304297"/>
        <n v="304298"/>
        <n v="304299"/>
        <n v="304300"/>
        <n v="304301"/>
        <n v="304302"/>
        <n v="304303"/>
        <n v="304304"/>
        <n v="304305"/>
        <n v="304306"/>
        <n v="304307"/>
        <n v="304308"/>
        <n v="304309"/>
        <n v="304310"/>
        <n v="304311"/>
        <n v="304312"/>
        <n v="304313"/>
        <n v="304314"/>
        <n v="304315"/>
        <n v="304316"/>
        <n v="304317"/>
        <n v="304318"/>
        <n v="304319"/>
        <n v="304320"/>
        <n v="304321"/>
        <n v="304322"/>
        <n v="304323"/>
        <n v="304324"/>
        <n v="304325"/>
        <n v="304326"/>
        <n v="304327"/>
        <n v="304328"/>
        <n v="304329"/>
        <n v="304330"/>
        <n v="304331"/>
        <n v="304332"/>
        <n v="304333"/>
        <n v="304334"/>
        <n v="304335"/>
        <n v="304336"/>
        <n v="304337"/>
        <n v="304338"/>
        <n v="304339"/>
        <n v="304340"/>
        <n v="304341"/>
        <n v="304342"/>
        <n v="304343"/>
        <n v="304344"/>
        <n v="304345"/>
        <n v="304346"/>
        <n v="304347"/>
        <n v="304348"/>
        <n v="304349"/>
        <n v="304350"/>
        <n v="304351"/>
        <n v="304352"/>
        <n v="304353"/>
        <n v="304354"/>
        <n v="304355"/>
        <n v="304356"/>
        <n v="304357"/>
        <n v="304358"/>
        <n v="304359"/>
        <n v="304360"/>
        <n v="304361"/>
        <n v="304362"/>
        <n v="304363"/>
        <n v="304364"/>
        <n v="304365"/>
        <n v="304366"/>
        <n v="304367"/>
        <n v="304368"/>
        <n v="304369"/>
        <n v="304370"/>
        <n v="304371"/>
        <n v="304372"/>
        <n v="304373"/>
        <n v="304374"/>
        <n v="304375"/>
        <n v="304376"/>
        <n v="304377"/>
        <n v="304378"/>
        <n v="304379"/>
        <n v="304380"/>
        <n v="304381"/>
        <n v="304382"/>
        <n v="304383"/>
        <n v="304384"/>
        <n v="304385"/>
        <n v="304386"/>
        <n v="304387"/>
        <n v="304388"/>
        <n v="304389"/>
        <n v="304390"/>
        <n v="304391"/>
        <n v="304392"/>
        <n v="304393"/>
        <n v="304394"/>
        <n v="304395"/>
        <n v="304396"/>
        <n v="304397"/>
        <n v="304398"/>
        <n v="304399"/>
        <n v="304400"/>
        <n v="304401"/>
        <n v="304402"/>
        <n v="304403"/>
        <n v="304404"/>
        <n v="304405"/>
        <n v="304406"/>
        <n v="304407"/>
        <n v="304408"/>
        <n v="304409"/>
        <n v="304410"/>
        <n v="304411"/>
        <n v="304412"/>
        <n v="304413"/>
        <n v="304414"/>
        <n v="304415"/>
        <n v="304416"/>
        <n v="304417"/>
        <n v="304418"/>
        <n v="304419"/>
        <n v="304420"/>
        <n v="304421"/>
        <n v="304422"/>
        <n v="304423"/>
        <n v="304424"/>
        <n v="304425"/>
        <n v="304426"/>
        <n v="304427"/>
        <n v="304428"/>
        <n v="304429"/>
        <n v="304430"/>
        <n v="304431"/>
        <n v="304432"/>
        <n v="304433"/>
        <n v="304434"/>
        <n v="304435"/>
        <n v="304436"/>
        <n v="304437"/>
        <n v="304438"/>
        <n v="304439"/>
        <n v="304440"/>
        <n v="304441"/>
        <n v="304442"/>
        <n v="304443"/>
        <n v="304444"/>
        <n v="304445"/>
        <n v="304446"/>
        <n v="304447"/>
        <n v="304448"/>
        <n v="304449"/>
        <n v="304450"/>
        <n v="304451"/>
        <n v="304452"/>
        <n v="304453"/>
        <n v="304454"/>
        <n v="304455"/>
        <n v="304456"/>
        <n v="304457"/>
        <n v="304458"/>
        <n v="304459"/>
        <n v="304460"/>
        <n v="304461"/>
        <n v="304462"/>
        <n v="304463"/>
        <n v="304464"/>
        <n v="304465"/>
        <n v="304466"/>
        <n v="304467"/>
        <n v="304468"/>
        <n v="304469"/>
        <n v="304470"/>
        <n v="304471"/>
        <n v="304472"/>
        <n v="304473"/>
        <n v="304474"/>
        <n v="304475"/>
        <n v="304476"/>
        <n v="304477"/>
        <n v="304478"/>
        <n v="304479"/>
        <n v="304480"/>
        <n v="304481"/>
        <n v="304482"/>
        <n v="304483"/>
        <n v="304484"/>
        <n v="304485"/>
        <n v="304486"/>
        <n v="304487"/>
        <n v="304488"/>
        <n v="304489"/>
        <n v="304490"/>
        <n v="304491"/>
        <n v="304492"/>
        <n v="304493"/>
        <n v="304494"/>
        <n v="304495"/>
        <n v="304496"/>
        <n v="304497"/>
        <n v="304498"/>
        <n v="304499"/>
        <n v="304500"/>
        <n v="304501"/>
        <n v="304502"/>
        <n v="304503"/>
        <n v="304504"/>
        <n v="304505"/>
        <n v="304506"/>
        <n v="304507"/>
        <n v="304508"/>
        <n v="304509"/>
        <n v="304510"/>
        <n v="304511"/>
        <n v="304512"/>
        <n v="304513"/>
        <n v="304514"/>
        <n v="304515"/>
        <n v="304516"/>
        <n v="304517"/>
        <n v="304518"/>
        <n v="304519"/>
        <n v="304520"/>
        <n v="304521"/>
        <n v="304522"/>
        <n v="304523"/>
        <n v="304524"/>
        <n v="304525"/>
        <n v="304526"/>
        <n v="304527"/>
        <n v="304528"/>
        <n v="304529"/>
        <n v="304530"/>
        <n v="304531"/>
        <n v="304532"/>
        <n v="304533"/>
        <n v="304534"/>
        <n v="304535"/>
        <n v="304536"/>
        <n v="304537"/>
        <n v="304538"/>
        <n v="304539"/>
        <n v="304540"/>
        <n v="304541"/>
        <n v="304542"/>
        <n v="304543"/>
        <n v="304544"/>
        <n v="304545"/>
        <n v="304546"/>
        <n v="304547"/>
        <n v="304548"/>
        <n v="304549"/>
        <n v="304550"/>
        <n v="304551"/>
        <n v="304552"/>
        <n v="304553"/>
        <n v="304554"/>
        <n v="304555"/>
        <n v="304556"/>
        <n v="304557"/>
        <n v="304558"/>
        <n v="304559"/>
        <n v="304560"/>
        <n v="304561"/>
        <n v="304562"/>
        <n v="304563"/>
        <n v="304564"/>
        <n v="304565"/>
        <n v="304566"/>
        <n v="304567"/>
        <n v="304568"/>
        <n v="304569"/>
        <n v="304570"/>
        <n v="304571"/>
        <n v="304572"/>
        <n v="304573"/>
        <n v="304574"/>
        <n v="304575"/>
        <n v="304576"/>
        <n v="304577"/>
        <n v="304578"/>
        <n v="304579"/>
        <n v="304580"/>
        <n v="304581"/>
        <n v="304582"/>
        <n v="304583"/>
        <n v="304584"/>
        <n v="304585"/>
        <n v="304586"/>
        <n v="304587"/>
        <n v="304588"/>
        <n v="304589"/>
        <n v="304590"/>
        <n v="304591"/>
        <n v="304592"/>
        <n v="304593"/>
        <n v="304594"/>
        <n v="304595"/>
        <n v="304596"/>
        <n v="304597"/>
        <n v="304598"/>
        <n v="304599"/>
        <n v="304600"/>
        <n v="304601"/>
        <n v="304602"/>
        <n v="304603"/>
        <n v="304604"/>
        <n v="304605"/>
        <n v="304606"/>
        <n v="304607"/>
        <n v="304608"/>
        <n v="304609"/>
        <n v="304610"/>
        <n v="304611"/>
        <n v="304612"/>
        <n v="304613"/>
        <n v="304614"/>
        <n v="304615"/>
        <n v="304616"/>
        <n v="304617"/>
        <n v="304618"/>
        <n v="304619"/>
        <n v="304620"/>
        <n v="304621"/>
        <n v="304622"/>
        <n v="304623"/>
        <n v="304624"/>
        <n v="304625"/>
        <n v="304626"/>
        <n v="304627"/>
        <n v="304628"/>
        <n v="304629"/>
        <n v="304630"/>
        <n v="304631"/>
        <n v="304632"/>
        <n v="304633"/>
        <n v="304634"/>
        <n v="304635"/>
        <n v="304636"/>
        <n v="304637"/>
        <n v="304638"/>
        <n v="304639"/>
        <n v="304640"/>
        <n v="304641"/>
        <n v="304642"/>
        <n v="304643"/>
        <n v="304644"/>
        <n v="304645"/>
        <n v="304646"/>
        <n v="304647"/>
        <n v="304648"/>
        <n v="304649"/>
        <n v="304650"/>
        <n v="304651"/>
        <n v="304652"/>
        <n v="304653"/>
        <n v="304654"/>
        <n v="304655"/>
        <n v="304656"/>
        <n v="304657"/>
        <n v="304658"/>
        <n v="304659"/>
        <n v="304660"/>
        <n v="304661"/>
        <n v="304662"/>
        <n v="304663"/>
        <n v="304664"/>
        <n v="304665"/>
        <n v="304666"/>
        <n v="304667"/>
        <n v="304668"/>
        <n v="304669"/>
        <n v="304670"/>
        <n v="304671"/>
        <n v="304672"/>
        <n v="304673"/>
        <n v="304674"/>
        <n v="304675"/>
        <n v="304676"/>
        <n v="304677"/>
        <n v="304678"/>
        <n v="304679"/>
        <n v="304680"/>
        <n v="304681"/>
        <n v="304682"/>
        <n v="304683"/>
        <n v="304684"/>
        <n v="304685"/>
        <n v="304686"/>
        <n v="304687"/>
        <n v="304688"/>
        <n v="304689"/>
        <n v="304690"/>
        <n v="304691"/>
        <n v="304692"/>
        <n v="304693"/>
        <n v="304694"/>
        <n v="304695"/>
        <n v="304696"/>
        <n v="304697"/>
        <n v="304698"/>
        <n v="304699"/>
        <n v="304700"/>
        <n v="304701"/>
        <n v="304702"/>
        <n v="304703"/>
        <n v="304704"/>
        <n v="304705"/>
        <n v="304706"/>
        <n v="304707"/>
        <n v="304708"/>
        <n v="304709"/>
        <n v="304710"/>
        <n v="304711"/>
        <n v="304712"/>
        <n v="304713"/>
        <n v="304714"/>
        <n v="304715"/>
        <n v="304716"/>
        <n v="304717"/>
        <n v="304718"/>
        <n v="304719"/>
        <n v="304720"/>
        <n v="304721"/>
        <n v="304722"/>
        <n v="304723"/>
        <n v="304724"/>
        <n v="304725"/>
        <n v="304726"/>
        <n v="304727"/>
        <n v="304728"/>
        <n v="304729"/>
        <n v="304730"/>
        <n v="304731"/>
        <n v="304732"/>
        <n v="304733"/>
        <n v="304734"/>
        <n v="304735"/>
        <n v="304736"/>
        <n v="304737"/>
        <n v="304738"/>
        <n v="304739"/>
        <n v="304740"/>
        <n v="304741"/>
        <n v="304742"/>
        <n v="304743"/>
        <n v="304744"/>
        <n v="304745"/>
        <n v="304746"/>
        <n v="304747"/>
        <n v="304748"/>
        <n v="304749"/>
        <n v="304750"/>
        <n v="304751"/>
        <n v="304752"/>
        <n v="304753"/>
        <n v="304754"/>
        <n v="304755"/>
        <n v="304756"/>
        <n v="304757"/>
        <n v="304758"/>
        <n v="304759"/>
        <n v="304760"/>
        <n v="304761"/>
        <n v="304762"/>
        <n v="304763"/>
        <n v="304764"/>
        <n v="304765"/>
        <n v="304766"/>
        <n v="304767"/>
        <n v="304768"/>
        <n v="304769"/>
        <n v="304770"/>
        <n v="304771"/>
        <n v="304772"/>
        <n v="304773"/>
        <n v="304774"/>
        <n v="304775"/>
        <n v="304776"/>
        <n v="304777"/>
        <n v="304778"/>
        <n v="304779"/>
        <n v="304780"/>
        <n v="304781"/>
        <n v="304782"/>
        <n v="304783"/>
        <n v="304784"/>
        <n v="304785"/>
        <n v="304786"/>
        <n v="304787"/>
        <n v="304788"/>
        <n v="304789"/>
        <n v="304790"/>
        <n v="304791"/>
        <n v="304792"/>
        <n v="304793"/>
        <n v="304794"/>
        <n v="304795"/>
        <n v="304796"/>
        <n v="304797"/>
        <n v="304798"/>
        <n v="304799"/>
        <n v="304800"/>
        <n v="304801"/>
        <n v="304802"/>
        <n v="304803"/>
        <n v="304804"/>
        <n v="304805"/>
        <n v="304806"/>
        <n v="304807"/>
        <n v="304808"/>
        <n v="304809"/>
        <n v="304810"/>
        <n v="304811"/>
        <n v="304812"/>
        <n v="304813"/>
        <n v="304814"/>
        <n v="304815"/>
        <n v="304816"/>
        <n v="304817"/>
        <n v="304818"/>
        <n v="304819"/>
        <n v="304820"/>
        <n v="304821"/>
        <n v="304822"/>
        <n v="304823"/>
        <n v="304824"/>
        <n v="304825"/>
        <n v="304826"/>
        <n v="304827"/>
        <n v="304828"/>
        <n v="304829"/>
        <n v="304830"/>
        <n v="304831"/>
        <n v="304832"/>
        <n v="304833"/>
        <n v="304834"/>
        <n v="304835"/>
        <n v="304836"/>
        <n v="304837"/>
        <n v="304838"/>
        <n v="304839"/>
        <n v="304840"/>
        <n v="304841"/>
        <n v="304842"/>
        <n v="304843"/>
        <n v="304844"/>
        <n v="304845"/>
        <n v="304846"/>
        <n v="304847"/>
        <n v="304848"/>
        <n v="304849"/>
        <n v="304850"/>
        <n v="304851"/>
        <n v="304852"/>
        <n v="304853"/>
        <n v="304854"/>
        <n v="304855"/>
        <n v="304856"/>
        <n v="304857"/>
        <n v="304858"/>
        <n v="304859"/>
        <n v="304860"/>
        <n v="304861"/>
        <n v="304862"/>
        <n v="304863"/>
        <n v="304864"/>
        <n v="304865"/>
        <n v="304866"/>
        <n v="304867"/>
        <n v="304868"/>
        <n v="304869"/>
        <n v="304870"/>
        <n v="304871"/>
        <n v="304872"/>
        <n v="304873"/>
        <n v="304874"/>
        <n v="304875"/>
        <n v="304876"/>
        <n v="304877"/>
        <n v="304878"/>
        <n v="304879"/>
        <n v="304880"/>
        <n v="304881"/>
        <n v="304882"/>
        <n v="304883"/>
        <n v="304884"/>
        <n v="304885"/>
        <n v="304886"/>
        <n v="304887"/>
        <n v="304888"/>
        <n v="304889"/>
        <n v="304890"/>
        <n v="304891"/>
        <n v="304892"/>
        <n v="304893"/>
        <n v="304894"/>
        <n v="304895"/>
        <n v="304896"/>
        <n v="304897"/>
        <n v="304898"/>
        <n v="304899"/>
        <n v="304900"/>
        <n v="304901"/>
        <n v="304902"/>
        <n v="304903"/>
        <n v="304904"/>
        <n v="304905"/>
        <n v="304906"/>
        <n v="304907"/>
        <n v="304908"/>
        <n v="304909"/>
        <n v="304910"/>
        <n v="304911"/>
        <n v="304912"/>
        <n v="304913"/>
        <n v="304914"/>
        <n v="304915"/>
        <n v="304916"/>
        <n v="304917"/>
        <n v="304918"/>
        <n v="304919"/>
        <n v="304920"/>
        <n v="304921"/>
        <n v="304922"/>
        <n v="304923"/>
        <n v="304924"/>
        <n v="304925"/>
        <n v="304926"/>
        <n v="304927"/>
        <n v="304928"/>
        <n v="304929"/>
        <n v="304930"/>
        <n v="304931"/>
        <n v="304932"/>
        <n v="304933"/>
        <n v="304934"/>
        <n v="304935"/>
        <n v="304936"/>
        <n v="304937"/>
        <n v="304938"/>
        <n v="304939"/>
        <n v="304940"/>
        <n v="304941"/>
        <n v="304942"/>
        <n v="304943"/>
        <n v="304944"/>
        <n v="304945"/>
        <n v="304946"/>
        <n v="304947"/>
        <n v="304948"/>
        <n v="304949"/>
        <n v="304950"/>
        <n v="304951"/>
        <n v="304952"/>
        <n v="304953"/>
        <n v="304954"/>
        <n v="304955"/>
        <n v="304956"/>
        <n v="304957"/>
        <n v="304958"/>
        <n v="304959"/>
        <n v="304960"/>
        <n v="304961"/>
        <n v="304962"/>
        <n v="304963"/>
        <n v="304964"/>
        <n v="304965"/>
        <n v="304966"/>
        <n v="304967"/>
        <n v="304968"/>
        <n v="304969"/>
        <n v="304970"/>
        <n v="304971"/>
        <n v="304972"/>
        <n v="304973"/>
        <n v="304974"/>
        <n v="304975"/>
        <n v="304976"/>
        <n v="304977"/>
        <n v="304978"/>
        <n v="304979"/>
        <n v="304980"/>
        <n v="304981"/>
        <n v="304982"/>
        <n v="304983"/>
        <n v="304984"/>
        <n v="304985"/>
        <n v="304986"/>
        <n v="304987"/>
        <n v="304988"/>
        <n v="304989"/>
        <n v="304990"/>
        <n v="304991"/>
        <n v="304992"/>
        <n v="304993"/>
        <n v="304994"/>
        <n v="304995"/>
        <n v="304996"/>
        <n v="304997"/>
        <n v="304998"/>
        <n v="304999"/>
        <n v="305000"/>
        <n v="305001"/>
        <n v="305002"/>
        <n v="305003"/>
        <n v="305004"/>
        <n v="305005"/>
        <n v="305006"/>
        <n v="305007"/>
        <n v="305008"/>
        <n v="305009"/>
        <n v="305010"/>
        <n v="305011"/>
        <n v="305012"/>
        <n v="305013"/>
        <n v="305014"/>
        <n v="305015"/>
        <n v="305016"/>
        <n v="305017"/>
        <n v="305018"/>
        <n v="305019"/>
        <n v="305020"/>
        <n v="305021"/>
        <n v="305022"/>
        <n v="305023"/>
        <n v="305024"/>
        <n v="305025"/>
        <n v="305026"/>
        <n v="305027"/>
        <n v="305028"/>
        <n v="305029"/>
        <n v="305030"/>
        <n v="305031"/>
        <n v="305032"/>
        <n v="305033"/>
        <n v="305034"/>
        <n v="305035"/>
        <n v="305036"/>
        <n v="305037"/>
        <n v="305038"/>
        <n v="305039"/>
        <n v="305040"/>
        <n v="305041"/>
        <n v="305042"/>
        <n v="305043"/>
        <n v="305044"/>
        <n v="305045"/>
        <n v="305046"/>
        <n v="305047"/>
        <n v="305048"/>
        <n v="305049"/>
        <n v="305050"/>
        <n v="305051"/>
        <n v="305052"/>
        <n v="305053"/>
        <n v="305054"/>
        <n v="305055"/>
        <n v="305056"/>
        <n v="305057"/>
        <n v="305058"/>
        <n v="305059"/>
        <n v="305060"/>
        <n v="305061"/>
        <n v="305062"/>
        <n v="305063"/>
        <n v="305064"/>
        <n v="305065"/>
        <n v="305066"/>
        <n v="305067"/>
        <n v="305068"/>
        <n v="305069"/>
        <n v="305070"/>
        <n v="305071"/>
        <n v="305072"/>
        <n v="305073"/>
        <n v="305074"/>
        <n v="305075"/>
        <n v="305076"/>
        <n v="305077"/>
        <n v="305078"/>
        <n v="305079"/>
        <n v="305080"/>
        <n v="305081"/>
        <n v="305082"/>
        <n v="305083"/>
        <n v="305084"/>
        <n v="305085"/>
        <n v="305086"/>
        <n v="305087"/>
        <n v="305088"/>
        <n v="305089"/>
        <n v="305090"/>
        <n v="305091"/>
        <n v="305092"/>
        <n v="305093"/>
        <n v="305094"/>
        <n v="305095"/>
        <n v="305096"/>
        <n v="305097"/>
        <n v="305098"/>
        <n v="305099"/>
        <n v="305100"/>
        <n v="305101"/>
        <n v="305102"/>
        <n v="305103"/>
        <n v="305104"/>
        <n v="305105"/>
        <n v="305106"/>
        <n v="305107"/>
        <n v="305108"/>
        <n v="305109"/>
        <n v="305110"/>
        <n v="305111"/>
        <n v="305112"/>
        <n v="305113"/>
        <n v="305114"/>
        <n v="305115"/>
        <n v="305116"/>
        <n v="305117"/>
        <n v="305118"/>
        <n v="305119"/>
        <n v="305120"/>
        <n v="305121"/>
        <n v="305122"/>
        <n v="305123"/>
        <n v="305124"/>
        <n v="305125"/>
        <n v="305126"/>
        <n v="305127"/>
        <n v="305128"/>
        <n v="305129"/>
        <n v="305130"/>
        <n v="305131"/>
        <n v="305132"/>
        <n v="305133"/>
        <n v="305134"/>
        <n v="305135"/>
        <n v="305136"/>
        <n v="305137"/>
        <n v="305138"/>
        <n v="305139"/>
        <n v="305140"/>
        <n v="305141"/>
        <n v="305142"/>
        <n v="305143"/>
        <n v="305144"/>
        <n v="305145"/>
        <n v="305146"/>
        <n v="305147"/>
        <n v="305148"/>
        <n v="305149"/>
        <n v="305150"/>
        <n v="305151"/>
        <n v="305152"/>
        <n v="305153"/>
        <n v="305154"/>
        <n v="305155"/>
        <n v="305156"/>
        <n v="305157"/>
        <n v="305158"/>
        <n v="305159"/>
        <n v="305160"/>
        <n v="305161"/>
        <n v="305162"/>
        <n v="305163"/>
        <n v="305164"/>
        <n v="305165"/>
        <n v="305166"/>
        <n v="305167"/>
        <n v="305168"/>
        <n v="305169"/>
        <n v="305170"/>
        <n v="305171"/>
        <n v="305172"/>
        <n v="305173"/>
        <n v="305174"/>
        <n v="305175"/>
        <n v="305176"/>
        <n v="305177"/>
        <n v="305178"/>
        <n v="305179"/>
        <n v="305180"/>
        <n v="305181"/>
        <n v="305182"/>
        <n v="305183"/>
        <n v="305184"/>
        <n v="305185"/>
        <n v="305186"/>
        <n v="305187"/>
        <n v="305188"/>
        <n v="305189"/>
        <n v="305190"/>
        <n v="305191"/>
        <n v="305192"/>
        <n v="305193"/>
        <n v="305194"/>
        <n v="305195"/>
        <n v="305196"/>
        <n v="305197"/>
        <n v="305198"/>
        <n v="305199"/>
        <n v="305200"/>
        <n v="305201"/>
        <n v="305202"/>
        <n v="305203"/>
        <n v="305204"/>
        <n v="305205"/>
        <n v="305206"/>
        <n v="305207"/>
        <n v="305208"/>
        <n v="305209"/>
        <n v="305210"/>
        <n v="305211"/>
        <n v="305212"/>
        <n v="305213"/>
        <n v="305214"/>
        <n v="305215"/>
        <n v="305216"/>
        <n v="305217"/>
        <n v="305218"/>
        <n v="305219"/>
        <n v="305220"/>
        <n v="305221"/>
        <n v="305222"/>
        <n v="305223"/>
        <n v="305224"/>
        <n v="305225"/>
        <n v="305226"/>
        <n v="305227"/>
        <n v="305228"/>
        <n v="305229"/>
        <n v="305230"/>
        <n v="305231"/>
        <n v="305232"/>
        <n v="305233"/>
        <n v="305234"/>
        <n v="305235"/>
        <n v="305236"/>
        <n v="305237"/>
        <n v="305238"/>
        <n v="305239"/>
        <n v="305240"/>
        <n v="305241"/>
        <n v="305242"/>
        <n v="305243"/>
        <n v="305244"/>
        <n v="305245"/>
        <n v="305246"/>
        <n v="305247"/>
        <n v="305248"/>
        <n v="305249"/>
        <n v="305250"/>
        <n v="305251"/>
        <n v="305252"/>
        <n v="305253"/>
        <n v="305254"/>
        <n v="305255"/>
        <n v="305256"/>
        <n v="305257"/>
        <n v="305258"/>
        <n v="305259"/>
        <n v="305260"/>
        <n v="305261"/>
        <n v="305262"/>
        <n v="305263"/>
        <n v="305264"/>
        <n v="305265"/>
        <n v="305266"/>
        <n v="305267"/>
        <n v="305268"/>
        <n v="305269"/>
        <n v="305270"/>
        <n v="305271"/>
        <n v="305272"/>
        <n v="305273"/>
        <n v="305274"/>
        <n v="305275"/>
        <n v="305276"/>
        <n v="305277"/>
        <n v="305278"/>
        <n v="305279"/>
        <n v="305280"/>
        <n v="305281"/>
        <n v="305282"/>
        <n v="305283"/>
        <n v="305284"/>
        <n v="305285"/>
        <n v="305286"/>
        <n v="305287"/>
        <n v="305288"/>
        <n v="305289"/>
        <n v="305290"/>
        <n v="305291"/>
        <n v="305292"/>
        <n v="305293"/>
        <n v="305294"/>
        <n v="305295"/>
        <n v="305296"/>
        <n v="305297"/>
        <n v="305298"/>
        <n v="305299"/>
        <n v="305300"/>
        <n v="305301"/>
        <n v="305302"/>
        <n v="305303"/>
        <n v="305304"/>
        <n v="305305"/>
        <n v="305306"/>
        <n v="305307"/>
        <n v="305308"/>
        <n v="305309"/>
        <n v="305310"/>
        <n v="305311"/>
        <n v="305312"/>
        <n v="305313"/>
        <n v="305314"/>
        <n v="305315"/>
        <n v="305316"/>
        <n v="305317"/>
        <n v="305318"/>
        <n v="305319"/>
        <n v="305320"/>
        <n v="305321"/>
        <n v="305322"/>
        <n v="305323"/>
        <n v="305324"/>
        <n v="305325"/>
        <n v="305326"/>
        <n v="305327"/>
        <n v="305328"/>
        <n v="305329"/>
        <n v="305330"/>
        <n v="305331"/>
        <n v="305332"/>
        <n v="305333"/>
        <n v="305334"/>
        <n v="305335"/>
        <n v="305336"/>
        <n v="305337"/>
        <n v="305338"/>
        <n v="305339"/>
        <n v="305340"/>
        <n v="305341"/>
        <n v="305342"/>
        <n v="305343"/>
        <n v="305344"/>
        <n v="305345"/>
        <n v="305346"/>
        <n v="305347"/>
        <n v="305348"/>
        <n v="305349"/>
        <n v="305350"/>
        <n v="305351"/>
        <n v="305352"/>
        <n v="305353"/>
        <n v="305354"/>
        <n v="305355"/>
        <n v="305356"/>
        <n v="305357"/>
        <n v="305358"/>
        <n v="305359"/>
        <n v="305360"/>
        <n v="305361"/>
        <n v="305362"/>
        <n v="305363"/>
        <n v="305364"/>
        <n v="305365"/>
        <n v="305366"/>
        <n v="305367"/>
        <n v="305368"/>
        <n v="305369"/>
        <n v="305370"/>
        <n v="305371"/>
        <n v="305372"/>
        <n v="305373"/>
        <n v="305374"/>
        <n v="305375"/>
        <n v="305376"/>
        <n v="305377"/>
        <n v="305378"/>
        <n v="305379"/>
        <n v="305380"/>
        <n v="305381"/>
        <n v="305382"/>
        <n v="305383"/>
        <n v="305384"/>
        <n v="305385"/>
        <n v="305386"/>
        <n v="305387"/>
        <n v="305388"/>
        <n v="305389"/>
        <n v="305390"/>
        <n v="305391"/>
        <n v="305392"/>
        <n v="305393"/>
        <n v="305394"/>
        <n v="305395"/>
        <n v="305396"/>
        <n v="305397"/>
        <n v="305398"/>
        <n v="305399"/>
        <n v="305400"/>
        <n v="305401"/>
        <n v="305402"/>
        <n v="305403"/>
        <n v="305404"/>
        <n v="305405"/>
        <n v="305406"/>
        <n v="305407"/>
        <n v="305408"/>
        <n v="305409"/>
        <n v="305410"/>
        <n v="305411"/>
        <n v="305412"/>
        <n v="305413"/>
        <n v="305414"/>
        <n v="305415"/>
        <n v="305416"/>
        <n v="305417"/>
        <n v="305418"/>
        <n v="305419"/>
        <n v="305420"/>
        <n v="305421"/>
        <n v="305422"/>
        <n v="305423"/>
        <n v="305424"/>
        <n v="305425"/>
        <n v="305426"/>
        <n v="305427"/>
        <n v="305428"/>
        <n v="305429"/>
        <n v="305430"/>
        <n v="305431"/>
        <n v="305432"/>
        <n v="305433"/>
        <n v="305434"/>
        <n v="305435"/>
        <n v="305436"/>
        <n v="305437"/>
        <n v="305438"/>
        <n v="305439"/>
        <n v="305440"/>
        <n v="305441"/>
        <n v="305442"/>
        <n v="305443"/>
        <n v="305444"/>
        <n v="305445"/>
        <n v="305446"/>
        <n v="305447"/>
        <n v="305448"/>
        <n v="305449"/>
        <n v="305450"/>
        <n v="305451"/>
        <n v="305452"/>
        <n v="305453"/>
        <n v="305454"/>
        <n v="305455"/>
        <n v="305456"/>
        <n v="305457"/>
        <n v="305458"/>
        <n v="305459"/>
        <n v="305460"/>
        <n v="305461"/>
        <n v="305462"/>
        <n v="305463"/>
        <n v="305464"/>
        <n v="305465"/>
        <n v="305466"/>
        <n v="305467"/>
        <n v="305468"/>
        <n v="305469"/>
        <n v="305470"/>
        <n v="305471"/>
        <n v="305472"/>
        <n v="305473"/>
        <n v="305474"/>
        <n v="305475"/>
        <n v="305476"/>
        <n v="305477"/>
        <n v="305478"/>
        <n v="305479"/>
        <n v="305480"/>
        <n v="305481"/>
        <n v="305482"/>
        <n v="305483"/>
        <n v="305484"/>
        <n v="305485"/>
        <n v="305486"/>
        <n v="305487"/>
        <n v="305488"/>
        <n v="305489"/>
        <n v="305490"/>
        <n v="305491"/>
        <n v="305492"/>
        <n v="305493"/>
        <n v="305494"/>
        <n v="305495"/>
        <n v="305496"/>
        <n v="305497"/>
        <n v="305498"/>
        <n v="305499"/>
        <n v="305500"/>
        <n v="305501"/>
        <n v="305502"/>
        <n v="305503"/>
        <n v="305504"/>
        <n v="305505"/>
        <n v="305506"/>
        <n v="305507"/>
        <n v="305508"/>
        <n v="305509"/>
        <n v="305510"/>
        <n v="305511"/>
        <n v="305512"/>
        <n v="305513"/>
        <n v="305514"/>
        <n v="305515"/>
        <n v="305516"/>
        <n v="305517"/>
        <n v="305518"/>
        <n v="305519"/>
        <n v="305520"/>
        <n v="305521"/>
        <n v="305522"/>
        <n v="305523"/>
        <n v="305524"/>
        <n v="305525"/>
        <n v="305526"/>
        <n v="305527"/>
        <n v="305528"/>
        <n v="305529"/>
        <n v="305530"/>
        <n v="305531"/>
        <n v="305532"/>
        <n v="305533"/>
        <n v="305534"/>
        <n v="305535"/>
        <n v="305536"/>
        <n v="305537"/>
        <n v="305538"/>
        <n v="305539"/>
        <n v="305540"/>
        <n v="305541"/>
        <n v="305542"/>
        <n v="305543"/>
        <n v="305544"/>
        <n v="305545"/>
        <n v="305546"/>
        <n v="305547"/>
        <n v="305548"/>
        <n v="305549"/>
        <n v="305550"/>
        <n v="305551"/>
        <n v="305552"/>
        <n v="305553"/>
        <n v="305554"/>
        <n v="305555"/>
        <n v="305556"/>
        <n v="305557"/>
        <n v="305558"/>
        <n v="305559"/>
        <n v="305560"/>
        <n v="305561"/>
        <n v="305562"/>
        <n v="305563"/>
        <n v="305564"/>
        <n v="305565"/>
        <n v="305566"/>
        <n v="305567"/>
        <n v="305568"/>
        <n v="305569"/>
        <n v="305570"/>
        <n v="305571"/>
        <n v="305572"/>
        <n v="305573"/>
        <n v="305574"/>
        <n v="305575"/>
        <n v="305576"/>
        <n v="305577"/>
        <n v="305578"/>
        <n v="305579"/>
        <n v="305580"/>
        <n v="305581"/>
        <n v="305582"/>
        <n v="305583"/>
        <n v="305584"/>
        <n v="305585"/>
        <n v="305586"/>
        <n v="305587"/>
        <n v="305588"/>
        <n v="305589"/>
        <n v="305590"/>
        <n v="305591"/>
        <n v="305592"/>
        <n v="305593"/>
        <n v="305594"/>
        <n v="305595"/>
        <n v="305596"/>
        <n v="305597"/>
        <n v="305598"/>
        <n v="305599"/>
        <n v="305600"/>
        <n v="305601"/>
        <n v="305602"/>
        <n v="305603"/>
        <n v="305604"/>
        <n v="305605"/>
        <n v="305606"/>
        <n v="305607"/>
        <n v="305608"/>
        <n v="305609"/>
        <n v="305610"/>
        <n v="305611"/>
        <n v="305612"/>
        <n v="305613"/>
        <n v="305614"/>
        <n v="305615"/>
        <n v="305616"/>
        <n v="305617"/>
        <n v="305618"/>
        <n v="305619"/>
        <n v="305620"/>
        <n v="305621"/>
        <n v="305622"/>
        <n v="305623"/>
        <n v="305624"/>
        <n v="305625"/>
        <n v="305626"/>
        <n v="305627"/>
        <n v="305628"/>
        <n v="305629"/>
        <n v="305630"/>
        <n v="305631"/>
        <n v="305632"/>
        <n v="305633"/>
        <n v="305634"/>
        <n v="305635"/>
        <n v="305636"/>
        <n v="305637"/>
        <n v="305638"/>
        <n v="305639"/>
        <n v="305640"/>
        <n v="305641"/>
        <n v="305642"/>
        <n v="305643"/>
        <n v="305644"/>
        <n v="305645"/>
        <n v="305646"/>
        <n v="305647"/>
        <n v="305648"/>
        <n v="305649"/>
        <n v="305650"/>
        <n v="305651"/>
        <n v="305652"/>
        <n v="305653"/>
        <n v="305654"/>
        <n v="305655"/>
        <n v="305656"/>
        <n v="305657"/>
        <n v="305658"/>
        <n v="305659"/>
        <n v="305660"/>
        <n v="305661"/>
        <n v="305662"/>
        <n v="305663"/>
        <n v="305664"/>
        <n v="305665"/>
        <n v="305666"/>
        <n v="305667"/>
        <n v="305668"/>
        <n v="305669"/>
        <n v="305670"/>
        <n v="305671"/>
        <n v="305672"/>
        <n v="305673"/>
        <n v="305674"/>
        <n v="305675"/>
        <n v="305676"/>
        <n v="305677"/>
        <n v="305678"/>
        <n v="305679"/>
        <n v="305680"/>
        <n v="305681"/>
        <n v="305682"/>
        <n v="305683"/>
        <n v="305684"/>
        <n v="305685"/>
        <n v="305686"/>
        <n v="305687"/>
        <n v="305688"/>
        <n v="305689"/>
        <n v="305690"/>
        <n v="305691"/>
        <n v="305692"/>
        <n v="305693"/>
        <n v="305694"/>
        <n v="305695"/>
        <n v="305696"/>
        <n v="305697"/>
        <n v="305698"/>
        <n v="305699"/>
        <n v="305700"/>
        <n v="305701"/>
        <n v="305702"/>
        <n v="305703"/>
        <n v="305704"/>
        <n v="305705"/>
        <n v="305706"/>
        <n v="305707"/>
        <n v="305708"/>
        <n v="305709"/>
        <n v="305710"/>
        <n v="305711"/>
        <n v="305712"/>
        <n v="305713"/>
        <n v="305714"/>
        <n v="305715"/>
        <n v="305716"/>
        <n v="305717"/>
        <n v="305718"/>
        <n v="305719"/>
        <n v="305720"/>
        <n v="305721"/>
        <n v="305722"/>
        <n v="305723"/>
        <n v="305724"/>
        <n v="305725"/>
        <n v="305726"/>
        <n v="305727"/>
        <n v="305728"/>
        <n v="305729"/>
        <n v="305730"/>
        <n v="305731"/>
        <n v="305732"/>
        <n v="305733"/>
        <n v="305734"/>
        <n v="305735"/>
        <n v="305736"/>
        <n v="305737"/>
        <n v="305738"/>
        <n v="305739"/>
        <n v="305740"/>
        <n v="305741"/>
        <n v="305742"/>
        <n v="305743"/>
        <n v="305744"/>
        <n v="305745"/>
        <n v="305746"/>
        <n v="305747"/>
        <n v="305748"/>
        <n v="305749"/>
        <n v="305750"/>
        <n v="305751"/>
        <n v="305752"/>
        <n v="305753"/>
        <n v="305754"/>
        <n v="305755"/>
        <n v="305756"/>
        <n v="305757"/>
        <n v="305758"/>
        <n v="305759"/>
        <n v="305760"/>
        <n v="305761"/>
        <n v="305762"/>
        <n v="305763"/>
        <n v="305764"/>
        <n v="305765"/>
        <n v="305766"/>
        <n v="305767"/>
        <n v="305768"/>
        <n v="305769"/>
        <n v="305770"/>
        <n v="305771"/>
        <n v="305772"/>
        <n v="305773"/>
        <n v="305774"/>
        <n v="305775"/>
        <n v="305776"/>
        <n v="305777"/>
        <n v="305778"/>
        <n v="305779"/>
        <n v="305780"/>
        <n v="305781"/>
        <n v="305782"/>
        <n v="305783"/>
        <n v="305784"/>
        <n v="305785"/>
        <n v="305786"/>
        <n v="305787"/>
        <n v="305788"/>
        <n v="305789"/>
        <n v="305790"/>
        <n v="305791"/>
        <n v="305792"/>
        <n v="305793"/>
        <n v="305794"/>
        <n v="305795"/>
        <n v="305796"/>
        <n v="305797"/>
        <n v="305798"/>
        <n v="305799"/>
        <n v="305800"/>
        <n v="305801"/>
        <n v="305802"/>
        <n v="305803"/>
        <n v="305804"/>
        <n v="305805"/>
        <n v="305806"/>
        <n v="305807"/>
        <n v="305808"/>
        <n v="305809"/>
        <n v="305810"/>
        <n v="305811"/>
        <n v="305812"/>
        <n v="305813"/>
        <n v="305814"/>
        <n v="305815"/>
        <n v="305816"/>
        <n v="305817"/>
        <n v="305818"/>
        <n v="305819"/>
        <n v="305820"/>
        <n v="305821"/>
        <n v="305822"/>
        <n v="305823"/>
        <n v="305824"/>
        <n v="305825"/>
        <n v="305826"/>
        <n v="305827"/>
        <n v="305828"/>
        <n v="305829"/>
        <n v="305830"/>
        <n v="305831"/>
        <n v="305832"/>
        <n v="305833"/>
        <n v="305834"/>
        <n v="305835"/>
        <n v="305836"/>
        <n v="305837"/>
        <n v="305838"/>
        <n v="305839"/>
        <n v="305840"/>
        <n v="305841"/>
        <n v="305842"/>
        <n v="305843"/>
        <n v="305844"/>
        <n v="305845"/>
        <n v="305846"/>
        <n v="305847"/>
        <n v="305848"/>
        <n v="305849"/>
        <n v="305850"/>
        <n v="305851"/>
        <n v="305852"/>
        <n v="305853"/>
        <n v="305854"/>
        <n v="305855"/>
        <n v="305856"/>
        <n v="305857"/>
        <n v="305858"/>
        <n v="305859"/>
        <n v="305860"/>
        <n v="305861"/>
        <n v="305862"/>
        <n v="305863"/>
        <n v="305864"/>
        <n v="305865"/>
        <n v="305866"/>
        <n v="305867"/>
        <n v="305868"/>
        <n v="305869"/>
        <n v="305870"/>
        <n v="305871"/>
        <n v="305872"/>
        <n v="305873"/>
        <n v="305874"/>
        <n v="305875"/>
        <n v="305876"/>
        <n v="305877"/>
        <n v="305878"/>
        <n v="305879"/>
        <n v="305880"/>
        <n v="305881"/>
        <n v="305882"/>
        <n v="305883"/>
        <n v="305884"/>
        <n v="305885"/>
        <n v="305886"/>
        <n v="305887"/>
        <n v="305888"/>
        <n v="305889"/>
        <n v="305890"/>
        <n v="305891"/>
        <n v="305892"/>
        <n v="305893"/>
        <n v="305894"/>
        <n v="305895"/>
        <n v="305896"/>
        <n v="305897"/>
        <n v="305898"/>
        <n v="305899"/>
        <n v="305900"/>
        <n v="305901"/>
        <n v="305902"/>
        <n v="305903"/>
        <n v="305904"/>
        <n v="305905"/>
        <n v="305906"/>
        <n v="305907"/>
        <n v="305908"/>
        <n v="305909"/>
        <n v="305910"/>
        <n v="305911"/>
        <n v="305912"/>
        <n v="305913"/>
        <n v="305914"/>
        <n v="305915"/>
        <n v="305916"/>
        <n v="305917"/>
        <n v="305918"/>
        <n v="305919"/>
        <n v="305920"/>
        <n v="305921"/>
        <n v="305922"/>
        <n v="305923"/>
        <n v="305924"/>
        <n v="305925"/>
        <n v="305926"/>
        <n v="305927"/>
        <n v="305928"/>
        <n v="305929"/>
        <n v="305930"/>
        <n v="305931"/>
        <n v="305932"/>
        <n v="305933"/>
        <n v="305934"/>
        <n v="305935"/>
        <n v="305936"/>
        <n v="305937"/>
        <n v="305938"/>
        <n v="305939"/>
        <n v="305940"/>
        <n v="305941"/>
        <n v="305942"/>
        <n v="305943"/>
        <n v="305944"/>
        <n v="305945"/>
        <n v="305946"/>
        <n v="305947"/>
        <n v="305948"/>
        <n v="305949"/>
        <n v="305950"/>
        <n v="305951"/>
        <n v="305952"/>
        <n v="305953"/>
        <n v="305954"/>
        <n v="305955"/>
        <n v="305956"/>
        <n v="305957"/>
        <n v="305958"/>
        <n v="305959"/>
        <n v="305960"/>
        <n v="305961"/>
        <n v="305962"/>
        <n v="305963"/>
        <n v="305964"/>
        <n v="305965"/>
        <n v="305966"/>
        <n v="305967"/>
        <n v="305968"/>
        <n v="305969"/>
        <n v="305970"/>
        <n v="305971"/>
        <n v="305972"/>
        <n v="305973"/>
        <n v="305974"/>
        <n v="305975"/>
        <n v="305976"/>
        <n v="305977"/>
        <n v="305978"/>
        <n v="305979"/>
        <n v="305980"/>
        <n v="305981"/>
        <n v="305982"/>
        <n v="305983"/>
        <n v="305984"/>
        <n v="305985"/>
        <n v="305986"/>
        <n v="305987"/>
        <n v="305988"/>
        <n v="305989"/>
        <n v="305990"/>
        <n v="305991"/>
        <n v="305992"/>
        <n v="305993"/>
        <n v="305994"/>
        <n v="305995"/>
        <n v="305996"/>
        <n v="305997"/>
        <n v="305998"/>
        <n v="305999"/>
        <n v="306000"/>
        <n v="306001"/>
        <n v="306002"/>
        <n v="306003"/>
        <n v="306004"/>
        <n v="306005"/>
        <n v="306006"/>
        <n v="306007"/>
        <n v="306008"/>
        <n v="306009"/>
        <n v="306010"/>
        <n v="306011"/>
        <n v="306012"/>
        <n v="306013"/>
        <n v="306014"/>
        <n v="306015"/>
        <n v="306016"/>
        <n v="306017"/>
        <n v="306018"/>
        <n v="306019"/>
        <s v="Total"/>
        <m/>
      </sharedItems>
    </cacheField>
    <cacheField name="Employee_Name" numFmtId="0">
      <sharedItems containsBlank="1" containsMixedTypes="1" containsNumber="1" containsInteger="1" minValue="2500" maxValue="2500"/>
    </cacheField>
    <cacheField name="Department_name" numFmtId="0">
      <sharedItems containsBlank="1" containsMixedTypes="1" containsNumber="1" containsInteger="1" minValue="2500" maxValue="2500" count="9">
        <s v="Operations"/>
        <s v="Sales"/>
        <s v="HR"/>
        <s v="Customer Support"/>
        <s v="Marketing"/>
        <s v="Finance"/>
        <s v="IT"/>
        <n v="2500"/>
        <m/>
      </sharedItems>
    </cacheField>
    <cacheField name="Department_ID" numFmtId="0">
      <sharedItems containsBlank="1" count="8">
        <s v="D06"/>
        <s v="D01"/>
        <s v="D02"/>
        <s v="D07"/>
        <s v="D05"/>
        <s v="D03"/>
        <s v="D04"/>
        <m/>
      </sharedItems>
    </cacheField>
    <cacheField name="Location_name" numFmtId="0">
      <sharedItems containsBlank="1"/>
    </cacheField>
    <cacheField name="Location_ID" numFmtId="0">
      <sharedItems containsBlank="1"/>
    </cacheField>
    <cacheField name="Job_Title" numFmtId="0">
      <sharedItems containsBlank="1"/>
    </cacheField>
    <cacheField name="Salary_Band" numFmtId="0">
      <sharedItems containsBlank="1" count="5">
        <s v="Band 2"/>
        <s v="Band 4"/>
        <s v="Band 3"/>
        <s v="Band 1"/>
        <m/>
      </sharedItems>
    </cacheField>
    <cacheField name="Employment_Type" numFmtId="0">
      <sharedItems containsBlank="1"/>
    </cacheField>
    <cacheField name="Gender" numFmtId="0">
      <sharedItems containsBlank="1"/>
    </cacheField>
    <cacheField name="Age_Group" numFmtId="0">
      <sharedItems containsBlank="1"/>
    </cacheField>
    <cacheField name="Hire_Date" numFmtId="0">
      <sharedItems containsBlank="1"/>
    </cacheField>
    <cacheField name="Attendance_Rate_Percent" numFmtId="43">
      <sharedItems containsString="0" containsBlank="1" containsNumber="1" minValue="75.010000000000005" maxValue="100"/>
    </cacheField>
    <cacheField name="Performance_Score" numFmtId="0">
      <sharedItems containsString="0" containsBlank="1" containsNumber="1" minValue="50" maxValue="100"/>
    </cacheField>
    <cacheField name="Performance_Level" numFmtId="0">
      <sharedItems containsBlank="1"/>
    </cacheField>
    <cacheField name="Review_Status" numFmtId="0">
      <sharedItems containsBlank="1"/>
    </cacheField>
    <cacheField name="Manager_Rating" numFmtId="0">
      <sharedItems containsString="0" containsBlank="1" containsNumber="1" minValue="2" maxValue="5"/>
    </cacheField>
    <cacheField name="Training_Hours" numFmtId="0">
      <sharedItems containsString="0" containsBlank="1" containsNumber="1" minValue="5" maxValue="40"/>
    </cacheField>
    <cacheField name="Attrition_status" numFmtId="0">
      <sharedItems containsBlank="1" count="4">
        <s v="Active"/>
        <s v="Resigned"/>
        <s v="Terminated"/>
        <m/>
      </sharedItems>
    </cacheField>
    <cacheField name="Exit_Date" numFmtId="0">
      <sharedItems containsBlank="1"/>
    </cacheField>
    <cacheField name="Manager_ID" numFmtId="0">
      <sharedItems containsString="0" containsBlank="1" containsNumber="1" containsInteger="1" minValue="2490" maxValue="30597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2.080976967591" createdVersion="8" refreshedVersion="8" minRefreshableVersion="3" recordCount="4" xr:uid="{CC8B0BCB-84B4-4F43-8B79-8B4CD60B4CF9}">
  <cacheSource type="worksheet">
    <worksheetSource name="Table8"/>
  </cacheSource>
  <cacheFields count="2">
    <cacheField name="Salary Band" numFmtId="0">
      <sharedItems count="4">
        <s v="Band 1"/>
        <s v="Band 2"/>
        <s v="Band 3"/>
        <s v="Band 4"/>
      </sharedItems>
    </cacheField>
    <cacheField name="Attrition Rate" numFmtId="9">
      <sharedItems containsSemiMixedTypes="0" containsString="0" containsNumber="1" minValue="0.23" maxValue="0.25" count="3">
        <n v="0.25"/>
        <n v="0.24"/>
        <n v="0.23"/>
      </sharedItems>
    </cacheField>
  </cacheFields>
  <extLst>
    <ext xmlns:x14="http://schemas.microsoft.com/office/spreadsheetml/2009/9/main" uri="{725AE2AE-9491-48be-B2B4-4EB974FC3084}">
      <x14:pivotCacheDefinition pivotCacheId="416504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s v="D06"/>
    <x v="0"/>
    <s v="L01"/>
    <x v="0"/>
    <x v="0"/>
    <x v="0"/>
    <x v="0"/>
    <x v="0"/>
    <x v="0"/>
    <x v="0"/>
    <x v="0"/>
    <x v="0"/>
    <x v="0"/>
    <m/>
    <x v="0"/>
    <x v="0"/>
    <x v="0"/>
    <m/>
  </r>
  <r>
    <x v="1"/>
    <x v="1"/>
    <x v="1"/>
    <s v="D01"/>
    <x v="1"/>
    <s v="L04"/>
    <x v="1"/>
    <x v="1"/>
    <x v="1"/>
    <x v="1"/>
    <x v="0"/>
    <x v="1"/>
    <x v="1"/>
    <x v="1"/>
    <x v="0"/>
    <x v="1"/>
    <n v="2"/>
    <x v="0"/>
    <x v="0"/>
    <x v="0"/>
    <m/>
  </r>
  <r>
    <x v="2"/>
    <x v="2"/>
    <x v="2"/>
    <s v="D02"/>
    <x v="2"/>
    <s v="L03"/>
    <x v="2"/>
    <x v="1"/>
    <x v="2"/>
    <x v="1"/>
    <x v="0"/>
    <x v="2"/>
    <x v="2"/>
    <x v="2"/>
    <x v="0"/>
    <x v="0"/>
    <m/>
    <x v="1"/>
    <x v="0"/>
    <x v="0"/>
    <m/>
  </r>
  <r>
    <x v="3"/>
    <x v="3"/>
    <x v="1"/>
    <s v="D01"/>
    <x v="3"/>
    <s v="L05"/>
    <x v="3"/>
    <x v="1"/>
    <x v="0"/>
    <x v="1"/>
    <x v="0"/>
    <x v="3"/>
    <x v="3"/>
    <x v="3"/>
    <x v="1"/>
    <x v="2"/>
    <m/>
    <x v="2"/>
    <x v="0"/>
    <x v="0"/>
    <m/>
  </r>
  <r>
    <x v="4"/>
    <x v="4"/>
    <x v="3"/>
    <s v="D07"/>
    <x v="0"/>
    <s v="L01"/>
    <x v="4"/>
    <x v="1"/>
    <x v="0"/>
    <x v="1"/>
    <x v="1"/>
    <x v="4"/>
    <x v="4"/>
    <x v="4"/>
    <x v="2"/>
    <x v="1"/>
    <n v="5"/>
    <x v="3"/>
    <x v="1"/>
    <x v="1"/>
    <m/>
  </r>
  <r>
    <x v="5"/>
    <x v="5"/>
    <x v="4"/>
    <s v="D05"/>
    <x v="4"/>
    <s v="L02"/>
    <x v="5"/>
    <x v="2"/>
    <x v="1"/>
    <x v="0"/>
    <x v="2"/>
    <x v="5"/>
    <x v="5"/>
    <x v="5"/>
    <x v="2"/>
    <x v="2"/>
    <m/>
    <x v="4"/>
    <x v="1"/>
    <x v="2"/>
    <m/>
  </r>
  <r>
    <x v="6"/>
    <x v="6"/>
    <x v="4"/>
    <s v="D05"/>
    <x v="2"/>
    <s v="L03"/>
    <x v="6"/>
    <x v="2"/>
    <x v="1"/>
    <x v="1"/>
    <x v="3"/>
    <x v="6"/>
    <x v="6"/>
    <x v="6"/>
    <x v="0"/>
    <x v="1"/>
    <n v="4"/>
    <x v="5"/>
    <x v="0"/>
    <x v="0"/>
    <m/>
  </r>
  <r>
    <x v="7"/>
    <x v="7"/>
    <x v="5"/>
    <s v="D03"/>
    <x v="0"/>
    <s v="L01"/>
    <x v="7"/>
    <x v="2"/>
    <x v="0"/>
    <x v="0"/>
    <x v="2"/>
    <x v="7"/>
    <x v="7"/>
    <x v="7"/>
    <x v="2"/>
    <x v="1"/>
    <n v="4"/>
    <x v="6"/>
    <x v="0"/>
    <x v="0"/>
    <m/>
  </r>
  <r>
    <x v="8"/>
    <x v="8"/>
    <x v="5"/>
    <s v="D03"/>
    <x v="1"/>
    <s v="L04"/>
    <x v="3"/>
    <x v="3"/>
    <x v="2"/>
    <x v="1"/>
    <x v="3"/>
    <x v="8"/>
    <x v="8"/>
    <x v="8"/>
    <x v="1"/>
    <x v="2"/>
    <m/>
    <x v="5"/>
    <x v="1"/>
    <x v="3"/>
    <m/>
  </r>
  <r>
    <x v="9"/>
    <x v="9"/>
    <x v="6"/>
    <s v="D04"/>
    <x v="1"/>
    <s v="L04"/>
    <x v="5"/>
    <x v="3"/>
    <x v="0"/>
    <x v="1"/>
    <x v="3"/>
    <x v="9"/>
    <x v="9"/>
    <x v="9"/>
    <x v="2"/>
    <x v="1"/>
    <n v="3"/>
    <x v="7"/>
    <x v="0"/>
    <x v="0"/>
    <m/>
  </r>
  <r>
    <x v="10"/>
    <x v="10"/>
    <x v="6"/>
    <s v="D04"/>
    <x v="2"/>
    <s v="L03"/>
    <x v="3"/>
    <x v="2"/>
    <x v="1"/>
    <x v="0"/>
    <x v="1"/>
    <x v="10"/>
    <x v="10"/>
    <x v="10"/>
    <x v="2"/>
    <x v="1"/>
    <n v="3"/>
    <x v="0"/>
    <x v="0"/>
    <x v="0"/>
    <n v="303525"/>
  </r>
  <r>
    <x v="11"/>
    <x v="11"/>
    <x v="6"/>
    <s v="D04"/>
    <x v="4"/>
    <s v="L02"/>
    <x v="3"/>
    <x v="3"/>
    <x v="2"/>
    <x v="1"/>
    <x v="3"/>
    <x v="11"/>
    <x v="11"/>
    <x v="2"/>
    <x v="0"/>
    <x v="1"/>
    <n v="2"/>
    <x v="8"/>
    <x v="1"/>
    <x v="4"/>
    <n v="303527"/>
  </r>
  <r>
    <x v="12"/>
    <x v="12"/>
    <x v="1"/>
    <s v="D01"/>
    <x v="0"/>
    <s v="L01"/>
    <x v="3"/>
    <x v="2"/>
    <x v="0"/>
    <x v="0"/>
    <x v="3"/>
    <x v="12"/>
    <x v="12"/>
    <x v="11"/>
    <x v="1"/>
    <x v="1"/>
    <n v="5"/>
    <x v="9"/>
    <x v="0"/>
    <x v="0"/>
    <n v="303526"/>
  </r>
  <r>
    <x v="13"/>
    <x v="13"/>
    <x v="2"/>
    <s v="D02"/>
    <x v="3"/>
    <s v="L05"/>
    <x v="4"/>
    <x v="3"/>
    <x v="0"/>
    <x v="0"/>
    <x v="2"/>
    <x v="13"/>
    <x v="13"/>
    <x v="12"/>
    <x v="0"/>
    <x v="1"/>
    <n v="2"/>
    <x v="0"/>
    <x v="0"/>
    <x v="0"/>
    <n v="303525"/>
  </r>
  <r>
    <x v="14"/>
    <x v="14"/>
    <x v="2"/>
    <s v="D02"/>
    <x v="2"/>
    <s v="L03"/>
    <x v="5"/>
    <x v="2"/>
    <x v="2"/>
    <x v="1"/>
    <x v="2"/>
    <x v="14"/>
    <x v="14"/>
    <x v="13"/>
    <x v="2"/>
    <x v="2"/>
    <m/>
    <x v="10"/>
    <x v="0"/>
    <x v="0"/>
    <n v="303526"/>
  </r>
  <r>
    <x v="15"/>
    <x v="3"/>
    <x v="5"/>
    <s v="D03"/>
    <x v="3"/>
    <s v="L05"/>
    <x v="2"/>
    <x v="0"/>
    <x v="1"/>
    <x v="1"/>
    <x v="0"/>
    <x v="15"/>
    <x v="15"/>
    <x v="10"/>
    <x v="1"/>
    <x v="1"/>
    <n v="4"/>
    <x v="8"/>
    <x v="0"/>
    <x v="0"/>
    <n v="303534"/>
  </r>
  <r>
    <x v="16"/>
    <x v="15"/>
    <x v="6"/>
    <s v="D04"/>
    <x v="4"/>
    <s v="L02"/>
    <x v="4"/>
    <x v="2"/>
    <x v="0"/>
    <x v="0"/>
    <x v="0"/>
    <x v="11"/>
    <x v="16"/>
    <x v="14"/>
    <x v="0"/>
    <x v="1"/>
    <n v="2"/>
    <x v="11"/>
    <x v="0"/>
    <x v="0"/>
    <n v="303530"/>
  </r>
  <r>
    <x v="17"/>
    <x v="16"/>
    <x v="5"/>
    <s v="D03"/>
    <x v="3"/>
    <s v="L05"/>
    <x v="1"/>
    <x v="0"/>
    <x v="1"/>
    <x v="1"/>
    <x v="1"/>
    <x v="16"/>
    <x v="17"/>
    <x v="2"/>
    <x v="1"/>
    <x v="1"/>
    <n v="5"/>
    <x v="12"/>
    <x v="1"/>
    <x v="5"/>
    <n v="303529"/>
  </r>
  <r>
    <x v="18"/>
    <x v="17"/>
    <x v="0"/>
    <s v="D06"/>
    <x v="4"/>
    <s v="L02"/>
    <x v="3"/>
    <x v="0"/>
    <x v="0"/>
    <x v="0"/>
    <x v="2"/>
    <x v="17"/>
    <x v="18"/>
    <x v="15"/>
    <x v="2"/>
    <x v="0"/>
    <m/>
    <x v="5"/>
    <x v="1"/>
    <x v="6"/>
    <n v="303523"/>
  </r>
  <r>
    <x v="19"/>
    <x v="18"/>
    <x v="3"/>
    <s v="D07"/>
    <x v="0"/>
    <s v="L01"/>
    <x v="8"/>
    <x v="1"/>
    <x v="2"/>
    <x v="0"/>
    <x v="1"/>
    <x v="18"/>
    <x v="19"/>
    <x v="16"/>
    <x v="1"/>
    <x v="2"/>
    <m/>
    <x v="13"/>
    <x v="1"/>
    <x v="7"/>
    <n v="303530"/>
  </r>
  <r>
    <x v="20"/>
    <x v="19"/>
    <x v="6"/>
    <s v="D04"/>
    <x v="2"/>
    <s v="L03"/>
    <x v="0"/>
    <x v="2"/>
    <x v="1"/>
    <x v="0"/>
    <x v="3"/>
    <x v="19"/>
    <x v="20"/>
    <x v="17"/>
    <x v="1"/>
    <x v="1"/>
    <n v="5"/>
    <x v="14"/>
    <x v="0"/>
    <x v="0"/>
    <n v="303534"/>
  </r>
  <r>
    <x v="21"/>
    <x v="20"/>
    <x v="4"/>
    <s v="D05"/>
    <x v="1"/>
    <s v="L04"/>
    <x v="9"/>
    <x v="3"/>
    <x v="2"/>
    <x v="1"/>
    <x v="1"/>
    <x v="20"/>
    <x v="21"/>
    <x v="14"/>
    <x v="0"/>
    <x v="2"/>
    <m/>
    <x v="5"/>
    <x v="0"/>
    <x v="0"/>
    <n v="303521"/>
  </r>
  <r>
    <x v="22"/>
    <x v="21"/>
    <x v="2"/>
    <s v="D02"/>
    <x v="0"/>
    <s v="L01"/>
    <x v="2"/>
    <x v="3"/>
    <x v="2"/>
    <x v="0"/>
    <x v="1"/>
    <x v="21"/>
    <x v="22"/>
    <x v="7"/>
    <x v="1"/>
    <x v="1"/>
    <n v="5"/>
    <x v="15"/>
    <x v="0"/>
    <x v="0"/>
    <n v="303522"/>
  </r>
  <r>
    <x v="23"/>
    <x v="22"/>
    <x v="2"/>
    <s v="D02"/>
    <x v="3"/>
    <s v="L05"/>
    <x v="8"/>
    <x v="1"/>
    <x v="1"/>
    <x v="1"/>
    <x v="3"/>
    <x v="22"/>
    <x v="23"/>
    <x v="18"/>
    <x v="2"/>
    <x v="2"/>
    <m/>
    <x v="16"/>
    <x v="0"/>
    <x v="0"/>
    <n v="303538"/>
  </r>
  <r>
    <x v="24"/>
    <x v="23"/>
    <x v="0"/>
    <s v="D06"/>
    <x v="3"/>
    <s v="L05"/>
    <x v="5"/>
    <x v="0"/>
    <x v="2"/>
    <x v="0"/>
    <x v="1"/>
    <x v="23"/>
    <x v="24"/>
    <x v="7"/>
    <x v="2"/>
    <x v="2"/>
    <m/>
    <x v="17"/>
    <x v="0"/>
    <x v="0"/>
    <n v="303525"/>
  </r>
  <r>
    <x v="25"/>
    <x v="24"/>
    <x v="0"/>
    <s v="D06"/>
    <x v="3"/>
    <s v="L05"/>
    <x v="7"/>
    <x v="1"/>
    <x v="2"/>
    <x v="1"/>
    <x v="3"/>
    <x v="24"/>
    <x v="25"/>
    <x v="19"/>
    <x v="2"/>
    <x v="2"/>
    <m/>
    <x v="18"/>
    <x v="0"/>
    <x v="0"/>
    <n v="303534"/>
  </r>
  <r>
    <x v="26"/>
    <x v="25"/>
    <x v="4"/>
    <s v="D05"/>
    <x v="1"/>
    <s v="L04"/>
    <x v="4"/>
    <x v="1"/>
    <x v="1"/>
    <x v="0"/>
    <x v="3"/>
    <x v="25"/>
    <x v="26"/>
    <x v="6"/>
    <x v="0"/>
    <x v="1"/>
    <n v="2"/>
    <x v="19"/>
    <x v="0"/>
    <x v="0"/>
    <n v="303543"/>
  </r>
  <r>
    <x v="27"/>
    <x v="26"/>
    <x v="0"/>
    <s v="D06"/>
    <x v="0"/>
    <s v="L01"/>
    <x v="0"/>
    <x v="3"/>
    <x v="1"/>
    <x v="0"/>
    <x v="2"/>
    <x v="26"/>
    <x v="27"/>
    <x v="19"/>
    <x v="1"/>
    <x v="2"/>
    <m/>
    <x v="20"/>
    <x v="1"/>
    <x v="8"/>
    <n v="303542"/>
  </r>
  <r>
    <x v="28"/>
    <x v="27"/>
    <x v="3"/>
    <s v="D07"/>
    <x v="3"/>
    <s v="L05"/>
    <x v="3"/>
    <x v="3"/>
    <x v="2"/>
    <x v="1"/>
    <x v="0"/>
    <x v="27"/>
    <x v="28"/>
    <x v="12"/>
    <x v="2"/>
    <x v="0"/>
    <m/>
    <x v="21"/>
    <x v="0"/>
    <x v="0"/>
    <n v="303544"/>
  </r>
  <r>
    <x v="29"/>
    <x v="28"/>
    <x v="6"/>
    <s v="D04"/>
    <x v="1"/>
    <s v="L04"/>
    <x v="10"/>
    <x v="0"/>
    <x v="1"/>
    <x v="0"/>
    <x v="0"/>
    <x v="28"/>
    <x v="29"/>
    <x v="13"/>
    <x v="2"/>
    <x v="2"/>
    <m/>
    <x v="9"/>
    <x v="1"/>
    <x v="9"/>
    <n v="303521"/>
  </r>
  <r>
    <x v="30"/>
    <x v="29"/>
    <x v="2"/>
    <s v="D02"/>
    <x v="4"/>
    <s v="L02"/>
    <x v="9"/>
    <x v="0"/>
    <x v="2"/>
    <x v="1"/>
    <x v="3"/>
    <x v="29"/>
    <x v="30"/>
    <x v="16"/>
    <x v="2"/>
    <x v="1"/>
    <n v="4"/>
    <x v="21"/>
    <x v="2"/>
    <x v="10"/>
    <n v="303533"/>
  </r>
  <r>
    <x v="31"/>
    <x v="30"/>
    <x v="0"/>
    <s v="D06"/>
    <x v="1"/>
    <s v="L04"/>
    <x v="2"/>
    <x v="0"/>
    <x v="2"/>
    <x v="0"/>
    <x v="0"/>
    <x v="30"/>
    <x v="31"/>
    <x v="20"/>
    <x v="2"/>
    <x v="1"/>
    <n v="3"/>
    <x v="17"/>
    <x v="1"/>
    <x v="11"/>
    <n v="303530"/>
  </r>
  <r>
    <x v="32"/>
    <x v="31"/>
    <x v="1"/>
    <s v="D01"/>
    <x v="4"/>
    <s v="L02"/>
    <x v="8"/>
    <x v="0"/>
    <x v="1"/>
    <x v="0"/>
    <x v="3"/>
    <x v="31"/>
    <x v="32"/>
    <x v="3"/>
    <x v="2"/>
    <x v="2"/>
    <m/>
    <x v="16"/>
    <x v="0"/>
    <x v="0"/>
    <n v="303527"/>
  </r>
  <r>
    <x v="33"/>
    <x v="32"/>
    <x v="4"/>
    <s v="D05"/>
    <x v="4"/>
    <s v="L02"/>
    <x v="9"/>
    <x v="0"/>
    <x v="1"/>
    <x v="1"/>
    <x v="2"/>
    <x v="32"/>
    <x v="33"/>
    <x v="15"/>
    <x v="1"/>
    <x v="1"/>
    <n v="3"/>
    <x v="18"/>
    <x v="0"/>
    <x v="0"/>
    <n v="303523"/>
  </r>
  <r>
    <x v="34"/>
    <x v="33"/>
    <x v="2"/>
    <s v="D02"/>
    <x v="4"/>
    <s v="L02"/>
    <x v="7"/>
    <x v="1"/>
    <x v="0"/>
    <x v="0"/>
    <x v="1"/>
    <x v="33"/>
    <x v="34"/>
    <x v="10"/>
    <x v="1"/>
    <x v="1"/>
    <n v="2"/>
    <x v="20"/>
    <x v="0"/>
    <x v="0"/>
    <n v="303527"/>
  </r>
  <r>
    <x v="35"/>
    <x v="34"/>
    <x v="5"/>
    <s v="D03"/>
    <x v="3"/>
    <s v="L05"/>
    <x v="6"/>
    <x v="1"/>
    <x v="2"/>
    <x v="1"/>
    <x v="3"/>
    <x v="34"/>
    <x v="35"/>
    <x v="21"/>
    <x v="1"/>
    <x v="1"/>
    <n v="4"/>
    <x v="4"/>
    <x v="1"/>
    <x v="12"/>
    <n v="303551"/>
  </r>
  <r>
    <x v="36"/>
    <x v="35"/>
    <x v="1"/>
    <s v="D01"/>
    <x v="0"/>
    <s v="L01"/>
    <x v="3"/>
    <x v="3"/>
    <x v="2"/>
    <x v="1"/>
    <x v="0"/>
    <x v="35"/>
    <x v="36"/>
    <x v="6"/>
    <x v="0"/>
    <x v="0"/>
    <m/>
    <x v="22"/>
    <x v="0"/>
    <x v="0"/>
    <n v="303527"/>
  </r>
  <r>
    <x v="37"/>
    <x v="36"/>
    <x v="1"/>
    <s v="D01"/>
    <x v="0"/>
    <s v="L01"/>
    <x v="10"/>
    <x v="3"/>
    <x v="0"/>
    <x v="1"/>
    <x v="0"/>
    <x v="36"/>
    <x v="37"/>
    <x v="22"/>
    <x v="2"/>
    <x v="1"/>
    <n v="4"/>
    <x v="14"/>
    <x v="0"/>
    <x v="0"/>
    <n v="303551"/>
  </r>
  <r>
    <x v="38"/>
    <x v="37"/>
    <x v="0"/>
    <s v="D06"/>
    <x v="2"/>
    <s v="L03"/>
    <x v="8"/>
    <x v="1"/>
    <x v="0"/>
    <x v="1"/>
    <x v="2"/>
    <x v="37"/>
    <x v="38"/>
    <x v="23"/>
    <x v="1"/>
    <x v="1"/>
    <n v="3"/>
    <x v="12"/>
    <x v="0"/>
    <x v="0"/>
    <n v="303521"/>
  </r>
  <r>
    <x v="39"/>
    <x v="38"/>
    <x v="0"/>
    <s v="D06"/>
    <x v="1"/>
    <s v="L04"/>
    <x v="9"/>
    <x v="1"/>
    <x v="2"/>
    <x v="0"/>
    <x v="1"/>
    <x v="38"/>
    <x v="39"/>
    <x v="24"/>
    <x v="1"/>
    <x v="1"/>
    <n v="4"/>
    <x v="21"/>
    <x v="1"/>
    <x v="13"/>
    <n v="303542"/>
  </r>
  <r>
    <x v="40"/>
    <x v="39"/>
    <x v="0"/>
    <s v="D06"/>
    <x v="2"/>
    <s v="L03"/>
    <x v="10"/>
    <x v="3"/>
    <x v="2"/>
    <x v="1"/>
    <x v="1"/>
    <x v="39"/>
    <x v="40"/>
    <x v="6"/>
    <x v="2"/>
    <x v="1"/>
    <n v="5"/>
    <x v="10"/>
    <x v="0"/>
    <x v="0"/>
    <n v="303555"/>
  </r>
  <r>
    <x v="41"/>
    <x v="40"/>
    <x v="4"/>
    <s v="D05"/>
    <x v="0"/>
    <s v="L01"/>
    <x v="4"/>
    <x v="2"/>
    <x v="0"/>
    <x v="1"/>
    <x v="2"/>
    <x v="40"/>
    <x v="41"/>
    <x v="12"/>
    <x v="1"/>
    <x v="0"/>
    <m/>
    <x v="0"/>
    <x v="0"/>
    <x v="0"/>
    <n v="303532"/>
  </r>
  <r>
    <x v="42"/>
    <x v="41"/>
    <x v="2"/>
    <s v="D02"/>
    <x v="1"/>
    <s v="L04"/>
    <x v="2"/>
    <x v="1"/>
    <x v="1"/>
    <x v="1"/>
    <x v="3"/>
    <x v="41"/>
    <x v="42"/>
    <x v="20"/>
    <x v="2"/>
    <x v="0"/>
    <m/>
    <x v="3"/>
    <x v="1"/>
    <x v="14"/>
    <n v="303550"/>
  </r>
  <r>
    <x v="43"/>
    <x v="42"/>
    <x v="0"/>
    <s v="D06"/>
    <x v="2"/>
    <s v="L03"/>
    <x v="10"/>
    <x v="0"/>
    <x v="2"/>
    <x v="0"/>
    <x v="2"/>
    <x v="42"/>
    <x v="43"/>
    <x v="22"/>
    <x v="2"/>
    <x v="1"/>
    <n v="5"/>
    <x v="3"/>
    <x v="0"/>
    <x v="0"/>
    <n v="303557"/>
  </r>
  <r>
    <x v="44"/>
    <x v="43"/>
    <x v="3"/>
    <s v="D07"/>
    <x v="0"/>
    <s v="L01"/>
    <x v="1"/>
    <x v="3"/>
    <x v="2"/>
    <x v="1"/>
    <x v="1"/>
    <x v="43"/>
    <x v="44"/>
    <x v="11"/>
    <x v="2"/>
    <x v="1"/>
    <n v="2"/>
    <x v="20"/>
    <x v="0"/>
    <x v="0"/>
    <n v="303529"/>
  </r>
  <r>
    <x v="45"/>
    <x v="44"/>
    <x v="6"/>
    <s v="D04"/>
    <x v="4"/>
    <s v="L02"/>
    <x v="9"/>
    <x v="0"/>
    <x v="2"/>
    <x v="0"/>
    <x v="3"/>
    <x v="44"/>
    <x v="45"/>
    <x v="25"/>
    <x v="0"/>
    <x v="1"/>
    <n v="3"/>
    <x v="0"/>
    <x v="0"/>
    <x v="0"/>
    <n v="303530"/>
  </r>
  <r>
    <x v="46"/>
    <x v="45"/>
    <x v="1"/>
    <s v="D01"/>
    <x v="0"/>
    <s v="L01"/>
    <x v="10"/>
    <x v="3"/>
    <x v="2"/>
    <x v="0"/>
    <x v="1"/>
    <x v="45"/>
    <x v="46"/>
    <x v="19"/>
    <x v="2"/>
    <x v="1"/>
    <n v="2"/>
    <x v="0"/>
    <x v="2"/>
    <x v="15"/>
    <n v="303552"/>
  </r>
  <r>
    <x v="47"/>
    <x v="46"/>
    <x v="0"/>
    <s v="D06"/>
    <x v="3"/>
    <s v="L05"/>
    <x v="9"/>
    <x v="2"/>
    <x v="0"/>
    <x v="0"/>
    <x v="2"/>
    <x v="46"/>
    <x v="47"/>
    <x v="26"/>
    <x v="2"/>
    <x v="0"/>
    <m/>
    <x v="23"/>
    <x v="0"/>
    <x v="0"/>
    <n v="303550"/>
  </r>
  <r>
    <x v="48"/>
    <x v="47"/>
    <x v="0"/>
    <s v="D06"/>
    <x v="0"/>
    <s v="L01"/>
    <x v="11"/>
    <x v="1"/>
    <x v="1"/>
    <x v="1"/>
    <x v="0"/>
    <x v="47"/>
    <x v="48"/>
    <x v="27"/>
    <x v="2"/>
    <x v="0"/>
    <m/>
    <x v="15"/>
    <x v="0"/>
    <x v="0"/>
    <n v="303560"/>
  </r>
  <r>
    <x v="49"/>
    <x v="48"/>
    <x v="4"/>
    <s v="D05"/>
    <x v="2"/>
    <s v="L03"/>
    <x v="2"/>
    <x v="0"/>
    <x v="0"/>
    <x v="1"/>
    <x v="3"/>
    <x v="48"/>
    <x v="49"/>
    <x v="3"/>
    <x v="2"/>
    <x v="1"/>
    <n v="3"/>
    <x v="18"/>
    <x v="0"/>
    <x v="0"/>
    <n v="303557"/>
  </r>
  <r>
    <x v="50"/>
    <x v="49"/>
    <x v="0"/>
    <s v="D06"/>
    <x v="4"/>
    <s v="L02"/>
    <x v="8"/>
    <x v="1"/>
    <x v="2"/>
    <x v="1"/>
    <x v="0"/>
    <x v="49"/>
    <x v="50"/>
    <x v="6"/>
    <x v="2"/>
    <x v="2"/>
    <m/>
    <x v="3"/>
    <x v="0"/>
    <x v="0"/>
    <n v="303525"/>
  </r>
  <r>
    <x v="51"/>
    <x v="50"/>
    <x v="2"/>
    <s v="D02"/>
    <x v="1"/>
    <s v="L04"/>
    <x v="3"/>
    <x v="2"/>
    <x v="1"/>
    <x v="0"/>
    <x v="2"/>
    <x v="50"/>
    <x v="51"/>
    <x v="28"/>
    <x v="1"/>
    <x v="1"/>
    <n v="2"/>
    <x v="24"/>
    <x v="0"/>
    <x v="0"/>
    <n v="303527"/>
  </r>
  <r>
    <x v="52"/>
    <x v="51"/>
    <x v="3"/>
    <s v="D07"/>
    <x v="2"/>
    <s v="L03"/>
    <x v="1"/>
    <x v="1"/>
    <x v="1"/>
    <x v="1"/>
    <x v="1"/>
    <x v="51"/>
    <x v="52"/>
    <x v="16"/>
    <x v="2"/>
    <x v="1"/>
    <n v="2"/>
    <x v="7"/>
    <x v="0"/>
    <x v="0"/>
    <n v="303564"/>
  </r>
  <r>
    <x v="53"/>
    <x v="52"/>
    <x v="5"/>
    <s v="D03"/>
    <x v="0"/>
    <s v="L01"/>
    <x v="5"/>
    <x v="3"/>
    <x v="2"/>
    <x v="0"/>
    <x v="3"/>
    <x v="52"/>
    <x v="53"/>
    <x v="7"/>
    <x v="2"/>
    <x v="1"/>
    <n v="3"/>
    <x v="25"/>
    <x v="0"/>
    <x v="0"/>
    <n v="303526"/>
  </r>
  <r>
    <x v="54"/>
    <x v="53"/>
    <x v="2"/>
    <s v="D02"/>
    <x v="4"/>
    <s v="L02"/>
    <x v="4"/>
    <x v="3"/>
    <x v="2"/>
    <x v="1"/>
    <x v="3"/>
    <x v="53"/>
    <x v="54"/>
    <x v="5"/>
    <x v="1"/>
    <x v="1"/>
    <n v="3"/>
    <x v="17"/>
    <x v="0"/>
    <x v="0"/>
    <n v="303573"/>
  </r>
  <r>
    <x v="55"/>
    <x v="54"/>
    <x v="3"/>
    <s v="D07"/>
    <x v="2"/>
    <s v="L03"/>
    <x v="0"/>
    <x v="0"/>
    <x v="1"/>
    <x v="0"/>
    <x v="2"/>
    <x v="54"/>
    <x v="55"/>
    <x v="16"/>
    <x v="2"/>
    <x v="1"/>
    <n v="5"/>
    <x v="16"/>
    <x v="2"/>
    <x v="16"/>
    <n v="303543"/>
  </r>
  <r>
    <x v="56"/>
    <x v="55"/>
    <x v="2"/>
    <s v="D02"/>
    <x v="2"/>
    <s v="L03"/>
    <x v="0"/>
    <x v="0"/>
    <x v="0"/>
    <x v="0"/>
    <x v="1"/>
    <x v="55"/>
    <x v="56"/>
    <x v="11"/>
    <x v="1"/>
    <x v="1"/>
    <n v="4"/>
    <x v="26"/>
    <x v="0"/>
    <x v="0"/>
    <n v="303538"/>
  </r>
  <r>
    <x v="57"/>
    <x v="56"/>
    <x v="3"/>
    <s v="D07"/>
    <x v="4"/>
    <s v="L02"/>
    <x v="8"/>
    <x v="3"/>
    <x v="2"/>
    <x v="0"/>
    <x v="3"/>
    <x v="56"/>
    <x v="57"/>
    <x v="7"/>
    <x v="0"/>
    <x v="1"/>
    <n v="4"/>
    <x v="11"/>
    <x v="1"/>
    <x v="17"/>
    <n v="303534"/>
  </r>
  <r>
    <x v="58"/>
    <x v="57"/>
    <x v="6"/>
    <s v="D04"/>
    <x v="2"/>
    <s v="L03"/>
    <x v="6"/>
    <x v="3"/>
    <x v="0"/>
    <x v="0"/>
    <x v="0"/>
    <x v="57"/>
    <x v="58"/>
    <x v="16"/>
    <x v="2"/>
    <x v="1"/>
    <n v="4"/>
    <x v="20"/>
    <x v="1"/>
    <x v="18"/>
    <n v="303544"/>
  </r>
  <r>
    <x v="59"/>
    <x v="58"/>
    <x v="6"/>
    <s v="D04"/>
    <x v="1"/>
    <s v="L04"/>
    <x v="8"/>
    <x v="0"/>
    <x v="2"/>
    <x v="0"/>
    <x v="3"/>
    <x v="58"/>
    <x v="59"/>
    <x v="7"/>
    <x v="2"/>
    <x v="0"/>
    <m/>
    <x v="9"/>
    <x v="0"/>
    <x v="0"/>
    <n v="303563"/>
  </r>
  <r>
    <x v="60"/>
    <x v="59"/>
    <x v="3"/>
    <s v="D07"/>
    <x v="0"/>
    <s v="L01"/>
    <x v="9"/>
    <x v="1"/>
    <x v="0"/>
    <x v="1"/>
    <x v="2"/>
    <x v="59"/>
    <x v="60"/>
    <x v="29"/>
    <x v="2"/>
    <x v="0"/>
    <m/>
    <x v="0"/>
    <x v="2"/>
    <x v="19"/>
    <n v="303559"/>
  </r>
  <r>
    <x v="61"/>
    <x v="60"/>
    <x v="4"/>
    <s v="D05"/>
    <x v="1"/>
    <s v="L04"/>
    <x v="1"/>
    <x v="0"/>
    <x v="0"/>
    <x v="0"/>
    <x v="1"/>
    <x v="60"/>
    <x v="61"/>
    <x v="30"/>
    <x v="1"/>
    <x v="2"/>
    <m/>
    <x v="15"/>
    <x v="0"/>
    <x v="0"/>
    <n v="303538"/>
  </r>
  <r>
    <x v="62"/>
    <x v="61"/>
    <x v="5"/>
    <s v="D03"/>
    <x v="2"/>
    <s v="L03"/>
    <x v="4"/>
    <x v="3"/>
    <x v="1"/>
    <x v="0"/>
    <x v="0"/>
    <x v="61"/>
    <x v="62"/>
    <x v="31"/>
    <x v="2"/>
    <x v="1"/>
    <n v="3"/>
    <x v="27"/>
    <x v="0"/>
    <x v="0"/>
    <n v="303529"/>
  </r>
  <r>
    <x v="63"/>
    <x v="20"/>
    <x v="4"/>
    <s v="D05"/>
    <x v="0"/>
    <s v="L01"/>
    <x v="10"/>
    <x v="3"/>
    <x v="0"/>
    <x v="0"/>
    <x v="3"/>
    <x v="62"/>
    <x v="63"/>
    <x v="32"/>
    <x v="1"/>
    <x v="1"/>
    <n v="5"/>
    <x v="14"/>
    <x v="0"/>
    <x v="0"/>
    <n v="303545"/>
  </r>
  <r>
    <x v="64"/>
    <x v="55"/>
    <x v="3"/>
    <s v="D07"/>
    <x v="0"/>
    <s v="L01"/>
    <x v="1"/>
    <x v="1"/>
    <x v="2"/>
    <x v="1"/>
    <x v="2"/>
    <x v="63"/>
    <x v="64"/>
    <x v="3"/>
    <x v="1"/>
    <x v="0"/>
    <m/>
    <x v="6"/>
    <x v="0"/>
    <x v="0"/>
    <n v="303547"/>
  </r>
  <r>
    <x v="65"/>
    <x v="62"/>
    <x v="4"/>
    <s v="D05"/>
    <x v="3"/>
    <s v="L05"/>
    <x v="11"/>
    <x v="0"/>
    <x v="1"/>
    <x v="0"/>
    <x v="3"/>
    <x v="64"/>
    <x v="65"/>
    <x v="26"/>
    <x v="2"/>
    <x v="1"/>
    <n v="2"/>
    <x v="13"/>
    <x v="0"/>
    <x v="0"/>
    <n v="303520"/>
  </r>
  <r>
    <x v="66"/>
    <x v="63"/>
    <x v="4"/>
    <s v="D05"/>
    <x v="0"/>
    <s v="L01"/>
    <x v="9"/>
    <x v="1"/>
    <x v="2"/>
    <x v="0"/>
    <x v="2"/>
    <x v="19"/>
    <x v="66"/>
    <x v="10"/>
    <x v="2"/>
    <x v="1"/>
    <n v="3"/>
    <x v="8"/>
    <x v="0"/>
    <x v="0"/>
    <n v="303539"/>
  </r>
  <r>
    <x v="67"/>
    <x v="64"/>
    <x v="5"/>
    <s v="D03"/>
    <x v="3"/>
    <s v="L05"/>
    <x v="5"/>
    <x v="0"/>
    <x v="0"/>
    <x v="1"/>
    <x v="0"/>
    <x v="52"/>
    <x v="67"/>
    <x v="4"/>
    <x v="2"/>
    <x v="2"/>
    <m/>
    <x v="28"/>
    <x v="0"/>
    <x v="0"/>
    <n v="303546"/>
  </r>
  <r>
    <x v="68"/>
    <x v="65"/>
    <x v="0"/>
    <s v="D06"/>
    <x v="0"/>
    <s v="L01"/>
    <x v="0"/>
    <x v="1"/>
    <x v="2"/>
    <x v="1"/>
    <x v="1"/>
    <x v="65"/>
    <x v="68"/>
    <x v="11"/>
    <x v="2"/>
    <x v="1"/>
    <n v="5"/>
    <x v="15"/>
    <x v="0"/>
    <x v="0"/>
    <n v="303534"/>
  </r>
  <r>
    <x v="69"/>
    <x v="66"/>
    <x v="1"/>
    <s v="D01"/>
    <x v="2"/>
    <s v="L03"/>
    <x v="0"/>
    <x v="1"/>
    <x v="0"/>
    <x v="1"/>
    <x v="0"/>
    <x v="66"/>
    <x v="69"/>
    <x v="2"/>
    <x v="2"/>
    <x v="0"/>
    <m/>
    <x v="20"/>
    <x v="0"/>
    <x v="0"/>
    <n v="303552"/>
  </r>
  <r>
    <x v="70"/>
    <x v="67"/>
    <x v="6"/>
    <s v="D04"/>
    <x v="1"/>
    <s v="L04"/>
    <x v="5"/>
    <x v="0"/>
    <x v="2"/>
    <x v="1"/>
    <x v="3"/>
    <x v="67"/>
    <x v="70"/>
    <x v="8"/>
    <x v="1"/>
    <x v="1"/>
    <n v="4"/>
    <x v="15"/>
    <x v="0"/>
    <x v="0"/>
    <n v="303563"/>
  </r>
  <r>
    <x v="71"/>
    <x v="68"/>
    <x v="3"/>
    <s v="D07"/>
    <x v="2"/>
    <s v="L03"/>
    <x v="5"/>
    <x v="3"/>
    <x v="2"/>
    <x v="0"/>
    <x v="1"/>
    <x v="68"/>
    <x v="71"/>
    <x v="5"/>
    <x v="2"/>
    <x v="1"/>
    <n v="4"/>
    <x v="20"/>
    <x v="0"/>
    <x v="0"/>
    <n v="303561"/>
  </r>
  <r>
    <x v="72"/>
    <x v="69"/>
    <x v="4"/>
    <s v="D05"/>
    <x v="2"/>
    <s v="L03"/>
    <x v="10"/>
    <x v="2"/>
    <x v="2"/>
    <x v="0"/>
    <x v="0"/>
    <x v="69"/>
    <x v="72"/>
    <x v="29"/>
    <x v="1"/>
    <x v="1"/>
    <n v="4"/>
    <x v="0"/>
    <x v="2"/>
    <x v="20"/>
    <n v="303568"/>
  </r>
  <r>
    <x v="73"/>
    <x v="70"/>
    <x v="1"/>
    <s v="D01"/>
    <x v="1"/>
    <s v="L04"/>
    <x v="0"/>
    <x v="2"/>
    <x v="1"/>
    <x v="1"/>
    <x v="1"/>
    <x v="70"/>
    <x v="73"/>
    <x v="33"/>
    <x v="2"/>
    <x v="1"/>
    <n v="4"/>
    <x v="18"/>
    <x v="0"/>
    <x v="0"/>
    <n v="303567"/>
  </r>
  <r>
    <x v="74"/>
    <x v="71"/>
    <x v="3"/>
    <s v="D07"/>
    <x v="4"/>
    <s v="L02"/>
    <x v="7"/>
    <x v="2"/>
    <x v="2"/>
    <x v="1"/>
    <x v="2"/>
    <x v="71"/>
    <x v="74"/>
    <x v="23"/>
    <x v="2"/>
    <x v="1"/>
    <n v="5"/>
    <x v="11"/>
    <x v="0"/>
    <x v="0"/>
    <n v="303587"/>
  </r>
  <r>
    <x v="75"/>
    <x v="72"/>
    <x v="4"/>
    <s v="D05"/>
    <x v="4"/>
    <s v="L02"/>
    <x v="11"/>
    <x v="2"/>
    <x v="1"/>
    <x v="0"/>
    <x v="3"/>
    <x v="72"/>
    <x v="75"/>
    <x v="16"/>
    <x v="1"/>
    <x v="2"/>
    <m/>
    <x v="27"/>
    <x v="0"/>
    <x v="0"/>
    <n v="303566"/>
  </r>
  <r>
    <x v="76"/>
    <x v="73"/>
    <x v="4"/>
    <s v="D05"/>
    <x v="4"/>
    <s v="L02"/>
    <x v="8"/>
    <x v="2"/>
    <x v="0"/>
    <x v="0"/>
    <x v="2"/>
    <x v="73"/>
    <x v="76"/>
    <x v="14"/>
    <x v="1"/>
    <x v="1"/>
    <n v="3"/>
    <x v="29"/>
    <x v="0"/>
    <x v="0"/>
    <n v="303533"/>
  </r>
  <r>
    <x v="77"/>
    <x v="74"/>
    <x v="1"/>
    <s v="D01"/>
    <x v="2"/>
    <s v="L03"/>
    <x v="1"/>
    <x v="3"/>
    <x v="2"/>
    <x v="1"/>
    <x v="1"/>
    <x v="74"/>
    <x v="77"/>
    <x v="34"/>
    <x v="0"/>
    <x v="2"/>
    <m/>
    <x v="25"/>
    <x v="1"/>
    <x v="21"/>
    <n v="303550"/>
  </r>
  <r>
    <x v="78"/>
    <x v="75"/>
    <x v="5"/>
    <s v="D03"/>
    <x v="1"/>
    <s v="L04"/>
    <x v="5"/>
    <x v="0"/>
    <x v="0"/>
    <x v="1"/>
    <x v="3"/>
    <x v="75"/>
    <x v="78"/>
    <x v="2"/>
    <x v="1"/>
    <x v="1"/>
    <n v="5"/>
    <x v="30"/>
    <x v="0"/>
    <x v="0"/>
    <n v="303545"/>
  </r>
  <r>
    <x v="79"/>
    <x v="76"/>
    <x v="4"/>
    <s v="D05"/>
    <x v="4"/>
    <s v="L02"/>
    <x v="11"/>
    <x v="3"/>
    <x v="0"/>
    <x v="0"/>
    <x v="2"/>
    <x v="76"/>
    <x v="79"/>
    <x v="35"/>
    <x v="0"/>
    <x v="1"/>
    <n v="2"/>
    <x v="18"/>
    <x v="0"/>
    <x v="0"/>
    <n v="303564"/>
  </r>
  <r>
    <x v="80"/>
    <x v="77"/>
    <x v="0"/>
    <s v="D06"/>
    <x v="3"/>
    <s v="L05"/>
    <x v="1"/>
    <x v="3"/>
    <x v="1"/>
    <x v="1"/>
    <x v="1"/>
    <x v="77"/>
    <x v="80"/>
    <x v="23"/>
    <x v="2"/>
    <x v="1"/>
    <n v="2"/>
    <x v="5"/>
    <x v="0"/>
    <x v="0"/>
    <n v="303556"/>
  </r>
  <r>
    <x v="81"/>
    <x v="78"/>
    <x v="5"/>
    <s v="D03"/>
    <x v="3"/>
    <s v="L05"/>
    <x v="1"/>
    <x v="3"/>
    <x v="0"/>
    <x v="0"/>
    <x v="1"/>
    <x v="78"/>
    <x v="81"/>
    <x v="1"/>
    <x v="2"/>
    <x v="0"/>
    <m/>
    <x v="0"/>
    <x v="0"/>
    <x v="0"/>
    <n v="303560"/>
  </r>
  <r>
    <x v="82"/>
    <x v="79"/>
    <x v="4"/>
    <s v="D05"/>
    <x v="3"/>
    <s v="L05"/>
    <x v="4"/>
    <x v="3"/>
    <x v="2"/>
    <x v="1"/>
    <x v="2"/>
    <x v="79"/>
    <x v="82"/>
    <x v="5"/>
    <x v="2"/>
    <x v="1"/>
    <n v="2"/>
    <x v="6"/>
    <x v="0"/>
    <x v="0"/>
    <n v="303555"/>
  </r>
  <r>
    <x v="83"/>
    <x v="27"/>
    <x v="5"/>
    <s v="D03"/>
    <x v="4"/>
    <s v="L02"/>
    <x v="3"/>
    <x v="0"/>
    <x v="2"/>
    <x v="1"/>
    <x v="0"/>
    <x v="80"/>
    <x v="83"/>
    <x v="8"/>
    <x v="2"/>
    <x v="2"/>
    <m/>
    <x v="17"/>
    <x v="0"/>
    <x v="0"/>
    <n v="303572"/>
  </r>
  <r>
    <x v="84"/>
    <x v="80"/>
    <x v="0"/>
    <s v="D06"/>
    <x v="4"/>
    <s v="L02"/>
    <x v="4"/>
    <x v="3"/>
    <x v="1"/>
    <x v="1"/>
    <x v="0"/>
    <x v="81"/>
    <x v="84"/>
    <x v="26"/>
    <x v="1"/>
    <x v="1"/>
    <n v="5"/>
    <x v="12"/>
    <x v="0"/>
    <x v="0"/>
    <n v="303521"/>
  </r>
  <r>
    <x v="85"/>
    <x v="81"/>
    <x v="1"/>
    <s v="D01"/>
    <x v="2"/>
    <s v="L03"/>
    <x v="4"/>
    <x v="0"/>
    <x v="0"/>
    <x v="1"/>
    <x v="0"/>
    <x v="82"/>
    <x v="85"/>
    <x v="36"/>
    <x v="1"/>
    <x v="1"/>
    <n v="4"/>
    <x v="0"/>
    <x v="0"/>
    <x v="0"/>
    <n v="303531"/>
  </r>
  <r>
    <x v="86"/>
    <x v="81"/>
    <x v="0"/>
    <s v="D06"/>
    <x v="4"/>
    <s v="L02"/>
    <x v="6"/>
    <x v="1"/>
    <x v="0"/>
    <x v="0"/>
    <x v="1"/>
    <x v="83"/>
    <x v="86"/>
    <x v="8"/>
    <x v="1"/>
    <x v="1"/>
    <n v="3"/>
    <x v="16"/>
    <x v="0"/>
    <x v="0"/>
    <n v="303593"/>
  </r>
  <r>
    <x v="87"/>
    <x v="82"/>
    <x v="6"/>
    <s v="D04"/>
    <x v="3"/>
    <s v="L05"/>
    <x v="0"/>
    <x v="1"/>
    <x v="2"/>
    <x v="0"/>
    <x v="1"/>
    <x v="84"/>
    <x v="87"/>
    <x v="31"/>
    <x v="1"/>
    <x v="1"/>
    <n v="3"/>
    <x v="14"/>
    <x v="0"/>
    <x v="0"/>
    <n v="303549"/>
  </r>
  <r>
    <x v="88"/>
    <x v="83"/>
    <x v="2"/>
    <s v="D02"/>
    <x v="3"/>
    <s v="L05"/>
    <x v="8"/>
    <x v="0"/>
    <x v="2"/>
    <x v="1"/>
    <x v="3"/>
    <x v="85"/>
    <x v="88"/>
    <x v="14"/>
    <x v="1"/>
    <x v="1"/>
    <n v="4"/>
    <x v="31"/>
    <x v="0"/>
    <x v="0"/>
    <n v="303570"/>
  </r>
  <r>
    <x v="89"/>
    <x v="84"/>
    <x v="2"/>
    <s v="D02"/>
    <x v="3"/>
    <s v="L05"/>
    <x v="9"/>
    <x v="1"/>
    <x v="2"/>
    <x v="1"/>
    <x v="1"/>
    <x v="86"/>
    <x v="89"/>
    <x v="28"/>
    <x v="1"/>
    <x v="1"/>
    <n v="2"/>
    <x v="20"/>
    <x v="1"/>
    <x v="22"/>
    <n v="303539"/>
  </r>
  <r>
    <x v="90"/>
    <x v="6"/>
    <x v="0"/>
    <s v="D06"/>
    <x v="2"/>
    <s v="L03"/>
    <x v="11"/>
    <x v="3"/>
    <x v="0"/>
    <x v="0"/>
    <x v="1"/>
    <x v="87"/>
    <x v="90"/>
    <x v="17"/>
    <x v="2"/>
    <x v="1"/>
    <n v="4"/>
    <x v="11"/>
    <x v="0"/>
    <x v="0"/>
    <n v="303602"/>
  </r>
  <r>
    <x v="91"/>
    <x v="41"/>
    <x v="0"/>
    <s v="D06"/>
    <x v="0"/>
    <s v="L01"/>
    <x v="9"/>
    <x v="0"/>
    <x v="1"/>
    <x v="0"/>
    <x v="1"/>
    <x v="88"/>
    <x v="91"/>
    <x v="30"/>
    <x v="2"/>
    <x v="2"/>
    <m/>
    <x v="18"/>
    <x v="0"/>
    <x v="0"/>
    <n v="303524"/>
  </r>
  <r>
    <x v="92"/>
    <x v="85"/>
    <x v="0"/>
    <s v="D06"/>
    <x v="0"/>
    <s v="L01"/>
    <x v="4"/>
    <x v="1"/>
    <x v="2"/>
    <x v="0"/>
    <x v="2"/>
    <x v="89"/>
    <x v="92"/>
    <x v="37"/>
    <x v="2"/>
    <x v="1"/>
    <n v="5"/>
    <x v="28"/>
    <x v="0"/>
    <x v="0"/>
    <n v="303602"/>
  </r>
  <r>
    <x v="93"/>
    <x v="86"/>
    <x v="4"/>
    <s v="D05"/>
    <x v="1"/>
    <s v="L04"/>
    <x v="8"/>
    <x v="3"/>
    <x v="2"/>
    <x v="1"/>
    <x v="2"/>
    <x v="12"/>
    <x v="93"/>
    <x v="11"/>
    <x v="2"/>
    <x v="1"/>
    <n v="3"/>
    <x v="23"/>
    <x v="0"/>
    <x v="0"/>
    <n v="303611"/>
  </r>
  <r>
    <x v="94"/>
    <x v="87"/>
    <x v="3"/>
    <s v="D07"/>
    <x v="2"/>
    <s v="L03"/>
    <x v="11"/>
    <x v="2"/>
    <x v="0"/>
    <x v="1"/>
    <x v="0"/>
    <x v="90"/>
    <x v="94"/>
    <x v="8"/>
    <x v="2"/>
    <x v="1"/>
    <n v="2"/>
    <x v="5"/>
    <x v="0"/>
    <x v="0"/>
    <n v="303612"/>
  </r>
  <r>
    <x v="95"/>
    <x v="88"/>
    <x v="1"/>
    <s v="D01"/>
    <x v="3"/>
    <s v="L05"/>
    <x v="4"/>
    <x v="2"/>
    <x v="2"/>
    <x v="1"/>
    <x v="2"/>
    <x v="91"/>
    <x v="95"/>
    <x v="24"/>
    <x v="1"/>
    <x v="2"/>
    <m/>
    <x v="11"/>
    <x v="0"/>
    <x v="0"/>
    <n v="303577"/>
  </r>
  <r>
    <x v="96"/>
    <x v="72"/>
    <x v="6"/>
    <s v="D04"/>
    <x v="1"/>
    <s v="L04"/>
    <x v="2"/>
    <x v="0"/>
    <x v="2"/>
    <x v="0"/>
    <x v="2"/>
    <x v="92"/>
    <x v="96"/>
    <x v="31"/>
    <x v="2"/>
    <x v="1"/>
    <n v="5"/>
    <x v="1"/>
    <x v="0"/>
    <x v="0"/>
    <n v="303576"/>
  </r>
  <r>
    <x v="97"/>
    <x v="78"/>
    <x v="3"/>
    <s v="D07"/>
    <x v="3"/>
    <s v="L05"/>
    <x v="10"/>
    <x v="1"/>
    <x v="0"/>
    <x v="1"/>
    <x v="3"/>
    <x v="93"/>
    <x v="97"/>
    <x v="33"/>
    <x v="1"/>
    <x v="1"/>
    <n v="5"/>
    <x v="0"/>
    <x v="0"/>
    <x v="0"/>
    <n v="303580"/>
  </r>
  <r>
    <x v="98"/>
    <x v="89"/>
    <x v="1"/>
    <s v="D01"/>
    <x v="3"/>
    <s v="L05"/>
    <x v="9"/>
    <x v="1"/>
    <x v="0"/>
    <x v="0"/>
    <x v="0"/>
    <x v="83"/>
    <x v="98"/>
    <x v="28"/>
    <x v="2"/>
    <x v="1"/>
    <n v="2"/>
    <x v="11"/>
    <x v="1"/>
    <x v="23"/>
    <n v="303585"/>
  </r>
  <r>
    <x v="99"/>
    <x v="90"/>
    <x v="6"/>
    <s v="D04"/>
    <x v="0"/>
    <s v="L01"/>
    <x v="9"/>
    <x v="1"/>
    <x v="1"/>
    <x v="0"/>
    <x v="2"/>
    <x v="94"/>
    <x v="99"/>
    <x v="38"/>
    <x v="2"/>
    <x v="1"/>
    <n v="2"/>
    <x v="32"/>
    <x v="0"/>
    <x v="0"/>
    <n v="303574"/>
  </r>
  <r>
    <x v="100"/>
    <x v="91"/>
    <x v="6"/>
    <s v="D04"/>
    <x v="0"/>
    <s v="L01"/>
    <x v="9"/>
    <x v="0"/>
    <x v="0"/>
    <x v="1"/>
    <x v="3"/>
    <x v="95"/>
    <x v="100"/>
    <x v="34"/>
    <x v="2"/>
    <x v="2"/>
    <m/>
    <x v="22"/>
    <x v="0"/>
    <x v="0"/>
    <n v="303538"/>
  </r>
  <r>
    <x v="101"/>
    <x v="92"/>
    <x v="0"/>
    <s v="D06"/>
    <x v="1"/>
    <s v="L04"/>
    <x v="11"/>
    <x v="2"/>
    <x v="2"/>
    <x v="1"/>
    <x v="3"/>
    <x v="96"/>
    <x v="101"/>
    <x v="22"/>
    <x v="2"/>
    <x v="1"/>
    <n v="3"/>
    <x v="30"/>
    <x v="0"/>
    <x v="0"/>
    <n v="303551"/>
  </r>
  <r>
    <x v="102"/>
    <x v="93"/>
    <x v="6"/>
    <s v="D04"/>
    <x v="0"/>
    <s v="L01"/>
    <x v="0"/>
    <x v="2"/>
    <x v="2"/>
    <x v="1"/>
    <x v="2"/>
    <x v="97"/>
    <x v="102"/>
    <x v="1"/>
    <x v="2"/>
    <x v="0"/>
    <m/>
    <x v="9"/>
    <x v="0"/>
    <x v="0"/>
    <n v="303617"/>
  </r>
  <r>
    <x v="103"/>
    <x v="94"/>
    <x v="5"/>
    <s v="D03"/>
    <x v="0"/>
    <s v="L01"/>
    <x v="4"/>
    <x v="3"/>
    <x v="0"/>
    <x v="0"/>
    <x v="2"/>
    <x v="98"/>
    <x v="103"/>
    <x v="20"/>
    <x v="2"/>
    <x v="2"/>
    <m/>
    <x v="28"/>
    <x v="1"/>
    <x v="24"/>
    <n v="303549"/>
  </r>
  <r>
    <x v="104"/>
    <x v="20"/>
    <x v="3"/>
    <s v="D07"/>
    <x v="0"/>
    <s v="L01"/>
    <x v="10"/>
    <x v="0"/>
    <x v="0"/>
    <x v="1"/>
    <x v="2"/>
    <x v="99"/>
    <x v="71"/>
    <x v="39"/>
    <x v="0"/>
    <x v="1"/>
    <n v="2"/>
    <x v="29"/>
    <x v="1"/>
    <x v="25"/>
    <n v="303534"/>
  </r>
  <r>
    <x v="105"/>
    <x v="95"/>
    <x v="4"/>
    <s v="D05"/>
    <x v="4"/>
    <s v="L02"/>
    <x v="1"/>
    <x v="0"/>
    <x v="1"/>
    <x v="0"/>
    <x v="2"/>
    <x v="100"/>
    <x v="104"/>
    <x v="40"/>
    <x v="0"/>
    <x v="1"/>
    <n v="5"/>
    <x v="33"/>
    <x v="0"/>
    <x v="0"/>
    <n v="303565"/>
  </r>
  <r>
    <x v="106"/>
    <x v="96"/>
    <x v="5"/>
    <s v="D03"/>
    <x v="0"/>
    <s v="L01"/>
    <x v="6"/>
    <x v="2"/>
    <x v="0"/>
    <x v="0"/>
    <x v="2"/>
    <x v="101"/>
    <x v="105"/>
    <x v="39"/>
    <x v="0"/>
    <x v="1"/>
    <n v="2"/>
    <x v="26"/>
    <x v="0"/>
    <x v="0"/>
    <n v="303574"/>
  </r>
  <r>
    <x v="107"/>
    <x v="82"/>
    <x v="3"/>
    <s v="D07"/>
    <x v="0"/>
    <s v="L01"/>
    <x v="7"/>
    <x v="3"/>
    <x v="0"/>
    <x v="1"/>
    <x v="1"/>
    <x v="102"/>
    <x v="106"/>
    <x v="8"/>
    <x v="2"/>
    <x v="1"/>
    <n v="2"/>
    <x v="34"/>
    <x v="0"/>
    <x v="0"/>
    <n v="303526"/>
  </r>
  <r>
    <x v="108"/>
    <x v="97"/>
    <x v="0"/>
    <s v="D06"/>
    <x v="3"/>
    <s v="L05"/>
    <x v="9"/>
    <x v="3"/>
    <x v="2"/>
    <x v="1"/>
    <x v="2"/>
    <x v="103"/>
    <x v="107"/>
    <x v="8"/>
    <x v="2"/>
    <x v="1"/>
    <n v="2"/>
    <x v="19"/>
    <x v="0"/>
    <x v="0"/>
    <n v="303620"/>
  </r>
  <r>
    <x v="109"/>
    <x v="98"/>
    <x v="5"/>
    <s v="D03"/>
    <x v="1"/>
    <s v="L04"/>
    <x v="7"/>
    <x v="0"/>
    <x v="0"/>
    <x v="0"/>
    <x v="0"/>
    <x v="104"/>
    <x v="108"/>
    <x v="16"/>
    <x v="2"/>
    <x v="1"/>
    <n v="4"/>
    <x v="18"/>
    <x v="0"/>
    <x v="0"/>
    <n v="303558"/>
  </r>
  <r>
    <x v="110"/>
    <x v="99"/>
    <x v="6"/>
    <s v="D04"/>
    <x v="4"/>
    <s v="L02"/>
    <x v="4"/>
    <x v="3"/>
    <x v="2"/>
    <x v="0"/>
    <x v="1"/>
    <x v="105"/>
    <x v="109"/>
    <x v="26"/>
    <x v="1"/>
    <x v="1"/>
    <n v="3"/>
    <x v="12"/>
    <x v="0"/>
    <x v="0"/>
    <n v="303553"/>
  </r>
  <r>
    <x v="111"/>
    <x v="100"/>
    <x v="5"/>
    <s v="D03"/>
    <x v="4"/>
    <s v="L02"/>
    <x v="5"/>
    <x v="0"/>
    <x v="0"/>
    <x v="0"/>
    <x v="2"/>
    <x v="106"/>
    <x v="110"/>
    <x v="15"/>
    <x v="2"/>
    <x v="1"/>
    <n v="3"/>
    <x v="26"/>
    <x v="0"/>
    <x v="0"/>
    <n v="303579"/>
  </r>
  <r>
    <x v="112"/>
    <x v="101"/>
    <x v="6"/>
    <s v="D04"/>
    <x v="1"/>
    <s v="L04"/>
    <x v="8"/>
    <x v="0"/>
    <x v="1"/>
    <x v="0"/>
    <x v="1"/>
    <x v="9"/>
    <x v="111"/>
    <x v="41"/>
    <x v="2"/>
    <x v="1"/>
    <n v="4"/>
    <x v="31"/>
    <x v="0"/>
    <x v="0"/>
    <n v="303558"/>
  </r>
  <r>
    <x v="113"/>
    <x v="102"/>
    <x v="1"/>
    <s v="D01"/>
    <x v="3"/>
    <s v="L05"/>
    <x v="7"/>
    <x v="1"/>
    <x v="1"/>
    <x v="1"/>
    <x v="1"/>
    <x v="107"/>
    <x v="112"/>
    <x v="10"/>
    <x v="2"/>
    <x v="0"/>
    <m/>
    <x v="12"/>
    <x v="0"/>
    <x v="0"/>
    <n v="303557"/>
  </r>
  <r>
    <x v="114"/>
    <x v="23"/>
    <x v="6"/>
    <s v="D04"/>
    <x v="2"/>
    <s v="L03"/>
    <x v="0"/>
    <x v="2"/>
    <x v="1"/>
    <x v="1"/>
    <x v="1"/>
    <x v="108"/>
    <x v="113"/>
    <x v="42"/>
    <x v="0"/>
    <x v="2"/>
    <m/>
    <x v="6"/>
    <x v="0"/>
    <x v="0"/>
    <n v="303537"/>
  </r>
  <r>
    <x v="115"/>
    <x v="103"/>
    <x v="4"/>
    <s v="D05"/>
    <x v="1"/>
    <s v="L04"/>
    <x v="4"/>
    <x v="1"/>
    <x v="1"/>
    <x v="1"/>
    <x v="0"/>
    <x v="109"/>
    <x v="114"/>
    <x v="28"/>
    <x v="1"/>
    <x v="2"/>
    <m/>
    <x v="28"/>
    <x v="0"/>
    <x v="0"/>
    <n v="303526"/>
  </r>
  <r>
    <x v="116"/>
    <x v="4"/>
    <x v="1"/>
    <s v="D01"/>
    <x v="3"/>
    <s v="L05"/>
    <x v="7"/>
    <x v="1"/>
    <x v="0"/>
    <x v="0"/>
    <x v="2"/>
    <x v="110"/>
    <x v="115"/>
    <x v="8"/>
    <x v="1"/>
    <x v="1"/>
    <n v="5"/>
    <x v="28"/>
    <x v="0"/>
    <x v="0"/>
    <n v="303615"/>
  </r>
  <r>
    <x v="117"/>
    <x v="51"/>
    <x v="2"/>
    <s v="D02"/>
    <x v="1"/>
    <s v="L04"/>
    <x v="7"/>
    <x v="3"/>
    <x v="1"/>
    <x v="1"/>
    <x v="3"/>
    <x v="111"/>
    <x v="116"/>
    <x v="8"/>
    <x v="1"/>
    <x v="1"/>
    <n v="3"/>
    <x v="35"/>
    <x v="0"/>
    <x v="0"/>
    <n v="303534"/>
  </r>
  <r>
    <x v="118"/>
    <x v="37"/>
    <x v="1"/>
    <s v="D01"/>
    <x v="1"/>
    <s v="L04"/>
    <x v="3"/>
    <x v="2"/>
    <x v="0"/>
    <x v="0"/>
    <x v="0"/>
    <x v="19"/>
    <x v="117"/>
    <x v="8"/>
    <x v="1"/>
    <x v="1"/>
    <n v="2"/>
    <x v="17"/>
    <x v="0"/>
    <x v="0"/>
    <n v="303529"/>
  </r>
  <r>
    <x v="119"/>
    <x v="104"/>
    <x v="2"/>
    <s v="D02"/>
    <x v="2"/>
    <s v="L03"/>
    <x v="4"/>
    <x v="1"/>
    <x v="1"/>
    <x v="0"/>
    <x v="3"/>
    <x v="112"/>
    <x v="118"/>
    <x v="26"/>
    <x v="0"/>
    <x v="1"/>
    <n v="4"/>
    <x v="8"/>
    <x v="0"/>
    <x v="0"/>
    <n v="303569"/>
  </r>
  <r>
    <x v="120"/>
    <x v="105"/>
    <x v="3"/>
    <s v="D07"/>
    <x v="2"/>
    <s v="L03"/>
    <x v="8"/>
    <x v="0"/>
    <x v="2"/>
    <x v="1"/>
    <x v="0"/>
    <x v="113"/>
    <x v="119"/>
    <x v="43"/>
    <x v="1"/>
    <x v="1"/>
    <n v="5"/>
    <x v="33"/>
    <x v="0"/>
    <x v="0"/>
    <n v="303557"/>
  </r>
  <r>
    <x v="121"/>
    <x v="106"/>
    <x v="2"/>
    <s v="D02"/>
    <x v="2"/>
    <s v="L03"/>
    <x v="2"/>
    <x v="3"/>
    <x v="0"/>
    <x v="0"/>
    <x v="1"/>
    <x v="16"/>
    <x v="120"/>
    <x v="8"/>
    <x v="2"/>
    <x v="1"/>
    <n v="3"/>
    <x v="30"/>
    <x v="0"/>
    <x v="0"/>
    <n v="303604"/>
  </r>
  <r>
    <x v="122"/>
    <x v="107"/>
    <x v="4"/>
    <s v="D05"/>
    <x v="2"/>
    <s v="L03"/>
    <x v="4"/>
    <x v="2"/>
    <x v="1"/>
    <x v="0"/>
    <x v="3"/>
    <x v="114"/>
    <x v="121"/>
    <x v="44"/>
    <x v="1"/>
    <x v="1"/>
    <n v="4"/>
    <x v="5"/>
    <x v="0"/>
    <x v="0"/>
    <n v="303535"/>
  </r>
  <r>
    <x v="123"/>
    <x v="108"/>
    <x v="5"/>
    <s v="D03"/>
    <x v="4"/>
    <s v="L02"/>
    <x v="5"/>
    <x v="3"/>
    <x v="2"/>
    <x v="1"/>
    <x v="1"/>
    <x v="115"/>
    <x v="122"/>
    <x v="15"/>
    <x v="2"/>
    <x v="1"/>
    <n v="5"/>
    <x v="11"/>
    <x v="0"/>
    <x v="0"/>
    <n v="303640"/>
  </r>
  <r>
    <x v="124"/>
    <x v="68"/>
    <x v="1"/>
    <s v="D01"/>
    <x v="2"/>
    <s v="L03"/>
    <x v="1"/>
    <x v="0"/>
    <x v="0"/>
    <x v="1"/>
    <x v="2"/>
    <x v="116"/>
    <x v="60"/>
    <x v="16"/>
    <x v="2"/>
    <x v="1"/>
    <n v="2"/>
    <x v="30"/>
    <x v="0"/>
    <x v="0"/>
    <n v="303636"/>
  </r>
  <r>
    <x v="125"/>
    <x v="43"/>
    <x v="2"/>
    <s v="D02"/>
    <x v="1"/>
    <s v="L04"/>
    <x v="5"/>
    <x v="3"/>
    <x v="1"/>
    <x v="1"/>
    <x v="1"/>
    <x v="117"/>
    <x v="123"/>
    <x v="6"/>
    <x v="0"/>
    <x v="0"/>
    <m/>
    <x v="2"/>
    <x v="0"/>
    <x v="0"/>
    <n v="303629"/>
  </r>
  <r>
    <x v="126"/>
    <x v="109"/>
    <x v="3"/>
    <s v="D07"/>
    <x v="4"/>
    <s v="L02"/>
    <x v="8"/>
    <x v="2"/>
    <x v="0"/>
    <x v="1"/>
    <x v="2"/>
    <x v="118"/>
    <x v="124"/>
    <x v="30"/>
    <x v="0"/>
    <x v="1"/>
    <n v="4"/>
    <x v="23"/>
    <x v="0"/>
    <x v="0"/>
    <n v="303582"/>
  </r>
  <r>
    <x v="127"/>
    <x v="110"/>
    <x v="1"/>
    <s v="D01"/>
    <x v="2"/>
    <s v="L03"/>
    <x v="9"/>
    <x v="2"/>
    <x v="2"/>
    <x v="0"/>
    <x v="3"/>
    <x v="119"/>
    <x v="125"/>
    <x v="26"/>
    <x v="2"/>
    <x v="1"/>
    <n v="5"/>
    <x v="4"/>
    <x v="0"/>
    <x v="0"/>
    <n v="303532"/>
  </r>
  <r>
    <x v="128"/>
    <x v="111"/>
    <x v="2"/>
    <s v="D02"/>
    <x v="0"/>
    <s v="L01"/>
    <x v="7"/>
    <x v="3"/>
    <x v="0"/>
    <x v="1"/>
    <x v="1"/>
    <x v="120"/>
    <x v="126"/>
    <x v="30"/>
    <x v="2"/>
    <x v="1"/>
    <n v="2"/>
    <x v="9"/>
    <x v="0"/>
    <x v="0"/>
    <n v="303557"/>
  </r>
  <r>
    <x v="129"/>
    <x v="112"/>
    <x v="3"/>
    <s v="D07"/>
    <x v="3"/>
    <s v="L05"/>
    <x v="8"/>
    <x v="3"/>
    <x v="0"/>
    <x v="1"/>
    <x v="1"/>
    <x v="121"/>
    <x v="67"/>
    <x v="12"/>
    <x v="0"/>
    <x v="1"/>
    <n v="3"/>
    <x v="31"/>
    <x v="1"/>
    <x v="26"/>
    <n v="303563"/>
  </r>
  <r>
    <x v="130"/>
    <x v="28"/>
    <x v="5"/>
    <s v="D03"/>
    <x v="1"/>
    <s v="L04"/>
    <x v="3"/>
    <x v="0"/>
    <x v="0"/>
    <x v="0"/>
    <x v="1"/>
    <x v="122"/>
    <x v="127"/>
    <x v="8"/>
    <x v="2"/>
    <x v="0"/>
    <m/>
    <x v="35"/>
    <x v="0"/>
    <x v="0"/>
    <n v="303527"/>
  </r>
  <r>
    <x v="131"/>
    <x v="113"/>
    <x v="4"/>
    <s v="D05"/>
    <x v="2"/>
    <s v="L03"/>
    <x v="11"/>
    <x v="3"/>
    <x v="0"/>
    <x v="1"/>
    <x v="2"/>
    <x v="123"/>
    <x v="128"/>
    <x v="6"/>
    <x v="2"/>
    <x v="0"/>
    <m/>
    <x v="4"/>
    <x v="0"/>
    <x v="0"/>
    <n v="303536"/>
  </r>
  <r>
    <x v="132"/>
    <x v="114"/>
    <x v="3"/>
    <s v="D07"/>
    <x v="3"/>
    <s v="L05"/>
    <x v="4"/>
    <x v="0"/>
    <x v="1"/>
    <x v="0"/>
    <x v="0"/>
    <x v="124"/>
    <x v="100"/>
    <x v="5"/>
    <x v="2"/>
    <x v="2"/>
    <m/>
    <x v="0"/>
    <x v="0"/>
    <x v="0"/>
    <n v="303636"/>
  </r>
  <r>
    <x v="133"/>
    <x v="115"/>
    <x v="5"/>
    <s v="D03"/>
    <x v="4"/>
    <s v="L02"/>
    <x v="3"/>
    <x v="2"/>
    <x v="1"/>
    <x v="1"/>
    <x v="0"/>
    <x v="125"/>
    <x v="129"/>
    <x v="8"/>
    <x v="2"/>
    <x v="0"/>
    <m/>
    <x v="24"/>
    <x v="1"/>
    <x v="27"/>
    <n v="303613"/>
  </r>
  <r>
    <x v="134"/>
    <x v="106"/>
    <x v="0"/>
    <s v="D06"/>
    <x v="3"/>
    <s v="L05"/>
    <x v="9"/>
    <x v="1"/>
    <x v="0"/>
    <x v="0"/>
    <x v="0"/>
    <x v="126"/>
    <x v="130"/>
    <x v="30"/>
    <x v="0"/>
    <x v="1"/>
    <n v="5"/>
    <x v="4"/>
    <x v="0"/>
    <x v="0"/>
    <n v="303624"/>
  </r>
  <r>
    <x v="135"/>
    <x v="116"/>
    <x v="5"/>
    <s v="D03"/>
    <x v="4"/>
    <s v="L02"/>
    <x v="9"/>
    <x v="2"/>
    <x v="0"/>
    <x v="0"/>
    <x v="1"/>
    <x v="127"/>
    <x v="131"/>
    <x v="5"/>
    <x v="2"/>
    <x v="0"/>
    <m/>
    <x v="8"/>
    <x v="0"/>
    <x v="0"/>
    <n v="303646"/>
  </r>
  <r>
    <x v="136"/>
    <x v="117"/>
    <x v="6"/>
    <s v="D04"/>
    <x v="0"/>
    <s v="L01"/>
    <x v="4"/>
    <x v="1"/>
    <x v="1"/>
    <x v="0"/>
    <x v="0"/>
    <x v="128"/>
    <x v="132"/>
    <x v="21"/>
    <x v="1"/>
    <x v="1"/>
    <n v="5"/>
    <x v="1"/>
    <x v="0"/>
    <x v="0"/>
    <n v="303607"/>
  </r>
  <r>
    <x v="137"/>
    <x v="38"/>
    <x v="3"/>
    <s v="D07"/>
    <x v="3"/>
    <s v="L05"/>
    <x v="10"/>
    <x v="3"/>
    <x v="0"/>
    <x v="1"/>
    <x v="0"/>
    <x v="129"/>
    <x v="133"/>
    <x v="44"/>
    <x v="1"/>
    <x v="1"/>
    <n v="3"/>
    <x v="0"/>
    <x v="0"/>
    <x v="0"/>
    <n v="303579"/>
  </r>
  <r>
    <x v="138"/>
    <x v="118"/>
    <x v="2"/>
    <s v="D02"/>
    <x v="2"/>
    <s v="L03"/>
    <x v="7"/>
    <x v="3"/>
    <x v="0"/>
    <x v="1"/>
    <x v="3"/>
    <x v="130"/>
    <x v="134"/>
    <x v="33"/>
    <x v="2"/>
    <x v="1"/>
    <n v="3"/>
    <x v="0"/>
    <x v="0"/>
    <x v="0"/>
    <n v="303634"/>
  </r>
  <r>
    <x v="139"/>
    <x v="54"/>
    <x v="4"/>
    <s v="D05"/>
    <x v="2"/>
    <s v="L03"/>
    <x v="10"/>
    <x v="1"/>
    <x v="0"/>
    <x v="0"/>
    <x v="0"/>
    <x v="131"/>
    <x v="135"/>
    <x v="33"/>
    <x v="2"/>
    <x v="1"/>
    <n v="5"/>
    <x v="12"/>
    <x v="0"/>
    <x v="0"/>
    <n v="303550"/>
  </r>
  <r>
    <x v="140"/>
    <x v="24"/>
    <x v="0"/>
    <s v="D06"/>
    <x v="1"/>
    <s v="L04"/>
    <x v="2"/>
    <x v="0"/>
    <x v="2"/>
    <x v="1"/>
    <x v="0"/>
    <x v="132"/>
    <x v="136"/>
    <x v="12"/>
    <x v="2"/>
    <x v="0"/>
    <m/>
    <x v="8"/>
    <x v="1"/>
    <x v="28"/>
    <n v="303613"/>
  </r>
  <r>
    <x v="141"/>
    <x v="14"/>
    <x v="6"/>
    <s v="D04"/>
    <x v="3"/>
    <s v="L05"/>
    <x v="11"/>
    <x v="0"/>
    <x v="2"/>
    <x v="1"/>
    <x v="3"/>
    <x v="133"/>
    <x v="137"/>
    <x v="27"/>
    <x v="1"/>
    <x v="1"/>
    <n v="5"/>
    <x v="0"/>
    <x v="0"/>
    <x v="0"/>
    <n v="303569"/>
  </r>
  <r>
    <x v="142"/>
    <x v="24"/>
    <x v="5"/>
    <s v="D03"/>
    <x v="4"/>
    <s v="L02"/>
    <x v="2"/>
    <x v="0"/>
    <x v="1"/>
    <x v="1"/>
    <x v="2"/>
    <x v="134"/>
    <x v="138"/>
    <x v="13"/>
    <x v="1"/>
    <x v="1"/>
    <n v="2"/>
    <x v="14"/>
    <x v="0"/>
    <x v="0"/>
    <n v="303624"/>
  </r>
  <r>
    <x v="143"/>
    <x v="51"/>
    <x v="6"/>
    <s v="D04"/>
    <x v="2"/>
    <s v="L03"/>
    <x v="4"/>
    <x v="3"/>
    <x v="2"/>
    <x v="1"/>
    <x v="3"/>
    <x v="135"/>
    <x v="139"/>
    <x v="43"/>
    <x v="2"/>
    <x v="1"/>
    <n v="4"/>
    <x v="20"/>
    <x v="0"/>
    <x v="0"/>
    <n v="303596"/>
  </r>
  <r>
    <x v="144"/>
    <x v="119"/>
    <x v="5"/>
    <s v="D03"/>
    <x v="1"/>
    <s v="L04"/>
    <x v="0"/>
    <x v="3"/>
    <x v="2"/>
    <x v="0"/>
    <x v="0"/>
    <x v="136"/>
    <x v="140"/>
    <x v="3"/>
    <x v="1"/>
    <x v="2"/>
    <m/>
    <x v="7"/>
    <x v="0"/>
    <x v="0"/>
    <n v="303595"/>
  </r>
  <r>
    <x v="145"/>
    <x v="120"/>
    <x v="3"/>
    <s v="D07"/>
    <x v="3"/>
    <s v="L05"/>
    <x v="9"/>
    <x v="3"/>
    <x v="1"/>
    <x v="0"/>
    <x v="1"/>
    <x v="137"/>
    <x v="141"/>
    <x v="43"/>
    <x v="1"/>
    <x v="1"/>
    <n v="3"/>
    <x v="10"/>
    <x v="0"/>
    <x v="0"/>
    <n v="303528"/>
  </r>
  <r>
    <x v="146"/>
    <x v="121"/>
    <x v="3"/>
    <s v="D07"/>
    <x v="1"/>
    <s v="L04"/>
    <x v="7"/>
    <x v="3"/>
    <x v="2"/>
    <x v="1"/>
    <x v="1"/>
    <x v="138"/>
    <x v="142"/>
    <x v="2"/>
    <x v="1"/>
    <x v="1"/>
    <n v="3"/>
    <x v="31"/>
    <x v="1"/>
    <x v="29"/>
    <n v="303621"/>
  </r>
  <r>
    <x v="147"/>
    <x v="30"/>
    <x v="3"/>
    <s v="D07"/>
    <x v="3"/>
    <s v="L05"/>
    <x v="11"/>
    <x v="1"/>
    <x v="2"/>
    <x v="0"/>
    <x v="2"/>
    <x v="120"/>
    <x v="143"/>
    <x v="3"/>
    <x v="2"/>
    <x v="1"/>
    <n v="2"/>
    <x v="13"/>
    <x v="0"/>
    <x v="0"/>
    <n v="303595"/>
  </r>
  <r>
    <x v="148"/>
    <x v="122"/>
    <x v="0"/>
    <s v="D06"/>
    <x v="4"/>
    <s v="L02"/>
    <x v="10"/>
    <x v="0"/>
    <x v="0"/>
    <x v="1"/>
    <x v="2"/>
    <x v="139"/>
    <x v="144"/>
    <x v="17"/>
    <x v="2"/>
    <x v="1"/>
    <n v="4"/>
    <x v="10"/>
    <x v="0"/>
    <x v="0"/>
    <n v="303660"/>
  </r>
  <r>
    <x v="149"/>
    <x v="123"/>
    <x v="2"/>
    <s v="D02"/>
    <x v="3"/>
    <s v="L05"/>
    <x v="11"/>
    <x v="0"/>
    <x v="0"/>
    <x v="1"/>
    <x v="2"/>
    <x v="140"/>
    <x v="145"/>
    <x v="40"/>
    <x v="0"/>
    <x v="1"/>
    <n v="3"/>
    <x v="28"/>
    <x v="1"/>
    <x v="30"/>
    <n v="303658"/>
  </r>
  <r>
    <x v="150"/>
    <x v="124"/>
    <x v="5"/>
    <s v="D03"/>
    <x v="1"/>
    <s v="L04"/>
    <x v="10"/>
    <x v="0"/>
    <x v="0"/>
    <x v="0"/>
    <x v="2"/>
    <x v="141"/>
    <x v="146"/>
    <x v="25"/>
    <x v="2"/>
    <x v="1"/>
    <n v="5"/>
    <x v="4"/>
    <x v="0"/>
    <x v="0"/>
    <n v="303585"/>
  </r>
  <r>
    <x v="151"/>
    <x v="28"/>
    <x v="1"/>
    <s v="D01"/>
    <x v="0"/>
    <s v="L01"/>
    <x v="5"/>
    <x v="2"/>
    <x v="0"/>
    <x v="0"/>
    <x v="0"/>
    <x v="142"/>
    <x v="147"/>
    <x v="23"/>
    <x v="2"/>
    <x v="1"/>
    <n v="4"/>
    <x v="15"/>
    <x v="1"/>
    <x v="31"/>
    <n v="303533"/>
  </r>
  <r>
    <x v="152"/>
    <x v="53"/>
    <x v="4"/>
    <s v="D05"/>
    <x v="2"/>
    <s v="L03"/>
    <x v="3"/>
    <x v="3"/>
    <x v="1"/>
    <x v="0"/>
    <x v="0"/>
    <x v="143"/>
    <x v="148"/>
    <x v="43"/>
    <x v="1"/>
    <x v="1"/>
    <n v="5"/>
    <x v="15"/>
    <x v="2"/>
    <x v="32"/>
    <n v="303667"/>
  </r>
  <r>
    <x v="153"/>
    <x v="84"/>
    <x v="1"/>
    <s v="D01"/>
    <x v="2"/>
    <s v="L03"/>
    <x v="9"/>
    <x v="2"/>
    <x v="0"/>
    <x v="0"/>
    <x v="2"/>
    <x v="144"/>
    <x v="149"/>
    <x v="8"/>
    <x v="2"/>
    <x v="1"/>
    <n v="5"/>
    <x v="30"/>
    <x v="1"/>
    <x v="33"/>
    <n v="303585"/>
  </r>
  <r>
    <x v="154"/>
    <x v="125"/>
    <x v="2"/>
    <s v="D02"/>
    <x v="2"/>
    <s v="L03"/>
    <x v="5"/>
    <x v="0"/>
    <x v="2"/>
    <x v="1"/>
    <x v="3"/>
    <x v="109"/>
    <x v="150"/>
    <x v="40"/>
    <x v="2"/>
    <x v="1"/>
    <n v="4"/>
    <x v="23"/>
    <x v="1"/>
    <x v="34"/>
    <n v="303670"/>
  </r>
  <r>
    <x v="155"/>
    <x v="126"/>
    <x v="0"/>
    <s v="D06"/>
    <x v="4"/>
    <s v="L02"/>
    <x v="5"/>
    <x v="2"/>
    <x v="0"/>
    <x v="0"/>
    <x v="2"/>
    <x v="145"/>
    <x v="151"/>
    <x v="10"/>
    <x v="2"/>
    <x v="1"/>
    <n v="3"/>
    <x v="31"/>
    <x v="0"/>
    <x v="0"/>
    <n v="303528"/>
  </r>
  <r>
    <x v="156"/>
    <x v="127"/>
    <x v="5"/>
    <s v="D03"/>
    <x v="3"/>
    <s v="L05"/>
    <x v="5"/>
    <x v="2"/>
    <x v="1"/>
    <x v="1"/>
    <x v="2"/>
    <x v="146"/>
    <x v="152"/>
    <x v="26"/>
    <x v="0"/>
    <x v="1"/>
    <n v="2"/>
    <x v="27"/>
    <x v="0"/>
    <x v="0"/>
    <n v="303647"/>
  </r>
  <r>
    <x v="157"/>
    <x v="128"/>
    <x v="5"/>
    <s v="D03"/>
    <x v="3"/>
    <s v="L05"/>
    <x v="11"/>
    <x v="2"/>
    <x v="2"/>
    <x v="0"/>
    <x v="2"/>
    <x v="147"/>
    <x v="153"/>
    <x v="20"/>
    <x v="1"/>
    <x v="1"/>
    <n v="5"/>
    <x v="0"/>
    <x v="0"/>
    <x v="0"/>
    <n v="303648"/>
  </r>
  <r>
    <x v="158"/>
    <x v="129"/>
    <x v="4"/>
    <s v="D05"/>
    <x v="1"/>
    <s v="L04"/>
    <x v="1"/>
    <x v="2"/>
    <x v="0"/>
    <x v="0"/>
    <x v="3"/>
    <x v="148"/>
    <x v="154"/>
    <x v="42"/>
    <x v="0"/>
    <x v="1"/>
    <n v="5"/>
    <x v="35"/>
    <x v="0"/>
    <x v="0"/>
    <n v="303636"/>
  </r>
  <r>
    <x v="159"/>
    <x v="130"/>
    <x v="6"/>
    <s v="D04"/>
    <x v="2"/>
    <s v="L03"/>
    <x v="11"/>
    <x v="3"/>
    <x v="1"/>
    <x v="0"/>
    <x v="2"/>
    <x v="149"/>
    <x v="155"/>
    <x v="9"/>
    <x v="2"/>
    <x v="1"/>
    <n v="4"/>
    <x v="0"/>
    <x v="0"/>
    <x v="0"/>
    <n v="303525"/>
  </r>
  <r>
    <x v="160"/>
    <x v="131"/>
    <x v="0"/>
    <s v="D06"/>
    <x v="0"/>
    <s v="L01"/>
    <x v="4"/>
    <x v="0"/>
    <x v="2"/>
    <x v="0"/>
    <x v="2"/>
    <x v="150"/>
    <x v="107"/>
    <x v="32"/>
    <x v="2"/>
    <x v="2"/>
    <m/>
    <x v="15"/>
    <x v="0"/>
    <x v="0"/>
    <n v="303604"/>
  </r>
  <r>
    <x v="161"/>
    <x v="13"/>
    <x v="5"/>
    <s v="D03"/>
    <x v="3"/>
    <s v="L05"/>
    <x v="8"/>
    <x v="0"/>
    <x v="1"/>
    <x v="1"/>
    <x v="3"/>
    <x v="151"/>
    <x v="156"/>
    <x v="45"/>
    <x v="1"/>
    <x v="1"/>
    <n v="4"/>
    <x v="1"/>
    <x v="0"/>
    <x v="0"/>
    <n v="303535"/>
  </r>
  <r>
    <x v="162"/>
    <x v="132"/>
    <x v="4"/>
    <s v="D05"/>
    <x v="2"/>
    <s v="L03"/>
    <x v="1"/>
    <x v="2"/>
    <x v="2"/>
    <x v="1"/>
    <x v="2"/>
    <x v="152"/>
    <x v="157"/>
    <x v="30"/>
    <x v="0"/>
    <x v="1"/>
    <n v="2"/>
    <x v="9"/>
    <x v="0"/>
    <x v="0"/>
    <n v="303588"/>
  </r>
  <r>
    <x v="163"/>
    <x v="133"/>
    <x v="6"/>
    <s v="D04"/>
    <x v="3"/>
    <s v="L05"/>
    <x v="8"/>
    <x v="2"/>
    <x v="0"/>
    <x v="0"/>
    <x v="3"/>
    <x v="153"/>
    <x v="158"/>
    <x v="10"/>
    <x v="2"/>
    <x v="0"/>
    <m/>
    <x v="2"/>
    <x v="0"/>
    <x v="0"/>
    <n v="303636"/>
  </r>
  <r>
    <x v="164"/>
    <x v="134"/>
    <x v="2"/>
    <s v="D02"/>
    <x v="1"/>
    <s v="L04"/>
    <x v="9"/>
    <x v="1"/>
    <x v="1"/>
    <x v="1"/>
    <x v="3"/>
    <x v="74"/>
    <x v="159"/>
    <x v="26"/>
    <x v="2"/>
    <x v="1"/>
    <n v="2"/>
    <x v="0"/>
    <x v="0"/>
    <x v="0"/>
    <n v="303611"/>
  </r>
  <r>
    <x v="165"/>
    <x v="7"/>
    <x v="4"/>
    <s v="D05"/>
    <x v="1"/>
    <s v="L04"/>
    <x v="0"/>
    <x v="3"/>
    <x v="1"/>
    <x v="0"/>
    <x v="1"/>
    <x v="154"/>
    <x v="160"/>
    <x v="3"/>
    <x v="2"/>
    <x v="1"/>
    <n v="4"/>
    <x v="19"/>
    <x v="0"/>
    <x v="0"/>
    <n v="303563"/>
  </r>
  <r>
    <x v="166"/>
    <x v="135"/>
    <x v="1"/>
    <s v="D01"/>
    <x v="3"/>
    <s v="L05"/>
    <x v="9"/>
    <x v="3"/>
    <x v="1"/>
    <x v="0"/>
    <x v="1"/>
    <x v="155"/>
    <x v="161"/>
    <x v="7"/>
    <x v="2"/>
    <x v="1"/>
    <n v="4"/>
    <x v="7"/>
    <x v="1"/>
    <x v="35"/>
    <n v="303592"/>
  </r>
  <r>
    <x v="167"/>
    <x v="136"/>
    <x v="0"/>
    <s v="D06"/>
    <x v="4"/>
    <s v="L02"/>
    <x v="5"/>
    <x v="2"/>
    <x v="0"/>
    <x v="0"/>
    <x v="2"/>
    <x v="156"/>
    <x v="16"/>
    <x v="7"/>
    <x v="2"/>
    <x v="2"/>
    <m/>
    <x v="6"/>
    <x v="0"/>
    <x v="0"/>
    <n v="303654"/>
  </r>
  <r>
    <x v="168"/>
    <x v="137"/>
    <x v="6"/>
    <s v="D04"/>
    <x v="2"/>
    <s v="L03"/>
    <x v="2"/>
    <x v="0"/>
    <x v="2"/>
    <x v="1"/>
    <x v="3"/>
    <x v="157"/>
    <x v="162"/>
    <x v="13"/>
    <x v="2"/>
    <x v="1"/>
    <n v="2"/>
    <x v="28"/>
    <x v="0"/>
    <x v="0"/>
    <n v="303665"/>
  </r>
  <r>
    <x v="169"/>
    <x v="74"/>
    <x v="4"/>
    <s v="D05"/>
    <x v="4"/>
    <s v="L02"/>
    <x v="3"/>
    <x v="0"/>
    <x v="0"/>
    <x v="1"/>
    <x v="2"/>
    <x v="158"/>
    <x v="163"/>
    <x v="15"/>
    <x v="2"/>
    <x v="1"/>
    <n v="3"/>
    <x v="7"/>
    <x v="1"/>
    <x v="36"/>
    <n v="303570"/>
  </r>
  <r>
    <x v="170"/>
    <x v="138"/>
    <x v="0"/>
    <s v="D06"/>
    <x v="2"/>
    <s v="L03"/>
    <x v="4"/>
    <x v="3"/>
    <x v="0"/>
    <x v="0"/>
    <x v="2"/>
    <x v="6"/>
    <x v="164"/>
    <x v="46"/>
    <x v="2"/>
    <x v="1"/>
    <n v="3"/>
    <x v="0"/>
    <x v="0"/>
    <x v="0"/>
    <n v="303637"/>
  </r>
  <r>
    <x v="171"/>
    <x v="37"/>
    <x v="6"/>
    <s v="D04"/>
    <x v="0"/>
    <s v="L01"/>
    <x v="11"/>
    <x v="2"/>
    <x v="2"/>
    <x v="0"/>
    <x v="2"/>
    <x v="159"/>
    <x v="165"/>
    <x v="25"/>
    <x v="2"/>
    <x v="1"/>
    <n v="3"/>
    <x v="2"/>
    <x v="1"/>
    <x v="34"/>
    <n v="303646"/>
  </r>
  <r>
    <x v="172"/>
    <x v="139"/>
    <x v="0"/>
    <s v="D06"/>
    <x v="0"/>
    <s v="L01"/>
    <x v="7"/>
    <x v="0"/>
    <x v="0"/>
    <x v="0"/>
    <x v="1"/>
    <x v="160"/>
    <x v="166"/>
    <x v="14"/>
    <x v="2"/>
    <x v="2"/>
    <m/>
    <x v="16"/>
    <x v="0"/>
    <x v="0"/>
    <n v="303667"/>
  </r>
  <r>
    <x v="173"/>
    <x v="140"/>
    <x v="1"/>
    <s v="D01"/>
    <x v="2"/>
    <s v="L03"/>
    <x v="6"/>
    <x v="1"/>
    <x v="0"/>
    <x v="0"/>
    <x v="3"/>
    <x v="35"/>
    <x v="167"/>
    <x v="2"/>
    <x v="1"/>
    <x v="1"/>
    <n v="4"/>
    <x v="4"/>
    <x v="0"/>
    <x v="0"/>
    <n v="303645"/>
  </r>
  <r>
    <x v="174"/>
    <x v="141"/>
    <x v="3"/>
    <s v="D07"/>
    <x v="2"/>
    <s v="L03"/>
    <x v="5"/>
    <x v="3"/>
    <x v="1"/>
    <x v="1"/>
    <x v="0"/>
    <x v="161"/>
    <x v="168"/>
    <x v="33"/>
    <x v="2"/>
    <x v="2"/>
    <m/>
    <x v="32"/>
    <x v="0"/>
    <x v="0"/>
    <n v="303591"/>
  </r>
  <r>
    <x v="175"/>
    <x v="142"/>
    <x v="3"/>
    <s v="D07"/>
    <x v="4"/>
    <s v="L02"/>
    <x v="10"/>
    <x v="2"/>
    <x v="0"/>
    <x v="1"/>
    <x v="0"/>
    <x v="2"/>
    <x v="169"/>
    <x v="14"/>
    <x v="2"/>
    <x v="0"/>
    <m/>
    <x v="9"/>
    <x v="0"/>
    <x v="0"/>
    <n v="303624"/>
  </r>
  <r>
    <x v="176"/>
    <x v="45"/>
    <x v="4"/>
    <s v="D05"/>
    <x v="4"/>
    <s v="L02"/>
    <x v="10"/>
    <x v="2"/>
    <x v="2"/>
    <x v="1"/>
    <x v="2"/>
    <x v="162"/>
    <x v="170"/>
    <x v="19"/>
    <x v="2"/>
    <x v="1"/>
    <n v="3"/>
    <x v="10"/>
    <x v="0"/>
    <x v="0"/>
    <n v="303613"/>
  </r>
  <r>
    <x v="177"/>
    <x v="143"/>
    <x v="3"/>
    <s v="D07"/>
    <x v="4"/>
    <s v="L02"/>
    <x v="1"/>
    <x v="3"/>
    <x v="1"/>
    <x v="0"/>
    <x v="1"/>
    <x v="163"/>
    <x v="171"/>
    <x v="37"/>
    <x v="0"/>
    <x v="1"/>
    <n v="3"/>
    <x v="14"/>
    <x v="1"/>
    <x v="37"/>
    <n v="303674"/>
  </r>
  <r>
    <x v="178"/>
    <x v="144"/>
    <x v="5"/>
    <s v="D03"/>
    <x v="4"/>
    <s v="L02"/>
    <x v="10"/>
    <x v="0"/>
    <x v="0"/>
    <x v="1"/>
    <x v="3"/>
    <x v="164"/>
    <x v="172"/>
    <x v="18"/>
    <x v="0"/>
    <x v="1"/>
    <n v="3"/>
    <x v="0"/>
    <x v="0"/>
    <x v="0"/>
    <n v="303560"/>
  </r>
  <r>
    <x v="179"/>
    <x v="145"/>
    <x v="5"/>
    <s v="D03"/>
    <x v="0"/>
    <s v="L01"/>
    <x v="10"/>
    <x v="3"/>
    <x v="2"/>
    <x v="1"/>
    <x v="1"/>
    <x v="165"/>
    <x v="147"/>
    <x v="11"/>
    <x v="2"/>
    <x v="1"/>
    <n v="4"/>
    <x v="16"/>
    <x v="0"/>
    <x v="0"/>
    <n v="303621"/>
  </r>
  <r>
    <x v="180"/>
    <x v="146"/>
    <x v="1"/>
    <s v="D01"/>
    <x v="2"/>
    <s v="L03"/>
    <x v="11"/>
    <x v="0"/>
    <x v="2"/>
    <x v="1"/>
    <x v="2"/>
    <x v="166"/>
    <x v="173"/>
    <x v="21"/>
    <x v="0"/>
    <x v="2"/>
    <m/>
    <x v="27"/>
    <x v="0"/>
    <x v="0"/>
    <n v="303600"/>
  </r>
  <r>
    <x v="181"/>
    <x v="147"/>
    <x v="6"/>
    <s v="D04"/>
    <x v="3"/>
    <s v="L05"/>
    <x v="10"/>
    <x v="0"/>
    <x v="1"/>
    <x v="1"/>
    <x v="2"/>
    <x v="167"/>
    <x v="174"/>
    <x v="9"/>
    <x v="0"/>
    <x v="1"/>
    <n v="3"/>
    <x v="0"/>
    <x v="0"/>
    <x v="0"/>
    <n v="303648"/>
  </r>
  <r>
    <x v="182"/>
    <x v="148"/>
    <x v="0"/>
    <s v="D06"/>
    <x v="4"/>
    <s v="L02"/>
    <x v="11"/>
    <x v="1"/>
    <x v="0"/>
    <x v="1"/>
    <x v="1"/>
    <x v="168"/>
    <x v="23"/>
    <x v="47"/>
    <x v="0"/>
    <x v="1"/>
    <n v="2"/>
    <x v="13"/>
    <x v="1"/>
    <x v="38"/>
    <n v="303618"/>
  </r>
  <r>
    <x v="183"/>
    <x v="149"/>
    <x v="6"/>
    <s v="D04"/>
    <x v="0"/>
    <s v="L01"/>
    <x v="4"/>
    <x v="3"/>
    <x v="0"/>
    <x v="0"/>
    <x v="0"/>
    <x v="169"/>
    <x v="175"/>
    <x v="44"/>
    <x v="2"/>
    <x v="1"/>
    <n v="5"/>
    <x v="31"/>
    <x v="1"/>
    <x v="39"/>
    <n v="303678"/>
  </r>
  <r>
    <x v="184"/>
    <x v="150"/>
    <x v="6"/>
    <s v="D04"/>
    <x v="0"/>
    <s v="L01"/>
    <x v="6"/>
    <x v="3"/>
    <x v="0"/>
    <x v="0"/>
    <x v="1"/>
    <x v="170"/>
    <x v="176"/>
    <x v="46"/>
    <x v="1"/>
    <x v="1"/>
    <n v="2"/>
    <x v="20"/>
    <x v="0"/>
    <x v="0"/>
    <n v="303558"/>
  </r>
  <r>
    <x v="185"/>
    <x v="43"/>
    <x v="1"/>
    <s v="D01"/>
    <x v="0"/>
    <s v="L01"/>
    <x v="0"/>
    <x v="1"/>
    <x v="1"/>
    <x v="0"/>
    <x v="1"/>
    <x v="171"/>
    <x v="177"/>
    <x v="19"/>
    <x v="2"/>
    <x v="1"/>
    <n v="4"/>
    <x v="0"/>
    <x v="1"/>
    <x v="40"/>
    <n v="303589"/>
  </r>
  <r>
    <x v="186"/>
    <x v="151"/>
    <x v="0"/>
    <s v="D06"/>
    <x v="1"/>
    <s v="L04"/>
    <x v="8"/>
    <x v="1"/>
    <x v="0"/>
    <x v="0"/>
    <x v="2"/>
    <x v="172"/>
    <x v="178"/>
    <x v="2"/>
    <x v="2"/>
    <x v="1"/>
    <n v="5"/>
    <x v="20"/>
    <x v="0"/>
    <x v="0"/>
    <n v="303703"/>
  </r>
  <r>
    <x v="187"/>
    <x v="152"/>
    <x v="1"/>
    <s v="D01"/>
    <x v="4"/>
    <s v="L02"/>
    <x v="1"/>
    <x v="2"/>
    <x v="2"/>
    <x v="1"/>
    <x v="3"/>
    <x v="173"/>
    <x v="179"/>
    <x v="30"/>
    <x v="1"/>
    <x v="1"/>
    <n v="2"/>
    <x v="3"/>
    <x v="0"/>
    <x v="0"/>
    <n v="303632"/>
  </r>
  <r>
    <x v="188"/>
    <x v="22"/>
    <x v="2"/>
    <s v="D02"/>
    <x v="4"/>
    <s v="L02"/>
    <x v="1"/>
    <x v="0"/>
    <x v="0"/>
    <x v="1"/>
    <x v="2"/>
    <x v="174"/>
    <x v="180"/>
    <x v="36"/>
    <x v="1"/>
    <x v="1"/>
    <n v="3"/>
    <x v="6"/>
    <x v="2"/>
    <x v="41"/>
    <n v="303678"/>
  </r>
  <r>
    <x v="189"/>
    <x v="41"/>
    <x v="0"/>
    <s v="D06"/>
    <x v="3"/>
    <s v="L05"/>
    <x v="9"/>
    <x v="1"/>
    <x v="1"/>
    <x v="1"/>
    <x v="3"/>
    <x v="175"/>
    <x v="181"/>
    <x v="45"/>
    <x v="1"/>
    <x v="1"/>
    <n v="2"/>
    <x v="13"/>
    <x v="0"/>
    <x v="0"/>
    <n v="303564"/>
  </r>
  <r>
    <x v="190"/>
    <x v="130"/>
    <x v="2"/>
    <s v="D02"/>
    <x v="4"/>
    <s v="L02"/>
    <x v="11"/>
    <x v="0"/>
    <x v="1"/>
    <x v="0"/>
    <x v="2"/>
    <x v="176"/>
    <x v="182"/>
    <x v="42"/>
    <x v="2"/>
    <x v="2"/>
    <m/>
    <x v="34"/>
    <x v="0"/>
    <x v="0"/>
    <n v="303584"/>
  </r>
  <r>
    <x v="191"/>
    <x v="153"/>
    <x v="4"/>
    <s v="D05"/>
    <x v="3"/>
    <s v="L05"/>
    <x v="1"/>
    <x v="0"/>
    <x v="0"/>
    <x v="1"/>
    <x v="1"/>
    <x v="177"/>
    <x v="183"/>
    <x v="33"/>
    <x v="1"/>
    <x v="1"/>
    <n v="2"/>
    <x v="16"/>
    <x v="0"/>
    <x v="0"/>
    <n v="303542"/>
  </r>
  <r>
    <x v="192"/>
    <x v="154"/>
    <x v="0"/>
    <s v="D06"/>
    <x v="3"/>
    <s v="L05"/>
    <x v="11"/>
    <x v="0"/>
    <x v="2"/>
    <x v="0"/>
    <x v="3"/>
    <x v="178"/>
    <x v="184"/>
    <x v="30"/>
    <x v="0"/>
    <x v="1"/>
    <n v="3"/>
    <x v="12"/>
    <x v="0"/>
    <x v="0"/>
    <n v="303631"/>
  </r>
  <r>
    <x v="193"/>
    <x v="49"/>
    <x v="2"/>
    <s v="D02"/>
    <x v="2"/>
    <s v="L03"/>
    <x v="5"/>
    <x v="3"/>
    <x v="0"/>
    <x v="0"/>
    <x v="3"/>
    <x v="179"/>
    <x v="185"/>
    <x v="46"/>
    <x v="2"/>
    <x v="1"/>
    <n v="3"/>
    <x v="10"/>
    <x v="0"/>
    <x v="0"/>
    <n v="303659"/>
  </r>
  <r>
    <x v="194"/>
    <x v="31"/>
    <x v="6"/>
    <s v="D04"/>
    <x v="3"/>
    <s v="L05"/>
    <x v="2"/>
    <x v="2"/>
    <x v="0"/>
    <x v="0"/>
    <x v="3"/>
    <x v="180"/>
    <x v="186"/>
    <x v="21"/>
    <x v="0"/>
    <x v="1"/>
    <n v="2"/>
    <x v="11"/>
    <x v="0"/>
    <x v="0"/>
    <n v="303538"/>
  </r>
  <r>
    <x v="195"/>
    <x v="155"/>
    <x v="0"/>
    <s v="D06"/>
    <x v="2"/>
    <s v="L03"/>
    <x v="6"/>
    <x v="0"/>
    <x v="0"/>
    <x v="0"/>
    <x v="1"/>
    <x v="38"/>
    <x v="187"/>
    <x v="12"/>
    <x v="1"/>
    <x v="1"/>
    <n v="5"/>
    <x v="11"/>
    <x v="0"/>
    <x v="0"/>
    <n v="303535"/>
  </r>
  <r>
    <x v="196"/>
    <x v="156"/>
    <x v="4"/>
    <s v="D05"/>
    <x v="2"/>
    <s v="L03"/>
    <x v="7"/>
    <x v="1"/>
    <x v="0"/>
    <x v="1"/>
    <x v="2"/>
    <x v="181"/>
    <x v="188"/>
    <x v="20"/>
    <x v="1"/>
    <x v="1"/>
    <n v="3"/>
    <x v="10"/>
    <x v="0"/>
    <x v="0"/>
    <n v="303566"/>
  </r>
  <r>
    <x v="197"/>
    <x v="41"/>
    <x v="1"/>
    <s v="D01"/>
    <x v="1"/>
    <s v="L04"/>
    <x v="4"/>
    <x v="0"/>
    <x v="2"/>
    <x v="0"/>
    <x v="2"/>
    <x v="182"/>
    <x v="189"/>
    <x v="39"/>
    <x v="0"/>
    <x v="1"/>
    <n v="2"/>
    <x v="4"/>
    <x v="1"/>
    <x v="42"/>
    <n v="303713"/>
  </r>
  <r>
    <x v="198"/>
    <x v="28"/>
    <x v="0"/>
    <s v="D06"/>
    <x v="1"/>
    <s v="L04"/>
    <x v="2"/>
    <x v="3"/>
    <x v="0"/>
    <x v="0"/>
    <x v="1"/>
    <x v="69"/>
    <x v="190"/>
    <x v="21"/>
    <x v="2"/>
    <x v="2"/>
    <m/>
    <x v="20"/>
    <x v="0"/>
    <x v="0"/>
    <n v="303685"/>
  </r>
  <r>
    <x v="199"/>
    <x v="157"/>
    <x v="6"/>
    <s v="D04"/>
    <x v="2"/>
    <s v="L03"/>
    <x v="5"/>
    <x v="1"/>
    <x v="2"/>
    <x v="0"/>
    <x v="1"/>
    <x v="183"/>
    <x v="191"/>
    <x v="21"/>
    <x v="2"/>
    <x v="1"/>
    <n v="2"/>
    <x v="35"/>
    <x v="0"/>
    <x v="0"/>
    <n v="303608"/>
  </r>
  <r>
    <x v="200"/>
    <x v="158"/>
    <x v="5"/>
    <s v="D03"/>
    <x v="0"/>
    <s v="L01"/>
    <x v="4"/>
    <x v="2"/>
    <x v="2"/>
    <x v="1"/>
    <x v="2"/>
    <x v="184"/>
    <x v="192"/>
    <x v="31"/>
    <x v="1"/>
    <x v="1"/>
    <n v="5"/>
    <x v="2"/>
    <x v="0"/>
    <x v="0"/>
    <n v="303580"/>
  </r>
  <r>
    <x v="201"/>
    <x v="159"/>
    <x v="1"/>
    <s v="D01"/>
    <x v="3"/>
    <s v="L05"/>
    <x v="11"/>
    <x v="2"/>
    <x v="2"/>
    <x v="1"/>
    <x v="1"/>
    <x v="185"/>
    <x v="193"/>
    <x v="22"/>
    <x v="0"/>
    <x v="1"/>
    <n v="4"/>
    <x v="12"/>
    <x v="0"/>
    <x v="0"/>
    <n v="303623"/>
  </r>
  <r>
    <x v="202"/>
    <x v="141"/>
    <x v="3"/>
    <s v="D07"/>
    <x v="3"/>
    <s v="L05"/>
    <x v="7"/>
    <x v="3"/>
    <x v="2"/>
    <x v="0"/>
    <x v="2"/>
    <x v="106"/>
    <x v="194"/>
    <x v="24"/>
    <x v="1"/>
    <x v="1"/>
    <n v="2"/>
    <x v="19"/>
    <x v="0"/>
    <x v="0"/>
    <n v="303718"/>
  </r>
  <r>
    <x v="203"/>
    <x v="160"/>
    <x v="1"/>
    <s v="D01"/>
    <x v="3"/>
    <s v="L05"/>
    <x v="3"/>
    <x v="2"/>
    <x v="1"/>
    <x v="0"/>
    <x v="2"/>
    <x v="186"/>
    <x v="195"/>
    <x v="6"/>
    <x v="2"/>
    <x v="1"/>
    <n v="4"/>
    <x v="0"/>
    <x v="0"/>
    <x v="0"/>
    <n v="303555"/>
  </r>
  <r>
    <x v="204"/>
    <x v="161"/>
    <x v="1"/>
    <s v="D01"/>
    <x v="2"/>
    <s v="L03"/>
    <x v="9"/>
    <x v="0"/>
    <x v="2"/>
    <x v="1"/>
    <x v="0"/>
    <x v="187"/>
    <x v="196"/>
    <x v="5"/>
    <x v="0"/>
    <x v="1"/>
    <n v="3"/>
    <x v="0"/>
    <x v="0"/>
    <x v="0"/>
    <n v="303588"/>
  </r>
  <r>
    <x v="205"/>
    <x v="50"/>
    <x v="0"/>
    <s v="D06"/>
    <x v="0"/>
    <s v="L01"/>
    <x v="4"/>
    <x v="0"/>
    <x v="2"/>
    <x v="1"/>
    <x v="1"/>
    <x v="188"/>
    <x v="197"/>
    <x v="7"/>
    <x v="2"/>
    <x v="1"/>
    <n v="3"/>
    <x v="8"/>
    <x v="0"/>
    <x v="0"/>
    <n v="303543"/>
  </r>
  <r>
    <x v="206"/>
    <x v="162"/>
    <x v="5"/>
    <s v="D03"/>
    <x v="1"/>
    <s v="L04"/>
    <x v="10"/>
    <x v="1"/>
    <x v="0"/>
    <x v="0"/>
    <x v="1"/>
    <x v="188"/>
    <x v="198"/>
    <x v="24"/>
    <x v="1"/>
    <x v="1"/>
    <n v="3"/>
    <x v="3"/>
    <x v="1"/>
    <x v="43"/>
    <n v="303604"/>
  </r>
  <r>
    <x v="207"/>
    <x v="63"/>
    <x v="2"/>
    <s v="D02"/>
    <x v="3"/>
    <s v="L05"/>
    <x v="9"/>
    <x v="0"/>
    <x v="0"/>
    <x v="0"/>
    <x v="2"/>
    <x v="189"/>
    <x v="199"/>
    <x v="14"/>
    <x v="2"/>
    <x v="1"/>
    <n v="5"/>
    <x v="22"/>
    <x v="0"/>
    <x v="0"/>
    <n v="303578"/>
  </r>
  <r>
    <x v="208"/>
    <x v="136"/>
    <x v="6"/>
    <s v="D04"/>
    <x v="2"/>
    <s v="L03"/>
    <x v="11"/>
    <x v="0"/>
    <x v="0"/>
    <x v="0"/>
    <x v="0"/>
    <x v="190"/>
    <x v="200"/>
    <x v="40"/>
    <x v="0"/>
    <x v="1"/>
    <n v="4"/>
    <x v="0"/>
    <x v="0"/>
    <x v="0"/>
    <n v="303585"/>
  </r>
  <r>
    <x v="209"/>
    <x v="83"/>
    <x v="6"/>
    <s v="D04"/>
    <x v="1"/>
    <s v="L04"/>
    <x v="4"/>
    <x v="3"/>
    <x v="0"/>
    <x v="1"/>
    <x v="2"/>
    <x v="191"/>
    <x v="139"/>
    <x v="24"/>
    <x v="1"/>
    <x v="2"/>
    <m/>
    <x v="17"/>
    <x v="0"/>
    <x v="0"/>
    <n v="303640"/>
  </r>
  <r>
    <x v="210"/>
    <x v="163"/>
    <x v="5"/>
    <s v="D03"/>
    <x v="3"/>
    <s v="L05"/>
    <x v="4"/>
    <x v="3"/>
    <x v="0"/>
    <x v="0"/>
    <x v="1"/>
    <x v="192"/>
    <x v="201"/>
    <x v="14"/>
    <x v="1"/>
    <x v="0"/>
    <m/>
    <x v="0"/>
    <x v="0"/>
    <x v="0"/>
    <n v="303608"/>
  </r>
  <r>
    <x v="211"/>
    <x v="47"/>
    <x v="5"/>
    <s v="D03"/>
    <x v="1"/>
    <s v="L04"/>
    <x v="9"/>
    <x v="3"/>
    <x v="1"/>
    <x v="0"/>
    <x v="0"/>
    <x v="193"/>
    <x v="202"/>
    <x v="13"/>
    <x v="2"/>
    <x v="1"/>
    <n v="3"/>
    <x v="17"/>
    <x v="2"/>
    <x v="44"/>
    <n v="303591"/>
  </r>
  <r>
    <x v="212"/>
    <x v="101"/>
    <x v="1"/>
    <s v="D01"/>
    <x v="2"/>
    <s v="L03"/>
    <x v="2"/>
    <x v="1"/>
    <x v="2"/>
    <x v="0"/>
    <x v="3"/>
    <x v="194"/>
    <x v="203"/>
    <x v="40"/>
    <x v="0"/>
    <x v="1"/>
    <n v="2"/>
    <x v="33"/>
    <x v="1"/>
    <x v="45"/>
    <n v="303623"/>
  </r>
  <r>
    <x v="213"/>
    <x v="164"/>
    <x v="4"/>
    <s v="D05"/>
    <x v="0"/>
    <s v="L01"/>
    <x v="6"/>
    <x v="0"/>
    <x v="0"/>
    <x v="1"/>
    <x v="2"/>
    <x v="35"/>
    <x v="204"/>
    <x v="26"/>
    <x v="2"/>
    <x v="1"/>
    <n v="3"/>
    <x v="25"/>
    <x v="0"/>
    <x v="0"/>
    <n v="303675"/>
  </r>
  <r>
    <x v="214"/>
    <x v="33"/>
    <x v="3"/>
    <s v="D07"/>
    <x v="2"/>
    <s v="L03"/>
    <x v="3"/>
    <x v="2"/>
    <x v="1"/>
    <x v="1"/>
    <x v="0"/>
    <x v="195"/>
    <x v="205"/>
    <x v="3"/>
    <x v="1"/>
    <x v="1"/>
    <n v="5"/>
    <x v="36"/>
    <x v="1"/>
    <x v="46"/>
    <n v="303650"/>
  </r>
  <r>
    <x v="215"/>
    <x v="8"/>
    <x v="2"/>
    <s v="D02"/>
    <x v="1"/>
    <s v="L04"/>
    <x v="11"/>
    <x v="3"/>
    <x v="1"/>
    <x v="0"/>
    <x v="2"/>
    <x v="196"/>
    <x v="206"/>
    <x v="17"/>
    <x v="1"/>
    <x v="0"/>
    <m/>
    <x v="13"/>
    <x v="1"/>
    <x v="47"/>
    <n v="303549"/>
  </r>
  <r>
    <x v="216"/>
    <x v="165"/>
    <x v="4"/>
    <s v="D05"/>
    <x v="0"/>
    <s v="L01"/>
    <x v="3"/>
    <x v="1"/>
    <x v="2"/>
    <x v="1"/>
    <x v="2"/>
    <x v="197"/>
    <x v="13"/>
    <x v="47"/>
    <x v="0"/>
    <x v="1"/>
    <n v="5"/>
    <x v="5"/>
    <x v="0"/>
    <x v="0"/>
    <n v="303555"/>
  </r>
  <r>
    <x v="217"/>
    <x v="105"/>
    <x v="2"/>
    <s v="D02"/>
    <x v="4"/>
    <s v="L02"/>
    <x v="7"/>
    <x v="1"/>
    <x v="2"/>
    <x v="1"/>
    <x v="0"/>
    <x v="198"/>
    <x v="207"/>
    <x v="36"/>
    <x v="1"/>
    <x v="1"/>
    <n v="5"/>
    <x v="8"/>
    <x v="1"/>
    <x v="48"/>
    <n v="303532"/>
  </r>
  <r>
    <x v="218"/>
    <x v="166"/>
    <x v="1"/>
    <s v="D01"/>
    <x v="2"/>
    <s v="L03"/>
    <x v="10"/>
    <x v="1"/>
    <x v="2"/>
    <x v="1"/>
    <x v="3"/>
    <x v="199"/>
    <x v="208"/>
    <x v="5"/>
    <x v="0"/>
    <x v="1"/>
    <n v="3"/>
    <x v="27"/>
    <x v="1"/>
    <x v="49"/>
    <n v="303722"/>
  </r>
  <r>
    <x v="219"/>
    <x v="167"/>
    <x v="1"/>
    <s v="D01"/>
    <x v="4"/>
    <s v="L02"/>
    <x v="8"/>
    <x v="1"/>
    <x v="2"/>
    <x v="0"/>
    <x v="1"/>
    <x v="200"/>
    <x v="209"/>
    <x v="6"/>
    <x v="0"/>
    <x v="2"/>
    <m/>
    <x v="33"/>
    <x v="0"/>
    <x v="0"/>
    <n v="303641"/>
  </r>
  <r>
    <x v="220"/>
    <x v="1"/>
    <x v="6"/>
    <s v="D04"/>
    <x v="1"/>
    <s v="L04"/>
    <x v="6"/>
    <x v="1"/>
    <x v="0"/>
    <x v="1"/>
    <x v="0"/>
    <x v="201"/>
    <x v="210"/>
    <x v="16"/>
    <x v="1"/>
    <x v="1"/>
    <n v="5"/>
    <x v="4"/>
    <x v="0"/>
    <x v="0"/>
    <n v="303563"/>
  </r>
  <r>
    <x v="221"/>
    <x v="28"/>
    <x v="0"/>
    <s v="D06"/>
    <x v="4"/>
    <s v="L02"/>
    <x v="9"/>
    <x v="2"/>
    <x v="0"/>
    <x v="0"/>
    <x v="1"/>
    <x v="202"/>
    <x v="211"/>
    <x v="2"/>
    <x v="0"/>
    <x v="0"/>
    <m/>
    <x v="15"/>
    <x v="2"/>
    <x v="50"/>
    <n v="303570"/>
  </r>
  <r>
    <x v="222"/>
    <x v="168"/>
    <x v="0"/>
    <s v="D06"/>
    <x v="4"/>
    <s v="L02"/>
    <x v="1"/>
    <x v="1"/>
    <x v="1"/>
    <x v="0"/>
    <x v="3"/>
    <x v="203"/>
    <x v="212"/>
    <x v="33"/>
    <x v="2"/>
    <x v="1"/>
    <n v="5"/>
    <x v="25"/>
    <x v="0"/>
    <x v="0"/>
    <n v="303667"/>
  </r>
  <r>
    <x v="223"/>
    <x v="169"/>
    <x v="3"/>
    <s v="D07"/>
    <x v="1"/>
    <s v="L04"/>
    <x v="2"/>
    <x v="1"/>
    <x v="2"/>
    <x v="1"/>
    <x v="1"/>
    <x v="204"/>
    <x v="213"/>
    <x v="32"/>
    <x v="2"/>
    <x v="2"/>
    <m/>
    <x v="29"/>
    <x v="0"/>
    <x v="0"/>
    <n v="303597"/>
  </r>
  <r>
    <x v="224"/>
    <x v="170"/>
    <x v="0"/>
    <s v="D06"/>
    <x v="0"/>
    <s v="L01"/>
    <x v="9"/>
    <x v="1"/>
    <x v="2"/>
    <x v="1"/>
    <x v="0"/>
    <x v="205"/>
    <x v="214"/>
    <x v="48"/>
    <x v="2"/>
    <x v="0"/>
    <m/>
    <x v="18"/>
    <x v="0"/>
    <x v="0"/>
    <n v="303688"/>
  </r>
  <r>
    <x v="225"/>
    <x v="171"/>
    <x v="4"/>
    <s v="D05"/>
    <x v="2"/>
    <s v="L03"/>
    <x v="1"/>
    <x v="2"/>
    <x v="2"/>
    <x v="0"/>
    <x v="1"/>
    <x v="206"/>
    <x v="215"/>
    <x v="1"/>
    <x v="0"/>
    <x v="1"/>
    <n v="3"/>
    <x v="23"/>
    <x v="1"/>
    <x v="51"/>
    <n v="303718"/>
  </r>
  <r>
    <x v="226"/>
    <x v="28"/>
    <x v="3"/>
    <s v="D07"/>
    <x v="4"/>
    <s v="L02"/>
    <x v="6"/>
    <x v="0"/>
    <x v="2"/>
    <x v="1"/>
    <x v="2"/>
    <x v="207"/>
    <x v="108"/>
    <x v="2"/>
    <x v="2"/>
    <x v="0"/>
    <m/>
    <x v="11"/>
    <x v="0"/>
    <x v="0"/>
    <n v="303704"/>
  </r>
  <r>
    <x v="227"/>
    <x v="172"/>
    <x v="0"/>
    <s v="D06"/>
    <x v="0"/>
    <s v="L01"/>
    <x v="4"/>
    <x v="0"/>
    <x v="2"/>
    <x v="1"/>
    <x v="1"/>
    <x v="208"/>
    <x v="216"/>
    <x v="26"/>
    <x v="2"/>
    <x v="1"/>
    <n v="5"/>
    <x v="36"/>
    <x v="0"/>
    <x v="0"/>
    <n v="303585"/>
  </r>
  <r>
    <x v="228"/>
    <x v="42"/>
    <x v="6"/>
    <s v="D04"/>
    <x v="1"/>
    <s v="L04"/>
    <x v="10"/>
    <x v="0"/>
    <x v="2"/>
    <x v="1"/>
    <x v="3"/>
    <x v="209"/>
    <x v="217"/>
    <x v="12"/>
    <x v="0"/>
    <x v="0"/>
    <m/>
    <x v="30"/>
    <x v="0"/>
    <x v="0"/>
    <n v="303619"/>
  </r>
  <r>
    <x v="229"/>
    <x v="173"/>
    <x v="6"/>
    <s v="D04"/>
    <x v="4"/>
    <s v="L02"/>
    <x v="6"/>
    <x v="0"/>
    <x v="0"/>
    <x v="0"/>
    <x v="2"/>
    <x v="210"/>
    <x v="218"/>
    <x v="23"/>
    <x v="2"/>
    <x v="0"/>
    <m/>
    <x v="27"/>
    <x v="0"/>
    <x v="0"/>
    <n v="303546"/>
  </r>
  <r>
    <x v="230"/>
    <x v="174"/>
    <x v="0"/>
    <s v="D06"/>
    <x v="4"/>
    <s v="L02"/>
    <x v="4"/>
    <x v="1"/>
    <x v="0"/>
    <x v="1"/>
    <x v="0"/>
    <x v="211"/>
    <x v="219"/>
    <x v="21"/>
    <x v="2"/>
    <x v="1"/>
    <n v="5"/>
    <x v="15"/>
    <x v="0"/>
    <x v="0"/>
    <n v="303726"/>
  </r>
  <r>
    <x v="231"/>
    <x v="175"/>
    <x v="3"/>
    <s v="D07"/>
    <x v="4"/>
    <s v="L02"/>
    <x v="0"/>
    <x v="3"/>
    <x v="1"/>
    <x v="1"/>
    <x v="0"/>
    <x v="212"/>
    <x v="220"/>
    <x v="44"/>
    <x v="1"/>
    <x v="1"/>
    <n v="2"/>
    <x v="25"/>
    <x v="0"/>
    <x v="0"/>
    <n v="303596"/>
  </r>
  <r>
    <x v="232"/>
    <x v="127"/>
    <x v="1"/>
    <s v="D01"/>
    <x v="0"/>
    <s v="L01"/>
    <x v="2"/>
    <x v="0"/>
    <x v="1"/>
    <x v="0"/>
    <x v="2"/>
    <x v="213"/>
    <x v="221"/>
    <x v="17"/>
    <x v="2"/>
    <x v="1"/>
    <n v="3"/>
    <x v="3"/>
    <x v="0"/>
    <x v="0"/>
    <n v="303523"/>
  </r>
  <r>
    <x v="233"/>
    <x v="29"/>
    <x v="4"/>
    <s v="D05"/>
    <x v="0"/>
    <s v="L01"/>
    <x v="1"/>
    <x v="0"/>
    <x v="2"/>
    <x v="0"/>
    <x v="1"/>
    <x v="214"/>
    <x v="222"/>
    <x v="23"/>
    <x v="1"/>
    <x v="1"/>
    <n v="4"/>
    <x v="2"/>
    <x v="1"/>
    <x v="52"/>
    <n v="303578"/>
  </r>
  <r>
    <x v="234"/>
    <x v="176"/>
    <x v="5"/>
    <s v="D03"/>
    <x v="2"/>
    <s v="L03"/>
    <x v="10"/>
    <x v="1"/>
    <x v="1"/>
    <x v="0"/>
    <x v="3"/>
    <x v="215"/>
    <x v="223"/>
    <x v="31"/>
    <x v="1"/>
    <x v="0"/>
    <m/>
    <x v="1"/>
    <x v="0"/>
    <x v="0"/>
    <n v="303654"/>
  </r>
  <r>
    <x v="235"/>
    <x v="177"/>
    <x v="5"/>
    <s v="D03"/>
    <x v="2"/>
    <s v="L03"/>
    <x v="8"/>
    <x v="0"/>
    <x v="2"/>
    <x v="0"/>
    <x v="3"/>
    <x v="216"/>
    <x v="224"/>
    <x v="39"/>
    <x v="0"/>
    <x v="1"/>
    <n v="2"/>
    <x v="31"/>
    <x v="1"/>
    <x v="53"/>
    <n v="303564"/>
  </r>
  <r>
    <x v="236"/>
    <x v="178"/>
    <x v="6"/>
    <s v="D04"/>
    <x v="1"/>
    <s v="L04"/>
    <x v="4"/>
    <x v="1"/>
    <x v="2"/>
    <x v="0"/>
    <x v="3"/>
    <x v="217"/>
    <x v="225"/>
    <x v="23"/>
    <x v="1"/>
    <x v="1"/>
    <n v="3"/>
    <x v="2"/>
    <x v="0"/>
    <x v="0"/>
    <n v="303627"/>
  </r>
  <r>
    <x v="237"/>
    <x v="66"/>
    <x v="0"/>
    <s v="D06"/>
    <x v="4"/>
    <s v="L02"/>
    <x v="5"/>
    <x v="0"/>
    <x v="1"/>
    <x v="0"/>
    <x v="1"/>
    <x v="218"/>
    <x v="226"/>
    <x v="2"/>
    <x v="0"/>
    <x v="1"/>
    <n v="3"/>
    <x v="5"/>
    <x v="1"/>
    <x v="20"/>
    <n v="303542"/>
  </r>
  <r>
    <x v="238"/>
    <x v="179"/>
    <x v="1"/>
    <s v="D01"/>
    <x v="1"/>
    <s v="L04"/>
    <x v="10"/>
    <x v="1"/>
    <x v="0"/>
    <x v="1"/>
    <x v="2"/>
    <x v="219"/>
    <x v="227"/>
    <x v="31"/>
    <x v="1"/>
    <x v="1"/>
    <n v="2"/>
    <x v="13"/>
    <x v="0"/>
    <x v="0"/>
    <n v="303639"/>
  </r>
  <r>
    <x v="239"/>
    <x v="45"/>
    <x v="6"/>
    <s v="D04"/>
    <x v="2"/>
    <s v="L03"/>
    <x v="11"/>
    <x v="1"/>
    <x v="1"/>
    <x v="1"/>
    <x v="1"/>
    <x v="220"/>
    <x v="228"/>
    <x v="44"/>
    <x v="2"/>
    <x v="1"/>
    <n v="4"/>
    <x v="18"/>
    <x v="0"/>
    <x v="0"/>
    <n v="303646"/>
  </r>
  <r>
    <x v="240"/>
    <x v="51"/>
    <x v="6"/>
    <s v="D04"/>
    <x v="4"/>
    <s v="L02"/>
    <x v="3"/>
    <x v="1"/>
    <x v="0"/>
    <x v="1"/>
    <x v="1"/>
    <x v="221"/>
    <x v="229"/>
    <x v="25"/>
    <x v="0"/>
    <x v="1"/>
    <n v="2"/>
    <x v="20"/>
    <x v="0"/>
    <x v="0"/>
    <n v="303645"/>
  </r>
  <r>
    <x v="241"/>
    <x v="155"/>
    <x v="2"/>
    <s v="D02"/>
    <x v="1"/>
    <s v="L04"/>
    <x v="1"/>
    <x v="2"/>
    <x v="1"/>
    <x v="0"/>
    <x v="2"/>
    <x v="222"/>
    <x v="230"/>
    <x v="44"/>
    <x v="1"/>
    <x v="0"/>
    <m/>
    <x v="35"/>
    <x v="0"/>
    <x v="0"/>
    <n v="303651"/>
  </r>
  <r>
    <x v="242"/>
    <x v="180"/>
    <x v="4"/>
    <s v="D05"/>
    <x v="4"/>
    <s v="L02"/>
    <x v="10"/>
    <x v="3"/>
    <x v="2"/>
    <x v="1"/>
    <x v="0"/>
    <x v="223"/>
    <x v="26"/>
    <x v="34"/>
    <x v="2"/>
    <x v="1"/>
    <n v="3"/>
    <x v="17"/>
    <x v="0"/>
    <x v="0"/>
    <n v="303654"/>
  </r>
  <r>
    <x v="243"/>
    <x v="162"/>
    <x v="0"/>
    <s v="D06"/>
    <x v="0"/>
    <s v="L01"/>
    <x v="6"/>
    <x v="3"/>
    <x v="1"/>
    <x v="0"/>
    <x v="0"/>
    <x v="224"/>
    <x v="231"/>
    <x v="20"/>
    <x v="2"/>
    <x v="0"/>
    <m/>
    <x v="36"/>
    <x v="0"/>
    <x v="0"/>
    <n v="303751"/>
  </r>
  <r>
    <x v="244"/>
    <x v="181"/>
    <x v="5"/>
    <s v="D03"/>
    <x v="4"/>
    <s v="L02"/>
    <x v="10"/>
    <x v="0"/>
    <x v="1"/>
    <x v="1"/>
    <x v="1"/>
    <x v="225"/>
    <x v="232"/>
    <x v="47"/>
    <x v="0"/>
    <x v="0"/>
    <m/>
    <x v="26"/>
    <x v="0"/>
    <x v="0"/>
    <n v="303762"/>
  </r>
  <r>
    <x v="245"/>
    <x v="110"/>
    <x v="4"/>
    <s v="D05"/>
    <x v="1"/>
    <s v="L04"/>
    <x v="5"/>
    <x v="2"/>
    <x v="2"/>
    <x v="0"/>
    <x v="3"/>
    <x v="195"/>
    <x v="233"/>
    <x v="12"/>
    <x v="2"/>
    <x v="0"/>
    <m/>
    <x v="1"/>
    <x v="0"/>
    <x v="0"/>
    <n v="303629"/>
  </r>
  <r>
    <x v="246"/>
    <x v="4"/>
    <x v="4"/>
    <s v="D05"/>
    <x v="3"/>
    <s v="L05"/>
    <x v="7"/>
    <x v="0"/>
    <x v="0"/>
    <x v="0"/>
    <x v="3"/>
    <x v="226"/>
    <x v="234"/>
    <x v="5"/>
    <x v="0"/>
    <x v="1"/>
    <n v="3"/>
    <x v="4"/>
    <x v="0"/>
    <x v="0"/>
    <n v="303693"/>
  </r>
  <r>
    <x v="247"/>
    <x v="182"/>
    <x v="2"/>
    <s v="D02"/>
    <x v="3"/>
    <s v="L05"/>
    <x v="2"/>
    <x v="1"/>
    <x v="2"/>
    <x v="1"/>
    <x v="0"/>
    <x v="227"/>
    <x v="235"/>
    <x v="33"/>
    <x v="1"/>
    <x v="1"/>
    <n v="5"/>
    <x v="28"/>
    <x v="1"/>
    <x v="54"/>
    <n v="303592"/>
  </r>
  <r>
    <x v="248"/>
    <x v="59"/>
    <x v="3"/>
    <s v="D07"/>
    <x v="3"/>
    <s v="L05"/>
    <x v="1"/>
    <x v="3"/>
    <x v="1"/>
    <x v="0"/>
    <x v="0"/>
    <x v="228"/>
    <x v="236"/>
    <x v="12"/>
    <x v="1"/>
    <x v="1"/>
    <n v="4"/>
    <x v="12"/>
    <x v="0"/>
    <x v="0"/>
    <n v="303593"/>
  </r>
  <r>
    <x v="249"/>
    <x v="183"/>
    <x v="4"/>
    <s v="D05"/>
    <x v="3"/>
    <s v="L05"/>
    <x v="7"/>
    <x v="3"/>
    <x v="0"/>
    <x v="0"/>
    <x v="3"/>
    <x v="229"/>
    <x v="237"/>
    <x v="49"/>
    <x v="2"/>
    <x v="1"/>
    <n v="2"/>
    <x v="5"/>
    <x v="0"/>
    <x v="0"/>
    <n v="303661"/>
  </r>
  <r>
    <x v="250"/>
    <x v="184"/>
    <x v="6"/>
    <s v="D04"/>
    <x v="2"/>
    <s v="L03"/>
    <x v="10"/>
    <x v="0"/>
    <x v="0"/>
    <x v="0"/>
    <x v="1"/>
    <x v="230"/>
    <x v="238"/>
    <x v="2"/>
    <x v="1"/>
    <x v="1"/>
    <n v="5"/>
    <x v="5"/>
    <x v="1"/>
    <x v="55"/>
    <n v="303609"/>
  </r>
  <r>
    <x v="251"/>
    <x v="185"/>
    <x v="4"/>
    <s v="D05"/>
    <x v="3"/>
    <s v="L05"/>
    <x v="11"/>
    <x v="0"/>
    <x v="1"/>
    <x v="1"/>
    <x v="1"/>
    <x v="231"/>
    <x v="239"/>
    <x v="4"/>
    <x v="2"/>
    <x v="1"/>
    <n v="4"/>
    <x v="3"/>
    <x v="1"/>
    <x v="56"/>
    <n v="303714"/>
  </r>
  <r>
    <x v="252"/>
    <x v="131"/>
    <x v="3"/>
    <s v="D07"/>
    <x v="1"/>
    <s v="L04"/>
    <x v="5"/>
    <x v="2"/>
    <x v="1"/>
    <x v="1"/>
    <x v="0"/>
    <x v="232"/>
    <x v="240"/>
    <x v="5"/>
    <x v="0"/>
    <x v="1"/>
    <n v="2"/>
    <x v="35"/>
    <x v="0"/>
    <x v="0"/>
    <n v="303591"/>
  </r>
  <r>
    <x v="253"/>
    <x v="94"/>
    <x v="3"/>
    <s v="D07"/>
    <x v="4"/>
    <s v="L02"/>
    <x v="7"/>
    <x v="0"/>
    <x v="2"/>
    <x v="0"/>
    <x v="3"/>
    <x v="233"/>
    <x v="241"/>
    <x v="5"/>
    <x v="0"/>
    <x v="1"/>
    <n v="2"/>
    <x v="33"/>
    <x v="0"/>
    <x v="0"/>
    <n v="303559"/>
  </r>
  <r>
    <x v="254"/>
    <x v="186"/>
    <x v="2"/>
    <s v="D02"/>
    <x v="3"/>
    <s v="L05"/>
    <x v="6"/>
    <x v="1"/>
    <x v="0"/>
    <x v="1"/>
    <x v="1"/>
    <x v="234"/>
    <x v="242"/>
    <x v="32"/>
    <x v="2"/>
    <x v="0"/>
    <m/>
    <x v="15"/>
    <x v="0"/>
    <x v="0"/>
    <n v="303636"/>
  </r>
  <r>
    <x v="255"/>
    <x v="158"/>
    <x v="4"/>
    <s v="D05"/>
    <x v="3"/>
    <s v="L05"/>
    <x v="2"/>
    <x v="3"/>
    <x v="1"/>
    <x v="0"/>
    <x v="1"/>
    <x v="235"/>
    <x v="243"/>
    <x v="45"/>
    <x v="2"/>
    <x v="1"/>
    <n v="4"/>
    <x v="11"/>
    <x v="0"/>
    <x v="0"/>
    <n v="303700"/>
  </r>
  <r>
    <x v="256"/>
    <x v="187"/>
    <x v="5"/>
    <s v="D03"/>
    <x v="2"/>
    <s v="L03"/>
    <x v="9"/>
    <x v="1"/>
    <x v="2"/>
    <x v="1"/>
    <x v="2"/>
    <x v="236"/>
    <x v="244"/>
    <x v="33"/>
    <x v="1"/>
    <x v="1"/>
    <n v="3"/>
    <x v="11"/>
    <x v="0"/>
    <x v="0"/>
    <n v="303543"/>
  </r>
  <r>
    <x v="257"/>
    <x v="188"/>
    <x v="6"/>
    <s v="D04"/>
    <x v="3"/>
    <s v="L05"/>
    <x v="2"/>
    <x v="0"/>
    <x v="1"/>
    <x v="1"/>
    <x v="0"/>
    <x v="68"/>
    <x v="245"/>
    <x v="40"/>
    <x v="0"/>
    <x v="1"/>
    <n v="3"/>
    <x v="18"/>
    <x v="0"/>
    <x v="0"/>
    <n v="303521"/>
  </r>
  <r>
    <x v="258"/>
    <x v="189"/>
    <x v="3"/>
    <s v="D07"/>
    <x v="4"/>
    <s v="L02"/>
    <x v="7"/>
    <x v="2"/>
    <x v="2"/>
    <x v="1"/>
    <x v="1"/>
    <x v="237"/>
    <x v="246"/>
    <x v="19"/>
    <x v="0"/>
    <x v="1"/>
    <n v="5"/>
    <x v="26"/>
    <x v="0"/>
    <x v="0"/>
    <n v="303595"/>
  </r>
  <r>
    <x v="259"/>
    <x v="190"/>
    <x v="2"/>
    <s v="D02"/>
    <x v="4"/>
    <s v="L02"/>
    <x v="3"/>
    <x v="0"/>
    <x v="1"/>
    <x v="1"/>
    <x v="0"/>
    <x v="238"/>
    <x v="247"/>
    <x v="19"/>
    <x v="1"/>
    <x v="2"/>
    <m/>
    <x v="14"/>
    <x v="0"/>
    <x v="0"/>
    <n v="303699"/>
  </r>
  <r>
    <x v="260"/>
    <x v="92"/>
    <x v="0"/>
    <s v="D06"/>
    <x v="1"/>
    <s v="L04"/>
    <x v="3"/>
    <x v="2"/>
    <x v="1"/>
    <x v="0"/>
    <x v="2"/>
    <x v="239"/>
    <x v="75"/>
    <x v="43"/>
    <x v="2"/>
    <x v="1"/>
    <n v="3"/>
    <x v="12"/>
    <x v="0"/>
    <x v="0"/>
    <n v="303685"/>
  </r>
  <r>
    <x v="261"/>
    <x v="191"/>
    <x v="5"/>
    <s v="D03"/>
    <x v="3"/>
    <s v="L05"/>
    <x v="1"/>
    <x v="0"/>
    <x v="0"/>
    <x v="0"/>
    <x v="3"/>
    <x v="240"/>
    <x v="248"/>
    <x v="50"/>
    <x v="0"/>
    <x v="0"/>
    <m/>
    <x v="36"/>
    <x v="0"/>
    <x v="0"/>
    <n v="303567"/>
  </r>
  <r>
    <x v="262"/>
    <x v="192"/>
    <x v="4"/>
    <s v="D05"/>
    <x v="4"/>
    <s v="L02"/>
    <x v="5"/>
    <x v="3"/>
    <x v="2"/>
    <x v="0"/>
    <x v="3"/>
    <x v="241"/>
    <x v="32"/>
    <x v="36"/>
    <x v="1"/>
    <x v="1"/>
    <n v="3"/>
    <x v="24"/>
    <x v="0"/>
    <x v="0"/>
    <n v="303539"/>
  </r>
  <r>
    <x v="263"/>
    <x v="172"/>
    <x v="6"/>
    <s v="D04"/>
    <x v="4"/>
    <s v="L02"/>
    <x v="3"/>
    <x v="0"/>
    <x v="2"/>
    <x v="0"/>
    <x v="2"/>
    <x v="242"/>
    <x v="249"/>
    <x v="11"/>
    <x v="1"/>
    <x v="0"/>
    <m/>
    <x v="15"/>
    <x v="0"/>
    <x v="0"/>
    <n v="303723"/>
  </r>
  <r>
    <x v="264"/>
    <x v="9"/>
    <x v="3"/>
    <s v="D07"/>
    <x v="1"/>
    <s v="L04"/>
    <x v="3"/>
    <x v="1"/>
    <x v="1"/>
    <x v="1"/>
    <x v="1"/>
    <x v="243"/>
    <x v="89"/>
    <x v="33"/>
    <x v="2"/>
    <x v="1"/>
    <n v="5"/>
    <x v="16"/>
    <x v="2"/>
    <x v="57"/>
    <n v="303541"/>
  </r>
  <r>
    <x v="265"/>
    <x v="193"/>
    <x v="3"/>
    <s v="D07"/>
    <x v="2"/>
    <s v="L03"/>
    <x v="2"/>
    <x v="2"/>
    <x v="1"/>
    <x v="0"/>
    <x v="1"/>
    <x v="104"/>
    <x v="250"/>
    <x v="2"/>
    <x v="2"/>
    <x v="1"/>
    <n v="4"/>
    <x v="22"/>
    <x v="0"/>
    <x v="0"/>
    <n v="303759"/>
  </r>
  <r>
    <x v="266"/>
    <x v="10"/>
    <x v="3"/>
    <s v="D07"/>
    <x v="0"/>
    <s v="L01"/>
    <x v="5"/>
    <x v="0"/>
    <x v="2"/>
    <x v="1"/>
    <x v="2"/>
    <x v="244"/>
    <x v="251"/>
    <x v="43"/>
    <x v="2"/>
    <x v="2"/>
    <m/>
    <x v="23"/>
    <x v="0"/>
    <x v="0"/>
    <n v="303544"/>
  </r>
  <r>
    <x v="267"/>
    <x v="194"/>
    <x v="3"/>
    <s v="D07"/>
    <x v="3"/>
    <s v="L05"/>
    <x v="6"/>
    <x v="1"/>
    <x v="2"/>
    <x v="1"/>
    <x v="3"/>
    <x v="245"/>
    <x v="252"/>
    <x v="15"/>
    <x v="2"/>
    <x v="1"/>
    <n v="4"/>
    <x v="1"/>
    <x v="0"/>
    <x v="0"/>
    <n v="303755"/>
  </r>
  <r>
    <x v="268"/>
    <x v="138"/>
    <x v="1"/>
    <s v="D01"/>
    <x v="0"/>
    <s v="L01"/>
    <x v="10"/>
    <x v="3"/>
    <x v="0"/>
    <x v="1"/>
    <x v="1"/>
    <x v="246"/>
    <x v="253"/>
    <x v="11"/>
    <x v="1"/>
    <x v="1"/>
    <n v="5"/>
    <x v="21"/>
    <x v="0"/>
    <x v="0"/>
    <n v="303704"/>
  </r>
  <r>
    <x v="269"/>
    <x v="195"/>
    <x v="5"/>
    <s v="D03"/>
    <x v="4"/>
    <s v="L02"/>
    <x v="3"/>
    <x v="0"/>
    <x v="1"/>
    <x v="0"/>
    <x v="1"/>
    <x v="247"/>
    <x v="254"/>
    <x v="1"/>
    <x v="2"/>
    <x v="0"/>
    <m/>
    <x v="0"/>
    <x v="0"/>
    <x v="0"/>
    <n v="303573"/>
  </r>
  <r>
    <x v="270"/>
    <x v="196"/>
    <x v="3"/>
    <s v="D07"/>
    <x v="3"/>
    <s v="L05"/>
    <x v="3"/>
    <x v="0"/>
    <x v="0"/>
    <x v="0"/>
    <x v="1"/>
    <x v="248"/>
    <x v="255"/>
    <x v="26"/>
    <x v="2"/>
    <x v="1"/>
    <n v="2"/>
    <x v="10"/>
    <x v="0"/>
    <x v="0"/>
    <n v="303743"/>
  </r>
  <r>
    <x v="271"/>
    <x v="197"/>
    <x v="6"/>
    <s v="D04"/>
    <x v="4"/>
    <s v="L02"/>
    <x v="9"/>
    <x v="2"/>
    <x v="0"/>
    <x v="1"/>
    <x v="0"/>
    <x v="26"/>
    <x v="256"/>
    <x v="24"/>
    <x v="1"/>
    <x v="1"/>
    <n v="5"/>
    <x v="4"/>
    <x v="1"/>
    <x v="58"/>
    <n v="303741"/>
  </r>
  <r>
    <x v="272"/>
    <x v="198"/>
    <x v="0"/>
    <s v="D06"/>
    <x v="2"/>
    <s v="L03"/>
    <x v="9"/>
    <x v="1"/>
    <x v="0"/>
    <x v="0"/>
    <x v="1"/>
    <x v="249"/>
    <x v="257"/>
    <x v="15"/>
    <x v="2"/>
    <x v="2"/>
    <m/>
    <x v="0"/>
    <x v="0"/>
    <x v="0"/>
    <n v="303548"/>
  </r>
  <r>
    <x v="273"/>
    <x v="199"/>
    <x v="4"/>
    <s v="D05"/>
    <x v="4"/>
    <s v="L02"/>
    <x v="9"/>
    <x v="3"/>
    <x v="0"/>
    <x v="1"/>
    <x v="3"/>
    <x v="221"/>
    <x v="258"/>
    <x v="14"/>
    <x v="1"/>
    <x v="1"/>
    <n v="2"/>
    <x v="11"/>
    <x v="0"/>
    <x v="0"/>
    <n v="303558"/>
  </r>
  <r>
    <x v="274"/>
    <x v="159"/>
    <x v="1"/>
    <s v="D01"/>
    <x v="3"/>
    <s v="L05"/>
    <x v="1"/>
    <x v="2"/>
    <x v="2"/>
    <x v="1"/>
    <x v="1"/>
    <x v="97"/>
    <x v="259"/>
    <x v="31"/>
    <x v="1"/>
    <x v="1"/>
    <n v="4"/>
    <x v="0"/>
    <x v="1"/>
    <x v="59"/>
    <n v="303626"/>
  </r>
  <r>
    <x v="275"/>
    <x v="118"/>
    <x v="3"/>
    <s v="D07"/>
    <x v="0"/>
    <s v="L01"/>
    <x v="1"/>
    <x v="2"/>
    <x v="2"/>
    <x v="1"/>
    <x v="2"/>
    <x v="250"/>
    <x v="260"/>
    <x v="21"/>
    <x v="2"/>
    <x v="1"/>
    <n v="2"/>
    <x v="34"/>
    <x v="0"/>
    <x v="0"/>
    <n v="303708"/>
  </r>
  <r>
    <x v="276"/>
    <x v="4"/>
    <x v="4"/>
    <s v="D05"/>
    <x v="0"/>
    <s v="L01"/>
    <x v="8"/>
    <x v="2"/>
    <x v="0"/>
    <x v="1"/>
    <x v="0"/>
    <x v="251"/>
    <x v="261"/>
    <x v="19"/>
    <x v="2"/>
    <x v="2"/>
    <m/>
    <x v="33"/>
    <x v="0"/>
    <x v="0"/>
    <n v="303667"/>
  </r>
  <r>
    <x v="277"/>
    <x v="200"/>
    <x v="6"/>
    <s v="D04"/>
    <x v="1"/>
    <s v="L04"/>
    <x v="8"/>
    <x v="0"/>
    <x v="2"/>
    <x v="0"/>
    <x v="3"/>
    <x v="252"/>
    <x v="133"/>
    <x v="11"/>
    <x v="2"/>
    <x v="1"/>
    <n v="3"/>
    <x v="0"/>
    <x v="0"/>
    <x v="0"/>
    <n v="303772"/>
  </r>
  <r>
    <x v="278"/>
    <x v="201"/>
    <x v="2"/>
    <s v="D02"/>
    <x v="3"/>
    <s v="L05"/>
    <x v="7"/>
    <x v="1"/>
    <x v="0"/>
    <x v="0"/>
    <x v="0"/>
    <x v="138"/>
    <x v="262"/>
    <x v="19"/>
    <x v="2"/>
    <x v="1"/>
    <n v="5"/>
    <x v="0"/>
    <x v="0"/>
    <x v="0"/>
    <n v="303618"/>
  </r>
  <r>
    <x v="279"/>
    <x v="15"/>
    <x v="6"/>
    <s v="D04"/>
    <x v="2"/>
    <s v="L03"/>
    <x v="8"/>
    <x v="0"/>
    <x v="1"/>
    <x v="0"/>
    <x v="2"/>
    <x v="253"/>
    <x v="263"/>
    <x v="37"/>
    <x v="0"/>
    <x v="1"/>
    <n v="3"/>
    <x v="17"/>
    <x v="0"/>
    <x v="0"/>
    <n v="303627"/>
  </r>
  <r>
    <x v="280"/>
    <x v="202"/>
    <x v="4"/>
    <s v="D05"/>
    <x v="1"/>
    <s v="L04"/>
    <x v="4"/>
    <x v="3"/>
    <x v="0"/>
    <x v="1"/>
    <x v="1"/>
    <x v="254"/>
    <x v="264"/>
    <x v="41"/>
    <x v="2"/>
    <x v="1"/>
    <n v="4"/>
    <x v="0"/>
    <x v="0"/>
    <x v="0"/>
    <n v="303650"/>
  </r>
  <r>
    <x v="281"/>
    <x v="151"/>
    <x v="6"/>
    <s v="D04"/>
    <x v="4"/>
    <s v="L02"/>
    <x v="8"/>
    <x v="0"/>
    <x v="0"/>
    <x v="0"/>
    <x v="0"/>
    <x v="30"/>
    <x v="265"/>
    <x v="48"/>
    <x v="0"/>
    <x v="2"/>
    <m/>
    <x v="6"/>
    <x v="0"/>
    <x v="0"/>
    <n v="303783"/>
  </r>
  <r>
    <x v="282"/>
    <x v="203"/>
    <x v="5"/>
    <s v="D03"/>
    <x v="4"/>
    <s v="L02"/>
    <x v="2"/>
    <x v="3"/>
    <x v="0"/>
    <x v="0"/>
    <x v="3"/>
    <x v="255"/>
    <x v="266"/>
    <x v="15"/>
    <x v="0"/>
    <x v="1"/>
    <n v="3"/>
    <x v="30"/>
    <x v="0"/>
    <x v="0"/>
    <n v="303603"/>
  </r>
  <r>
    <x v="283"/>
    <x v="165"/>
    <x v="4"/>
    <s v="D05"/>
    <x v="0"/>
    <s v="L01"/>
    <x v="1"/>
    <x v="3"/>
    <x v="2"/>
    <x v="1"/>
    <x v="1"/>
    <x v="106"/>
    <x v="267"/>
    <x v="16"/>
    <x v="1"/>
    <x v="1"/>
    <n v="4"/>
    <x v="7"/>
    <x v="1"/>
    <x v="60"/>
    <n v="303748"/>
  </r>
  <r>
    <x v="284"/>
    <x v="204"/>
    <x v="6"/>
    <s v="D04"/>
    <x v="0"/>
    <s v="L01"/>
    <x v="7"/>
    <x v="1"/>
    <x v="1"/>
    <x v="0"/>
    <x v="3"/>
    <x v="256"/>
    <x v="268"/>
    <x v="32"/>
    <x v="1"/>
    <x v="1"/>
    <n v="4"/>
    <x v="36"/>
    <x v="0"/>
    <x v="0"/>
    <n v="303570"/>
  </r>
  <r>
    <x v="285"/>
    <x v="5"/>
    <x v="6"/>
    <s v="D04"/>
    <x v="3"/>
    <s v="L05"/>
    <x v="0"/>
    <x v="1"/>
    <x v="2"/>
    <x v="0"/>
    <x v="3"/>
    <x v="90"/>
    <x v="269"/>
    <x v="37"/>
    <x v="2"/>
    <x v="1"/>
    <n v="3"/>
    <x v="28"/>
    <x v="0"/>
    <x v="0"/>
    <n v="303598"/>
  </r>
  <r>
    <x v="286"/>
    <x v="205"/>
    <x v="2"/>
    <s v="D02"/>
    <x v="1"/>
    <s v="L04"/>
    <x v="2"/>
    <x v="1"/>
    <x v="2"/>
    <x v="0"/>
    <x v="3"/>
    <x v="168"/>
    <x v="270"/>
    <x v="4"/>
    <x v="2"/>
    <x v="1"/>
    <n v="5"/>
    <x v="7"/>
    <x v="0"/>
    <x v="0"/>
    <n v="303595"/>
  </r>
  <r>
    <x v="287"/>
    <x v="206"/>
    <x v="0"/>
    <s v="D06"/>
    <x v="0"/>
    <s v="L01"/>
    <x v="1"/>
    <x v="1"/>
    <x v="0"/>
    <x v="1"/>
    <x v="2"/>
    <x v="257"/>
    <x v="271"/>
    <x v="35"/>
    <x v="2"/>
    <x v="1"/>
    <n v="5"/>
    <x v="28"/>
    <x v="0"/>
    <x v="0"/>
    <n v="303577"/>
  </r>
  <r>
    <x v="288"/>
    <x v="207"/>
    <x v="3"/>
    <s v="D07"/>
    <x v="3"/>
    <s v="L05"/>
    <x v="7"/>
    <x v="0"/>
    <x v="0"/>
    <x v="1"/>
    <x v="2"/>
    <x v="258"/>
    <x v="272"/>
    <x v="2"/>
    <x v="1"/>
    <x v="1"/>
    <n v="4"/>
    <x v="1"/>
    <x v="0"/>
    <x v="0"/>
    <n v="303754"/>
  </r>
  <r>
    <x v="289"/>
    <x v="164"/>
    <x v="4"/>
    <s v="D05"/>
    <x v="3"/>
    <s v="L05"/>
    <x v="5"/>
    <x v="2"/>
    <x v="0"/>
    <x v="1"/>
    <x v="2"/>
    <x v="259"/>
    <x v="87"/>
    <x v="15"/>
    <x v="1"/>
    <x v="0"/>
    <m/>
    <x v="25"/>
    <x v="0"/>
    <x v="0"/>
    <n v="303613"/>
  </r>
  <r>
    <x v="290"/>
    <x v="57"/>
    <x v="0"/>
    <s v="D06"/>
    <x v="4"/>
    <s v="L02"/>
    <x v="5"/>
    <x v="3"/>
    <x v="1"/>
    <x v="0"/>
    <x v="2"/>
    <x v="236"/>
    <x v="273"/>
    <x v="40"/>
    <x v="0"/>
    <x v="1"/>
    <n v="5"/>
    <x v="12"/>
    <x v="0"/>
    <x v="0"/>
    <n v="303794"/>
  </r>
  <r>
    <x v="291"/>
    <x v="80"/>
    <x v="6"/>
    <s v="D04"/>
    <x v="4"/>
    <s v="L02"/>
    <x v="6"/>
    <x v="3"/>
    <x v="0"/>
    <x v="1"/>
    <x v="2"/>
    <x v="60"/>
    <x v="274"/>
    <x v="50"/>
    <x v="2"/>
    <x v="1"/>
    <n v="2"/>
    <x v="22"/>
    <x v="0"/>
    <x v="0"/>
    <n v="303665"/>
  </r>
  <r>
    <x v="292"/>
    <x v="208"/>
    <x v="0"/>
    <s v="D06"/>
    <x v="2"/>
    <s v="L03"/>
    <x v="4"/>
    <x v="2"/>
    <x v="2"/>
    <x v="0"/>
    <x v="0"/>
    <x v="260"/>
    <x v="275"/>
    <x v="25"/>
    <x v="0"/>
    <x v="1"/>
    <n v="3"/>
    <x v="16"/>
    <x v="0"/>
    <x v="0"/>
    <n v="303582"/>
  </r>
  <r>
    <x v="293"/>
    <x v="209"/>
    <x v="4"/>
    <s v="D05"/>
    <x v="3"/>
    <s v="L05"/>
    <x v="1"/>
    <x v="0"/>
    <x v="0"/>
    <x v="0"/>
    <x v="2"/>
    <x v="261"/>
    <x v="276"/>
    <x v="11"/>
    <x v="1"/>
    <x v="2"/>
    <m/>
    <x v="10"/>
    <x v="0"/>
    <x v="0"/>
    <n v="303585"/>
  </r>
  <r>
    <x v="294"/>
    <x v="210"/>
    <x v="2"/>
    <s v="D02"/>
    <x v="1"/>
    <s v="L04"/>
    <x v="8"/>
    <x v="0"/>
    <x v="0"/>
    <x v="0"/>
    <x v="0"/>
    <x v="262"/>
    <x v="277"/>
    <x v="36"/>
    <x v="1"/>
    <x v="2"/>
    <m/>
    <x v="31"/>
    <x v="0"/>
    <x v="0"/>
    <n v="303767"/>
  </r>
  <r>
    <x v="295"/>
    <x v="211"/>
    <x v="6"/>
    <s v="D04"/>
    <x v="3"/>
    <s v="L05"/>
    <x v="7"/>
    <x v="1"/>
    <x v="2"/>
    <x v="0"/>
    <x v="2"/>
    <x v="263"/>
    <x v="278"/>
    <x v="48"/>
    <x v="2"/>
    <x v="1"/>
    <n v="3"/>
    <x v="0"/>
    <x v="0"/>
    <x v="0"/>
    <n v="303629"/>
  </r>
  <r>
    <x v="296"/>
    <x v="211"/>
    <x v="5"/>
    <s v="D03"/>
    <x v="1"/>
    <s v="L04"/>
    <x v="10"/>
    <x v="0"/>
    <x v="2"/>
    <x v="1"/>
    <x v="2"/>
    <x v="264"/>
    <x v="279"/>
    <x v="31"/>
    <x v="2"/>
    <x v="1"/>
    <n v="4"/>
    <x v="19"/>
    <x v="0"/>
    <x v="0"/>
    <n v="303591"/>
  </r>
  <r>
    <x v="297"/>
    <x v="10"/>
    <x v="5"/>
    <s v="D03"/>
    <x v="1"/>
    <s v="L04"/>
    <x v="2"/>
    <x v="0"/>
    <x v="1"/>
    <x v="1"/>
    <x v="2"/>
    <x v="265"/>
    <x v="56"/>
    <x v="17"/>
    <x v="2"/>
    <x v="2"/>
    <m/>
    <x v="12"/>
    <x v="0"/>
    <x v="0"/>
    <n v="303601"/>
  </r>
  <r>
    <x v="298"/>
    <x v="212"/>
    <x v="1"/>
    <s v="D01"/>
    <x v="1"/>
    <s v="L04"/>
    <x v="6"/>
    <x v="0"/>
    <x v="1"/>
    <x v="0"/>
    <x v="2"/>
    <x v="216"/>
    <x v="280"/>
    <x v="3"/>
    <x v="2"/>
    <x v="1"/>
    <n v="4"/>
    <x v="30"/>
    <x v="0"/>
    <x v="0"/>
    <n v="303554"/>
  </r>
  <r>
    <x v="299"/>
    <x v="150"/>
    <x v="0"/>
    <s v="D06"/>
    <x v="2"/>
    <s v="L03"/>
    <x v="6"/>
    <x v="1"/>
    <x v="1"/>
    <x v="1"/>
    <x v="2"/>
    <x v="45"/>
    <x v="281"/>
    <x v="26"/>
    <x v="2"/>
    <x v="0"/>
    <m/>
    <x v="1"/>
    <x v="0"/>
    <x v="0"/>
    <n v="303763"/>
  </r>
  <r>
    <x v="300"/>
    <x v="213"/>
    <x v="2"/>
    <s v="D02"/>
    <x v="1"/>
    <s v="L04"/>
    <x v="6"/>
    <x v="1"/>
    <x v="0"/>
    <x v="1"/>
    <x v="0"/>
    <x v="266"/>
    <x v="282"/>
    <x v="9"/>
    <x v="0"/>
    <x v="1"/>
    <n v="3"/>
    <x v="4"/>
    <x v="0"/>
    <x v="0"/>
    <n v="303688"/>
  </r>
  <r>
    <x v="301"/>
    <x v="214"/>
    <x v="6"/>
    <s v="D04"/>
    <x v="0"/>
    <s v="L01"/>
    <x v="6"/>
    <x v="1"/>
    <x v="0"/>
    <x v="1"/>
    <x v="2"/>
    <x v="267"/>
    <x v="283"/>
    <x v="23"/>
    <x v="1"/>
    <x v="2"/>
    <m/>
    <x v="22"/>
    <x v="0"/>
    <x v="0"/>
    <n v="303678"/>
  </r>
  <r>
    <x v="302"/>
    <x v="215"/>
    <x v="2"/>
    <s v="D02"/>
    <x v="1"/>
    <s v="L04"/>
    <x v="4"/>
    <x v="2"/>
    <x v="2"/>
    <x v="1"/>
    <x v="0"/>
    <x v="268"/>
    <x v="284"/>
    <x v="21"/>
    <x v="1"/>
    <x v="1"/>
    <n v="5"/>
    <x v="1"/>
    <x v="0"/>
    <x v="0"/>
    <n v="303557"/>
  </r>
  <r>
    <x v="303"/>
    <x v="216"/>
    <x v="0"/>
    <s v="D06"/>
    <x v="0"/>
    <s v="L01"/>
    <x v="7"/>
    <x v="3"/>
    <x v="0"/>
    <x v="1"/>
    <x v="1"/>
    <x v="216"/>
    <x v="285"/>
    <x v="43"/>
    <x v="2"/>
    <x v="1"/>
    <n v="3"/>
    <x v="24"/>
    <x v="0"/>
    <x v="0"/>
    <n v="303755"/>
  </r>
  <r>
    <x v="304"/>
    <x v="217"/>
    <x v="0"/>
    <s v="D06"/>
    <x v="0"/>
    <s v="L01"/>
    <x v="6"/>
    <x v="0"/>
    <x v="2"/>
    <x v="0"/>
    <x v="1"/>
    <x v="33"/>
    <x v="286"/>
    <x v="5"/>
    <x v="2"/>
    <x v="1"/>
    <n v="3"/>
    <x v="11"/>
    <x v="0"/>
    <x v="0"/>
    <n v="303523"/>
  </r>
  <r>
    <x v="305"/>
    <x v="218"/>
    <x v="0"/>
    <s v="D06"/>
    <x v="3"/>
    <s v="L05"/>
    <x v="6"/>
    <x v="3"/>
    <x v="1"/>
    <x v="0"/>
    <x v="0"/>
    <x v="269"/>
    <x v="287"/>
    <x v="24"/>
    <x v="0"/>
    <x v="2"/>
    <m/>
    <x v="13"/>
    <x v="0"/>
    <x v="0"/>
    <n v="303581"/>
  </r>
  <r>
    <x v="306"/>
    <x v="58"/>
    <x v="3"/>
    <s v="D07"/>
    <x v="3"/>
    <s v="L05"/>
    <x v="6"/>
    <x v="0"/>
    <x v="0"/>
    <x v="0"/>
    <x v="3"/>
    <x v="270"/>
    <x v="288"/>
    <x v="30"/>
    <x v="1"/>
    <x v="1"/>
    <n v="4"/>
    <x v="31"/>
    <x v="1"/>
    <x v="61"/>
    <n v="303688"/>
  </r>
  <r>
    <x v="307"/>
    <x v="219"/>
    <x v="4"/>
    <s v="D05"/>
    <x v="2"/>
    <s v="L03"/>
    <x v="5"/>
    <x v="0"/>
    <x v="1"/>
    <x v="0"/>
    <x v="3"/>
    <x v="271"/>
    <x v="289"/>
    <x v="23"/>
    <x v="1"/>
    <x v="1"/>
    <n v="4"/>
    <x v="30"/>
    <x v="0"/>
    <x v="0"/>
    <n v="303782"/>
  </r>
  <r>
    <x v="308"/>
    <x v="89"/>
    <x v="4"/>
    <s v="D05"/>
    <x v="2"/>
    <s v="L03"/>
    <x v="6"/>
    <x v="1"/>
    <x v="0"/>
    <x v="0"/>
    <x v="0"/>
    <x v="217"/>
    <x v="290"/>
    <x v="33"/>
    <x v="2"/>
    <x v="2"/>
    <m/>
    <x v="30"/>
    <x v="0"/>
    <x v="0"/>
    <n v="303580"/>
  </r>
  <r>
    <x v="309"/>
    <x v="134"/>
    <x v="4"/>
    <s v="D05"/>
    <x v="2"/>
    <s v="L03"/>
    <x v="2"/>
    <x v="2"/>
    <x v="2"/>
    <x v="1"/>
    <x v="0"/>
    <x v="272"/>
    <x v="291"/>
    <x v="48"/>
    <x v="2"/>
    <x v="1"/>
    <n v="2"/>
    <x v="0"/>
    <x v="1"/>
    <x v="62"/>
    <n v="303783"/>
  </r>
  <r>
    <x v="310"/>
    <x v="220"/>
    <x v="4"/>
    <s v="D05"/>
    <x v="4"/>
    <s v="L02"/>
    <x v="11"/>
    <x v="0"/>
    <x v="1"/>
    <x v="0"/>
    <x v="0"/>
    <x v="273"/>
    <x v="292"/>
    <x v="0"/>
    <x v="0"/>
    <x v="2"/>
    <m/>
    <x v="32"/>
    <x v="0"/>
    <x v="0"/>
    <n v="303770"/>
  </r>
  <r>
    <x v="311"/>
    <x v="48"/>
    <x v="2"/>
    <s v="D02"/>
    <x v="0"/>
    <s v="L01"/>
    <x v="1"/>
    <x v="1"/>
    <x v="1"/>
    <x v="1"/>
    <x v="2"/>
    <x v="274"/>
    <x v="293"/>
    <x v="22"/>
    <x v="2"/>
    <x v="1"/>
    <n v="2"/>
    <x v="8"/>
    <x v="0"/>
    <x v="0"/>
    <n v="303660"/>
  </r>
  <r>
    <x v="312"/>
    <x v="76"/>
    <x v="4"/>
    <s v="D05"/>
    <x v="4"/>
    <s v="L02"/>
    <x v="2"/>
    <x v="1"/>
    <x v="2"/>
    <x v="0"/>
    <x v="3"/>
    <x v="275"/>
    <x v="294"/>
    <x v="23"/>
    <x v="2"/>
    <x v="1"/>
    <n v="3"/>
    <x v="0"/>
    <x v="0"/>
    <x v="0"/>
    <n v="303578"/>
  </r>
  <r>
    <x v="313"/>
    <x v="29"/>
    <x v="0"/>
    <s v="D06"/>
    <x v="1"/>
    <s v="L04"/>
    <x v="1"/>
    <x v="3"/>
    <x v="0"/>
    <x v="1"/>
    <x v="2"/>
    <x v="276"/>
    <x v="252"/>
    <x v="11"/>
    <x v="1"/>
    <x v="1"/>
    <n v="5"/>
    <x v="6"/>
    <x v="0"/>
    <x v="0"/>
    <n v="303542"/>
  </r>
  <r>
    <x v="314"/>
    <x v="52"/>
    <x v="4"/>
    <s v="D05"/>
    <x v="2"/>
    <s v="L03"/>
    <x v="2"/>
    <x v="1"/>
    <x v="1"/>
    <x v="0"/>
    <x v="3"/>
    <x v="277"/>
    <x v="139"/>
    <x v="31"/>
    <x v="2"/>
    <x v="0"/>
    <m/>
    <x v="24"/>
    <x v="0"/>
    <x v="0"/>
    <n v="303735"/>
  </r>
  <r>
    <x v="315"/>
    <x v="221"/>
    <x v="0"/>
    <s v="D06"/>
    <x v="1"/>
    <s v="L04"/>
    <x v="4"/>
    <x v="1"/>
    <x v="1"/>
    <x v="1"/>
    <x v="3"/>
    <x v="172"/>
    <x v="295"/>
    <x v="26"/>
    <x v="2"/>
    <x v="1"/>
    <n v="5"/>
    <x v="2"/>
    <x v="0"/>
    <x v="0"/>
    <n v="303632"/>
  </r>
  <r>
    <x v="316"/>
    <x v="222"/>
    <x v="6"/>
    <s v="D04"/>
    <x v="2"/>
    <s v="L03"/>
    <x v="9"/>
    <x v="0"/>
    <x v="1"/>
    <x v="0"/>
    <x v="3"/>
    <x v="239"/>
    <x v="296"/>
    <x v="21"/>
    <x v="1"/>
    <x v="1"/>
    <n v="4"/>
    <x v="26"/>
    <x v="0"/>
    <x v="0"/>
    <n v="303629"/>
  </r>
  <r>
    <x v="317"/>
    <x v="162"/>
    <x v="1"/>
    <s v="D01"/>
    <x v="2"/>
    <s v="L03"/>
    <x v="5"/>
    <x v="2"/>
    <x v="0"/>
    <x v="1"/>
    <x v="3"/>
    <x v="110"/>
    <x v="297"/>
    <x v="27"/>
    <x v="1"/>
    <x v="1"/>
    <n v="4"/>
    <x v="5"/>
    <x v="0"/>
    <x v="0"/>
    <n v="303629"/>
  </r>
  <r>
    <x v="318"/>
    <x v="45"/>
    <x v="0"/>
    <s v="D06"/>
    <x v="4"/>
    <s v="L02"/>
    <x v="9"/>
    <x v="2"/>
    <x v="0"/>
    <x v="0"/>
    <x v="3"/>
    <x v="222"/>
    <x v="122"/>
    <x v="10"/>
    <x v="1"/>
    <x v="0"/>
    <m/>
    <x v="29"/>
    <x v="1"/>
    <x v="63"/>
    <n v="303781"/>
  </r>
  <r>
    <x v="319"/>
    <x v="62"/>
    <x v="5"/>
    <s v="D03"/>
    <x v="3"/>
    <s v="L05"/>
    <x v="0"/>
    <x v="0"/>
    <x v="1"/>
    <x v="1"/>
    <x v="3"/>
    <x v="278"/>
    <x v="298"/>
    <x v="20"/>
    <x v="1"/>
    <x v="0"/>
    <m/>
    <x v="21"/>
    <x v="0"/>
    <x v="0"/>
    <n v="303643"/>
  </r>
  <r>
    <x v="320"/>
    <x v="156"/>
    <x v="4"/>
    <s v="D05"/>
    <x v="2"/>
    <s v="L03"/>
    <x v="10"/>
    <x v="0"/>
    <x v="1"/>
    <x v="0"/>
    <x v="3"/>
    <x v="279"/>
    <x v="299"/>
    <x v="11"/>
    <x v="1"/>
    <x v="1"/>
    <n v="5"/>
    <x v="10"/>
    <x v="1"/>
    <x v="64"/>
    <n v="303655"/>
  </r>
  <r>
    <x v="321"/>
    <x v="223"/>
    <x v="4"/>
    <s v="D05"/>
    <x v="0"/>
    <s v="L01"/>
    <x v="9"/>
    <x v="0"/>
    <x v="1"/>
    <x v="1"/>
    <x v="0"/>
    <x v="280"/>
    <x v="300"/>
    <x v="5"/>
    <x v="0"/>
    <x v="1"/>
    <n v="3"/>
    <x v="10"/>
    <x v="0"/>
    <x v="0"/>
    <n v="303771"/>
  </r>
  <r>
    <x v="322"/>
    <x v="224"/>
    <x v="5"/>
    <s v="D03"/>
    <x v="4"/>
    <s v="L02"/>
    <x v="11"/>
    <x v="0"/>
    <x v="2"/>
    <x v="0"/>
    <x v="3"/>
    <x v="281"/>
    <x v="301"/>
    <x v="0"/>
    <x v="2"/>
    <x v="1"/>
    <n v="2"/>
    <x v="29"/>
    <x v="0"/>
    <x v="0"/>
    <n v="303726"/>
  </r>
  <r>
    <x v="323"/>
    <x v="196"/>
    <x v="3"/>
    <s v="D07"/>
    <x v="4"/>
    <s v="L02"/>
    <x v="6"/>
    <x v="3"/>
    <x v="0"/>
    <x v="1"/>
    <x v="2"/>
    <x v="282"/>
    <x v="302"/>
    <x v="46"/>
    <x v="2"/>
    <x v="1"/>
    <n v="4"/>
    <x v="6"/>
    <x v="1"/>
    <x v="65"/>
    <n v="303531"/>
  </r>
  <r>
    <x v="324"/>
    <x v="32"/>
    <x v="2"/>
    <s v="D02"/>
    <x v="3"/>
    <s v="L05"/>
    <x v="9"/>
    <x v="3"/>
    <x v="0"/>
    <x v="0"/>
    <x v="2"/>
    <x v="145"/>
    <x v="53"/>
    <x v="14"/>
    <x v="1"/>
    <x v="1"/>
    <n v="4"/>
    <x v="15"/>
    <x v="1"/>
    <x v="66"/>
    <n v="303529"/>
  </r>
  <r>
    <x v="325"/>
    <x v="225"/>
    <x v="1"/>
    <s v="D01"/>
    <x v="0"/>
    <s v="L01"/>
    <x v="4"/>
    <x v="3"/>
    <x v="1"/>
    <x v="0"/>
    <x v="0"/>
    <x v="283"/>
    <x v="303"/>
    <x v="25"/>
    <x v="0"/>
    <x v="1"/>
    <n v="5"/>
    <x v="7"/>
    <x v="1"/>
    <x v="29"/>
    <n v="303550"/>
  </r>
  <r>
    <x v="326"/>
    <x v="226"/>
    <x v="4"/>
    <s v="D05"/>
    <x v="1"/>
    <s v="L04"/>
    <x v="10"/>
    <x v="3"/>
    <x v="1"/>
    <x v="1"/>
    <x v="2"/>
    <x v="284"/>
    <x v="304"/>
    <x v="23"/>
    <x v="1"/>
    <x v="2"/>
    <m/>
    <x v="9"/>
    <x v="0"/>
    <x v="0"/>
    <n v="303808"/>
  </r>
  <r>
    <x v="327"/>
    <x v="227"/>
    <x v="3"/>
    <s v="D07"/>
    <x v="2"/>
    <s v="L03"/>
    <x v="6"/>
    <x v="2"/>
    <x v="0"/>
    <x v="0"/>
    <x v="3"/>
    <x v="285"/>
    <x v="305"/>
    <x v="33"/>
    <x v="2"/>
    <x v="1"/>
    <n v="4"/>
    <x v="33"/>
    <x v="0"/>
    <x v="0"/>
    <n v="303570"/>
  </r>
  <r>
    <x v="328"/>
    <x v="37"/>
    <x v="4"/>
    <s v="D05"/>
    <x v="2"/>
    <s v="L03"/>
    <x v="3"/>
    <x v="2"/>
    <x v="2"/>
    <x v="0"/>
    <x v="0"/>
    <x v="286"/>
    <x v="306"/>
    <x v="32"/>
    <x v="2"/>
    <x v="1"/>
    <n v="3"/>
    <x v="24"/>
    <x v="1"/>
    <x v="67"/>
    <n v="303710"/>
  </r>
  <r>
    <x v="329"/>
    <x v="185"/>
    <x v="2"/>
    <s v="D02"/>
    <x v="4"/>
    <s v="L02"/>
    <x v="9"/>
    <x v="3"/>
    <x v="0"/>
    <x v="1"/>
    <x v="1"/>
    <x v="287"/>
    <x v="262"/>
    <x v="37"/>
    <x v="2"/>
    <x v="1"/>
    <n v="2"/>
    <x v="35"/>
    <x v="2"/>
    <x v="68"/>
    <n v="303611"/>
  </r>
  <r>
    <x v="330"/>
    <x v="228"/>
    <x v="4"/>
    <s v="D05"/>
    <x v="0"/>
    <s v="L01"/>
    <x v="9"/>
    <x v="1"/>
    <x v="1"/>
    <x v="1"/>
    <x v="0"/>
    <x v="154"/>
    <x v="307"/>
    <x v="38"/>
    <x v="0"/>
    <x v="1"/>
    <n v="5"/>
    <x v="20"/>
    <x v="0"/>
    <x v="0"/>
    <n v="303721"/>
  </r>
  <r>
    <x v="331"/>
    <x v="204"/>
    <x v="2"/>
    <s v="D02"/>
    <x v="2"/>
    <s v="L03"/>
    <x v="5"/>
    <x v="2"/>
    <x v="0"/>
    <x v="1"/>
    <x v="2"/>
    <x v="288"/>
    <x v="103"/>
    <x v="45"/>
    <x v="2"/>
    <x v="1"/>
    <n v="4"/>
    <x v="0"/>
    <x v="0"/>
    <x v="0"/>
    <n v="303649"/>
  </r>
  <r>
    <x v="332"/>
    <x v="229"/>
    <x v="6"/>
    <s v="D04"/>
    <x v="3"/>
    <s v="L05"/>
    <x v="7"/>
    <x v="2"/>
    <x v="1"/>
    <x v="1"/>
    <x v="2"/>
    <x v="289"/>
    <x v="308"/>
    <x v="37"/>
    <x v="0"/>
    <x v="1"/>
    <n v="4"/>
    <x v="12"/>
    <x v="0"/>
    <x v="0"/>
    <n v="303571"/>
  </r>
  <r>
    <x v="333"/>
    <x v="208"/>
    <x v="3"/>
    <s v="D07"/>
    <x v="3"/>
    <s v="L05"/>
    <x v="11"/>
    <x v="3"/>
    <x v="2"/>
    <x v="1"/>
    <x v="0"/>
    <x v="193"/>
    <x v="153"/>
    <x v="29"/>
    <x v="2"/>
    <x v="1"/>
    <n v="2"/>
    <x v="0"/>
    <x v="0"/>
    <x v="0"/>
    <n v="303664"/>
  </r>
  <r>
    <x v="334"/>
    <x v="125"/>
    <x v="6"/>
    <s v="D04"/>
    <x v="3"/>
    <s v="L05"/>
    <x v="0"/>
    <x v="0"/>
    <x v="1"/>
    <x v="0"/>
    <x v="0"/>
    <x v="290"/>
    <x v="309"/>
    <x v="35"/>
    <x v="2"/>
    <x v="1"/>
    <n v="3"/>
    <x v="13"/>
    <x v="0"/>
    <x v="0"/>
    <n v="303584"/>
  </r>
  <r>
    <x v="335"/>
    <x v="166"/>
    <x v="4"/>
    <s v="D05"/>
    <x v="0"/>
    <s v="L01"/>
    <x v="3"/>
    <x v="3"/>
    <x v="0"/>
    <x v="1"/>
    <x v="0"/>
    <x v="291"/>
    <x v="310"/>
    <x v="12"/>
    <x v="1"/>
    <x v="1"/>
    <n v="5"/>
    <x v="0"/>
    <x v="1"/>
    <x v="69"/>
    <n v="303825"/>
  </r>
  <r>
    <x v="336"/>
    <x v="131"/>
    <x v="6"/>
    <s v="D04"/>
    <x v="3"/>
    <s v="L05"/>
    <x v="1"/>
    <x v="3"/>
    <x v="1"/>
    <x v="1"/>
    <x v="2"/>
    <x v="292"/>
    <x v="311"/>
    <x v="26"/>
    <x v="2"/>
    <x v="1"/>
    <n v="3"/>
    <x v="27"/>
    <x v="0"/>
    <x v="0"/>
    <n v="303673"/>
  </r>
  <r>
    <x v="337"/>
    <x v="230"/>
    <x v="6"/>
    <s v="D04"/>
    <x v="1"/>
    <s v="L04"/>
    <x v="3"/>
    <x v="3"/>
    <x v="1"/>
    <x v="0"/>
    <x v="0"/>
    <x v="204"/>
    <x v="312"/>
    <x v="40"/>
    <x v="0"/>
    <x v="0"/>
    <m/>
    <x v="35"/>
    <x v="2"/>
    <x v="70"/>
    <n v="303694"/>
  </r>
  <r>
    <x v="338"/>
    <x v="231"/>
    <x v="5"/>
    <s v="D03"/>
    <x v="4"/>
    <s v="L02"/>
    <x v="11"/>
    <x v="1"/>
    <x v="0"/>
    <x v="1"/>
    <x v="0"/>
    <x v="293"/>
    <x v="313"/>
    <x v="12"/>
    <x v="1"/>
    <x v="1"/>
    <n v="5"/>
    <x v="1"/>
    <x v="0"/>
    <x v="0"/>
    <n v="303757"/>
  </r>
  <r>
    <x v="339"/>
    <x v="130"/>
    <x v="1"/>
    <s v="D01"/>
    <x v="4"/>
    <s v="L02"/>
    <x v="7"/>
    <x v="1"/>
    <x v="2"/>
    <x v="1"/>
    <x v="3"/>
    <x v="294"/>
    <x v="314"/>
    <x v="15"/>
    <x v="0"/>
    <x v="1"/>
    <n v="4"/>
    <x v="0"/>
    <x v="2"/>
    <x v="71"/>
    <n v="303658"/>
  </r>
  <r>
    <x v="340"/>
    <x v="222"/>
    <x v="2"/>
    <s v="D02"/>
    <x v="3"/>
    <s v="L05"/>
    <x v="0"/>
    <x v="2"/>
    <x v="2"/>
    <x v="0"/>
    <x v="2"/>
    <x v="295"/>
    <x v="315"/>
    <x v="30"/>
    <x v="1"/>
    <x v="1"/>
    <n v="4"/>
    <x v="35"/>
    <x v="1"/>
    <x v="72"/>
    <n v="303654"/>
  </r>
  <r>
    <x v="341"/>
    <x v="11"/>
    <x v="6"/>
    <s v="D04"/>
    <x v="1"/>
    <s v="L04"/>
    <x v="1"/>
    <x v="2"/>
    <x v="0"/>
    <x v="1"/>
    <x v="3"/>
    <x v="296"/>
    <x v="316"/>
    <x v="15"/>
    <x v="1"/>
    <x v="1"/>
    <n v="4"/>
    <x v="1"/>
    <x v="1"/>
    <x v="73"/>
    <n v="303679"/>
  </r>
  <r>
    <x v="342"/>
    <x v="9"/>
    <x v="6"/>
    <s v="D04"/>
    <x v="3"/>
    <s v="L05"/>
    <x v="11"/>
    <x v="0"/>
    <x v="0"/>
    <x v="0"/>
    <x v="2"/>
    <x v="297"/>
    <x v="317"/>
    <x v="2"/>
    <x v="0"/>
    <x v="1"/>
    <n v="5"/>
    <x v="0"/>
    <x v="0"/>
    <x v="0"/>
    <n v="303660"/>
  </r>
  <r>
    <x v="343"/>
    <x v="232"/>
    <x v="5"/>
    <s v="D03"/>
    <x v="1"/>
    <s v="L04"/>
    <x v="2"/>
    <x v="1"/>
    <x v="0"/>
    <x v="0"/>
    <x v="0"/>
    <x v="298"/>
    <x v="318"/>
    <x v="37"/>
    <x v="2"/>
    <x v="1"/>
    <n v="5"/>
    <x v="0"/>
    <x v="0"/>
    <x v="0"/>
    <n v="303633"/>
  </r>
  <r>
    <x v="344"/>
    <x v="162"/>
    <x v="1"/>
    <s v="D01"/>
    <x v="2"/>
    <s v="L03"/>
    <x v="6"/>
    <x v="2"/>
    <x v="0"/>
    <x v="1"/>
    <x v="1"/>
    <x v="299"/>
    <x v="319"/>
    <x v="28"/>
    <x v="2"/>
    <x v="1"/>
    <n v="2"/>
    <x v="17"/>
    <x v="0"/>
    <x v="0"/>
    <n v="303646"/>
  </r>
  <r>
    <x v="345"/>
    <x v="225"/>
    <x v="2"/>
    <s v="D02"/>
    <x v="4"/>
    <s v="L02"/>
    <x v="1"/>
    <x v="3"/>
    <x v="0"/>
    <x v="0"/>
    <x v="2"/>
    <x v="300"/>
    <x v="320"/>
    <x v="5"/>
    <x v="0"/>
    <x v="1"/>
    <n v="5"/>
    <x v="16"/>
    <x v="0"/>
    <x v="0"/>
    <n v="303780"/>
  </r>
  <r>
    <x v="346"/>
    <x v="233"/>
    <x v="2"/>
    <s v="D02"/>
    <x v="1"/>
    <s v="L04"/>
    <x v="7"/>
    <x v="1"/>
    <x v="2"/>
    <x v="1"/>
    <x v="2"/>
    <x v="301"/>
    <x v="321"/>
    <x v="19"/>
    <x v="2"/>
    <x v="2"/>
    <m/>
    <x v="19"/>
    <x v="0"/>
    <x v="0"/>
    <n v="303648"/>
  </r>
  <r>
    <x v="347"/>
    <x v="234"/>
    <x v="3"/>
    <s v="D07"/>
    <x v="0"/>
    <s v="L01"/>
    <x v="0"/>
    <x v="1"/>
    <x v="2"/>
    <x v="0"/>
    <x v="2"/>
    <x v="302"/>
    <x v="322"/>
    <x v="30"/>
    <x v="2"/>
    <x v="1"/>
    <n v="2"/>
    <x v="1"/>
    <x v="1"/>
    <x v="74"/>
    <n v="303759"/>
  </r>
  <r>
    <x v="348"/>
    <x v="235"/>
    <x v="3"/>
    <s v="D07"/>
    <x v="0"/>
    <s v="L01"/>
    <x v="10"/>
    <x v="2"/>
    <x v="1"/>
    <x v="1"/>
    <x v="2"/>
    <x v="303"/>
    <x v="323"/>
    <x v="16"/>
    <x v="2"/>
    <x v="1"/>
    <n v="2"/>
    <x v="0"/>
    <x v="0"/>
    <x v="0"/>
    <n v="303727"/>
  </r>
  <r>
    <x v="349"/>
    <x v="236"/>
    <x v="4"/>
    <s v="D05"/>
    <x v="1"/>
    <s v="L04"/>
    <x v="0"/>
    <x v="1"/>
    <x v="0"/>
    <x v="0"/>
    <x v="3"/>
    <x v="304"/>
    <x v="324"/>
    <x v="31"/>
    <x v="2"/>
    <x v="1"/>
    <n v="3"/>
    <x v="20"/>
    <x v="1"/>
    <x v="75"/>
    <n v="303563"/>
  </r>
  <r>
    <x v="350"/>
    <x v="7"/>
    <x v="3"/>
    <s v="D07"/>
    <x v="2"/>
    <s v="L03"/>
    <x v="3"/>
    <x v="1"/>
    <x v="0"/>
    <x v="0"/>
    <x v="2"/>
    <x v="305"/>
    <x v="325"/>
    <x v="18"/>
    <x v="0"/>
    <x v="1"/>
    <n v="5"/>
    <x v="15"/>
    <x v="0"/>
    <x v="0"/>
    <n v="303717"/>
  </r>
  <r>
    <x v="351"/>
    <x v="237"/>
    <x v="4"/>
    <s v="D05"/>
    <x v="4"/>
    <s v="L02"/>
    <x v="0"/>
    <x v="1"/>
    <x v="1"/>
    <x v="0"/>
    <x v="1"/>
    <x v="306"/>
    <x v="326"/>
    <x v="16"/>
    <x v="1"/>
    <x v="1"/>
    <n v="3"/>
    <x v="29"/>
    <x v="0"/>
    <x v="0"/>
    <n v="303815"/>
  </r>
  <r>
    <x v="352"/>
    <x v="238"/>
    <x v="6"/>
    <s v="D04"/>
    <x v="3"/>
    <s v="L05"/>
    <x v="4"/>
    <x v="2"/>
    <x v="2"/>
    <x v="1"/>
    <x v="3"/>
    <x v="307"/>
    <x v="327"/>
    <x v="9"/>
    <x v="0"/>
    <x v="2"/>
    <m/>
    <x v="8"/>
    <x v="0"/>
    <x v="0"/>
    <n v="303524"/>
  </r>
  <r>
    <x v="353"/>
    <x v="48"/>
    <x v="0"/>
    <s v="D06"/>
    <x v="3"/>
    <s v="L05"/>
    <x v="9"/>
    <x v="1"/>
    <x v="0"/>
    <x v="0"/>
    <x v="0"/>
    <x v="308"/>
    <x v="328"/>
    <x v="7"/>
    <x v="1"/>
    <x v="1"/>
    <n v="5"/>
    <x v="0"/>
    <x v="0"/>
    <x v="0"/>
    <n v="303643"/>
  </r>
  <r>
    <x v="354"/>
    <x v="113"/>
    <x v="5"/>
    <s v="D03"/>
    <x v="1"/>
    <s v="L04"/>
    <x v="8"/>
    <x v="3"/>
    <x v="0"/>
    <x v="0"/>
    <x v="1"/>
    <x v="309"/>
    <x v="329"/>
    <x v="14"/>
    <x v="2"/>
    <x v="1"/>
    <n v="2"/>
    <x v="21"/>
    <x v="0"/>
    <x v="0"/>
    <n v="303638"/>
  </r>
  <r>
    <x v="355"/>
    <x v="239"/>
    <x v="1"/>
    <s v="D01"/>
    <x v="1"/>
    <s v="L04"/>
    <x v="7"/>
    <x v="0"/>
    <x v="1"/>
    <x v="0"/>
    <x v="3"/>
    <x v="310"/>
    <x v="321"/>
    <x v="11"/>
    <x v="2"/>
    <x v="1"/>
    <n v="5"/>
    <x v="35"/>
    <x v="0"/>
    <x v="0"/>
    <n v="303774"/>
  </r>
  <r>
    <x v="356"/>
    <x v="240"/>
    <x v="0"/>
    <s v="D06"/>
    <x v="3"/>
    <s v="L05"/>
    <x v="8"/>
    <x v="3"/>
    <x v="0"/>
    <x v="0"/>
    <x v="3"/>
    <x v="311"/>
    <x v="330"/>
    <x v="21"/>
    <x v="2"/>
    <x v="1"/>
    <n v="4"/>
    <x v="17"/>
    <x v="0"/>
    <x v="0"/>
    <n v="303706"/>
  </r>
  <r>
    <x v="357"/>
    <x v="30"/>
    <x v="0"/>
    <s v="D06"/>
    <x v="3"/>
    <s v="L05"/>
    <x v="1"/>
    <x v="3"/>
    <x v="2"/>
    <x v="1"/>
    <x v="1"/>
    <x v="312"/>
    <x v="331"/>
    <x v="25"/>
    <x v="0"/>
    <x v="0"/>
    <m/>
    <x v="31"/>
    <x v="0"/>
    <x v="0"/>
    <n v="303604"/>
  </r>
  <r>
    <x v="358"/>
    <x v="140"/>
    <x v="2"/>
    <s v="D02"/>
    <x v="0"/>
    <s v="L01"/>
    <x v="7"/>
    <x v="1"/>
    <x v="2"/>
    <x v="0"/>
    <x v="3"/>
    <x v="258"/>
    <x v="332"/>
    <x v="24"/>
    <x v="0"/>
    <x v="1"/>
    <n v="4"/>
    <x v="16"/>
    <x v="2"/>
    <x v="76"/>
    <n v="303825"/>
  </r>
  <r>
    <x v="359"/>
    <x v="147"/>
    <x v="1"/>
    <s v="D01"/>
    <x v="0"/>
    <s v="L01"/>
    <x v="3"/>
    <x v="1"/>
    <x v="1"/>
    <x v="1"/>
    <x v="1"/>
    <x v="313"/>
    <x v="333"/>
    <x v="43"/>
    <x v="2"/>
    <x v="2"/>
    <m/>
    <x v="29"/>
    <x v="0"/>
    <x v="0"/>
    <n v="303782"/>
  </r>
  <r>
    <x v="360"/>
    <x v="177"/>
    <x v="0"/>
    <s v="D06"/>
    <x v="3"/>
    <s v="L05"/>
    <x v="9"/>
    <x v="2"/>
    <x v="0"/>
    <x v="1"/>
    <x v="0"/>
    <x v="314"/>
    <x v="334"/>
    <x v="7"/>
    <x v="1"/>
    <x v="1"/>
    <n v="3"/>
    <x v="32"/>
    <x v="0"/>
    <x v="0"/>
    <n v="303794"/>
  </r>
  <r>
    <x v="361"/>
    <x v="22"/>
    <x v="4"/>
    <s v="D05"/>
    <x v="3"/>
    <s v="L05"/>
    <x v="11"/>
    <x v="0"/>
    <x v="1"/>
    <x v="1"/>
    <x v="2"/>
    <x v="315"/>
    <x v="335"/>
    <x v="31"/>
    <x v="1"/>
    <x v="0"/>
    <m/>
    <x v="10"/>
    <x v="0"/>
    <x v="0"/>
    <n v="303700"/>
  </r>
  <r>
    <x v="362"/>
    <x v="241"/>
    <x v="4"/>
    <s v="D05"/>
    <x v="1"/>
    <s v="L04"/>
    <x v="0"/>
    <x v="0"/>
    <x v="0"/>
    <x v="0"/>
    <x v="3"/>
    <x v="278"/>
    <x v="336"/>
    <x v="0"/>
    <x v="2"/>
    <x v="1"/>
    <n v="4"/>
    <x v="21"/>
    <x v="0"/>
    <x v="0"/>
    <n v="303614"/>
  </r>
  <r>
    <x v="363"/>
    <x v="190"/>
    <x v="2"/>
    <s v="D02"/>
    <x v="0"/>
    <s v="L01"/>
    <x v="3"/>
    <x v="3"/>
    <x v="0"/>
    <x v="0"/>
    <x v="1"/>
    <x v="316"/>
    <x v="337"/>
    <x v="1"/>
    <x v="2"/>
    <x v="1"/>
    <n v="4"/>
    <x v="21"/>
    <x v="0"/>
    <x v="0"/>
    <n v="303679"/>
  </r>
  <r>
    <x v="364"/>
    <x v="194"/>
    <x v="6"/>
    <s v="D04"/>
    <x v="2"/>
    <s v="L03"/>
    <x v="5"/>
    <x v="1"/>
    <x v="0"/>
    <x v="0"/>
    <x v="2"/>
    <x v="317"/>
    <x v="338"/>
    <x v="8"/>
    <x v="1"/>
    <x v="0"/>
    <m/>
    <x v="9"/>
    <x v="0"/>
    <x v="0"/>
    <n v="303714"/>
  </r>
  <r>
    <x v="365"/>
    <x v="75"/>
    <x v="2"/>
    <s v="D02"/>
    <x v="0"/>
    <s v="L01"/>
    <x v="2"/>
    <x v="2"/>
    <x v="2"/>
    <x v="0"/>
    <x v="2"/>
    <x v="318"/>
    <x v="339"/>
    <x v="31"/>
    <x v="1"/>
    <x v="0"/>
    <m/>
    <x v="3"/>
    <x v="0"/>
    <x v="0"/>
    <n v="303687"/>
  </r>
  <r>
    <x v="366"/>
    <x v="242"/>
    <x v="2"/>
    <s v="D02"/>
    <x v="2"/>
    <s v="L03"/>
    <x v="7"/>
    <x v="2"/>
    <x v="1"/>
    <x v="0"/>
    <x v="2"/>
    <x v="319"/>
    <x v="340"/>
    <x v="2"/>
    <x v="0"/>
    <x v="1"/>
    <n v="3"/>
    <x v="5"/>
    <x v="0"/>
    <x v="0"/>
    <n v="303601"/>
  </r>
  <r>
    <x v="367"/>
    <x v="243"/>
    <x v="6"/>
    <s v="D04"/>
    <x v="4"/>
    <s v="L02"/>
    <x v="1"/>
    <x v="0"/>
    <x v="0"/>
    <x v="0"/>
    <x v="2"/>
    <x v="302"/>
    <x v="341"/>
    <x v="11"/>
    <x v="2"/>
    <x v="1"/>
    <n v="2"/>
    <x v="0"/>
    <x v="0"/>
    <x v="0"/>
    <n v="303672"/>
  </r>
  <r>
    <x v="368"/>
    <x v="243"/>
    <x v="5"/>
    <s v="D03"/>
    <x v="3"/>
    <s v="L05"/>
    <x v="1"/>
    <x v="1"/>
    <x v="1"/>
    <x v="1"/>
    <x v="0"/>
    <x v="320"/>
    <x v="342"/>
    <x v="14"/>
    <x v="0"/>
    <x v="1"/>
    <n v="4"/>
    <x v="27"/>
    <x v="0"/>
    <x v="0"/>
    <n v="303754"/>
  </r>
  <r>
    <x v="369"/>
    <x v="20"/>
    <x v="1"/>
    <s v="D01"/>
    <x v="2"/>
    <s v="L03"/>
    <x v="8"/>
    <x v="3"/>
    <x v="0"/>
    <x v="1"/>
    <x v="2"/>
    <x v="270"/>
    <x v="343"/>
    <x v="39"/>
    <x v="0"/>
    <x v="1"/>
    <n v="2"/>
    <x v="0"/>
    <x v="0"/>
    <x v="0"/>
    <n v="303839"/>
  </r>
  <r>
    <x v="370"/>
    <x v="151"/>
    <x v="4"/>
    <s v="D05"/>
    <x v="4"/>
    <s v="L02"/>
    <x v="10"/>
    <x v="3"/>
    <x v="0"/>
    <x v="1"/>
    <x v="0"/>
    <x v="321"/>
    <x v="251"/>
    <x v="46"/>
    <x v="2"/>
    <x v="0"/>
    <m/>
    <x v="24"/>
    <x v="0"/>
    <x v="0"/>
    <n v="303646"/>
  </r>
  <r>
    <x v="371"/>
    <x v="194"/>
    <x v="3"/>
    <s v="D07"/>
    <x v="2"/>
    <s v="L03"/>
    <x v="9"/>
    <x v="1"/>
    <x v="2"/>
    <x v="1"/>
    <x v="1"/>
    <x v="322"/>
    <x v="344"/>
    <x v="34"/>
    <x v="0"/>
    <x v="1"/>
    <n v="2"/>
    <x v="36"/>
    <x v="0"/>
    <x v="0"/>
    <n v="303764"/>
  </r>
  <r>
    <x v="372"/>
    <x v="225"/>
    <x v="1"/>
    <s v="D01"/>
    <x v="0"/>
    <s v="L01"/>
    <x v="8"/>
    <x v="3"/>
    <x v="0"/>
    <x v="1"/>
    <x v="3"/>
    <x v="323"/>
    <x v="345"/>
    <x v="23"/>
    <x v="1"/>
    <x v="1"/>
    <n v="4"/>
    <x v="9"/>
    <x v="0"/>
    <x v="0"/>
    <n v="303611"/>
  </r>
  <r>
    <x v="373"/>
    <x v="27"/>
    <x v="4"/>
    <s v="D05"/>
    <x v="4"/>
    <s v="L02"/>
    <x v="5"/>
    <x v="2"/>
    <x v="2"/>
    <x v="0"/>
    <x v="3"/>
    <x v="79"/>
    <x v="346"/>
    <x v="22"/>
    <x v="2"/>
    <x v="1"/>
    <n v="5"/>
    <x v="14"/>
    <x v="1"/>
    <x v="77"/>
    <n v="303521"/>
  </r>
  <r>
    <x v="374"/>
    <x v="162"/>
    <x v="1"/>
    <s v="D01"/>
    <x v="1"/>
    <s v="L04"/>
    <x v="5"/>
    <x v="1"/>
    <x v="2"/>
    <x v="0"/>
    <x v="2"/>
    <x v="85"/>
    <x v="58"/>
    <x v="43"/>
    <x v="1"/>
    <x v="1"/>
    <n v="5"/>
    <x v="23"/>
    <x v="1"/>
    <x v="78"/>
    <n v="303796"/>
  </r>
  <r>
    <x v="375"/>
    <x v="244"/>
    <x v="2"/>
    <s v="D02"/>
    <x v="1"/>
    <s v="L04"/>
    <x v="7"/>
    <x v="2"/>
    <x v="2"/>
    <x v="1"/>
    <x v="1"/>
    <x v="324"/>
    <x v="347"/>
    <x v="34"/>
    <x v="0"/>
    <x v="1"/>
    <n v="2"/>
    <x v="18"/>
    <x v="0"/>
    <x v="0"/>
    <n v="303795"/>
  </r>
  <r>
    <x v="376"/>
    <x v="89"/>
    <x v="4"/>
    <s v="D05"/>
    <x v="4"/>
    <s v="L02"/>
    <x v="2"/>
    <x v="0"/>
    <x v="0"/>
    <x v="1"/>
    <x v="3"/>
    <x v="325"/>
    <x v="348"/>
    <x v="36"/>
    <x v="2"/>
    <x v="2"/>
    <m/>
    <x v="22"/>
    <x v="0"/>
    <x v="0"/>
    <n v="303825"/>
  </r>
  <r>
    <x v="377"/>
    <x v="245"/>
    <x v="4"/>
    <s v="D05"/>
    <x v="3"/>
    <s v="L05"/>
    <x v="3"/>
    <x v="1"/>
    <x v="0"/>
    <x v="0"/>
    <x v="3"/>
    <x v="326"/>
    <x v="349"/>
    <x v="24"/>
    <x v="0"/>
    <x v="1"/>
    <n v="2"/>
    <x v="29"/>
    <x v="0"/>
    <x v="0"/>
    <n v="303821"/>
  </r>
  <r>
    <x v="378"/>
    <x v="175"/>
    <x v="6"/>
    <s v="D04"/>
    <x v="2"/>
    <s v="L03"/>
    <x v="9"/>
    <x v="0"/>
    <x v="1"/>
    <x v="1"/>
    <x v="0"/>
    <x v="327"/>
    <x v="216"/>
    <x v="4"/>
    <x v="2"/>
    <x v="2"/>
    <m/>
    <x v="28"/>
    <x v="0"/>
    <x v="0"/>
    <n v="303844"/>
  </r>
  <r>
    <x v="379"/>
    <x v="210"/>
    <x v="2"/>
    <s v="D02"/>
    <x v="4"/>
    <s v="L02"/>
    <x v="5"/>
    <x v="2"/>
    <x v="0"/>
    <x v="1"/>
    <x v="0"/>
    <x v="328"/>
    <x v="350"/>
    <x v="13"/>
    <x v="2"/>
    <x v="1"/>
    <n v="4"/>
    <x v="19"/>
    <x v="2"/>
    <x v="79"/>
    <n v="303614"/>
  </r>
  <r>
    <x v="380"/>
    <x v="30"/>
    <x v="0"/>
    <s v="D06"/>
    <x v="0"/>
    <s v="L01"/>
    <x v="5"/>
    <x v="3"/>
    <x v="1"/>
    <x v="0"/>
    <x v="0"/>
    <x v="329"/>
    <x v="351"/>
    <x v="15"/>
    <x v="2"/>
    <x v="1"/>
    <n v="2"/>
    <x v="13"/>
    <x v="0"/>
    <x v="0"/>
    <n v="303623"/>
  </r>
  <r>
    <x v="381"/>
    <x v="220"/>
    <x v="6"/>
    <s v="D04"/>
    <x v="2"/>
    <s v="L03"/>
    <x v="8"/>
    <x v="1"/>
    <x v="2"/>
    <x v="1"/>
    <x v="0"/>
    <x v="97"/>
    <x v="316"/>
    <x v="31"/>
    <x v="2"/>
    <x v="1"/>
    <n v="4"/>
    <x v="22"/>
    <x v="0"/>
    <x v="0"/>
    <n v="303722"/>
  </r>
  <r>
    <x v="382"/>
    <x v="246"/>
    <x v="3"/>
    <s v="D07"/>
    <x v="4"/>
    <s v="L02"/>
    <x v="10"/>
    <x v="3"/>
    <x v="1"/>
    <x v="0"/>
    <x v="1"/>
    <x v="330"/>
    <x v="352"/>
    <x v="5"/>
    <x v="1"/>
    <x v="2"/>
    <m/>
    <x v="8"/>
    <x v="1"/>
    <x v="80"/>
    <n v="303745"/>
  </r>
  <r>
    <x v="383"/>
    <x v="164"/>
    <x v="6"/>
    <s v="D04"/>
    <x v="0"/>
    <s v="L01"/>
    <x v="6"/>
    <x v="0"/>
    <x v="1"/>
    <x v="1"/>
    <x v="3"/>
    <x v="331"/>
    <x v="75"/>
    <x v="33"/>
    <x v="2"/>
    <x v="1"/>
    <n v="4"/>
    <x v="35"/>
    <x v="0"/>
    <x v="0"/>
    <n v="303744"/>
  </r>
  <r>
    <x v="384"/>
    <x v="247"/>
    <x v="4"/>
    <s v="D05"/>
    <x v="3"/>
    <s v="L05"/>
    <x v="6"/>
    <x v="1"/>
    <x v="1"/>
    <x v="0"/>
    <x v="0"/>
    <x v="332"/>
    <x v="353"/>
    <x v="20"/>
    <x v="2"/>
    <x v="0"/>
    <m/>
    <x v="33"/>
    <x v="0"/>
    <x v="0"/>
    <n v="303804"/>
  </r>
  <r>
    <x v="385"/>
    <x v="188"/>
    <x v="5"/>
    <s v="D03"/>
    <x v="2"/>
    <s v="L03"/>
    <x v="2"/>
    <x v="3"/>
    <x v="2"/>
    <x v="1"/>
    <x v="2"/>
    <x v="333"/>
    <x v="354"/>
    <x v="39"/>
    <x v="0"/>
    <x v="1"/>
    <n v="2"/>
    <x v="22"/>
    <x v="0"/>
    <x v="0"/>
    <n v="303702"/>
  </r>
  <r>
    <x v="386"/>
    <x v="9"/>
    <x v="3"/>
    <s v="D07"/>
    <x v="4"/>
    <s v="L02"/>
    <x v="0"/>
    <x v="3"/>
    <x v="1"/>
    <x v="0"/>
    <x v="0"/>
    <x v="203"/>
    <x v="355"/>
    <x v="30"/>
    <x v="2"/>
    <x v="1"/>
    <n v="5"/>
    <x v="14"/>
    <x v="0"/>
    <x v="0"/>
    <n v="303578"/>
  </r>
  <r>
    <x v="387"/>
    <x v="248"/>
    <x v="1"/>
    <s v="D01"/>
    <x v="3"/>
    <s v="L05"/>
    <x v="9"/>
    <x v="0"/>
    <x v="2"/>
    <x v="0"/>
    <x v="3"/>
    <x v="334"/>
    <x v="356"/>
    <x v="23"/>
    <x v="2"/>
    <x v="1"/>
    <n v="4"/>
    <x v="36"/>
    <x v="0"/>
    <x v="0"/>
    <n v="303525"/>
  </r>
  <r>
    <x v="388"/>
    <x v="88"/>
    <x v="6"/>
    <s v="D04"/>
    <x v="0"/>
    <s v="L01"/>
    <x v="7"/>
    <x v="0"/>
    <x v="2"/>
    <x v="1"/>
    <x v="2"/>
    <x v="335"/>
    <x v="357"/>
    <x v="19"/>
    <x v="0"/>
    <x v="1"/>
    <n v="3"/>
    <x v="5"/>
    <x v="0"/>
    <x v="0"/>
    <n v="303542"/>
  </r>
  <r>
    <x v="389"/>
    <x v="249"/>
    <x v="3"/>
    <s v="D07"/>
    <x v="1"/>
    <s v="L04"/>
    <x v="7"/>
    <x v="2"/>
    <x v="0"/>
    <x v="0"/>
    <x v="1"/>
    <x v="336"/>
    <x v="308"/>
    <x v="42"/>
    <x v="0"/>
    <x v="1"/>
    <n v="2"/>
    <x v="0"/>
    <x v="0"/>
    <x v="0"/>
    <n v="303537"/>
  </r>
  <r>
    <x v="390"/>
    <x v="250"/>
    <x v="4"/>
    <s v="D05"/>
    <x v="2"/>
    <s v="L03"/>
    <x v="0"/>
    <x v="3"/>
    <x v="0"/>
    <x v="0"/>
    <x v="2"/>
    <x v="337"/>
    <x v="358"/>
    <x v="24"/>
    <x v="1"/>
    <x v="1"/>
    <n v="5"/>
    <x v="0"/>
    <x v="0"/>
    <x v="0"/>
    <n v="303894"/>
  </r>
  <r>
    <x v="391"/>
    <x v="251"/>
    <x v="0"/>
    <s v="D06"/>
    <x v="3"/>
    <s v="L05"/>
    <x v="2"/>
    <x v="3"/>
    <x v="1"/>
    <x v="1"/>
    <x v="1"/>
    <x v="338"/>
    <x v="359"/>
    <x v="25"/>
    <x v="0"/>
    <x v="1"/>
    <n v="4"/>
    <x v="10"/>
    <x v="1"/>
    <x v="81"/>
    <n v="303563"/>
  </r>
  <r>
    <x v="392"/>
    <x v="130"/>
    <x v="1"/>
    <s v="D01"/>
    <x v="0"/>
    <s v="L01"/>
    <x v="2"/>
    <x v="2"/>
    <x v="0"/>
    <x v="0"/>
    <x v="3"/>
    <x v="339"/>
    <x v="360"/>
    <x v="11"/>
    <x v="1"/>
    <x v="2"/>
    <m/>
    <x v="24"/>
    <x v="0"/>
    <x v="0"/>
    <n v="303667"/>
  </r>
  <r>
    <x v="393"/>
    <x v="252"/>
    <x v="6"/>
    <s v="D04"/>
    <x v="3"/>
    <s v="L05"/>
    <x v="3"/>
    <x v="1"/>
    <x v="2"/>
    <x v="0"/>
    <x v="2"/>
    <x v="168"/>
    <x v="361"/>
    <x v="8"/>
    <x v="2"/>
    <x v="1"/>
    <n v="3"/>
    <x v="0"/>
    <x v="1"/>
    <x v="82"/>
    <n v="303860"/>
  </r>
  <r>
    <x v="394"/>
    <x v="60"/>
    <x v="1"/>
    <s v="D01"/>
    <x v="4"/>
    <s v="L02"/>
    <x v="8"/>
    <x v="3"/>
    <x v="0"/>
    <x v="0"/>
    <x v="2"/>
    <x v="163"/>
    <x v="362"/>
    <x v="11"/>
    <x v="2"/>
    <x v="1"/>
    <n v="2"/>
    <x v="32"/>
    <x v="0"/>
    <x v="0"/>
    <n v="303839"/>
  </r>
  <r>
    <x v="395"/>
    <x v="219"/>
    <x v="1"/>
    <s v="D01"/>
    <x v="3"/>
    <s v="L05"/>
    <x v="7"/>
    <x v="1"/>
    <x v="2"/>
    <x v="1"/>
    <x v="2"/>
    <x v="340"/>
    <x v="363"/>
    <x v="44"/>
    <x v="2"/>
    <x v="0"/>
    <m/>
    <x v="9"/>
    <x v="1"/>
    <x v="83"/>
    <n v="303653"/>
  </r>
  <r>
    <x v="396"/>
    <x v="228"/>
    <x v="6"/>
    <s v="D04"/>
    <x v="3"/>
    <s v="L05"/>
    <x v="7"/>
    <x v="3"/>
    <x v="1"/>
    <x v="1"/>
    <x v="3"/>
    <x v="341"/>
    <x v="364"/>
    <x v="25"/>
    <x v="2"/>
    <x v="1"/>
    <n v="5"/>
    <x v="25"/>
    <x v="0"/>
    <x v="0"/>
    <n v="303534"/>
  </r>
  <r>
    <x v="397"/>
    <x v="210"/>
    <x v="3"/>
    <s v="D07"/>
    <x v="0"/>
    <s v="L01"/>
    <x v="5"/>
    <x v="0"/>
    <x v="0"/>
    <x v="0"/>
    <x v="0"/>
    <x v="236"/>
    <x v="365"/>
    <x v="14"/>
    <x v="2"/>
    <x v="2"/>
    <m/>
    <x v="0"/>
    <x v="0"/>
    <x v="0"/>
    <n v="303664"/>
  </r>
  <r>
    <x v="398"/>
    <x v="253"/>
    <x v="3"/>
    <s v="D07"/>
    <x v="1"/>
    <s v="L04"/>
    <x v="7"/>
    <x v="2"/>
    <x v="0"/>
    <x v="0"/>
    <x v="2"/>
    <x v="342"/>
    <x v="366"/>
    <x v="38"/>
    <x v="2"/>
    <x v="1"/>
    <n v="4"/>
    <x v="15"/>
    <x v="0"/>
    <x v="0"/>
    <n v="303777"/>
  </r>
  <r>
    <x v="399"/>
    <x v="54"/>
    <x v="0"/>
    <s v="D06"/>
    <x v="1"/>
    <s v="L04"/>
    <x v="7"/>
    <x v="1"/>
    <x v="2"/>
    <x v="1"/>
    <x v="1"/>
    <x v="343"/>
    <x v="367"/>
    <x v="25"/>
    <x v="0"/>
    <x v="1"/>
    <n v="3"/>
    <x v="34"/>
    <x v="0"/>
    <x v="0"/>
    <n v="303751"/>
  </r>
  <r>
    <x v="400"/>
    <x v="6"/>
    <x v="6"/>
    <s v="D04"/>
    <x v="4"/>
    <s v="L02"/>
    <x v="11"/>
    <x v="3"/>
    <x v="0"/>
    <x v="0"/>
    <x v="0"/>
    <x v="344"/>
    <x v="368"/>
    <x v="7"/>
    <x v="0"/>
    <x v="0"/>
    <m/>
    <x v="8"/>
    <x v="0"/>
    <x v="0"/>
    <n v="303554"/>
  </r>
  <r>
    <x v="401"/>
    <x v="214"/>
    <x v="3"/>
    <s v="D07"/>
    <x v="0"/>
    <s v="L01"/>
    <x v="8"/>
    <x v="2"/>
    <x v="0"/>
    <x v="1"/>
    <x v="1"/>
    <x v="345"/>
    <x v="369"/>
    <x v="50"/>
    <x v="2"/>
    <x v="1"/>
    <n v="3"/>
    <x v="19"/>
    <x v="0"/>
    <x v="0"/>
    <n v="303569"/>
  </r>
  <r>
    <x v="402"/>
    <x v="118"/>
    <x v="5"/>
    <s v="D03"/>
    <x v="0"/>
    <s v="L01"/>
    <x v="10"/>
    <x v="0"/>
    <x v="2"/>
    <x v="1"/>
    <x v="2"/>
    <x v="346"/>
    <x v="370"/>
    <x v="10"/>
    <x v="1"/>
    <x v="1"/>
    <n v="4"/>
    <x v="2"/>
    <x v="1"/>
    <x v="84"/>
    <n v="303771"/>
  </r>
  <r>
    <x v="403"/>
    <x v="194"/>
    <x v="4"/>
    <s v="D05"/>
    <x v="4"/>
    <s v="L02"/>
    <x v="9"/>
    <x v="1"/>
    <x v="1"/>
    <x v="1"/>
    <x v="3"/>
    <x v="347"/>
    <x v="371"/>
    <x v="21"/>
    <x v="1"/>
    <x v="1"/>
    <n v="4"/>
    <x v="17"/>
    <x v="0"/>
    <x v="0"/>
    <n v="303527"/>
  </r>
  <r>
    <x v="404"/>
    <x v="118"/>
    <x v="0"/>
    <s v="D06"/>
    <x v="2"/>
    <s v="L03"/>
    <x v="11"/>
    <x v="0"/>
    <x v="2"/>
    <x v="1"/>
    <x v="3"/>
    <x v="247"/>
    <x v="372"/>
    <x v="2"/>
    <x v="1"/>
    <x v="2"/>
    <m/>
    <x v="19"/>
    <x v="0"/>
    <x v="0"/>
    <n v="303633"/>
  </r>
  <r>
    <x v="405"/>
    <x v="118"/>
    <x v="5"/>
    <s v="D03"/>
    <x v="1"/>
    <s v="L04"/>
    <x v="0"/>
    <x v="3"/>
    <x v="2"/>
    <x v="1"/>
    <x v="2"/>
    <x v="348"/>
    <x v="373"/>
    <x v="14"/>
    <x v="2"/>
    <x v="1"/>
    <n v="3"/>
    <x v="2"/>
    <x v="0"/>
    <x v="0"/>
    <n v="303586"/>
  </r>
  <r>
    <x v="406"/>
    <x v="213"/>
    <x v="1"/>
    <s v="D01"/>
    <x v="1"/>
    <s v="L04"/>
    <x v="3"/>
    <x v="2"/>
    <x v="2"/>
    <x v="1"/>
    <x v="1"/>
    <x v="349"/>
    <x v="374"/>
    <x v="19"/>
    <x v="2"/>
    <x v="1"/>
    <n v="2"/>
    <x v="29"/>
    <x v="0"/>
    <x v="0"/>
    <n v="303609"/>
  </r>
  <r>
    <x v="407"/>
    <x v="119"/>
    <x v="6"/>
    <s v="D04"/>
    <x v="2"/>
    <s v="L03"/>
    <x v="0"/>
    <x v="0"/>
    <x v="1"/>
    <x v="0"/>
    <x v="1"/>
    <x v="350"/>
    <x v="59"/>
    <x v="38"/>
    <x v="2"/>
    <x v="1"/>
    <n v="5"/>
    <x v="36"/>
    <x v="0"/>
    <x v="0"/>
    <n v="303525"/>
  </r>
  <r>
    <x v="408"/>
    <x v="86"/>
    <x v="6"/>
    <s v="D04"/>
    <x v="4"/>
    <s v="L02"/>
    <x v="11"/>
    <x v="1"/>
    <x v="0"/>
    <x v="0"/>
    <x v="2"/>
    <x v="238"/>
    <x v="375"/>
    <x v="23"/>
    <x v="1"/>
    <x v="1"/>
    <n v="3"/>
    <x v="29"/>
    <x v="0"/>
    <x v="0"/>
    <n v="303697"/>
  </r>
  <r>
    <x v="409"/>
    <x v="40"/>
    <x v="5"/>
    <s v="D03"/>
    <x v="4"/>
    <s v="L02"/>
    <x v="1"/>
    <x v="3"/>
    <x v="2"/>
    <x v="1"/>
    <x v="1"/>
    <x v="15"/>
    <x v="376"/>
    <x v="25"/>
    <x v="0"/>
    <x v="1"/>
    <n v="3"/>
    <x v="28"/>
    <x v="0"/>
    <x v="0"/>
    <n v="303747"/>
  </r>
  <r>
    <x v="410"/>
    <x v="109"/>
    <x v="1"/>
    <s v="D01"/>
    <x v="4"/>
    <s v="L02"/>
    <x v="3"/>
    <x v="2"/>
    <x v="1"/>
    <x v="0"/>
    <x v="3"/>
    <x v="351"/>
    <x v="377"/>
    <x v="30"/>
    <x v="2"/>
    <x v="1"/>
    <n v="5"/>
    <x v="16"/>
    <x v="0"/>
    <x v="0"/>
    <n v="303704"/>
  </r>
  <r>
    <x v="411"/>
    <x v="121"/>
    <x v="0"/>
    <s v="D06"/>
    <x v="1"/>
    <s v="L04"/>
    <x v="10"/>
    <x v="3"/>
    <x v="0"/>
    <x v="0"/>
    <x v="0"/>
    <x v="196"/>
    <x v="378"/>
    <x v="10"/>
    <x v="1"/>
    <x v="1"/>
    <n v="5"/>
    <x v="21"/>
    <x v="1"/>
    <x v="85"/>
    <n v="303663"/>
  </r>
  <r>
    <x v="412"/>
    <x v="214"/>
    <x v="1"/>
    <s v="D01"/>
    <x v="3"/>
    <s v="L05"/>
    <x v="11"/>
    <x v="3"/>
    <x v="1"/>
    <x v="1"/>
    <x v="2"/>
    <x v="226"/>
    <x v="115"/>
    <x v="15"/>
    <x v="2"/>
    <x v="2"/>
    <m/>
    <x v="3"/>
    <x v="1"/>
    <x v="86"/>
    <n v="303816"/>
  </r>
  <r>
    <x v="413"/>
    <x v="254"/>
    <x v="6"/>
    <s v="D04"/>
    <x v="2"/>
    <s v="L03"/>
    <x v="10"/>
    <x v="3"/>
    <x v="0"/>
    <x v="0"/>
    <x v="2"/>
    <x v="352"/>
    <x v="379"/>
    <x v="12"/>
    <x v="2"/>
    <x v="1"/>
    <n v="3"/>
    <x v="0"/>
    <x v="0"/>
    <x v="0"/>
    <n v="303627"/>
  </r>
  <r>
    <x v="414"/>
    <x v="132"/>
    <x v="4"/>
    <s v="D05"/>
    <x v="0"/>
    <s v="L01"/>
    <x v="9"/>
    <x v="3"/>
    <x v="2"/>
    <x v="1"/>
    <x v="0"/>
    <x v="353"/>
    <x v="380"/>
    <x v="30"/>
    <x v="1"/>
    <x v="1"/>
    <n v="5"/>
    <x v="8"/>
    <x v="1"/>
    <x v="41"/>
    <n v="303610"/>
  </r>
  <r>
    <x v="415"/>
    <x v="220"/>
    <x v="6"/>
    <s v="D04"/>
    <x v="3"/>
    <s v="L05"/>
    <x v="0"/>
    <x v="1"/>
    <x v="2"/>
    <x v="0"/>
    <x v="1"/>
    <x v="354"/>
    <x v="381"/>
    <x v="47"/>
    <x v="0"/>
    <x v="1"/>
    <n v="5"/>
    <x v="5"/>
    <x v="1"/>
    <x v="87"/>
    <n v="303583"/>
  </r>
  <r>
    <x v="416"/>
    <x v="117"/>
    <x v="2"/>
    <s v="D02"/>
    <x v="3"/>
    <s v="L05"/>
    <x v="6"/>
    <x v="1"/>
    <x v="1"/>
    <x v="1"/>
    <x v="3"/>
    <x v="355"/>
    <x v="382"/>
    <x v="14"/>
    <x v="2"/>
    <x v="1"/>
    <n v="5"/>
    <x v="14"/>
    <x v="0"/>
    <x v="0"/>
    <n v="303758"/>
  </r>
  <r>
    <x v="417"/>
    <x v="255"/>
    <x v="4"/>
    <s v="D05"/>
    <x v="3"/>
    <s v="L05"/>
    <x v="11"/>
    <x v="0"/>
    <x v="0"/>
    <x v="1"/>
    <x v="2"/>
    <x v="356"/>
    <x v="383"/>
    <x v="33"/>
    <x v="2"/>
    <x v="1"/>
    <n v="5"/>
    <x v="1"/>
    <x v="0"/>
    <x v="0"/>
    <n v="303777"/>
  </r>
  <r>
    <x v="418"/>
    <x v="233"/>
    <x v="6"/>
    <s v="D04"/>
    <x v="3"/>
    <s v="L05"/>
    <x v="7"/>
    <x v="2"/>
    <x v="0"/>
    <x v="1"/>
    <x v="3"/>
    <x v="357"/>
    <x v="384"/>
    <x v="14"/>
    <x v="2"/>
    <x v="1"/>
    <n v="3"/>
    <x v="8"/>
    <x v="0"/>
    <x v="0"/>
    <n v="303599"/>
  </r>
  <r>
    <x v="419"/>
    <x v="164"/>
    <x v="5"/>
    <s v="D03"/>
    <x v="3"/>
    <s v="L05"/>
    <x v="11"/>
    <x v="2"/>
    <x v="1"/>
    <x v="0"/>
    <x v="0"/>
    <x v="327"/>
    <x v="385"/>
    <x v="3"/>
    <x v="1"/>
    <x v="2"/>
    <m/>
    <x v="11"/>
    <x v="0"/>
    <x v="0"/>
    <n v="303871"/>
  </r>
  <r>
    <x v="420"/>
    <x v="132"/>
    <x v="4"/>
    <s v="D05"/>
    <x v="1"/>
    <s v="L04"/>
    <x v="7"/>
    <x v="3"/>
    <x v="2"/>
    <x v="0"/>
    <x v="1"/>
    <x v="358"/>
    <x v="386"/>
    <x v="5"/>
    <x v="2"/>
    <x v="1"/>
    <n v="4"/>
    <x v="35"/>
    <x v="0"/>
    <x v="0"/>
    <n v="303736"/>
  </r>
  <r>
    <x v="421"/>
    <x v="230"/>
    <x v="0"/>
    <s v="D06"/>
    <x v="0"/>
    <s v="L01"/>
    <x v="11"/>
    <x v="2"/>
    <x v="2"/>
    <x v="0"/>
    <x v="2"/>
    <x v="359"/>
    <x v="387"/>
    <x v="24"/>
    <x v="2"/>
    <x v="1"/>
    <n v="4"/>
    <x v="36"/>
    <x v="0"/>
    <x v="0"/>
    <n v="303836"/>
  </r>
  <r>
    <x v="422"/>
    <x v="204"/>
    <x v="6"/>
    <s v="D04"/>
    <x v="1"/>
    <s v="L04"/>
    <x v="0"/>
    <x v="0"/>
    <x v="2"/>
    <x v="1"/>
    <x v="0"/>
    <x v="360"/>
    <x v="388"/>
    <x v="31"/>
    <x v="2"/>
    <x v="1"/>
    <n v="5"/>
    <x v="2"/>
    <x v="1"/>
    <x v="76"/>
    <n v="303741"/>
  </r>
  <r>
    <x v="423"/>
    <x v="54"/>
    <x v="1"/>
    <s v="D01"/>
    <x v="0"/>
    <s v="L01"/>
    <x v="1"/>
    <x v="0"/>
    <x v="1"/>
    <x v="0"/>
    <x v="2"/>
    <x v="361"/>
    <x v="389"/>
    <x v="6"/>
    <x v="0"/>
    <x v="1"/>
    <n v="5"/>
    <x v="8"/>
    <x v="0"/>
    <x v="0"/>
    <n v="303689"/>
  </r>
  <r>
    <x v="424"/>
    <x v="256"/>
    <x v="3"/>
    <s v="D07"/>
    <x v="1"/>
    <s v="L04"/>
    <x v="7"/>
    <x v="2"/>
    <x v="1"/>
    <x v="0"/>
    <x v="1"/>
    <x v="362"/>
    <x v="390"/>
    <x v="28"/>
    <x v="1"/>
    <x v="2"/>
    <m/>
    <x v="20"/>
    <x v="1"/>
    <x v="88"/>
    <n v="303824"/>
  </r>
  <r>
    <x v="425"/>
    <x v="126"/>
    <x v="1"/>
    <s v="D01"/>
    <x v="2"/>
    <s v="L03"/>
    <x v="5"/>
    <x v="3"/>
    <x v="2"/>
    <x v="1"/>
    <x v="3"/>
    <x v="113"/>
    <x v="184"/>
    <x v="24"/>
    <x v="2"/>
    <x v="1"/>
    <n v="2"/>
    <x v="10"/>
    <x v="0"/>
    <x v="0"/>
    <n v="303881"/>
  </r>
  <r>
    <x v="426"/>
    <x v="148"/>
    <x v="0"/>
    <s v="D06"/>
    <x v="0"/>
    <s v="L01"/>
    <x v="7"/>
    <x v="2"/>
    <x v="0"/>
    <x v="0"/>
    <x v="2"/>
    <x v="171"/>
    <x v="391"/>
    <x v="30"/>
    <x v="1"/>
    <x v="1"/>
    <n v="3"/>
    <x v="13"/>
    <x v="0"/>
    <x v="0"/>
    <n v="303750"/>
  </r>
  <r>
    <x v="427"/>
    <x v="257"/>
    <x v="4"/>
    <s v="D05"/>
    <x v="1"/>
    <s v="L04"/>
    <x v="2"/>
    <x v="2"/>
    <x v="0"/>
    <x v="1"/>
    <x v="1"/>
    <x v="353"/>
    <x v="154"/>
    <x v="12"/>
    <x v="2"/>
    <x v="1"/>
    <n v="5"/>
    <x v="6"/>
    <x v="0"/>
    <x v="0"/>
    <n v="303766"/>
  </r>
  <r>
    <x v="428"/>
    <x v="39"/>
    <x v="0"/>
    <s v="D06"/>
    <x v="3"/>
    <s v="L05"/>
    <x v="5"/>
    <x v="0"/>
    <x v="0"/>
    <x v="0"/>
    <x v="2"/>
    <x v="335"/>
    <x v="392"/>
    <x v="29"/>
    <x v="1"/>
    <x v="2"/>
    <m/>
    <x v="31"/>
    <x v="0"/>
    <x v="0"/>
    <n v="303865"/>
  </r>
  <r>
    <x v="429"/>
    <x v="246"/>
    <x v="6"/>
    <s v="D04"/>
    <x v="4"/>
    <s v="L02"/>
    <x v="1"/>
    <x v="2"/>
    <x v="0"/>
    <x v="1"/>
    <x v="1"/>
    <x v="36"/>
    <x v="72"/>
    <x v="8"/>
    <x v="2"/>
    <x v="1"/>
    <n v="2"/>
    <x v="12"/>
    <x v="0"/>
    <x v="0"/>
    <n v="303785"/>
  </r>
  <r>
    <x v="430"/>
    <x v="150"/>
    <x v="0"/>
    <s v="D06"/>
    <x v="1"/>
    <s v="L04"/>
    <x v="8"/>
    <x v="2"/>
    <x v="2"/>
    <x v="1"/>
    <x v="2"/>
    <x v="72"/>
    <x v="393"/>
    <x v="2"/>
    <x v="1"/>
    <x v="1"/>
    <n v="5"/>
    <x v="21"/>
    <x v="0"/>
    <x v="0"/>
    <n v="303744"/>
  </r>
  <r>
    <x v="431"/>
    <x v="23"/>
    <x v="1"/>
    <s v="D01"/>
    <x v="0"/>
    <s v="L01"/>
    <x v="9"/>
    <x v="0"/>
    <x v="1"/>
    <x v="0"/>
    <x v="3"/>
    <x v="277"/>
    <x v="394"/>
    <x v="25"/>
    <x v="2"/>
    <x v="1"/>
    <n v="2"/>
    <x v="8"/>
    <x v="0"/>
    <x v="0"/>
    <n v="303835"/>
  </r>
  <r>
    <x v="432"/>
    <x v="244"/>
    <x v="2"/>
    <s v="D02"/>
    <x v="4"/>
    <s v="L02"/>
    <x v="0"/>
    <x v="3"/>
    <x v="2"/>
    <x v="0"/>
    <x v="0"/>
    <x v="363"/>
    <x v="395"/>
    <x v="33"/>
    <x v="2"/>
    <x v="2"/>
    <m/>
    <x v="8"/>
    <x v="0"/>
    <x v="0"/>
    <n v="303533"/>
  </r>
  <r>
    <x v="433"/>
    <x v="115"/>
    <x v="1"/>
    <s v="D01"/>
    <x v="0"/>
    <s v="L01"/>
    <x v="5"/>
    <x v="0"/>
    <x v="2"/>
    <x v="1"/>
    <x v="2"/>
    <x v="364"/>
    <x v="396"/>
    <x v="34"/>
    <x v="0"/>
    <x v="1"/>
    <n v="5"/>
    <x v="16"/>
    <x v="0"/>
    <x v="0"/>
    <n v="303597"/>
  </r>
  <r>
    <x v="434"/>
    <x v="258"/>
    <x v="3"/>
    <s v="D07"/>
    <x v="3"/>
    <s v="L05"/>
    <x v="4"/>
    <x v="2"/>
    <x v="0"/>
    <x v="1"/>
    <x v="2"/>
    <x v="365"/>
    <x v="397"/>
    <x v="33"/>
    <x v="2"/>
    <x v="0"/>
    <m/>
    <x v="0"/>
    <x v="1"/>
    <x v="65"/>
    <n v="303596"/>
  </r>
  <r>
    <x v="435"/>
    <x v="52"/>
    <x v="4"/>
    <s v="D05"/>
    <x v="0"/>
    <s v="L01"/>
    <x v="1"/>
    <x v="0"/>
    <x v="2"/>
    <x v="0"/>
    <x v="3"/>
    <x v="348"/>
    <x v="398"/>
    <x v="14"/>
    <x v="1"/>
    <x v="1"/>
    <n v="4"/>
    <x v="18"/>
    <x v="0"/>
    <x v="0"/>
    <n v="303934"/>
  </r>
  <r>
    <x v="436"/>
    <x v="259"/>
    <x v="5"/>
    <s v="D03"/>
    <x v="4"/>
    <s v="L02"/>
    <x v="2"/>
    <x v="1"/>
    <x v="0"/>
    <x v="0"/>
    <x v="0"/>
    <x v="366"/>
    <x v="399"/>
    <x v="25"/>
    <x v="0"/>
    <x v="1"/>
    <n v="3"/>
    <x v="6"/>
    <x v="0"/>
    <x v="0"/>
    <n v="303571"/>
  </r>
  <r>
    <x v="437"/>
    <x v="199"/>
    <x v="6"/>
    <s v="D04"/>
    <x v="3"/>
    <s v="L05"/>
    <x v="4"/>
    <x v="1"/>
    <x v="2"/>
    <x v="1"/>
    <x v="3"/>
    <x v="367"/>
    <x v="400"/>
    <x v="25"/>
    <x v="0"/>
    <x v="1"/>
    <n v="5"/>
    <x v="32"/>
    <x v="0"/>
    <x v="0"/>
    <n v="303830"/>
  </r>
  <r>
    <x v="438"/>
    <x v="242"/>
    <x v="6"/>
    <s v="D04"/>
    <x v="3"/>
    <s v="L05"/>
    <x v="6"/>
    <x v="3"/>
    <x v="2"/>
    <x v="0"/>
    <x v="3"/>
    <x v="360"/>
    <x v="401"/>
    <x v="25"/>
    <x v="0"/>
    <x v="1"/>
    <n v="3"/>
    <x v="23"/>
    <x v="0"/>
    <x v="0"/>
    <n v="303795"/>
  </r>
  <r>
    <x v="439"/>
    <x v="260"/>
    <x v="4"/>
    <s v="D05"/>
    <x v="4"/>
    <s v="L02"/>
    <x v="6"/>
    <x v="2"/>
    <x v="2"/>
    <x v="0"/>
    <x v="3"/>
    <x v="368"/>
    <x v="402"/>
    <x v="43"/>
    <x v="2"/>
    <x v="1"/>
    <n v="3"/>
    <x v="10"/>
    <x v="1"/>
    <x v="89"/>
    <n v="303907"/>
  </r>
  <r>
    <x v="440"/>
    <x v="261"/>
    <x v="5"/>
    <s v="D03"/>
    <x v="3"/>
    <s v="L05"/>
    <x v="4"/>
    <x v="3"/>
    <x v="1"/>
    <x v="1"/>
    <x v="3"/>
    <x v="369"/>
    <x v="403"/>
    <x v="19"/>
    <x v="0"/>
    <x v="1"/>
    <n v="4"/>
    <x v="0"/>
    <x v="0"/>
    <x v="0"/>
    <n v="303678"/>
  </r>
  <r>
    <x v="441"/>
    <x v="78"/>
    <x v="1"/>
    <s v="D01"/>
    <x v="0"/>
    <s v="L01"/>
    <x v="1"/>
    <x v="3"/>
    <x v="1"/>
    <x v="0"/>
    <x v="3"/>
    <x v="203"/>
    <x v="404"/>
    <x v="19"/>
    <x v="2"/>
    <x v="1"/>
    <n v="5"/>
    <x v="26"/>
    <x v="0"/>
    <x v="0"/>
    <n v="303727"/>
  </r>
  <r>
    <x v="442"/>
    <x v="2"/>
    <x v="0"/>
    <s v="D06"/>
    <x v="3"/>
    <s v="L05"/>
    <x v="8"/>
    <x v="1"/>
    <x v="2"/>
    <x v="0"/>
    <x v="3"/>
    <x v="161"/>
    <x v="405"/>
    <x v="26"/>
    <x v="2"/>
    <x v="0"/>
    <m/>
    <x v="1"/>
    <x v="0"/>
    <x v="0"/>
    <n v="303703"/>
  </r>
  <r>
    <x v="443"/>
    <x v="17"/>
    <x v="4"/>
    <s v="D05"/>
    <x v="4"/>
    <s v="L02"/>
    <x v="6"/>
    <x v="1"/>
    <x v="0"/>
    <x v="1"/>
    <x v="2"/>
    <x v="370"/>
    <x v="406"/>
    <x v="17"/>
    <x v="1"/>
    <x v="0"/>
    <m/>
    <x v="32"/>
    <x v="0"/>
    <x v="0"/>
    <n v="303849"/>
  </r>
  <r>
    <x v="444"/>
    <x v="22"/>
    <x v="6"/>
    <s v="D04"/>
    <x v="4"/>
    <s v="L02"/>
    <x v="10"/>
    <x v="0"/>
    <x v="0"/>
    <x v="0"/>
    <x v="2"/>
    <x v="192"/>
    <x v="407"/>
    <x v="26"/>
    <x v="0"/>
    <x v="1"/>
    <n v="3"/>
    <x v="2"/>
    <x v="1"/>
    <x v="90"/>
    <n v="303754"/>
  </r>
  <r>
    <x v="445"/>
    <x v="98"/>
    <x v="5"/>
    <s v="D03"/>
    <x v="4"/>
    <s v="L02"/>
    <x v="10"/>
    <x v="2"/>
    <x v="0"/>
    <x v="0"/>
    <x v="0"/>
    <x v="191"/>
    <x v="408"/>
    <x v="6"/>
    <x v="2"/>
    <x v="0"/>
    <m/>
    <x v="16"/>
    <x v="0"/>
    <x v="0"/>
    <n v="303927"/>
  </r>
  <r>
    <x v="446"/>
    <x v="6"/>
    <x v="0"/>
    <s v="D06"/>
    <x v="0"/>
    <s v="L01"/>
    <x v="2"/>
    <x v="3"/>
    <x v="0"/>
    <x v="0"/>
    <x v="1"/>
    <x v="224"/>
    <x v="409"/>
    <x v="15"/>
    <x v="1"/>
    <x v="1"/>
    <n v="4"/>
    <x v="34"/>
    <x v="1"/>
    <x v="91"/>
    <n v="303577"/>
  </r>
  <r>
    <x v="447"/>
    <x v="167"/>
    <x v="2"/>
    <s v="D02"/>
    <x v="2"/>
    <s v="L03"/>
    <x v="5"/>
    <x v="1"/>
    <x v="1"/>
    <x v="1"/>
    <x v="3"/>
    <x v="167"/>
    <x v="410"/>
    <x v="50"/>
    <x v="0"/>
    <x v="1"/>
    <n v="2"/>
    <x v="34"/>
    <x v="1"/>
    <x v="92"/>
    <n v="303680"/>
  </r>
  <r>
    <x v="448"/>
    <x v="165"/>
    <x v="5"/>
    <s v="D03"/>
    <x v="2"/>
    <s v="L03"/>
    <x v="5"/>
    <x v="2"/>
    <x v="1"/>
    <x v="0"/>
    <x v="0"/>
    <x v="371"/>
    <x v="411"/>
    <x v="24"/>
    <x v="1"/>
    <x v="0"/>
    <m/>
    <x v="36"/>
    <x v="0"/>
    <x v="0"/>
    <n v="303619"/>
  </r>
  <r>
    <x v="449"/>
    <x v="24"/>
    <x v="6"/>
    <s v="D04"/>
    <x v="0"/>
    <s v="L01"/>
    <x v="5"/>
    <x v="2"/>
    <x v="1"/>
    <x v="1"/>
    <x v="2"/>
    <x v="131"/>
    <x v="412"/>
    <x v="42"/>
    <x v="2"/>
    <x v="1"/>
    <n v="5"/>
    <x v="24"/>
    <x v="1"/>
    <x v="93"/>
    <n v="303584"/>
  </r>
  <r>
    <x v="450"/>
    <x v="131"/>
    <x v="5"/>
    <s v="D03"/>
    <x v="2"/>
    <s v="L03"/>
    <x v="10"/>
    <x v="2"/>
    <x v="0"/>
    <x v="0"/>
    <x v="1"/>
    <x v="372"/>
    <x v="413"/>
    <x v="46"/>
    <x v="1"/>
    <x v="2"/>
    <m/>
    <x v="4"/>
    <x v="0"/>
    <x v="0"/>
    <n v="303577"/>
  </r>
  <r>
    <x v="451"/>
    <x v="96"/>
    <x v="2"/>
    <s v="D02"/>
    <x v="4"/>
    <s v="L02"/>
    <x v="8"/>
    <x v="3"/>
    <x v="1"/>
    <x v="0"/>
    <x v="2"/>
    <x v="373"/>
    <x v="139"/>
    <x v="5"/>
    <x v="1"/>
    <x v="1"/>
    <n v="5"/>
    <x v="28"/>
    <x v="1"/>
    <x v="94"/>
    <n v="303768"/>
  </r>
  <r>
    <x v="452"/>
    <x v="36"/>
    <x v="1"/>
    <s v="D01"/>
    <x v="3"/>
    <s v="L05"/>
    <x v="4"/>
    <x v="0"/>
    <x v="0"/>
    <x v="0"/>
    <x v="3"/>
    <x v="184"/>
    <x v="414"/>
    <x v="7"/>
    <x v="2"/>
    <x v="1"/>
    <n v="4"/>
    <x v="6"/>
    <x v="1"/>
    <x v="95"/>
    <n v="303639"/>
  </r>
  <r>
    <x v="453"/>
    <x v="144"/>
    <x v="0"/>
    <s v="D06"/>
    <x v="0"/>
    <s v="L01"/>
    <x v="10"/>
    <x v="1"/>
    <x v="0"/>
    <x v="0"/>
    <x v="1"/>
    <x v="374"/>
    <x v="415"/>
    <x v="49"/>
    <x v="2"/>
    <x v="1"/>
    <n v="4"/>
    <x v="29"/>
    <x v="1"/>
    <x v="96"/>
    <n v="303577"/>
  </r>
  <r>
    <x v="454"/>
    <x v="220"/>
    <x v="0"/>
    <s v="D06"/>
    <x v="4"/>
    <s v="L02"/>
    <x v="0"/>
    <x v="3"/>
    <x v="0"/>
    <x v="1"/>
    <x v="3"/>
    <x v="375"/>
    <x v="416"/>
    <x v="17"/>
    <x v="2"/>
    <x v="1"/>
    <n v="3"/>
    <x v="31"/>
    <x v="0"/>
    <x v="0"/>
    <n v="303931"/>
  </r>
  <r>
    <x v="455"/>
    <x v="123"/>
    <x v="2"/>
    <s v="D02"/>
    <x v="2"/>
    <s v="L03"/>
    <x v="6"/>
    <x v="1"/>
    <x v="1"/>
    <x v="0"/>
    <x v="1"/>
    <x v="376"/>
    <x v="240"/>
    <x v="0"/>
    <x v="2"/>
    <x v="0"/>
    <m/>
    <x v="32"/>
    <x v="0"/>
    <x v="0"/>
    <n v="303611"/>
  </r>
  <r>
    <x v="456"/>
    <x v="167"/>
    <x v="1"/>
    <s v="D01"/>
    <x v="3"/>
    <s v="L05"/>
    <x v="9"/>
    <x v="0"/>
    <x v="0"/>
    <x v="0"/>
    <x v="1"/>
    <x v="375"/>
    <x v="417"/>
    <x v="2"/>
    <x v="2"/>
    <x v="2"/>
    <m/>
    <x v="8"/>
    <x v="0"/>
    <x v="0"/>
    <n v="303926"/>
  </r>
  <r>
    <x v="457"/>
    <x v="21"/>
    <x v="6"/>
    <s v="D04"/>
    <x v="0"/>
    <s v="L01"/>
    <x v="11"/>
    <x v="1"/>
    <x v="1"/>
    <x v="1"/>
    <x v="1"/>
    <x v="132"/>
    <x v="418"/>
    <x v="19"/>
    <x v="0"/>
    <x v="1"/>
    <n v="3"/>
    <x v="22"/>
    <x v="0"/>
    <x v="0"/>
    <n v="303605"/>
  </r>
  <r>
    <x v="458"/>
    <x v="78"/>
    <x v="2"/>
    <s v="D02"/>
    <x v="2"/>
    <s v="L03"/>
    <x v="1"/>
    <x v="1"/>
    <x v="1"/>
    <x v="0"/>
    <x v="3"/>
    <x v="377"/>
    <x v="419"/>
    <x v="25"/>
    <x v="2"/>
    <x v="1"/>
    <n v="4"/>
    <x v="27"/>
    <x v="0"/>
    <x v="0"/>
    <n v="303951"/>
  </r>
  <r>
    <x v="459"/>
    <x v="64"/>
    <x v="3"/>
    <s v="D07"/>
    <x v="1"/>
    <s v="L04"/>
    <x v="1"/>
    <x v="0"/>
    <x v="0"/>
    <x v="1"/>
    <x v="3"/>
    <x v="378"/>
    <x v="420"/>
    <x v="11"/>
    <x v="2"/>
    <x v="1"/>
    <n v="3"/>
    <x v="2"/>
    <x v="0"/>
    <x v="0"/>
    <n v="303798"/>
  </r>
  <r>
    <x v="460"/>
    <x v="4"/>
    <x v="1"/>
    <s v="D01"/>
    <x v="0"/>
    <s v="L01"/>
    <x v="4"/>
    <x v="0"/>
    <x v="0"/>
    <x v="0"/>
    <x v="0"/>
    <x v="379"/>
    <x v="421"/>
    <x v="26"/>
    <x v="2"/>
    <x v="1"/>
    <n v="2"/>
    <x v="23"/>
    <x v="0"/>
    <x v="0"/>
    <n v="303954"/>
  </r>
  <r>
    <x v="461"/>
    <x v="224"/>
    <x v="5"/>
    <s v="D03"/>
    <x v="4"/>
    <s v="L02"/>
    <x v="11"/>
    <x v="2"/>
    <x v="2"/>
    <x v="0"/>
    <x v="0"/>
    <x v="380"/>
    <x v="92"/>
    <x v="21"/>
    <x v="0"/>
    <x v="1"/>
    <n v="4"/>
    <x v="0"/>
    <x v="0"/>
    <x v="0"/>
    <n v="303949"/>
  </r>
  <r>
    <x v="462"/>
    <x v="223"/>
    <x v="1"/>
    <s v="D01"/>
    <x v="4"/>
    <s v="L02"/>
    <x v="2"/>
    <x v="1"/>
    <x v="1"/>
    <x v="0"/>
    <x v="3"/>
    <x v="381"/>
    <x v="366"/>
    <x v="40"/>
    <x v="0"/>
    <x v="2"/>
    <m/>
    <x v="21"/>
    <x v="0"/>
    <x v="0"/>
    <n v="303813"/>
  </r>
  <r>
    <x v="463"/>
    <x v="207"/>
    <x v="5"/>
    <s v="D03"/>
    <x v="0"/>
    <s v="L01"/>
    <x v="6"/>
    <x v="0"/>
    <x v="1"/>
    <x v="0"/>
    <x v="2"/>
    <x v="336"/>
    <x v="422"/>
    <x v="13"/>
    <x v="1"/>
    <x v="1"/>
    <n v="4"/>
    <x v="4"/>
    <x v="1"/>
    <x v="97"/>
    <n v="303729"/>
  </r>
  <r>
    <x v="464"/>
    <x v="150"/>
    <x v="4"/>
    <s v="D05"/>
    <x v="1"/>
    <s v="L04"/>
    <x v="0"/>
    <x v="2"/>
    <x v="2"/>
    <x v="1"/>
    <x v="1"/>
    <x v="382"/>
    <x v="423"/>
    <x v="0"/>
    <x v="0"/>
    <x v="1"/>
    <n v="3"/>
    <x v="7"/>
    <x v="0"/>
    <x v="0"/>
    <n v="303901"/>
  </r>
  <r>
    <x v="465"/>
    <x v="97"/>
    <x v="6"/>
    <s v="D04"/>
    <x v="2"/>
    <s v="L03"/>
    <x v="9"/>
    <x v="1"/>
    <x v="0"/>
    <x v="0"/>
    <x v="1"/>
    <x v="383"/>
    <x v="424"/>
    <x v="5"/>
    <x v="2"/>
    <x v="1"/>
    <n v="2"/>
    <x v="28"/>
    <x v="0"/>
    <x v="0"/>
    <n v="303845"/>
  </r>
  <r>
    <x v="466"/>
    <x v="262"/>
    <x v="5"/>
    <s v="D03"/>
    <x v="4"/>
    <s v="L02"/>
    <x v="4"/>
    <x v="2"/>
    <x v="1"/>
    <x v="0"/>
    <x v="0"/>
    <x v="384"/>
    <x v="425"/>
    <x v="47"/>
    <x v="2"/>
    <x v="1"/>
    <n v="2"/>
    <x v="9"/>
    <x v="0"/>
    <x v="0"/>
    <n v="303602"/>
  </r>
  <r>
    <x v="467"/>
    <x v="229"/>
    <x v="4"/>
    <s v="D05"/>
    <x v="1"/>
    <s v="L04"/>
    <x v="11"/>
    <x v="2"/>
    <x v="2"/>
    <x v="1"/>
    <x v="3"/>
    <x v="150"/>
    <x v="92"/>
    <x v="40"/>
    <x v="2"/>
    <x v="1"/>
    <n v="3"/>
    <x v="5"/>
    <x v="0"/>
    <x v="0"/>
    <n v="303968"/>
  </r>
  <r>
    <x v="468"/>
    <x v="182"/>
    <x v="1"/>
    <s v="D01"/>
    <x v="2"/>
    <s v="L03"/>
    <x v="4"/>
    <x v="3"/>
    <x v="0"/>
    <x v="1"/>
    <x v="0"/>
    <x v="166"/>
    <x v="226"/>
    <x v="26"/>
    <x v="2"/>
    <x v="1"/>
    <n v="5"/>
    <x v="29"/>
    <x v="0"/>
    <x v="0"/>
    <n v="303600"/>
  </r>
  <r>
    <x v="469"/>
    <x v="81"/>
    <x v="5"/>
    <s v="D03"/>
    <x v="3"/>
    <s v="L05"/>
    <x v="4"/>
    <x v="3"/>
    <x v="1"/>
    <x v="0"/>
    <x v="3"/>
    <x v="385"/>
    <x v="426"/>
    <x v="49"/>
    <x v="0"/>
    <x v="1"/>
    <n v="2"/>
    <x v="24"/>
    <x v="0"/>
    <x v="0"/>
    <n v="303825"/>
  </r>
  <r>
    <x v="470"/>
    <x v="216"/>
    <x v="3"/>
    <s v="D07"/>
    <x v="0"/>
    <s v="L01"/>
    <x v="7"/>
    <x v="3"/>
    <x v="0"/>
    <x v="0"/>
    <x v="0"/>
    <x v="386"/>
    <x v="427"/>
    <x v="25"/>
    <x v="0"/>
    <x v="1"/>
    <n v="2"/>
    <x v="35"/>
    <x v="0"/>
    <x v="0"/>
    <n v="303894"/>
  </r>
  <r>
    <x v="471"/>
    <x v="135"/>
    <x v="5"/>
    <s v="D03"/>
    <x v="2"/>
    <s v="L03"/>
    <x v="0"/>
    <x v="3"/>
    <x v="0"/>
    <x v="1"/>
    <x v="2"/>
    <x v="387"/>
    <x v="428"/>
    <x v="14"/>
    <x v="2"/>
    <x v="2"/>
    <m/>
    <x v="23"/>
    <x v="0"/>
    <x v="0"/>
    <n v="303857"/>
  </r>
  <r>
    <x v="472"/>
    <x v="161"/>
    <x v="0"/>
    <s v="D06"/>
    <x v="1"/>
    <s v="L04"/>
    <x v="10"/>
    <x v="2"/>
    <x v="1"/>
    <x v="1"/>
    <x v="2"/>
    <x v="388"/>
    <x v="429"/>
    <x v="25"/>
    <x v="2"/>
    <x v="1"/>
    <n v="5"/>
    <x v="32"/>
    <x v="0"/>
    <x v="0"/>
    <n v="303729"/>
  </r>
  <r>
    <x v="473"/>
    <x v="263"/>
    <x v="1"/>
    <s v="D01"/>
    <x v="2"/>
    <s v="L03"/>
    <x v="6"/>
    <x v="0"/>
    <x v="0"/>
    <x v="1"/>
    <x v="1"/>
    <x v="389"/>
    <x v="135"/>
    <x v="27"/>
    <x v="1"/>
    <x v="1"/>
    <n v="2"/>
    <x v="10"/>
    <x v="2"/>
    <x v="98"/>
    <n v="303897"/>
  </r>
  <r>
    <x v="474"/>
    <x v="64"/>
    <x v="6"/>
    <s v="D04"/>
    <x v="1"/>
    <s v="L04"/>
    <x v="8"/>
    <x v="0"/>
    <x v="1"/>
    <x v="0"/>
    <x v="2"/>
    <x v="390"/>
    <x v="430"/>
    <x v="49"/>
    <x v="2"/>
    <x v="1"/>
    <n v="3"/>
    <x v="17"/>
    <x v="0"/>
    <x v="0"/>
    <n v="303693"/>
  </r>
  <r>
    <x v="475"/>
    <x v="239"/>
    <x v="4"/>
    <s v="D05"/>
    <x v="0"/>
    <s v="L01"/>
    <x v="4"/>
    <x v="2"/>
    <x v="2"/>
    <x v="0"/>
    <x v="1"/>
    <x v="357"/>
    <x v="431"/>
    <x v="15"/>
    <x v="1"/>
    <x v="1"/>
    <n v="2"/>
    <x v="29"/>
    <x v="1"/>
    <x v="99"/>
    <n v="303977"/>
  </r>
  <r>
    <x v="476"/>
    <x v="264"/>
    <x v="6"/>
    <s v="D04"/>
    <x v="2"/>
    <s v="L03"/>
    <x v="6"/>
    <x v="2"/>
    <x v="0"/>
    <x v="1"/>
    <x v="2"/>
    <x v="391"/>
    <x v="432"/>
    <x v="13"/>
    <x v="1"/>
    <x v="2"/>
    <m/>
    <x v="10"/>
    <x v="0"/>
    <x v="0"/>
    <n v="303719"/>
  </r>
  <r>
    <x v="477"/>
    <x v="36"/>
    <x v="4"/>
    <s v="D05"/>
    <x v="4"/>
    <s v="L02"/>
    <x v="4"/>
    <x v="3"/>
    <x v="1"/>
    <x v="1"/>
    <x v="2"/>
    <x v="392"/>
    <x v="401"/>
    <x v="2"/>
    <x v="2"/>
    <x v="0"/>
    <m/>
    <x v="36"/>
    <x v="0"/>
    <x v="0"/>
    <n v="303782"/>
  </r>
  <r>
    <x v="478"/>
    <x v="146"/>
    <x v="4"/>
    <s v="D05"/>
    <x v="4"/>
    <s v="L02"/>
    <x v="9"/>
    <x v="3"/>
    <x v="2"/>
    <x v="1"/>
    <x v="1"/>
    <x v="8"/>
    <x v="433"/>
    <x v="5"/>
    <x v="0"/>
    <x v="1"/>
    <n v="3"/>
    <x v="13"/>
    <x v="0"/>
    <x v="0"/>
    <n v="303893"/>
  </r>
  <r>
    <x v="479"/>
    <x v="155"/>
    <x v="2"/>
    <s v="D02"/>
    <x v="0"/>
    <s v="L01"/>
    <x v="8"/>
    <x v="0"/>
    <x v="1"/>
    <x v="1"/>
    <x v="3"/>
    <x v="389"/>
    <x v="434"/>
    <x v="36"/>
    <x v="2"/>
    <x v="0"/>
    <m/>
    <x v="30"/>
    <x v="0"/>
    <x v="0"/>
    <n v="303815"/>
  </r>
  <r>
    <x v="480"/>
    <x v="118"/>
    <x v="6"/>
    <s v="D04"/>
    <x v="3"/>
    <s v="L05"/>
    <x v="11"/>
    <x v="3"/>
    <x v="0"/>
    <x v="1"/>
    <x v="2"/>
    <x v="393"/>
    <x v="435"/>
    <x v="8"/>
    <x v="1"/>
    <x v="1"/>
    <n v="4"/>
    <x v="29"/>
    <x v="1"/>
    <x v="100"/>
    <n v="303713"/>
  </r>
  <r>
    <x v="481"/>
    <x v="25"/>
    <x v="2"/>
    <s v="D02"/>
    <x v="0"/>
    <s v="L01"/>
    <x v="4"/>
    <x v="1"/>
    <x v="1"/>
    <x v="1"/>
    <x v="0"/>
    <x v="107"/>
    <x v="436"/>
    <x v="12"/>
    <x v="0"/>
    <x v="1"/>
    <n v="5"/>
    <x v="2"/>
    <x v="2"/>
    <x v="101"/>
    <n v="303615"/>
  </r>
  <r>
    <x v="482"/>
    <x v="254"/>
    <x v="0"/>
    <s v="D06"/>
    <x v="4"/>
    <s v="L02"/>
    <x v="5"/>
    <x v="0"/>
    <x v="2"/>
    <x v="1"/>
    <x v="2"/>
    <x v="188"/>
    <x v="437"/>
    <x v="46"/>
    <x v="1"/>
    <x v="1"/>
    <n v="3"/>
    <x v="4"/>
    <x v="0"/>
    <x v="0"/>
    <n v="303656"/>
  </r>
  <r>
    <x v="483"/>
    <x v="161"/>
    <x v="3"/>
    <s v="D07"/>
    <x v="2"/>
    <s v="L03"/>
    <x v="5"/>
    <x v="1"/>
    <x v="1"/>
    <x v="1"/>
    <x v="3"/>
    <x v="56"/>
    <x v="438"/>
    <x v="13"/>
    <x v="1"/>
    <x v="1"/>
    <n v="5"/>
    <x v="5"/>
    <x v="1"/>
    <x v="102"/>
    <n v="303930"/>
  </r>
  <r>
    <x v="484"/>
    <x v="18"/>
    <x v="3"/>
    <s v="D07"/>
    <x v="4"/>
    <s v="L02"/>
    <x v="1"/>
    <x v="2"/>
    <x v="1"/>
    <x v="1"/>
    <x v="3"/>
    <x v="394"/>
    <x v="254"/>
    <x v="48"/>
    <x v="0"/>
    <x v="1"/>
    <n v="2"/>
    <x v="0"/>
    <x v="0"/>
    <x v="0"/>
    <n v="303936"/>
  </r>
  <r>
    <x v="485"/>
    <x v="108"/>
    <x v="4"/>
    <s v="D05"/>
    <x v="2"/>
    <s v="L03"/>
    <x v="0"/>
    <x v="0"/>
    <x v="2"/>
    <x v="1"/>
    <x v="3"/>
    <x v="395"/>
    <x v="439"/>
    <x v="12"/>
    <x v="2"/>
    <x v="1"/>
    <n v="5"/>
    <x v="0"/>
    <x v="0"/>
    <x v="0"/>
    <n v="303793"/>
  </r>
  <r>
    <x v="486"/>
    <x v="127"/>
    <x v="6"/>
    <s v="D04"/>
    <x v="1"/>
    <s v="L04"/>
    <x v="6"/>
    <x v="0"/>
    <x v="0"/>
    <x v="0"/>
    <x v="0"/>
    <x v="396"/>
    <x v="440"/>
    <x v="6"/>
    <x v="0"/>
    <x v="1"/>
    <n v="5"/>
    <x v="34"/>
    <x v="0"/>
    <x v="0"/>
    <n v="303651"/>
  </r>
  <r>
    <x v="487"/>
    <x v="265"/>
    <x v="6"/>
    <s v="D04"/>
    <x v="0"/>
    <s v="L01"/>
    <x v="7"/>
    <x v="0"/>
    <x v="1"/>
    <x v="0"/>
    <x v="0"/>
    <x v="397"/>
    <x v="441"/>
    <x v="43"/>
    <x v="1"/>
    <x v="1"/>
    <n v="5"/>
    <x v="9"/>
    <x v="2"/>
    <x v="103"/>
    <n v="303557"/>
  </r>
  <r>
    <x v="488"/>
    <x v="266"/>
    <x v="0"/>
    <s v="D06"/>
    <x v="2"/>
    <s v="L03"/>
    <x v="7"/>
    <x v="3"/>
    <x v="0"/>
    <x v="0"/>
    <x v="2"/>
    <x v="398"/>
    <x v="442"/>
    <x v="10"/>
    <x v="2"/>
    <x v="0"/>
    <m/>
    <x v="29"/>
    <x v="0"/>
    <x v="0"/>
    <n v="303641"/>
  </r>
  <r>
    <x v="489"/>
    <x v="267"/>
    <x v="4"/>
    <s v="D05"/>
    <x v="3"/>
    <s v="L05"/>
    <x v="4"/>
    <x v="3"/>
    <x v="1"/>
    <x v="1"/>
    <x v="3"/>
    <x v="399"/>
    <x v="443"/>
    <x v="8"/>
    <x v="1"/>
    <x v="0"/>
    <m/>
    <x v="0"/>
    <x v="0"/>
    <x v="0"/>
    <n v="303945"/>
  </r>
  <r>
    <x v="490"/>
    <x v="153"/>
    <x v="2"/>
    <s v="D02"/>
    <x v="1"/>
    <s v="L04"/>
    <x v="2"/>
    <x v="3"/>
    <x v="0"/>
    <x v="0"/>
    <x v="0"/>
    <x v="11"/>
    <x v="268"/>
    <x v="20"/>
    <x v="1"/>
    <x v="0"/>
    <m/>
    <x v="23"/>
    <x v="0"/>
    <x v="0"/>
    <n v="303650"/>
  </r>
  <r>
    <x v="491"/>
    <x v="60"/>
    <x v="3"/>
    <s v="D07"/>
    <x v="3"/>
    <s v="L05"/>
    <x v="8"/>
    <x v="1"/>
    <x v="0"/>
    <x v="1"/>
    <x v="3"/>
    <x v="400"/>
    <x v="168"/>
    <x v="10"/>
    <x v="1"/>
    <x v="1"/>
    <n v="4"/>
    <x v="15"/>
    <x v="0"/>
    <x v="0"/>
    <n v="303733"/>
  </r>
  <r>
    <x v="492"/>
    <x v="56"/>
    <x v="4"/>
    <s v="D05"/>
    <x v="2"/>
    <s v="L03"/>
    <x v="7"/>
    <x v="2"/>
    <x v="1"/>
    <x v="0"/>
    <x v="3"/>
    <x v="237"/>
    <x v="444"/>
    <x v="10"/>
    <x v="1"/>
    <x v="1"/>
    <n v="2"/>
    <x v="25"/>
    <x v="2"/>
    <x v="104"/>
    <n v="303774"/>
  </r>
  <r>
    <x v="493"/>
    <x v="100"/>
    <x v="4"/>
    <s v="D05"/>
    <x v="0"/>
    <s v="L01"/>
    <x v="9"/>
    <x v="3"/>
    <x v="2"/>
    <x v="1"/>
    <x v="2"/>
    <x v="401"/>
    <x v="445"/>
    <x v="11"/>
    <x v="2"/>
    <x v="1"/>
    <n v="2"/>
    <x v="30"/>
    <x v="0"/>
    <x v="0"/>
    <n v="303693"/>
  </r>
  <r>
    <x v="494"/>
    <x v="58"/>
    <x v="5"/>
    <s v="D03"/>
    <x v="3"/>
    <s v="L05"/>
    <x v="2"/>
    <x v="0"/>
    <x v="2"/>
    <x v="1"/>
    <x v="0"/>
    <x v="402"/>
    <x v="446"/>
    <x v="38"/>
    <x v="2"/>
    <x v="1"/>
    <n v="3"/>
    <x v="22"/>
    <x v="1"/>
    <x v="105"/>
    <n v="303905"/>
  </r>
  <r>
    <x v="495"/>
    <x v="268"/>
    <x v="6"/>
    <s v="D04"/>
    <x v="1"/>
    <s v="L04"/>
    <x v="10"/>
    <x v="1"/>
    <x v="1"/>
    <x v="0"/>
    <x v="0"/>
    <x v="403"/>
    <x v="27"/>
    <x v="46"/>
    <x v="1"/>
    <x v="1"/>
    <n v="3"/>
    <x v="8"/>
    <x v="1"/>
    <x v="106"/>
    <n v="303786"/>
  </r>
  <r>
    <x v="496"/>
    <x v="269"/>
    <x v="4"/>
    <s v="D05"/>
    <x v="4"/>
    <s v="L02"/>
    <x v="3"/>
    <x v="0"/>
    <x v="1"/>
    <x v="1"/>
    <x v="0"/>
    <x v="101"/>
    <x v="447"/>
    <x v="46"/>
    <x v="2"/>
    <x v="1"/>
    <n v="4"/>
    <x v="0"/>
    <x v="1"/>
    <x v="107"/>
    <n v="303875"/>
  </r>
  <r>
    <x v="497"/>
    <x v="110"/>
    <x v="4"/>
    <s v="D05"/>
    <x v="1"/>
    <s v="L04"/>
    <x v="7"/>
    <x v="3"/>
    <x v="2"/>
    <x v="1"/>
    <x v="2"/>
    <x v="384"/>
    <x v="448"/>
    <x v="24"/>
    <x v="0"/>
    <x v="2"/>
    <m/>
    <x v="1"/>
    <x v="0"/>
    <x v="0"/>
    <n v="303773"/>
  </r>
  <r>
    <x v="498"/>
    <x v="270"/>
    <x v="0"/>
    <s v="D06"/>
    <x v="2"/>
    <s v="L03"/>
    <x v="7"/>
    <x v="3"/>
    <x v="0"/>
    <x v="1"/>
    <x v="0"/>
    <x v="65"/>
    <x v="420"/>
    <x v="26"/>
    <x v="2"/>
    <x v="1"/>
    <n v="3"/>
    <x v="22"/>
    <x v="0"/>
    <x v="0"/>
    <n v="303906"/>
  </r>
  <r>
    <x v="499"/>
    <x v="86"/>
    <x v="3"/>
    <s v="D07"/>
    <x v="2"/>
    <s v="L03"/>
    <x v="9"/>
    <x v="2"/>
    <x v="0"/>
    <x v="1"/>
    <x v="2"/>
    <x v="403"/>
    <x v="449"/>
    <x v="19"/>
    <x v="0"/>
    <x v="1"/>
    <n v="4"/>
    <x v="0"/>
    <x v="0"/>
    <x v="0"/>
    <n v="303878"/>
  </r>
  <r>
    <x v="500"/>
    <x v="21"/>
    <x v="3"/>
    <s v="D07"/>
    <x v="4"/>
    <s v="L02"/>
    <x v="3"/>
    <x v="1"/>
    <x v="0"/>
    <x v="0"/>
    <x v="3"/>
    <x v="374"/>
    <x v="450"/>
    <x v="46"/>
    <x v="1"/>
    <x v="1"/>
    <n v="5"/>
    <x v="30"/>
    <x v="0"/>
    <x v="0"/>
    <n v="303553"/>
  </r>
  <r>
    <x v="501"/>
    <x v="230"/>
    <x v="3"/>
    <s v="D07"/>
    <x v="3"/>
    <s v="L05"/>
    <x v="4"/>
    <x v="2"/>
    <x v="2"/>
    <x v="0"/>
    <x v="3"/>
    <x v="404"/>
    <x v="451"/>
    <x v="38"/>
    <x v="2"/>
    <x v="1"/>
    <n v="4"/>
    <x v="13"/>
    <x v="0"/>
    <x v="0"/>
    <n v="303585"/>
  </r>
  <r>
    <x v="502"/>
    <x v="164"/>
    <x v="6"/>
    <s v="D04"/>
    <x v="3"/>
    <s v="L05"/>
    <x v="0"/>
    <x v="2"/>
    <x v="0"/>
    <x v="1"/>
    <x v="0"/>
    <x v="405"/>
    <x v="302"/>
    <x v="15"/>
    <x v="2"/>
    <x v="1"/>
    <n v="3"/>
    <x v="20"/>
    <x v="0"/>
    <x v="0"/>
    <n v="303550"/>
  </r>
  <r>
    <x v="503"/>
    <x v="271"/>
    <x v="0"/>
    <s v="D06"/>
    <x v="3"/>
    <s v="L05"/>
    <x v="2"/>
    <x v="3"/>
    <x v="2"/>
    <x v="1"/>
    <x v="2"/>
    <x v="406"/>
    <x v="452"/>
    <x v="10"/>
    <x v="1"/>
    <x v="0"/>
    <m/>
    <x v="30"/>
    <x v="1"/>
    <x v="108"/>
    <n v="303789"/>
  </r>
  <r>
    <x v="504"/>
    <x v="272"/>
    <x v="5"/>
    <s v="D03"/>
    <x v="3"/>
    <s v="L05"/>
    <x v="7"/>
    <x v="2"/>
    <x v="0"/>
    <x v="1"/>
    <x v="3"/>
    <x v="407"/>
    <x v="453"/>
    <x v="28"/>
    <x v="1"/>
    <x v="0"/>
    <m/>
    <x v="11"/>
    <x v="0"/>
    <x v="0"/>
    <n v="303556"/>
  </r>
  <r>
    <x v="505"/>
    <x v="196"/>
    <x v="6"/>
    <s v="D04"/>
    <x v="1"/>
    <s v="L04"/>
    <x v="1"/>
    <x v="2"/>
    <x v="1"/>
    <x v="0"/>
    <x v="3"/>
    <x v="408"/>
    <x v="63"/>
    <x v="27"/>
    <x v="1"/>
    <x v="2"/>
    <m/>
    <x v="0"/>
    <x v="0"/>
    <x v="0"/>
    <n v="303544"/>
  </r>
  <r>
    <x v="506"/>
    <x v="273"/>
    <x v="0"/>
    <s v="D06"/>
    <x v="2"/>
    <s v="L03"/>
    <x v="9"/>
    <x v="2"/>
    <x v="1"/>
    <x v="1"/>
    <x v="3"/>
    <x v="409"/>
    <x v="454"/>
    <x v="3"/>
    <x v="1"/>
    <x v="1"/>
    <n v="3"/>
    <x v="0"/>
    <x v="0"/>
    <x v="0"/>
    <n v="303694"/>
  </r>
  <r>
    <x v="507"/>
    <x v="197"/>
    <x v="5"/>
    <s v="D03"/>
    <x v="3"/>
    <s v="L05"/>
    <x v="9"/>
    <x v="1"/>
    <x v="0"/>
    <x v="1"/>
    <x v="0"/>
    <x v="206"/>
    <x v="455"/>
    <x v="2"/>
    <x v="2"/>
    <x v="1"/>
    <n v="5"/>
    <x v="14"/>
    <x v="0"/>
    <x v="0"/>
    <n v="303612"/>
  </r>
  <r>
    <x v="508"/>
    <x v="274"/>
    <x v="1"/>
    <s v="D01"/>
    <x v="1"/>
    <s v="L04"/>
    <x v="2"/>
    <x v="0"/>
    <x v="2"/>
    <x v="0"/>
    <x v="0"/>
    <x v="268"/>
    <x v="456"/>
    <x v="26"/>
    <x v="1"/>
    <x v="1"/>
    <n v="4"/>
    <x v="2"/>
    <x v="0"/>
    <x v="0"/>
    <n v="303762"/>
  </r>
  <r>
    <x v="509"/>
    <x v="67"/>
    <x v="4"/>
    <s v="D05"/>
    <x v="1"/>
    <s v="L04"/>
    <x v="7"/>
    <x v="1"/>
    <x v="0"/>
    <x v="0"/>
    <x v="3"/>
    <x v="410"/>
    <x v="457"/>
    <x v="31"/>
    <x v="2"/>
    <x v="0"/>
    <m/>
    <x v="16"/>
    <x v="0"/>
    <x v="0"/>
    <n v="303557"/>
  </r>
  <r>
    <x v="510"/>
    <x v="152"/>
    <x v="6"/>
    <s v="D04"/>
    <x v="0"/>
    <s v="L01"/>
    <x v="7"/>
    <x v="3"/>
    <x v="1"/>
    <x v="0"/>
    <x v="2"/>
    <x v="411"/>
    <x v="458"/>
    <x v="6"/>
    <x v="0"/>
    <x v="2"/>
    <m/>
    <x v="36"/>
    <x v="0"/>
    <x v="0"/>
    <n v="303554"/>
  </r>
  <r>
    <x v="511"/>
    <x v="101"/>
    <x v="2"/>
    <s v="D02"/>
    <x v="1"/>
    <s v="L04"/>
    <x v="9"/>
    <x v="2"/>
    <x v="1"/>
    <x v="1"/>
    <x v="1"/>
    <x v="412"/>
    <x v="459"/>
    <x v="47"/>
    <x v="2"/>
    <x v="1"/>
    <n v="2"/>
    <x v="7"/>
    <x v="0"/>
    <x v="0"/>
    <n v="303588"/>
  </r>
  <r>
    <x v="512"/>
    <x v="275"/>
    <x v="5"/>
    <s v="D03"/>
    <x v="2"/>
    <s v="L03"/>
    <x v="3"/>
    <x v="1"/>
    <x v="0"/>
    <x v="0"/>
    <x v="1"/>
    <x v="413"/>
    <x v="460"/>
    <x v="38"/>
    <x v="0"/>
    <x v="1"/>
    <n v="2"/>
    <x v="33"/>
    <x v="0"/>
    <x v="0"/>
    <n v="303988"/>
  </r>
  <r>
    <x v="513"/>
    <x v="240"/>
    <x v="2"/>
    <s v="D02"/>
    <x v="1"/>
    <s v="L04"/>
    <x v="7"/>
    <x v="0"/>
    <x v="0"/>
    <x v="1"/>
    <x v="0"/>
    <x v="414"/>
    <x v="461"/>
    <x v="43"/>
    <x v="1"/>
    <x v="2"/>
    <m/>
    <x v="15"/>
    <x v="0"/>
    <x v="0"/>
    <n v="303712"/>
  </r>
  <r>
    <x v="514"/>
    <x v="251"/>
    <x v="4"/>
    <s v="D05"/>
    <x v="4"/>
    <s v="L02"/>
    <x v="9"/>
    <x v="1"/>
    <x v="2"/>
    <x v="0"/>
    <x v="1"/>
    <x v="415"/>
    <x v="462"/>
    <x v="28"/>
    <x v="1"/>
    <x v="1"/>
    <n v="2"/>
    <x v="0"/>
    <x v="0"/>
    <x v="0"/>
    <n v="303901"/>
  </r>
  <r>
    <x v="515"/>
    <x v="26"/>
    <x v="5"/>
    <s v="D03"/>
    <x v="2"/>
    <s v="L03"/>
    <x v="6"/>
    <x v="2"/>
    <x v="0"/>
    <x v="0"/>
    <x v="0"/>
    <x v="134"/>
    <x v="463"/>
    <x v="47"/>
    <x v="2"/>
    <x v="1"/>
    <n v="5"/>
    <x v="16"/>
    <x v="0"/>
    <x v="0"/>
    <n v="303976"/>
  </r>
  <r>
    <x v="516"/>
    <x v="243"/>
    <x v="6"/>
    <s v="D04"/>
    <x v="1"/>
    <s v="L04"/>
    <x v="3"/>
    <x v="0"/>
    <x v="1"/>
    <x v="1"/>
    <x v="1"/>
    <x v="416"/>
    <x v="464"/>
    <x v="29"/>
    <x v="1"/>
    <x v="2"/>
    <m/>
    <x v="0"/>
    <x v="0"/>
    <x v="0"/>
    <n v="303917"/>
  </r>
  <r>
    <x v="517"/>
    <x v="22"/>
    <x v="2"/>
    <s v="D02"/>
    <x v="0"/>
    <s v="L01"/>
    <x v="5"/>
    <x v="0"/>
    <x v="2"/>
    <x v="1"/>
    <x v="1"/>
    <x v="14"/>
    <x v="465"/>
    <x v="16"/>
    <x v="2"/>
    <x v="1"/>
    <n v="4"/>
    <x v="36"/>
    <x v="0"/>
    <x v="0"/>
    <n v="303718"/>
  </r>
  <r>
    <x v="518"/>
    <x v="235"/>
    <x v="4"/>
    <s v="D05"/>
    <x v="4"/>
    <s v="L02"/>
    <x v="10"/>
    <x v="2"/>
    <x v="2"/>
    <x v="0"/>
    <x v="1"/>
    <x v="417"/>
    <x v="466"/>
    <x v="20"/>
    <x v="2"/>
    <x v="0"/>
    <m/>
    <x v="33"/>
    <x v="0"/>
    <x v="0"/>
    <n v="303901"/>
  </r>
  <r>
    <x v="519"/>
    <x v="276"/>
    <x v="4"/>
    <s v="D05"/>
    <x v="3"/>
    <s v="L05"/>
    <x v="8"/>
    <x v="1"/>
    <x v="0"/>
    <x v="1"/>
    <x v="1"/>
    <x v="418"/>
    <x v="115"/>
    <x v="44"/>
    <x v="2"/>
    <x v="1"/>
    <n v="5"/>
    <x v="16"/>
    <x v="0"/>
    <x v="0"/>
    <n v="303898"/>
  </r>
  <r>
    <x v="520"/>
    <x v="277"/>
    <x v="0"/>
    <s v="D06"/>
    <x v="0"/>
    <s v="L01"/>
    <x v="2"/>
    <x v="2"/>
    <x v="2"/>
    <x v="0"/>
    <x v="0"/>
    <x v="419"/>
    <x v="467"/>
    <x v="50"/>
    <x v="0"/>
    <x v="1"/>
    <n v="5"/>
    <x v="20"/>
    <x v="0"/>
    <x v="0"/>
    <n v="303590"/>
  </r>
  <r>
    <x v="521"/>
    <x v="212"/>
    <x v="3"/>
    <s v="D07"/>
    <x v="3"/>
    <s v="L05"/>
    <x v="6"/>
    <x v="3"/>
    <x v="0"/>
    <x v="1"/>
    <x v="2"/>
    <x v="420"/>
    <x v="104"/>
    <x v="38"/>
    <x v="2"/>
    <x v="1"/>
    <n v="5"/>
    <x v="6"/>
    <x v="0"/>
    <x v="0"/>
    <n v="304010"/>
  </r>
  <r>
    <x v="522"/>
    <x v="255"/>
    <x v="6"/>
    <s v="D04"/>
    <x v="3"/>
    <s v="L05"/>
    <x v="4"/>
    <x v="1"/>
    <x v="0"/>
    <x v="1"/>
    <x v="3"/>
    <x v="421"/>
    <x v="468"/>
    <x v="11"/>
    <x v="2"/>
    <x v="1"/>
    <n v="4"/>
    <x v="6"/>
    <x v="0"/>
    <x v="0"/>
    <n v="303876"/>
  </r>
  <r>
    <x v="523"/>
    <x v="197"/>
    <x v="0"/>
    <s v="D06"/>
    <x v="1"/>
    <s v="L04"/>
    <x v="3"/>
    <x v="3"/>
    <x v="2"/>
    <x v="1"/>
    <x v="3"/>
    <x v="422"/>
    <x v="469"/>
    <x v="18"/>
    <x v="2"/>
    <x v="0"/>
    <m/>
    <x v="8"/>
    <x v="2"/>
    <x v="109"/>
    <n v="303943"/>
  </r>
  <r>
    <x v="524"/>
    <x v="111"/>
    <x v="1"/>
    <s v="D01"/>
    <x v="0"/>
    <s v="L01"/>
    <x v="7"/>
    <x v="0"/>
    <x v="2"/>
    <x v="0"/>
    <x v="2"/>
    <x v="423"/>
    <x v="470"/>
    <x v="5"/>
    <x v="0"/>
    <x v="1"/>
    <n v="4"/>
    <x v="18"/>
    <x v="0"/>
    <x v="0"/>
    <n v="303853"/>
  </r>
  <r>
    <x v="525"/>
    <x v="273"/>
    <x v="2"/>
    <s v="D02"/>
    <x v="3"/>
    <s v="L05"/>
    <x v="11"/>
    <x v="0"/>
    <x v="1"/>
    <x v="0"/>
    <x v="0"/>
    <x v="424"/>
    <x v="471"/>
    <x v="8"/>
    <x v="2"/>
    <x v="1"/>
    <n v="5"/>
    <x v="21"/>
    <x v="0"/>
    <x v="0"/>
    <n v="303528"/>
  </r>
  <r>
    <x v="526"/>
    <x v="142"/>
    <x v="4"/>
    <s v="D05"/>
    <x v="3"/>
    <s v="L05"/>
    <x v="2"/>
    <x v="2"/>
    <x v="1"/>
    <x v="1"/>
    <x v="0"/>
    <x v="42"/>
    <x v="472"/>
    <x v="38"/>
    <x v="2"/>
    <x v="2"/>
    <m/>
    <x v="35"/>
    <x v="0"/>
    <x v="0"/>
    <n v="303661"/>
  </r>
  <r>
    <x v="527"/>
    <x v="278"/>
    <x v="5"/>
    <s v="D03"/>
    <x v="1"/>
    <s v="L04"/>
    <x v="1"/>
    <x v="1"/>
    <x v="0"/>
    <x v="0"/>
    <x v="3"/>
    <x v="127"/>
    <x v="473"/>
    <x v="15"/>
    <x v="2"/>
    <x v="1"/>
    <n v="3"/>
    <x v="6"/>
    <x v="0"/>
    <x v="0"/>
    <n v="303819"/>
  </r>
  <r>
    <x v="528"/>
    <x v="279"/>
    <x v="2"/>
    <s v="D02"/>
    <x v="2"/>
    <s v="L03"/>
    <x v="2"/>
    <x v="3"/>
    <x v="1"/>
    <x v="1"/>
    <x v="1"/>
    <x v="425"/>
    <x v="474"/>
    <x v="7"/>
    <x v="0"/>
    <x v="0"/>
    <m/>
    <x v="0"/>
    <x v="0"/>
    <x v="0"/>
    <n v="304007"/>
  </r>
  <r>
    <x v="529"/>
    <x v="249"/>
    <x v="2"/>
    <s v="D02"/>
    <x v="1"/>
    <s v="L04"/>
    <x v="7"/>
    <x v="3"/>
    <x v="1"/>
    <x v="1"/>
    <x v="0"/>
    <x v="81"/>
    <x v="44"/>
    <x v="17"/>
    <x v="2"/>
    <x v="1"/>
    <n v="3"/>
    <x v="16"/>
    <x v="1"/>
    <x v="110"/>
    <n v="303545"/>
  </r>
  <r>
    <x v="530"/>
    <x v="197"/>
    <x v="4"/>
    <s v="D05"/>
    <x v="3"/>
    <s v="L05"/>
    <x v="4"/>
    <x v="0"/>
    <x v="1"/>
    <x v="0"/>
    <x v="3"/>
    <x v="426"/>
    <x v="475"/>
    <x v="24"/>
    <x v="2"/>
    <x v="2"/>
    <m/>
    <x v="14"/>
    <x v="0"/>
    <x v="0"/>
    <n v="303873"/>
  </r>
  <r>
    <x v="531"/>
    <x v="69"/>
    <x v="0"/>
    <s v="D06"/>
    <x v="1"/>
    <s v="L04"/>
    <x v="5"/>
    <x v="2"/>
    <x v="2"/>
    <x v="1"/>
    <x v="3"/>
    <x v="427"/>
    <x v="476"/>
    <x v="24"/>
    <x v="2"/>
    <x v="0"/>
    <m/>
    <x v="5"/>
    <x v="1"/>
    <x v="111"/>
    <n v="303965"/>
  </r>
  <r>
    <x v="532"/>
    <x v="119"/>
    <x v="1"/>
    <s v="D01"/>
    <x v="4"/>
    <s v="L02"/>
    <x v="1"/>
    <x v="3"/>
    <x v="2"/>
    <x v="1"/>
    <x v="3"/>
    <x v="428"/>
    <x v="477"/>
    <x v="12"/>
    <x v="2"/>
    <x v="2"/>
    <m/>
    <x v="32"/>
    <x v="0"/>
    <x v="0"/>
    <n v="303900"/>
  </r>
  <r>
    <x v="533"/>
    <x v="25"/>
    <x v="6"/>
    <s v="D04"/>
    <x v="3"/>
    <s v="L05"/>
    <x v="3"/>
    <x v="2"/>
    <x v="0"/>
    <x v="0"/>
    <x v="1"/>
    <x v="153"/>
    <x v="478"/>
    <x v="2"/>
    <x v="2"/>
    <x v="1"/>
    <n v="2"/>
    <x v="2"/>
    <x v="0"/>
    <x v="0"/>
    <n v="303547"/>
  </r>
  <r>
    <x v="534"/>
    <x v="280"/>
    <x v="1"/>
    <s v="D01"/>
    <x v="0"/>
    <s v="L01"/>
    <x v="9"/>
    <x v="3"/>
    <x v="1"/>
    <x v="0"/>
    <x v="1"/>
    <x v="429"/>
    <x v="204"/>
    <x v="7"/>
    <x v="2"/>
    <x v="2"/>
    <m/>
    <x v="0"/>
    <x v="1"/>
    <x v="112"/>
    <n v="303525"/>
  </r>
  <r>
    <x v="535"/>
    <x v="281"/>
    <x v="3"/>
    <s v="D07"/>
    <x v="1"/>
    <s v="L04"/>
    <x v="10"/>
    <x v="0"/>
    <x v="0"/>
    <x v="1"/>
    <x v="0"/>
    <x v="331"/>
    <x v="479"/>
    <x v="19"/>
    <x v="2"/>
    <x v="1"/>
    <n v="5"/>
    <x v="19"/>
    <x v="0"/>
    <x v="0"/>
    <n v="303562"/>
  </r>
  <r>
    <x v="536"/>
    <x v="128"/>
    <x v="6"/>
    <s v="D04"/>
    <x v="0"/>
    <s v="L01"/>
    <x v="2"/>
    <x v="3"/>
    <x v="0"/>
    <x v="0"/>
    <x v="2"/>
    <x v="430"/>
    <x v="480"/>
    <x v="21"/>
    <x v="0"/>
    <x v="1"/>
    <n v="5"/>
    <x v="24"/>
    <x v="0"/>
    <x v="0"/>
    <n v="303658"/>
  </r>
  <r>
    <x v="537"/>
    <x v="156"/>
    <x v="1"/>
    <s v="D01"/>
    <x v="0"/>
    <s v="L01"/>
    <x v="1"/>
    <x v="0"/>
    <x v="1"/>
    <x v="1"/>
    <x v="3"/>
    <x v="290"/>
    <x v="481"/>
    <x v="35"/>
    <x v="0"/>
    <x v="1"/>
    <n v="3"/>
    <x v="17"/>
    <x v="0"/>
    <x v="0"/>
    <n v="303851"/>
  </r>
  <r>
    <x v="538"/>
    <x v="117"/>
    <x v="1"/>
    <s v="D01"/>
    <x v="1"/>
    <s v="L04"/>
    <x v="9"/>
    <x v="2"/>
    <x v="2"/>
    <x v="1"/>
    <x v="2"/>
    <x v="431"/>
    <x v="482"/>
    <x v="6"/>
    <x v="2"/>
    <x v="2"/>
    <m/>
    <x v="0"/>
    <x v="2"/>
    <x v="113"/>
    <n v="304054"/>
  </r>
  <r>
    <x v="539"/>
    <x v="225"/>
    <x v="3"/>
    <s v="D07"/>
    <x v="4"/>
    <s v="L02"/>
    <x v="5"/>
    <x v="3"/>
    <x v="1"/>
    <x v="1"/>
    <x v="2"/>
    <x v="432"/>
    <x v="483"/>
    <x v="19"/>
    <x v="0"/>
    <x v="1"/>
    <n v="4"/>
    <x v="36"/>
    <x v="0"/>
    <x v="0"/>
    <n v="304046"/>
  </r>
  <r>
    <x v="540"/>
    <x v="192"/>
    <x v="0"/>
    <s v="D06"/>
    <x v="1"/>
    <s v="L04"/>
    <x v="10"/>
    <x v="2"/>
    <x v="1"/>
    <x v="1"/>
    <x v="3"/>
    <x v="433"/>
    <x v="112"/>
    <x v="29"/>
    <x v="2"/>
    <x v="1"/>
    <n v="5"/>
    <x v="6"/>
    <x v="1"/>
    <x v="114"/>
    <n v="303755"/>
  </r>
  <r>
    <x v="541"/>
    <x v="144"/>
    <x v="3"/>
    <s v="D07"/>
    <x v="3"/>
    <s v="L05"/>
    <x v="3"/>
    <x v="3"/>
    <x v="0"/>
    <x v="0"/>
    <x v="3"/>
    <x v="434"/>
    <x v="484"/>
    <x v="40"/>
    <x v="0"/>
    <x v="1"/>
    <n v="2"/>
    <x v="21"/>
    <x v="1"/>
    <x v="115"/>
    <n v="303587"/>
  </r>
  <r>
    <x v="542"/>
    <x v="47"/>
    <x v="0"/>
    <s v="D06"/>
    <x v="3"/>
    <s v="L05"/>
    <x v="8"/>
    <x v="1"/>
    <x v="0"/>
    <x v="0"/>
    <x v="0"/>
    <x v="359"/>
    <x v="156"/>
    <x v="28"/>
    <x v="1"/>
    <x v="0"/>
    <m/>
    <x v="3"/>
    <x v="0"/>
    <x v="0"/>
    <n v="303792"/>
  </r>
  <r>
    <x v="543"/>
    <x v="282"/>
    <x v="6"/>
    <s v="D04"/>
    <x v="3"/>
    <s v="L05"/>
    <x v="7"/>
    <x v="1"/>
    <x v="0"/>
    <x v="0"/>
    <x v="1"/>
    <x v="435"/>
    <x v="485"/>
    <x v="44"/>
    <x v="1"/>
    <x v="1"/>
    <n v="4"/>
    <x v="7"/>
    <x v="0"/>
    <x v="0"/>
    <n v="303572"/>
  </r>
  <r>
    <x v="544"/>
    <x v="283"/>
    <x v="6"/>
    <s v="D04"/>
    <x v="2"/>
    <s v="L03"/>
    <x v="5"/>
    <x v="2"/>
    <x v="1"/>
    <x v="1"/>
    <x v="0"/>
    <x v="436"/>
    <x v="486"/>
    <x v="40"/>
    <x v="2"/>
    <x v="1"/>
    <n v="3"/>
    <x v="0"/>
    <x v="0"/>
    <x v="0"/>
    <n v="303938"/>
  </r>
  <r>
    <x v="545"/>
    <x v="169"/>
    <x v="5"/>
    <s v="D03"/>
    <x v="3"/>
    <s v="L05"/>
    <x v="1"/>
    <x v="1"/>
    <x v="2"/>
    <x v="0"/>
    <x v="2"/>
    <x v="174"/>
    <x v="487"/>
    <x v="49"/>
    <x v="2"/>
    <x v="0"/>
    <m/>
    <x v="16"/>
    <x v="1"/>
    <x v="14"/>
    <n v="303646"/>
  </r>
  <r>
    <x v="546"/>
    <x v="284"/>
    <x v="2"/>
    <s v="D02"/>
    <x v="4"/>
    <s v="L02"/>
    <x v="8"/>
    <x v="2"/>
    <x v="1"/>
    <x v="0"/>
    <x v="3"/>
    <x v="84"/>
    <x v="126"/>
    <x v="15"/>
    <x v="0"/>
    <x v="1"/>
    <n v="5"/>
    <x v="20"/>
    <x v="0"/>
    <x v="0"/>
    <n v="303549"/>
  </r>
  <r>
    <x v="547"/>
    <x v="267"/>
    <x v="4"/>
    <s v="D05"/>
    <x v="4"/>
    <s v="L02"/>
    <x v="7"/>
    <x v="3"/>
    <x v="0"/>
    <x v="0"/>
    <x v="0"/>
    <x v="437"/>
    <x v="488"/>
    <x v="33"/>
    <x v="2"/>
    <x v="1"/>
    <n v="3"/>
    <x v="36"/>
    <x v="0"/>
    <x v="0"/>
    <n v="304021"/>
  </r>
  <r>
    <x v="548"/>
    <x v="285"/>
    <x v="5"/>
    <s v="D03"/>
    <x v="4"/>
    <s v="L02"/>
    <x v="1"/>
    <x v="1"/>
    <x v="1"/>
    <x v="1"/>
    <x v="0"/>
    <x v="318"/>
    <x v="424"/>
    <x v="22"/>
    <x v="2"/>
    <x v="2"/>
    <m/>
    <x v="17"/>
    <x v="0"/>
    <x v="0"/>
    <n v="303828"/>
  </r>
  <r>
    <x v="549"/>
    <x v="100"/>
    <x v="0"/>
    <s v="D06"/>
    <x v="2"/>
    <s v="L03"/>
    <x v="2"/>
    <x v="1"/>
    <x v="1"/>
    <x v="0"/>
    <x v="0"/>
    <x v="438"/>
    <x v="489"/>
    <x v="29"/>
    <x v="1"/>
    <x v="1"/>
    <n v="3"/>
    <x v="10"/>
    <x v="0"/>
    <x v="0"/>
    <n v="303600"/>
  </r>
  <r>
    <x v="550"/>
    <x v="276"/>
    <x v="5"/>
    <s v="D03"/>
    <x v="1"/>
    <s v="L04"/>
    <x v="10"/>
    <x v="1"/>
    <x v="0"/>
    <x v="0"/>
    <x v="1"/>
    <x v="439"/>
    <x v="490"/>
    <x v="12"/>
    <x v="2"/>
    <x v="1"/>
    <n v="4"/>
    <x v="25"/>
    <x v="0"/>
    <x v="0"/>
    <n v="303611"/>
  </r>
  <r>
    <x v="551"/>
    <x v="128"/>
    <x v="2"/>
    <s v="D02"/>
    <x v="3"/>
    <s v="L05"/>
    <x v="6"/>
    <x v="0"/>
    <x v="0"/>
    <x v="0"/>
    <x v="3"/>
    <x v="440"/>
    <x v="491"/>
    <x v="30"/>
    <x v="2"/>
    <x v="0"/>
    <m/>
    <x v="33"/>
    <x v="0"/>
    <x v="0"/>
    <n v="304042"/>
  </r>
  <r>
    <x v="552"/>
    <x v="263"/>
    <x v="3"/>
    <s v="D07"/>
    <x v="4"/>
    <s v="L02"/>
    <x v="4"/>
    <x v="1"/>
    <x v="1"/>
    <x v="1"/>
    <x v="2"/>
    <x v="404"/>
    <x v="492"/>
    <x v="21"/>
    <x v="2"/>
    <x v="2"/>
    <m/>
    <x v="2"/>
    <x v="0"/>
    <x v="0"/>
    <n v="303925"/>
  </r>
  <r>
    <x v="553"/>
    <x v="286"/>
    <x v="6"/>
    <s v="D04"/>
    <x v="0"/>
    <s v="L01"/>
    <x v="2"/>
    <x v="1"/>
    <x v="1"/>
    <x v="1"/>
    <x v="3"/>
    <x v="303"/>
    <x v="493"/>
    <x v="36"/>
    <x v="2"/>
    <x v="1"/>
    <n v="4"/>
    <x v="24"/>
    <x v="0"/>
    <x v="0"/>
    <n v="303735"/>
  </r>
  <r>
    <x v="554"/>
    <x v="4"/>
    <x v="1"/>
    <s v="D01"/>
    <x v="3"/>
    <s v="L05"/>
    <x v="1"/>
    <x v="2"/>
    <x v="0"/>
    <x v="0"/>
    <x v="1"/>
    <x v="441"/>
    <x v="494"/>
    <x v="33"/>
    <x v="1"/>
    <x v="1"/>
    <n v="4"/>
    <x v="8"/>
    <x v="0"/>
    <x v="0"/>
    <n v="303702"/>
  </r>
  <r>
    <x v="555"/>
    <x v="111"/>
    <x v="6"/>
    <s v="D04"/>
    <x v="3"/>
    <s v="L05"/>
    <x v="1"/>
    <x v="2"/>
    <x v="2"/>
    <x v="1"/>
    <x v="1"/>
    <x v="442"/>
    <x v="2"/>
    <x v="15"/>
    <x v="0"/>
    <x v="1"/>
    <n v="4"/>
    <x v="26"/>
    <x v="0"/>
    <x v="0"/>
    <n v="303554"/>
  </r>
  <r>
    <x v="556"/>
    <x v="129"/>
    <x v="6"/>
    <s v="D04"/>
    <x v="1"/>
    <s v="L04"/>
    <x v="4"/>
    <x v="0"/>
    <x v="0"/>
    <x v="1"/>
    <x v="3"/>
    <x v="33"/>
    <x v="495"/>
    <x v="30"/>
    <x v="2"/>
    <x v="1"/>
    <n v="3"/>
    <x v="30"/>
    <x v="0"/>
    <x v="0"/>
    <n v="303780"/>
  </r>
  <r>
    <x v="557"/>
    <x v="287"/>
    <x v="1"/>
    <s v="D01"/>
    <x v="2"/>
    <s v="L03"/>
    <x v="7"/>
    <x v="1"/>
    <x v="2"/>
    <x v="1"/>
    <x v="0"/>
    <x v="443"/>
    <x v="496"/>
    <x v="11"/>
    <x v="1"/>
    <x v="2"/>
    <m/>
    <x v="20"/>
    <x v="0"/>
    <x v="0"/>
    <n v="304075"/>
  </r>
  <r>
    <x v="558"/>
    <x v="96"/>
    <x v="1"/>
    <s v="D01"/>
    <x v="3"/>
    <s v="L05"/>
    <x v="8"/>
    <x v="2"/>
    <x v="1"/>
    <x v="1"/>
    <x v="2"/>
    <x v="444"/>
    <x v="497"/>
    <x v="12"/>
    <x v="2"/>
    <x v="0"/>
    <m/>
    <x v="0"/>
    <x v="0"/>
    <x v="0"/>
    <n v="304035"/>
  </r>
  <r>
    <x v="559"/>
    <x v="288"/>
    <x v="5"/>
    <s v="D03"/>
    <x v="2"/>
    <s v="L03"/>
    <x v="7"/>
    <x v="1"/>
    <x v="1"/>
    <x v="0"/>
    <x v="3"/>
    <x v="243"/>
    <x v="490"/>
    <x v="30"/>
    <x v="2"/>
    <x v="1"/>
    <n v="3"/>
    <x v="16"/>
    <x v="2"/>
    <x v="116"/>
    <n v="303963"/>
  </r>
  <r>
    <x v="560"/>
    <x v="289"/>
    <x v="3"/>
    <s v="D07"/>
    <x v="1"/>
    <s v="L04"/>
    <x v="2"/>
    <x v="1"/>
    <x v="0"/>
    <x v="1"/>
    <x v="2"/>
    <x v="220"/>
    <x v="498"/>
    <x v="30"/>
    <x v="0"/>
    <x v="1"/>
    <n v="5"/>
    <x v="22"/>
    <x v="1"/>
    <x v="117"/>
    <n v="303584"/>
  </r>
  <r>
    <x v="561"/>
    <x v="268"/>
    <x v="1"/>
    <s v="D01"/>
    <x v="1"/>
    <s v="L04"/>
    <x v="7"/>
    <x v="3"/>
    <x v="1"/>
    <x v="1"/>
    <x v="0"/>
    <x v="109"/>
    <x v="311"/>
    <x v="10"/>
    <x v="1"/>
    <x v="2"/>
    <m/>
    <x v="5"/>
    <x v="0"/>
    <x v="0"/>
    <n v="303808"/>
  </r>
  <r>
    <x v="562"/>
    <x v="226"/>
    <x v="0"/>
    <s v="D06"/>
    <x v="2"/>
    <s v="L03"/>
    <x v="0"/>
    <x v="2"/>
    <x v="1"/>
    <x v="0"/>
    <x v="3"/>
    <x v="445"/>
    <x v="393"/>
    <x v="46"/>
    <x v="1"/>
    <x v="1"/>
    <n v="2"/>
    <x v="0"/>
    <x v="0"/>
    <x v="0"/>
    <n v="303535"/>
  </r>
  <r>
    <x v="563"/>
    <x v="16"/>
    <x v="1"/>
    <s v="D01"/>
    <x v="2"/>
    <s v="L03"/>
    <x v="10"/>
    <x v="2"/>
    <x v="1"/>
    <x v="1"/>
    <x v="2"/>
    <x v="446"/>
    <x v="187"/>
    <x v="30"/>
    <x v="1"/>
    <x v="1"/>
    <n v="4"/>
    <x v="34"/>
    <x v="2"/>
    <x v="118"/>
    <n v="303706"/>
  </r>
  <r>
    <x v="564"/>
    <x v="5"/>
    <x v="2"/>
    <s v="D02"/>
    <x v="4"/>
    <s v="L02"/>
    <x v="2"/>
    <x v="3"/>
    <x v="0"/>
    <x v="0"/>
    <x v="0"/>
    <x v="447"/>
    <x v="499"/>
    <x v="15"/>
    <x v="2"/>
    <x v="1"/>
    <n v="5"/>
    <x v="6"/>
    <x v="0"/>
    <x v="0"/>
    <n v="303798"/>
  </r>
  <r>
    <x v="565"/>
    <x v="286"/>
    <x v="3"/>
    <s v="D07"/>
    <x v="0"/>
    <s v="L01"/>
    <x v="6"/>
    <x v="1"/>
    <x v="0"/>
    <x v="1"/>
    <x v="3"/>
    <x v="448"/>
    <x v="500"/>
    <x v="15"/>
    <x v="2"/>
    <x v="0"/>
    <m/>
    <x v="29"/>
    <x v="0"/>
    <x v="0"/>
    <n v="303703"/>
  </r>
  <r>
    <x v="566"/>
    <x v="290"/>
    <x v="0"/>
    <s v="D06"/>
    <x v="1"/>
    <s v="L04"/>
    <x v="7"/>
    <x v="0"/>
    <x v="2"/>
    <x v="1"/>
    <x v="2"/>
    <x v="449"/>
    <x v="105"/>
    <x v="21"/>
    <x v="2"/>
    <x v="1"/>
    <n v="5"/>
    <x v="15"/>
    <x v="0"/>
    <x v="0"/>
    <n v="303676"/>
  </r>
  <r>
    <x v="567"/>
    <x v="29"/>
    <x v="3"/>
    <s v="D07"/>
    <x v="2"/>
    <s v="L03"/>
    <x v="5"/>
    <x v="0"/>
    <x v="2"/>
    <x v="1"/>
    <x v="2"/>
    <x v="450"/>
    <x v="501"/>
    <x v="14"/>
    <x v="2"/>
    <x v="0"/>
    <m/>
    <x v="4"/>
    <x v="1"/>
    <x v="119"/>
    <n v="303965"/>
  </r>
  <r>
    <x v="568"/>
    <x v="37"/>
    <x v="1"/>
    <s v="D01"/>
    <x v="3"/>
    <s v="L05"/>
    <x v="10"/>
    <x v="2"/>
    <x v="0"/>
    <x v="0"/>
    <x v="3"/>
    <x v="451"/>
    <x v="502"/>
    <x v="19"/>
    <x v="2"/>
    <x v="0"/>
    <m/>
    <x v="4"/>
    <x v="1"/>
    <x v="120"/>
    <n v="303572"/>
  </r>
  <r>
    <x v="569"/>
    <x v="291"/>
    <x v="4"/>
    <s v="D05"/>
    <x v="0"/>
    <s v="L01"/>
    <x v="3"/>
    <x v="2"/>
    <x v="1"/>
    <x v="0"/>
    <x v="0"/>
    <x v="61"/>
    <x v="402"/>
    <x v="33"/>
    <x v="1"/>
    <x v="1"/>
    <n v="5"/>
    <x v="21"/>
    <x v="0"/>
    <x v="0"/>
    <n v="303703"/>
  </r>
  <r>
    <x v="570"/>
    <x v="232"/>
    <x v="6"/>
    <s v="D04"/>
    <x v="0"/>
    <s v="L01"/>
    <x v="0"/>
    <x v="1"/>
    <x v="1"/>
    <x v="0"/>
    <x v="2"/>
    <x v="452"/>
    <x v="503"/>
    <x v="36"/>
    <x v="2"/>
    <x v="1"/>
    <n v="3"/>
    <x v="3"/>
    <x v="1"/>
    <x v="121"/>
    <n v="304057"/>
  </r>
  <r>
    <x v="571"/>
    <x v="174"/>
    <x v="4"/>
    <s v="D05"/>
    <x v="1"/>
    <s v="L04"/>
    <x v="0"/>
    <x v="1"/>
    <x v="0"/>
    <x v="0"/>
    <x v="2"/>
    <x v="453"/>
    <x v="4"/>
    <x v="15"/>
    <x v="2"/>
    <x v="1"/>
    <n v="4"/>
    <x v="0"/>
    <x v="0"/>
    <x v="0"/>
    <n v="303738"/>
  </r>
  <r>
    <x v="572"/>
    <x v="123"/>
    <x v="3"/>
    <s v="D07"/>
    <x v="1"/>
    <s v="L04"/>
    <x v="9"/>
    <x v="2"/>
    <x v="0"/>
    <x v="1"/>
    <x v="3"/>
    <x v="454"/>
    <x v="504"/>
    <x v="10"/>
    <x v="1"/>
    <x v="1"/>
    <n v="5"/>
    <x v="4"/>
    <x v="0"/>
    <x v="0"/>
    <n v="304030"/>
  </r>
  <r>
    <x v="573"/>
    <x v="20"/>
    <x v="3"/>
    <s v="D07"/>
    <x v="2"/>
    <s v="L03"/>
    <x v="4"/>
    <x v="0"/>
    <x v="2"/>
    <x v="0"/>
    <x v="3"/>
    <x v="455"/>
    <x v="505"/>
    <x v="45"/>
    <x v="1"/>
    <x v="1"/>
    <n v="5"/>
    <x v="4"/>
    <x v="1"/>
    <x v="122"/>
    <n v="303651"/>
  </r>
  <r>
    <x v="574"/>
    <x v="198"/>
    <x v="0"/>
    <s v="D06"/>
    <x v="1"/>
    <s v="L04"/>
    <x v="8"/>
    <x v="3"/>
    <x v="0"/>
    <x v="1"/>
    <x v="1"/>
    <x v="263"/>
    <x v="506"/>
    <x v="26"/>
    <x v="1"/>
    <x v="1"/>
    <n v="4"/>
    <x v="22"/>
    <x v="1"/>
    <x v="123"/>
    <n v="303632"/>
  </r>
  <r>
    <x v="575"/>
    <x v="264"/>
    <x v="3"/>
    <s v="D07"/>
    <x v="4"/>
    <s v="L02"/>
    <x v="1"/>
    <x v="0"/>
    <x v="2"/>
    <x v="1"/>
    <x v="1"/>
    <x v="400"/>
    <x v="285"/>
    <x v="43"/>
    <x v="1"/>
    <x v="1"/>
    <n v="4"/>
    <x v="13"/>
    <x v="0"/>
    <x v="0"/>
    <n v="303589"/>
  </r>
  <r>
    <x v="576"/>
    <x v="228"/>
    <x v="6"/>
    <s v="D04"/>
    <x v="1"/>
    <s v="L04"/>
    <x v="0"/>
    <x v="1"/>
    <x v="0"/>
    <x v="0"/>
    <x v="1"/>
    <x v="456"/>
    <x v="507"/>
    <x v="16"/>
    <x v="2"/>
    <x v="1"/>
    <n v="5"/>
    <x v="0"/>
    <x v="0"/>
    <x v="0"/>
    <n v="303561"/>
  </r>
  <r>
    <x v="577"/>
    <x v="292"/>
    <x v="5"/>
    <s v="D03"/>
    <x v="0"/>
    <s v="L01"/>
    <x v="7"/>
    <x v="1"/>
    <x v="2"/>
    <x v="1"/>
    <x v="0"/>
    <x v="457"/>
    <x v="508"/>
    <x v="30"/>
    <x v="1"/>
    <x v="1"/>
    <n v="2"/>
    <x v="19"/>
    <x v="1"/>
    <x v="124"/>
    <n v="303552"/>
  </r>
  <r>
    <x v="578"/>
    <x v="78"/>
    <x v="5"/>
    <s v="D03"/>
    <x v="0"/>
    <s v="L01"/>
    <x v="4"/>
    <x v="1"/>
    <x v="0"/>
    <x v="1"/>
    <x v="0"/>
    <x v="120"/>
    <x v="509"/>
    <x v="25"/>
    <x v="0"/>
    <x v="1"/>
    <n v="3"/>
    <x v="7"/>
    <x v="2"/>
    <x v="125"/>
    <n v="303953"/>
  </r>
  <r>
    <x v="579"/>
    <x v="274"/>
    <x v="5"/>
    <s v="D03"/>
    <x v="3"/>
    <s v="L05"/>
    <x v="10"/>
    <x v="1"/>
    <x v="2"/>
    <x v="1"/>
    <x v="2"/>
    <x v="121"/>
    <x v="510"/>
    <x v="18"/>
    <x v="2"/>
    <x v="1"/>
    <n v="2"/>
    <x v="19"/>
    <x v="1"/>
    <x v="126"/>
    <n v="303551"/>
  </r>
  <r>
    <x v="580"/>
    <x v="86"/>
    <x v="0"/>
    <s v="D06"/>
    <x v="1"/>
    <s v="L04"/>
    <x v="6"/>
    <x v="1"/>
    <x v="2"/>
    <x v="1"/>
    <x v="0"/>
    <x v="458"/>
    <x v="511"/>
    <x v="33"/>
    <x v="2"/>
    <x v="2"/>
    <m/>
    <x v="29"/>
    <x v="1"/>
    <x v="127"/>
    <n v="303607"/>
  </r>
  <r>
    <x v="581"/>
    <x v="169"/>
    <x v="4"/>
    <s v="D05"/>
    <x v="1"/>
    <s v="L04"/>
    <x v="4"/>
    <x v="2"/>
    <x v="1"/>
    <x v="1"/>
    <x v="0"/>
    <x v="459"/>
    <x v="512"/>
    <x v="21"/>
    <x v="1"/>
    <x v="2"/>
    <m/>
    <x v="15"/>
    <x v="0"/>
    <x v="0"/>
    <n v="303942"/>
  </r>
  <r>
    <x v="582"/>
    <x v="141"/>
    <x v="1"/>
    <s v="D01"/>
    <x v="1"/>
    <s v="L04"/>
    <x v="2"/>
    <x v="2"/>
    <x v="2"/>
    <x v="1"/>
    <x v="2"/>
    <x v="460"/>
    <x v="282"/>
    <x v="49"/>
    <x v="2"/>
    <x v="2"/>
    <m/>
    <x v="9"/>
    <x v="1"/>
    <x v="128"/>
    <n v="303585"/>
  </r>
  <r>
    <x v="583"/>
    <x v="130"/>
    <x v="5"/>
    <s v="D03"/>
    <x v="1"/>
    <s v="L04"/>
    <x v="0"/>
    <x v="2"/>
    <x v="2"/>
    <x v="0"/>
    <x v="2"/>
    <x v="461"/>
    <x v="513"/>
    <x v="46"/>
    <x v="1"/>
    <x v="1"/>
    <n v="4"/>
    <x v="0"/>
    <x v="2"/>
    <x v="129"/>
    <n v="304099"/>
  </r>
  <r>
    <x v="584"/>
    <x v="43"/>
    <x v="1"/>
    <s v="D01"/>
    <x v="4"/>
    <s v="L02"/>
    <x v="7"/>
    <x v="1"/>
    <x v="0"/>
    <x v="1"/>
    <x v="3"/>
    <x v="462"/>
    <x v="514"/>
    <x v="8"/>
    <x v="2"/>
    <x v="1"/>
    <n v="3"/>
    <x v="31"/>
    <x v="0"/>
    <x v="0"/>
    <n v="304017"/>
  </r>
  <r>
    <x v="585"/>
    <x v="5"/>
    <x v="3"/>
    <s v="D07"/>
    <x v="1"/>
    <s v="L04"/>
    <x v="1"/>
    <x v="0"/>
    <x v="0"/>
    <x v="0"/>
    <x v="3"/>
    <x v="463"/>
    <x v="515"/>
    <x v="45"/>
    <x v="2"/>
    <x v="1"/>
    <n v="5"/>
    <x v="28"/>
    <x v="0"/>
    <x v="0"/>
    <n v="303544"/>
  </r>
  <r>
    <x v="586"/>
    <x v="293"/>
    <x v="1"/>
    <s v="D01"/>
    <x v="0"/>
    <s v="L01"/>
    <x v="9"/>
    <x v="0"/>
    <x v="2"/>
    <x v="0"/>
    <x v="0"/>
    <x v="464"/>
    <x v="516"/>
    <x v="17"/>
    <x v="2"/>
    <x v="2"/>
    <m/>
    <x v="0"/>
    <x v="0"/>
    <x v="0"/>
    <n v="303705"/>
  </r>
  <r>
    <x v="587"/>
    <x v="294"/>
    <x v="4"/>
    <s v="D05"/>
    <x v="1"/>
    <s v="L04"/>
    <x v="11"/>
    <x v="3"/>
    <x v="1"/>
    <x v="0"/>
    <x v="0"/>
    <x v="186"/>
    <x v="517"/>
    <x v="48"/>
    <x v="0"/>
    <x v="1"/>
    <n v="3"/>
    <x v="19"/>
    <x v="0"/>
    <x v="0"/>
    <n v="303703"/>
  </r>
  <r>
    <x v="588"/>
    <x v="198"/>
    <x v="2"/>
    <s v="D02"/>
    <x v="1"/>
    <s v="L04"/>
    <x v="3"/>
    <x v="3"/>
    <x v="2"/>
    <x v="0"/>
    <x v="3"/>
    <x v="465"/>
    <x v="518"/>
    <x v="18"/>
    <x v="2"/>
    <x v="2"/>
    <m/>
    <x v="18"/>
    <x v="1"/>
    <x v="130"/>
    <n v="303592"/>
  </r>
  <r>
    <x v="589"/>
    <x v="243"/>
    <x v="6"/>
    <s v="D04"/>
    <x v="3"/>
    <s v="L05"/>
    <x v="5"/>
    <x v="1"/>
    <x v="0"/>
    <x v="0"/>
    <x v="0"/>
    <x v="405"/>
    <x v="519"/>
    <x v="30"/>
    <x v="1"/>
    <x v="0"/>
    <m/>
    <x v="22"/>
    <x v="2"/>
    <x v="131"/>
    <n v="304018"/>
  </r>
  <r>
    <x v="590"/>
    <x v="31"/>
    <x v="0"/>
    <s v="D06"/>
    <x v="4"/>
    <s v="L02"/>
    <x v="0"/>
    <x v="3"/>
    <x v="0"/>
    <x v="0"/>
    <x v="2"/>
    <x v="199"/>
    <x v="520"/>
    <x v="11"/>
    <x v="2"/>
    <x v="1"/>
    <n v="3"/>
    <x v="27"/>
    <x v="0"/>
    <x v="0"/>
    <n v="303932"/>
  </r>
  <r>
    <x v="591"/>
    <x v="61"/>
    <x v="3"/>
    <s v="D07"/>
    <x v="2"/>
    <s v="L03"/>
    <x v="5"/>
    <x v="0"/>
    <x v="0"/>
    <x v="1"/>
    <x v="3"/>
    <x v="466"/>
    <x v="521"/>
    <x v="7"/>
    <x v="2"/>
    <x v="1"/>
    <n v="5"/>
    <x v="25"/>
    <x v="0"/>
    <x v="0"/>
    <n v="303781"/>
  </r>
  <r>
    <x v="592"/>
    <x v="141"/>
    <x v="5"/>
    <s v="D03"/>
    <x v="2"/>
    <s v="L03"/>
    <x v="2"/>
    <x v="3"/>
    <x v="2"/>
    <x v="1"/>
    <x v="3"/>
    <x v="467"/>
    <x v="522"/>
    <x v="45"/>
    <x v="1"/>
    <x v="1"/>
    <n v="3"/>
    <x v="0"/>
    <x v="0"/>
    <x v="0"/>
    <n v="304085"/>
  </r>
  <r>
    <x v="593"/>
    <x v="208"/>
    <x v="6"/>
    <s v="D04"/>
    <x v="0"/>
    <s v="L01"/>
    <x v="10"/>
    <x v="1"/>
    <x v="1"/>
    <x v="0"/>
    <x v="3"/>
    <x v="468"/>
    <x v="523"/>
    <x v="21"/>
    <x v="1"/>
    <x v="0"/>
    <m/>
    <x v="33"/>
    <x v="0"/>
    <x v="0"/>
    <n v="303626"/>
  </r>
  <r>
    <x v="594"/>
    <x v="59"/>
    <x v="5"/>
    <s v="D03"/>
    <x v="4"/>
    <s v="L02"/>
    <x v="9"/>
    <x v="2"/>
    <x v="1"/>
    <x v="1"/>
    <x v="3"/>
    <x v="469"/>
    <x v="361"/>
    <x v="19"/>
    <x v="2"/>
    <x v="1"/>
    <n v="5"/>
    <x v="33"/>
    <x v="0"/>
    <x v="0"/>
    <n v="303799"/>
  </r>
  <r>
    <x v="595"/>
    <x v="10"/>
    <x v="0"/>
    <s v="D06"/>
    <x v="0"/>
    <s v="L01"/>
    <x v="9"/>
    <x v="1"/>
    <x v="0"/>
    <x v="0"/>
    <x v="3"/>
    <x v="92"/>
    <x v="401"/>
    <x v="49"/>
    <x v="0"/>
    <x v="2"/>
    <m/>
    <x v="32"/>
    <x v="0"/>
    <x v="0"/>
    <n v="303773"/>
  </r>
  <r>
    <x v="596"/>
    <x v="23"/>
    <x v="2"/>
    <s v="D02"/>
    <x v="3"/>
    <s v="L05"/>
    <x v="0"/>
    <x v="0"/>
    <x v="2"/>
    <x v="1"/>
    <x v="3"/>
    <x v="470"/>
    <x v="470"/>
    <x v="12"/>
    <x v="0"/>
    <x v="2"/>
    <m/>
    <x v="36"/>
    <x v="1"/>
    <x v="132"/>
    <n v="304081"/>
  </r>
  <r>
    <x v="597"/>
    <x v="28"/>
    <x v="2"/>
    <s v="D02"/>
    <x v="0"/>
    <s v="L01"/>
    <x v="10"/>
    <x v="1"/>
    <x v="1"/>
    <x v="0"/>
    <x v="0"/>
    <x v="26"/>
    <x v="350"/>
    <x v="27"/>
    <x v="2"/>
    <x v="1"/>
    <n v="2"/>
    <x v="22"/>
    <x v="1"/>
    <x v="133"/>
    <n v="303835"/>
  </r>
  <r>
    <x v="598"/>
    <x v="262"/>
    <x v="6"/>
    <s v="D04"/>
    <x v="3"/>
    <s v="L05"/>
    <x v="4"/>
    <x v="0"/>
    <x v="0"/>
    <x v="0"/>
    <x v="2"/>
    <x v="471"/>
    <x v="524"/>
    <x v="27"/>
    <x v="2"/>
    <x v="1"/>
    <n v="2"/>
    <x v="10"/>
    <x v="1"/>
    <x v="134"/>
    <n v="303823"/>
  </r>
  <r>
    <x v="599"/>
    <x v="199"/>
    <x v="0"/>
    <s v="D06"/>
    <x v="4"/>
    <s v="L02"/>
    <x v="4"/>
    <x v="0"/>
    <x v="1"/>
    <x v="0"/>
    <x v="1"/>
    <x v="472"/>
    <x v="525"/>
    <x v="23"/>
    <x v="1"/>
    <x v="1"/>
    <n v="2"/>
    <x v="29"/>
    <x v="0"/>
    <x v="0"/>
    <n v="303684"/>
  </r>
  <r>
    <x v="600"/>
    <x v="124"/>
    <x v="2"/>
    <s v="D02"/>
    <x v="0"/>
    <s v="L01"/>
    <x v="10"/>
    <x v="0"/>
    <x v="2"/>
    <x v="1"/>
    <x v="3"/>
    <x v="473"/>
    <x v="75"/>
    <x v="5"/>
    <x v="2"/>
    <x v="1"/>
    <n v="3"/>
    <x v="6"/>
    <x v="0"/>
    <x v="0"/>
    <n v="303756"/>
  </r>
  <r>
    <x v="601"/>
    <x v="52"/>
    <x v="2"/>
    <s v="D02"/>
    <x v="2"/>
    <s v="L03"/>
    <x v="11"/>
    <x v="0"/>
    <x v="2"/>
    <x v="0"/>
    <x v="3"/>
    <x v="474"/>
    <x v="526"/>
    <x v="2"/>
    <x v="1"/>
    <x v="0"/>
    <m/>
    <x v="0"/>
    <x v="1"/>
    <x v="135"/>
    <n v="303996"/>
  </r>
  <r>
    <x v="602"/>
    <x v="214"/>
    <x v="4"/>
    <s v="D05"/>
    <x v="0"/>
    <s v="L01"/>
    <x v="1"/>
    <x v="0"/>
    <x v="1"/>
    <x v="0"/>
    <x v="1"/>
    <x v="185"/>
    <x v="527"/>
    <x v="21"/>
    <x v="0"/>
    <x v="1"/>
    <n v="3"/>
    <x v="7"/>
    <x v="0"/>
    <x v="0"/>
    <n v="303672"/>
  </r>
  <r>
    <x v="603"/>
    <x v="102"/>
    <x v="5"/>
    <s v="D03"/>
    <x v="1"/>
    <s v="L04"/>
    <x v="6"/>
    <x v="0"/>
    <x v="2"/>
    <x v="0"/>
    <x v="3"/>
    <x v="242"/>
    <x v="230"/>
    <x v="30"/>
    <x v="2"/>
    <x v="1"/>
    <n v="2"/>
    <x v="14"/>
    <x v="0"/>
    <x v="0"/>
    <n v="303783"/>
  </r>
  <r>
    <x v="604"/>
    <x v="188"/>
    <x v="0"/>
    <s v="D06"/>
    <x v="4"/>
    <s v="L02"/>
    <x v="5"/>
    <x v="2"/>
    <x v="0"/>
    <x v="1"/>
    <x v="0"/>
    <x v="141"/>
    <x v="528"/>
    <x v="19"/>
    <x v="0"/>
    <x v="1"/>
    <n v="3"/>
    <x v="0"/>
    <x v="0"/>
    <x v="0"/>
    <n v="304120"/>
  </r>
  <r>
    <x v="605"/>
    <x v="145"/>
    <x v="5"/>
    <s v="D03"/>
    <x v="3"/>
    <s v="L05"/>
    <x v="10"/>
    <x v="0"/>
    <x v="1"/>
    <x v="0"/>
    <x v="3"/>
    <x v="475"/>
    <x v="528"/>
    <x v="40"/>
    <x v="2"/>
    <x v="2"/>
    <m/>
    <x v="1"/>
    <x v="1"/>
    <x v="136"/>
    <n v="303714"/>
  </r>
  <r>
    <x v="606"/>
    <x v="116"/>
    <x v="2"/>
    <s v="D02"/>
    <x v="4"/>
    <s v="L02"/>
    <x v="11"/>
    <x v="1"/>
    <x v="2"/>
    <x v="0"/>
    <x v="3"/>
    <x v="440"/>
    <x v="111"/>
    <x v="22"/>
    <x v="2"/>
    <x v="2"/>
    <m/>
    <x v="28"/>
    <x v="0"/>
    <x v="0"/>
    <n v="303534"/>
  </r>
  <r>
    <x v="607"/>
    <x v="295"/>
    <x v="5"/>
    <s v="D03"/>
    <x v="0"/>
    <s v="L01"/>
    <x v="7"/>
    <x v="1"/>
    <x v="1"/>
    <x v="1"/>
    <x v="3"/>
    <x v="476"/>
    <x v="289"/>
    <x v="16"/>
    <x v="2"/>
    <x v="1"/>
    <n v="3"/>
    <x v="18"/>
    <x v="0"/>
    <x v="0"/>
    <n v="303618"/>
  </r>
  <r>
    <x v="608"/>
    <x v="296"/>
    <x v="1"/>
    <s v="D01"/>
    <x v="2"/>
    <s v="L03"/>
    <x v="7"/>
    <x v="0"/>
    <x v="1"/>
    <x v="0"/>
    <x v="0"/>
    <x v="361"/>
    <x v="224"/>
    <x v="38"/>
    <x v="0"/>
    <x v="1"/>
    <n v="4"/>
    <x v="20"/>
    <x v="0"/>
    <x v="0"/>
    <n v="303901"/>
  </r>
  <r>
    <x v="609"/>
    <x v="295"/>
    <x v="5"/>
    <s v="D03"/>
    <x v="2"/>
    <s v="L03"/>
    <x v="8"/>
    <x v="0"/>
    <x v="1"/>
    <x v="1"/>
    <x v="0"/>
    <x v="245"/>
    <x v="529"/>
    <x v="26"/>
    <x v="0"/>
    <x v="0"/>
    <m/>
    <x v="20"/>
    <x v="0"/>
    <x v="0"/>
    <n v="303828"/>
  </r>
  <r>
    <x v="610"/>
    <x v="269"/>
    <x v="2"/>
    <s v="D02"/>
    <x v="4"/>
    <s v="L02"/>
    <x v="4"/>
    <x v="1"/>
    <x v="0"/>
    <x v="1"/>
    <x v="2"/>
    <x v="477"/>
    <x v="530"/>
    <x v="23"/>
    <x v="1"/>
    <x v="0"/>
    <m/>
    <x v="34"/>
    <x v="0"/>
    <x v="0"/>
    <n v="303687"/>
  </r>
  <r>
    <x v="611"/>
    <x v="95"/>
    <x v="0"/>
    <s v="D06"/>
    <x v="0"/>
    <s v="L01"/>
    <x v="9"/>
    <x v="2"/>
    <x v="1"/>
    <x v="1"/>
    <x v="0"/>
    <x v="478"/>
    <x v="167"/>
    <x v="7"/>
    <x v="1"/>
    <x v="2"/>
    <m/>
    <x v="6"/>
    <x v="0"/>
    <x v="0"/>
    <n v="303714"/>
  </r>
  <r>
    <x v="612"/>
    <x v="200"/>
    <x v="1"/>
    <s v="D01"/>
    <x v="3"/>
    <s v="L05"/>
    <x v="9"/>
    <x v="2"/>
    <x v="2"/>
    <x v="0"/>
    <x v="1"/>
    <x v="368"/>
    <x v="531"/>
    <x v="8"/>
    <x v="2"/>
    <x v="0"/>
    <m/>
    <x v="18"/>
    <x v="0"/>
    <x v="0"/>
    <n v="304046"/>
  </r>
  <r>
    <x v="613"/>
    <x v="188"/>
    <x v="3"/>
    <s v="D07"/>
    <x v="1"/>
    <s v="L04"/>
    <x v="2"/>
    <x v="1"/>
    <x v="2"/>
    <x v="0"/>
    <x v="1"/>
    <x v="479"/>
    <x v="107"/>
    <x v="33"/>
    <x v="2"/>
    <x v="1"/>
    <n v="3"/>
    <x v="14"/>
    <x v="0"/>
    <x v="0"/>
    <n v="303549"/>
  </r>
  <r>
    <x v="614"/>
    <x v="118"/>
    <x v="0"/>
    <s v="D06"/>
    <x v="0"/>
    <s v="L01"/>
    <x v="4"/>
    <x v="0"/>
    <x v="0"/>
    <x v="0"/>
    <x v="2"/>
    <x v="480"/>
    <x v="532"/>
    <x v="21"/>
    <x v="1"/>
    <x v="1"/>
    <n v="2"/>
    <x v="32"/>
    <x v="2"/>
    <x v="137"/>
    <n v="303585"/>
  </r>
  <r>
    <x v="615"/>
    <x v="295"/>
    <x v="3"/>
    <s v="D07"/>
    <x v="2"/>
    <s v="L03"/>
    <x v="8"/>
    <x v="0"/>
    <x v="0"/>
    <x v="0"/>
    <x v="0"/>
    <x v="481"/>
    <x v="533"/>
    <x v="24"/>
    <x v="2"/>
    <x v="0"/>
    <m/>
    <x v="20"/>
    <x v="0"/>
    <x v="0"/>
    <n v="303740"/>
  </r>
  <r>
    <x v="616"/>
    <x v="297"/>
    <x v="2"/>
    <s v="D02"/>
    <x v="2"/>
    <s v="L03"/>
    <x v="6"/>
    <x v="0"/>
    <x v="0"/>
    <x v="1"/>
    <x v="3"/>
    <x v="49"/>
    <x v="534"/>
    <x v="43"/>
    <x v="2"/>
    <x v="2"/>
    <m/>
    <x v="16"/>
    <x v="0"/>
    <x v="0"/>
    <n v="303656"/>
  </r>
  <r>
    <x v="617"/>
    <x v="8"/>
    <x v="6"/>
    <s v="D04"/>
    <x v="0"/>
    <s v="L01"/>
    <x v="0"/>
    <x v="3"/>
    <x v="2"/>
    <x v="0"/>
    <x v="3"/>
    <x v="279"/>
    <x v="535"/>
    <x v="32"/>
    <x v="1"/>
    <x v="1"/>
    <n v="4"/>
    <x v="4"/>
    <x v="0"/>
    <x v="0"/>
    <n v="304057"/>
  </r>
  <r>
    <x v="618"/>
    <x v="239"/>
    <x v="6"/>
    <s v="D04"/>
    <x v="4"/>
    <s v="L02"/>
    <x v="0"/>
    <x v="1"/>
    <x v="0"/>
    <x v="0"/>
    <x v="0"/>
    <x v="210"/>
    <x v="536"/>
    <x v="15"/>
    <x v="1"/>
    <x v="2"/>
    <m/>
    <x v="36"/>
    <x v="1"/>
    <x v="138"/>
    <n v="303571"/>
  </r>
  <r>
    <x v="619"/>
    <x v="215"/>
    <x v="1"/>
    <s v="D01"/>
    <x v="1"/>
    <s v="L04"/>
    <x v="5"/>
    <x v="2"/>
    <x v="0"/>
    <x v="0"/>
    <x v="2"/>
    <x v="482"/>
    <x v="155"/>
    <x v="40"/>
    <x v="2"/>
    <x v="0"/>
    <m/>
    <x v="9"/>
    <x v="0"/>
    <x v="0"/>
    <n v="304021"/>
  </r>
  <r>
    <x v="620"/>
    <x v="298"/>
    <x v="5"/>
    <s v="D03"/>
    <x v="0"/>
    <s v="L01"/>
    <x v="1"/>
    <x v="3"/>
    <x v="2"/>
    <x v="0"/>
    <x v="2"/>
    <x v="165"/>
    <x v="406"/>
    <x v="8"/>
    <x v="1"/>
    <x v="0"/>
    <m/>
    <x v="19"/>
    <x v="1"/>
    <x v="139"/>
    <n v="304122"/>
  </r>
  <r>
    <x v="621"/>
    <x v="299"/>
    <x v="0"/>
    <s v="D06"/>
    <x v="1"/>
    <s v="L04"/>
    <x v="7"/>
    <x v="2"/>
    <x v="0"/>
    <x v="1"/>
    <x v="0"/>
    <x v="226"/>
    <x v="537"/>
    <x v="49"/>
    <x v="0"/>
    <x v="1"/>
    <n v="3"/>
    <x v="14"/>
    <x v="0"/>
    <x v="0"/>
    <n v="304034"/>
  </r>
  <r>
    <x v="622"/>
    <x v="212"/>
    <x v="1"/>
    <s v="D01"/>
    <x v="4"/>
    <s v="L02"/>
    <x v="4"/>
    <x v="3"/>
    <x v="2"/>
    <x v="0"/>
    <x v="2"/>
    <x v="483"/>
    <x v="538"/>
    <x v="48"/>
    <x v="2"/>
    <x v="1"/>
    <n v="5"/>
    <x v="2"/>
    <x v="0"/>
    <x v="0"/>
    <n v="303797"/>
  </r>
  <r>
    <x v="623"/>
    <x v="225"/>
    <x v="1"/>
    <s v="D01"/>
    <x v="4"/>
    <s v="L02"/>
    <x v="2"/>
    <x v="1"/>
    <x v="0"/>
    <x v="0"/>
    <x v="2"/>
    <x v="484"/>
    <x v="539"/>
    <x v="10"/>
    <x v="2"/>
    <x v="0"/>
    <m/>
    <x v="30"/>
    <x v="1"/>
    <x v="140"/>
    <n v="303636"/>
  </r>
  <r>
    <x v="624"/>
    <x v="121"/>
    <x v="4"/>
    <s v="D05"/>
    <x v="1"/>
    <s v="L04"/>
    <x v="1"/>
    <x v="1"/>
    <x v="2"/>
    <x v="1"/>
    <x v="1"/>
    <x v="146"/>
    <x v="146"/>
    <x v="40"/>
    <x v="0"/>
    <x v="1"/>
    <n v="4"/>
    <x v="27"/>
    <x v="0"/>
    <x v="0"/>
    <n v="304115"/>
  </r>
  <r>
    <x v="625"/>
    <x v="300"/>
    <x v="0"/>
    <s v="D06"/>
    <x v="0"/>
    <s v="L01"/>
    <x v="9"/>
    <x v="2"/>
    <x v="1"/>
    <x v="1"/>
    <x v="1"/>
    <x v="485"/>
    <x v="540"/>
    <x v="23"/>
    <x v="1"/>
    <x v="2"/>
    <m/>
    <x v="13"/>
    <x v="0"/>
    <x v="0"/>
    <n v="303987"/>
  </r>
  <r>
    <x v="626"/>
    <x v="26"/>
    <x v="4"/>
    <s v="D05"/>
    <x v="3"/>
    <s v="L05"/>
    <x v="5"/>
    <x v="3"/>
    <x v="0"/>
    <x v="0"/>
    <x v="3"/>
    <x v="486"/>
    <x v="541"/>
    <x v="37"/>
    <x v="2"/>
    <x v="1"/>
    <n v="4"/>
    <x v="11"/>
    <x v="0"/>
    <x v="0"/>
    <n v="304055"/>
  </r>
  <r>
    <x v="627"/>
    <x v="244"/>
    <x v="1"/>
    <s v="D01"/>
    <x v="1"/>
    <s v="L04"/>
    <x v="8"/>
    <x v="0"/>
    <x v="0"/>
    <x v="1"/>
    <x v="1"/>
    <x v="487"/>
    <x v="542"/>
    <x v="8"/>
    <x v="1"/>
    <x v="1"/>
    <n v="3"/>
    <x v="15"/>
    <x v="1"/>
    <x v="141"/>
    <n v="303742"/>
  </r>
  <r>
    <x v="628"/>
    <x v="87"/>
    <x v="0"/>
    <s v="D06"/>
    <x v="3"/>
    <s v="L05"/>
    <x v="2"/>
    <x v="2"/>
    <x v="1"/>
    <x v="0"/>
    <x v="1"/>
    <x v="488"/>
    <x v="543"/>
    <x v="33"/>
    <x v="1"/>
    <x v="1"/>
    <n v="5"/>
    <x v="0"/>
    <x v="0"/>
    <x v="0"/>
    <n v="303944"/>
  </r>
  <r>
    <x v="629"/>
    <x v="301"/>
    <x v="3"/>
    <s v="D07"/>
    <x v="1"/>
    <s v="L04"/>
    <x v="0"/>
    <x v="0"/>
    <x v="0"/>
    <x v="0"/>
    <x v="3"/>
    <x v="489"/>
    <x v="544"/>
    <x v="11"/>
    <x v="1"/>
    <x v="1"/>
    <n v="3"/>
    <x v="35"/>
    <x v="1"/>
    <x v="89"/>
    <n v="303604"/>
  </r>
  <r>
    <x v="630"/>
    <x v="302"/>
    <x v="5"/>
    <s v="D03"/>
    <x v="0"/>
    <s v="L01"/>
    <x v="9"/>
    <x v="2"/>
    <x v="2"/>
    <x v="1"/>
    <x v="1"/>
    <x v="349"/>
    <x v="298"/>
    <x v="45"/>
    <x v="1"/>
    <x v="1"/>
    <n v="3"/>
    <x v="0"/>
    <x v="0"/>
    <x v="0"/>
    <n v="303920"/>
  </r>
  <r>
    <x v="631"/>
    <x v="205"/>
    <x v="5"/>
    <s v="D03"/>
    <x v="4"/>
    <s v="L02"/>
    <x v="8"/>
    <x v="2"/>
    <x v="2"/>
    <x v="0"/>
    <x v="2"/>
    <x v="490"/>
    <x v="545"/>
    <x v="10"/>
    <x v="1"/>
    <x v="1"/>
    <n v="4"/>
    <x v="31"/>
    <x v="0"/>
    <x v="0"/>
    <n v="303681"/>
  </r>
  <r>
    <x v="632"/>
    <x v="65"/>
    <x v="1"/>
    <s v="D01"/>
    <x v="2"/>
    <s v="L03"/>
    <x v="5"/>
    <x v="3"/>
    <x v="0"/>
    <x v="1"/>
    <x v="3"/>
    <x v="491"/>
    <x v="546"/>
    <x v="5"/>
    <x v="2"/>
    <x v="1"/>
    <n v="5"/>
    <x v="3"/>
    <x v="0"/>
    <x v="0"/>
    <n v="303541"/>
  </r>
  <r>
    <x v="633"/>
    <x v="303"/>
    <x v="2"/>
    <s v="D02"/>
    <x v="3"/>
    <s v="L05"/>
    <x v="8"/>
    <x v="0"/>
    <x v="1"/>
    <x v="1"/>
    <x v="3"/>
    <x v="405"/>
    <x v="547"/>
    <x v="42"/>
    <x v="2"/>
    <x v="1"/>
    <n v="3"/>
    <x v="24"/>
    <x v="1"/>
    <x v="142"/>
    <n v="303997"/>
  </r>
  <r>
    <x v="634"/>
    <x v="304"/>
    <x v="0"/>
    <s v="D06"/>
    <x v="1"/>
    <s v="L04"/>
    <x v="6"/>
    <x v="3"/>
    <x v="1"/>
    <x v="1"/>
    <x v="3"/>
    <x v="492"/>
    <x v="548"/>
    <x v="30"/>
    <x v="0"/>
    <x v="1"/>
    <n v="5"/>
    <x v="35"/>
    <x v="0"/>
    <x v="0"/>
    <n v="303904"/>
  </r>
  <r>
    <x v="635"/>
    <x v="213"/>
    <x v="4"/>
    <s v="D05"/>
    <x v="4"/>
    <s v="L02"/>
    <x v="2"/>
    <x v="0"/>
    <x v="1"/>
    <x v="1"/>
    <x v="0"/>
    <x v="171"/>
    <x v="549"/>
    <x v="10"/>
    <x v="2"/>
    <x v="1"/>
    <n v="3"/>
    <x v="9"/>
    <x v="0"/>
    <x v="0"/>
    <n v="303987"/>
  </r>
  <r>
    <x v="636"/>
    <x v="239"/>
    <x v="0"/>
    <s v="D06"/>
    <x v="3"/>
    <s v="L05"/>
    <x v="8"/>
    <x v="0"/>
    <x v="2"/>
    <x v="1"/>
    <x v="0"/>
    <x v="493"/>
    <x v="336"/>
    <x v="0"/>
    <x v="2"/>
    <x v="1"/>
    <n v="2"/>
    <x v="30"/>
    <x v="0"/>
    <x v="0"/>
    <n v="304067"/>
  </r>
  <r>
    <x v="637"/>
    <x v="271"/>
    <x v="2"/>
    <s v="D02"/>
    <x v="0"/>
    <s v="L01"/>
    <x v="5"/>
    <x v="1"/>
    <x v="2"/>
    <x v="0"/>
    <x v="2"/>
    <x v="494"/>
    <x v="550"/>
    <x v="30"/>
    <x v="0"/>
    <x v="1"/>
    <n v="2"/>
    <x v="30"/>
    <x v="0"/>
    <x v="0"/>
    <n v="304101"/>
  </r>
  <r>
    <x v="638"/>
    <x v="166"/>
    <x v="3"/>
    <s v="D07"/>
    <x v="4"/>
    <s v="L02"/>
    <x v="6"/>
    <x v="0"/>
    <x v="1"/>
    <x v="0"/>
    <x v="3"/>
    <x v="289"/>
    <x v="18"/>
    <x v="42"/>
    <x v="0"/>
    <x v="1"/>
    <n v="3"/>
    <x v="4"/>
    <x v="0"/>
    <x v="0"/>
    <n v="303907"/>
  </r>
  <r>
    <x v="639"/>
    <x v="146"/>
    <x v="0"/>
    <s v="D06"/>
    <x v="0"/>
    <s v="L01"/>
    <x v="0"/>
    <x v="0"/>
    <x v="0"/>
    <x v="1"/>
    <x v="1"/>
    <x v="131"/>
    <x v="551"/>
    <x v="14"/>
    <x v="2"/>
    <x v="1"/>
    <n v="3"/>
    <x v="35"/>
    <x v="0"/>
    <x v="0"/>
    <n v="304031"/>
  </r>
  <r>
    <x v="640"/>
    <x v="176"/>
    <x v="3"/>
    <s v="D07"/>
    <x v="0"/>
    <s v="L01"/>
    <x v="8"/>
    <x v="0"/>
    <x v="1"/>
    <x v="0"/>
    <x v="3"/>
    <x v="495"/>
    <x v="552"/>
    <x v="28"/>
    <x v="1"/>
    <x v="1"/>
    <n v="4"/>
    <x v="24"/>
    <x v="2"/>
    <x v="143"/>
    <n v="303784"/>
  </r>
  <r>
    <x v="641"/>
    <x v="181"/>
    <x v="6"/>
    <s v="D04"/>
    <x v="4"/>
    <s v="L02"/>
    <x v="2"/>
    <x v="1"/>
    <x v="2"/>
    <x v="1"/>
    <x v="2"/>
    <x v="496"/>
    <x v="553"/>
    <x v="25"/>
    <x v="2"/>
    <x v="1"/>
    <n v="5"/>
    <x v="18"/>
    <x v="0"/>
    <x v="0"/>
    <n v="304157"/>
  </r>
  <r>
    <x v="642"/>
    <x v="92"/>
    <x v="2"/>
    <s v="D02"/>
    <x v="0"/>
    <s v="L01"/>
    <x v="8"/>
    <x v="2"/>
    <x v="1"/>
    <x v="1"/>
    <x v="2"/>
    <x v="497"/>
    <x v="554"/>
    <x v="7"/>
    <x v="2"/>
    <x v="2"/>
    <m/>
    <x v="1"/>
    <x v="0"/>
    <x v="0"/>
    <n v="303564"/>
  </r>
  <r>
    <x v="643"/>
    <x v="264"/>
    <x v="2"/>
    <s v="D02"/>
    <x v="4"/>
    <s v="L02"/>
    <x v="1"/>
    <x v="2"/>
    <x v="0"/>
    <x v="1"/>
    <x v="1"/>
    <x v="322"/>
    <x v="313"/>
    <x v="14"/>
    <x v="1"/>
    <x v="1"/>
    <n v="2"/>
    <x v="15"/>
    <x v="0"/>
    <x v="0"/>
    <n v="303565"/>
  </r>
  <r>
    <x v="644"/>
    <x v="77"/>
    <x v="5"/>
    <s v="D03"/>
    <x v="2"/>
    <s v="L03"/>
    <x v="9"/>
    <x v="0"/>
    <x v="0"/>
    <x v="1"/>
    <x v="2"/>
    <x v="427"/>
    <x v="555"/>
    <x v="23"/>
    <x v="2"/>
    <x v="1"/>
    <n v="3"/>
    <x v="16"/>
    <x v="0"/>
    <x v="0"/>
    <n v="303750"/>
  </r>
  <r>
    <x v="645"/>
    <x v="305"/>
    <x v="6"/>
    <s v="D04"/>
    <x v="1"/>
    <s v="L04"/>
    <x v="10"/>
    <x v="0"/>
    <x v="2"/>
    <x v="1"/>
    <x v="0"/>
    <x v="91"/>
    <x v="556"/>
    <x v="21"/>
    <x v="2"/>
    <x v="1"/>
    <n v="2"/>
    <x v="0"/>
    <x v="0"/>
    <x v="0"/>
    <n v="303998"/>
  </r>
  <r>
    <x v="646"/>
    <x v="243"/>
    <x v="0"/>
    <s v="D06"/>
    <x v="3"/>
    <s v="L05"/>
    <x v="6"/>
    <x v="1"/>
    <x v="1"/>
    <x v="0"/>
    <x v="0"/>
    <x v="86"/>
    <x v="415"/>
    <x v="35"/>
    <x v="0"/>
    <x v="0"/>
    <m/>
    <x v="4"/>
    <x v="0"/>
    <x v="0"/>
    <n v="304105"/>
  </r>
  <r>
    <x v="647"/>
    <x v="306"/>
    <x v="2"/>
    <s v="D02"/>
    <x v="4"/>
    <s v="L02"/>
    <x v="11"/>
    <x v="2"/>
    <x v="2"/>
    <x v="1"/>
    <x v="1"/>
    <x v="406"/>
    <x v="557"/>
    <x v="34"/>
    <x v="0"/>
    <x v="1"/>
    <n v="4"/>
    <x v="0"/>
    <x v="1"/>
    <x v="144"/>
    <n v="303781"/>
  </r>
  <r>
    <x v="648"/>
    <x v="114"/>
    <x v="5"/>
    <s v="D03"/>
    <x v="2"/>
    <s v="L03"/>
    <x v="11"/>
    <x v="0"/>
    <x v="2"/>
    <x v="0"/>
    <x v="3"/>
    <x v="498"/>
    <x v="558"/>
    <x v="43"/>
    <x v="2"/>
    <x v="0"/>
    <m/>
    <x v="29"/>
    <x v="0"/>
    <x v="0"/>
    <n v="303938"/>
  </r>
  <r>
    <x v="649"/>
    <x v="307"/>
    <x v="1"/>
    <s v="D01"/>
    <x v="3"/>
    <s v="L05"/>
    <x v="1"/>
    <x v="2"/>
    <x v="2"/>
    <x v="0"/>
    <x v="1"/>
    <x v="436"/>
    <x v="559"/>
    <x v="21"/>
    <x v="1"/>
    <x v="1"/>
    <n v="4"/>
    <x v="14"/>
    <x v="0"/>
    <x v="0"/>
    <n v="303578"/>
  </r>
  <r>
    <x v="650"/>
    <x v="27"/>
    <x v="4"/>
    <s v="D05"/>
    <x v="2"/>
    <s v="L03"/>
    <x v="3"/>
    <x v="3"/>
    <x v="1"/>
    <x v="0"/>
    <x v="3"/>
    <x v="499"/>
    <x v="560"/>
    <x v="31"/>
    <x v="1"/>
    <x v="0"/>
    <m/>
    <x v="10"/>
    <x v="0"/>
    <x v="0"/>
    <n v="304021"/>
  </r>
  <r>
    <x v="651"/>
    <x v="66"/>
    <x v="1"/>
    <s v="D01"/>
    <x v="4"/>
    <s v="L02"/>
    <x v="4"/>
    <x v="1"/>
    <x v="0"/>
    <x v="1"/>
    <x v="1"/>
    <x v="500"/>
    <x v="561"/>
    <x v="29"/>
    <x v="1"/>
    <x v="1"/>
    <n v="3"/>
    <x v="9"/>
    <x v="0"/>
    <x v="0"/>
    <n v="303912"/>
  </r>
  <r>
    <x v="652"/>
    <x v="25"/>
    <x v="4"/>
    <s v="D05"/>
    <x v="3"/>
    <s v="L05"/>
    <x v="1"/>
    <x v="0"/>
    <x v="1"/>
    <x v="0"/>
    <x v="3"/>
    <x v="501"/>
    <x v="562"/>
    <x v="7"/>
    <x v="2"/>
    <x v="2"/>
    <m/>
    <x v="0"/>
    <x v="0"/>
    <x v="0"/>
    <n v="303847"/>
  </r>
  <r>
    <x v="653"/>
    <x v="308"/>
    <x v="5"/>
    <s v="D03"/>
    <x v="3"/>
    <s v="L05"/>
    <x v="9"/>
    <x v="3"/>
    <x v="1"/>
    <x v="0"/>
    <x v="0"/>
    <x v="502"/>
    <x v="563"/>
    <x v="37"/>
    <x v="2"/>
    <x v="1"/>
    <n v="3"/>
    <x v="2"/>
    <x v="0"/>
    <x v="0"/>
    <n v="303678"/>
  </r>
  <r>
    <x v="654"/>
    <x v="145"/>
    <x v="3"/>
    <s v="D07"/>
    <x v="4"/>
    <s v="L02"/>
    <x v="1"/>
    <x v="1"/>
    <x v="2"/>
    <x v="0"/>
    <x v="0"/>
    <x v="503"/>
    <x v="2"/>
    <x v="50"/>
    <x v="0"/>
    <x v="1"/>
    <n v="5"/>
    <x v="24"/>
    <x v="0"/>
    <x v="0"/>
    <n v="303647"/>
  </r>
  <r>
    <x v="655"/>
    <x v="52"/>
    <x v="5"/>
    <s v="D03"/>
    <x v="0"/>
    <s v="L01"/>
    <x v="1"/>
    <x v="1"/>
    <x v="0"/>
    <x v="1"/>
    <x v="2"/>
    <x v="504"/>
    <x v="564"/>
    <x v="4"/>
    <x v="2"/>
    <x v="1"/>
    <n v="2"/>
    <x v="9"/>
    <x v="0"/>
    <x v="0"/>
    <n v="304171"/>
  </r>
  <r>
    <x v="656"/>
    <x v="112"/>
    <x v="0"/>
    <s v="D06"/>
    <x v="1"/>
    <s v="L04"/>
    <x v="11"/>
    <x v="3"/>
    <x v="2"/>
    <x v="0"/>
    <x v="3"/>
    <x v="505"/>
    <x v="565"/>
    <x v="2"/>
    <x v="2"/>
    <x v="2"/>
    <m/>
    <x v="36"/>
    <x v="0"/>
    <x v="0"/>
    <n v="304046"/>
  </r>
  <r>
    <x v="657"/>
    <x v="237"/>
    <x v="5"/>
    <s v="D03"/>
    <x v="4"/>
    <s v="L02"/>
    <x v="8"/>
    <x v="2"/>
    <x v="1"/>
    <x v="1"/>
    <x v="0"/>
    <x v="271"/>
    <x v="207"/>
    <x v="11"/>
    <x v="1"/>
    <x v="1"/>
    <n v="4"/>
    <x v="25"/>
    <x v="1"/>
    <x v="145"/>
    <n v="303826"/>
  </r>
  <r>
    <x v="658"/>
    <x v="256"/>
    <x v="1"/>
    <s v="D01"/>
    <x v="0"/>
    <s v="L01"/>
    <x v="0"/>
    <x v="1"/>
    <x v="1"/>
    <x v="0"/>
    <x v="3"/>
    <x v="26"/>
    <x v="566"/>
    <x v="47"/>
    <x v="0"/>
    <x v="1"/>
    <n v="2"/>
    <x v="3"/>
    <x v="0"/>
    <x v="0"/>
    <n v="303736"/>
  </r>
  <r>
    <x v="659"/>
    <x v="101"/>
    <x v="3"/>
    <s v="D07"/>
    <x v="0"/>
    <s v="L01"/>
    <x v="8"/>
    <x v="1"/>
    <x v="2"/>
    <x v="1"/>
    <x v="1"/>
    <x v="209"/>
    <x v="567"/>
    <x v="6"/>
    <x v="0"/>
    <x v="1"/>
    <n v="5"/>
    <x v="5"/>
    <x v="2"/>
    <x v="146"/>
    <n v="303786"/>
  </r>
  <r>
    <x v="660"/>
    <x v="215"/>
    <x v="5"/>
    <s v="D03"/>
    <x v="2"/>
    <s v="L03"/>
    <x v="2"/>
    <x v="1"/>
    <x v="2"/>
    <x v="1"/>
    <x v="1"/>
    <x v="506"/>
    <x v="328"/>
    <x v="23"/>
    <x v="2"/>
    <x v="1"/>
    <n v="3"/>
    <x v="19"/>
    <x v="0"/>
    <x v="0"/>
    <n v="303529"/>
  </r>
  <r>
    <x v="661"/>
    <x v="71"/>
    <x v="3"/>
    <s v="D07"/>
    <x v="0"/>
    <s v="L01"/>
    <x v="6"/>
    <x v="3"/>
    <x v="0"/>
    <x v="1"/>
    <x v="0"/>
    <x v="454"/>
    <x v="568"/>
    <x v="17"/>
    <x v="2"/>
    <x v="1"/>
    <n v="4"/>
    <x v="27"/>
    <x v="0"/>
    <x v="0"/>
    <n v="303933"/>
  </r>
  <r>
    <x v="662"/>
    <x v="285"/>
    <x v="1"/>
    <s v="D01"/>
    <x v="0"/>
    <s v="L01"/>
    <x v="3"/>
    <x v="0"/>
    <x v="0"/>
    <x v="0"/>
    <x v="1"/>
    <x v="411"/>
    <x v="569"/>
    <x v="7"/>
    <x v="1"/>
    <x v="0"/>
    <m/>
    <x v="2"/>
    <x v="0"/>
    <x v="0"/>
    <n v="304178"/>
  </r>
  <r>
    <x v="663"/>
    <x v="254"/>
    <x v="4"/>
    <s v="D05"/>
    <x v="4"/>
    <s v="L02"/>
    <x v="6"/>
    <x v="3"/>
    <x v="2"/>
    <x v="1"/>
    <x v="2"/>
    <x v="507"/>
    <x v="570"/>
    <x v="36"/>
    <x v="2"/>
    <x v="1"/>
    <n v="3"/>
    <x v="18"/>
    <x v="1"/>
    <x v="147"/>
    <n v="304022"/>
  </r>
  <r>
    <x v="664"/>
    <x v="248"/>
    <x v="2"/>
    <s v="D02"/>
    <x v="1"/>
    <s v="L04"/>
    <x v="7"/>
    <x v="0"/>
    <x v="0"/>
    <x v="0"/>
    <x v="0"/>
    <x v="508"/>
    <x v="571"/>
    <x v="39"/>
    <x v="0"/>
    <x v="1"/>
    <n v="3"/>
    <x v="4"/>
    <x v="1"/>
    <x v="148"/>
    <n v="303978"/>
  </r>
  <r>
    <x v="665"/>
    <x v="250"/>
    <x v="3"/>
    <s v="D07"/>
    <x v="4"/>
    <s v="L02"/>
    <x v="11"/>
    <x v="3"/>
    <x v="1"/>
    <x v="0"/>
    <x v="0"/>
    <x v="509"/>
    <x v="168"/>
    <x v="5"/>
    <x v="2"/>
    <x v="1"/>
    <n v="2"/>
    <x v="7"/>
    <x v="0"/>
    <x v="0"/>
    <n v="304044"/>
  </r>
  <r>
    <x v="666"/>
    <x v="58"/>
    <x v="5"/>
    <s v="D03"/>
    <x v="0"/>
    <s v="L01"/>
    <x v="0"/>
    <x v="0"/>
    <x v="2"/>
    <x v="1"/>
    <x v="0"/>
    <x v="510"/>
    <x v="572"/>
    <x v="21"/>
    <x v="1"/>
    <x v="1"/>
    <n v="4"/>
    <x v="6"/>
    <x v="0"/>
    <x v="0"/>
    <n v="303582"/>
  </r>
  <r>
    <x v="667"/>
    <x v="309"/>
    <x v="2"/>
    <s v="D02"/>
    <x v="2"/>
    <s v="L03"/>
    <x v="11"/>
    <x v="0"/>
    <x v="1"/>
    <x v="1"/>
    <x v="2"/>
    <x v="511"/>
    <x v="573"/>
    <x v="24"/>
    <x v="1"/>
    <x v="1"/>
    <n v="3"/>
    <x v="30"/>
    <x v="0"/>
    <x v="0"/>
    <n v="304100"/>
  </r>
  <r>
    <x v="668"/>
    <x v="227"/>
    <x v="5"/>
    <s v="D03"/>
    <x v="4"/>
    <s v="L02"/>
    <x v="5"/>
    <x v="1"/>
    <x v="0"/>
    <x v="0"/>
    <x v="3"/>
    <x v="184"/>
    <x v="574"/>
    <x v="5"/>
    <x v="2"/>
    <x v="1"/>
    <n v="5"/>
    <x v="16"/>
    <x v="0"/>
    <x v="0"/>
    <n v="303907"/>
  </r>
  <r>
    <x v="669"/>
    <x v="60"/>
    <x v="3"/>
    <s v="D07"/>
    <x v="0"/>
    <s v="L01"/>
    <x v="7"/>
    <x v="2"/>
    <x v="2"/>
    <x v="1"/>
    <x v="3"/>
    <x v="74"/>
    <x v="575"/>
    <x v="30"/>
    <x v="2"/>
    <x v="1"/>
    <n v="4"/>
    <x v="0"/>
    <x v="0"/>
    <x v="0"/>
    <n v="303905"/>
  </r>
  <r>
    <x v="670"/>
    <x v="276"/>
    <x v="3"/>
    <s v="D07"/>
    <x v="3"/>
    <s v="L05"/>
    <x v="8"/>
    <x v="3"/>
    <x v="0"/>
    <x v="1"/>
    <x v="2"/>
    <x v="512"/>
    <x v="465"/>
    <x v="10"/>
    <x v="1"/>
    <x v="1"/>
    <n v="5"/>
    <x v="8"/>
    <x v="0"/>
    <x v="0"/>
    <n v="303884"/>
  </r>
  <r>
    <x v="671"/>
    <x v="155"/>
    <x v="3"/>
    <s v="D07"/>
    <x v="2"/>
    <s v="L03"/>
    <x v="10"/>
    <x v="1"/>
    <x v="1"/>
    <x v="1"/>
    <x v="2"/>
    <x v="126"/>
    <x v="576"/>
    <x v="37"/>
    <x v="2"/>
    <x v="1"/>
    <n v="2"/>
    <x v="9"/>
    <x v="0"/>
    <x v="0"/>
    <n v="303571"/>
  </r>
  <r>
    <x v="672"/>
    <x v="32"/>
    <x v="0"/>
    <s v="D06"/>
    <x v="1"/>
    <s v="L04"/>
    <x v="11"/>
    <x v="2"/>
    <x v="1"/>
    <x v="1"/>
    <x v="1"/>
    <x v="513"/>
    <x v="577"/>
    <x v="8"/>
    <x v="1"/>
    <x v="2"/>
    <m/>
    <x v="0"/>
    <x v="0"/>
    <x v="0"/>
    <n v="304070"/>
  </r>
  <r>
    <x v="673"/>
    <x v="92"/>
    <x v="0"/>
    <s v="D06"/>
    <x v="2"/>
    <s v="L03"/>
    <x v="4"/>
    <x v="1"/>
    <x v="2"/>
    <x v="0"/>
    <x v="2"/>
    <x v="514"/>
    <x v="578"/>
    <x v="7"/>
    <x v="1"/>
    <x v="1"/>
    <n v="3"/>
    <x v="28"/>
    <x v="0"/>
    <x v="0"/>
    <n v="304018"/>
  </r>
  <r>
    <x v="674"/>
    <x v="253"/>
    <x v="6"/>
    <s v="D04"/>
    <x v="4"/>
    <s v="L02"/>
    <x v="10"/>
    <x v="3"/>
    <x v="0"/>
    <x v="0"/>
    <x v="1"/>
    <x v="515"/>
    <x v="579"/>
    <x v="35"/>
    <x v="0"/>
    <x v="2"/>
    <m/>
    <x v="0"/>
    <x v="0"/>
    <x v="0"/>
    <n v="303704"/>
  </r>
  <r>
    <x v="675"/>
    <x v="101"/>
    <x v="2"/>
    <s v="D02"/>
    <x v="0"/>
    <s v="L01"/>
    <x v="8"/>
    <x v="3"/>
    <x v="1"/>
    <x v="1"/>
    <x v="0"/>
    <x v="516"/>
    <x v="580"/>
    <x v="2"/>
    <x v="2"/>
    <x v="2"/>
    <m/>
    <x v="18"/>
    <x v="0"/>
    <x v="0"/>
    <n v="303934"/>
  </r>
  <r>
    <x v="676"/>
    <x v="13"/>
    <x v="2"/>
    <s v="D02"/>
    <x v="2"/>
    <s v="L03"/>
    <x v="6"/>
    <x v="3"/>
    <x v="2"/>
    <x v="0"/>
    <x v="3"/>
    <x v="191"/>
    <x v="581"/>
    <x v="12"/>
    <x v="2"/>
    <x v="0"/>
    <m/>
    <x v="36"/>
    <x v="2"/>
    <x v="149"/>
    <n v="303954"/>
  </r>
  <r>
    <x v="677"/>
    <x v="190"/>
    <x v="3"/>
    <s v="D07"/>
    <x v="3"/>
    <s v="L05"/>
    <x v="3"/>
    <x v="3"/>
    <x v="2"/>
    <x v="1"/>
    <x v="3"/>
    <x v="517"/>
    <x v="582"/>
    <x v="22"/>
    <x v="0"/>
    <x v="2"/>
    <m/>
    <x v="20"/>
    <x v="1"/>
    <x v="150"/>
    <n v="304106"/>
  </r>
  <r>
    <x v="678"/>
    <x v="121"/>
    <x v="4"/>
    <s v="D05"/>
    <x v="0"/>
    <s v="L01"/>
    <x v="3"/>
    <x v="0"/>
    <x v="0"/>
    <x v="0"/>
    <x v="3"/>
    <x v="518"/>
    <x v="583"/>
    <x v="11"/>
    <x v="1"/>
    <x v="1"/>
    <n v="3"/>
    <x v="32"/>
    <x v="1"/>
    <x v="151"/>
    <n v="304020"/>
  </r>
  <r>
    <x v="679"/>
    <x v="72"/>
    <x v="1"/>
    <s v="D01"/>
    <x v="4"/>
    <s v="L02"/>
    <x v="0"/>
    <x v="3"/>
    <x v="0"/>
    <x v="0"/>
    <x v="2"/>
    <x v="482"/>
    <x v="116"/>
    <x v="19"/>
    <x v="1"/>
    <x v="1"/>
    <n v="2"/>
    <x v="0"/>
    <x v="1"/>
    <x v="152"/>
    <n v="303767"/>
  </r>
  <r>
    <x v="680"/>
    <x v="310"/>
    <x v="0"/>
    <s v="D06"/>
    <x v="2"/>
    <s v="L03"/>
    <x v="11"/>
    <x v="0"/>
    <x v="0"/>
    <x v="0"/>
    <x v="2"/>
    <x v="519"/>
    <x v="584"/>
    <x v="14"/>
    <x v="2"/>
    <x v="1"/>
    <n v="4"/>
    <x v="13"/>
    <x v="2"/>
    <x v="153"/>
    <n v="303642"/>
  </r>
  <r>
    <x v="681"/>
    <x v="273"/>
    <x v="6"/>
    <s v="D04"/>
    <x v="1"/>
    <s v="L04"/>
    <x v="9"/>
    <x v="3"/>
    <x v="1"/>
    <x v="0"/>
    <x v="1"/>
    <x v="373"/>
    <x v="13"/>
    <x v="35"/>
    <x v="2"/>
    <x v="1"/>
    <n v="5"/>
    <x v="32"/>
    <x v="0"/>
    <x v="0"/>
    <n v="303557"/>
  </r>
  <r>
    <x v="682"/>
    <x v="188"/>
    <x v="5"/>
    <s v="D03"/>
    <x v="3"/>
    <s v="L05"/>
    <x v="6"/>
    <x v="1"/>
    <x v="0"/>
    <x v="1"/>
    <x v="3"/>
    <x v="520"/>
    <x v="265"/>
    <x v="22"/>
    <x v="2"/>
    <x v="1"/>
    <n v="3"/>
    <x v="0"/>
    <x v="0"/>
    <x v="0"/>
    <n v="303727"/>
  </r>
  <r>
    <x v="683"/>
    <x v="259"/>
    <x v="1"/>
    <s v="D01"/>
    <x v="3"/>
    <s v="L05"/>
    <x v="7"/>
    <x v="3"/>
    <x v="0"/>
    <x v="0"/>
    <x v="1"/>
    <x v="521"/>
    <x v="546"/>
    <x v="19"/>
    <x v="2"/>
    <x v="0"/>
    <m/>
    <x v="14"/>
    <x v="0"/>
    <x v="0"/>
    <n v="303553"/>
  </r>
  <r>
    <x v="684"/>
    <x v="247"/>
    <x v="4"/>
    <s v="D05"/>
    <x v="1"/>
    <s v="L04"/>
    <x v="8"/>
    <x v="3"/>
    <x v="0"/>
    <x v="1"/>
    <x v="1"/>
    <x v="454"/>
    <x v="585"/>
    <x v="30"/>
    <x v="1"/>
    <x v="1"/>
    <n v="4"/>
    <x v="7"/>
    <x v="1"/>
    <x v="154"/>
    <n v="303769"/>
  </r>
  <r>
    <x v="685"/>
    <x v="49"/>
    <x v="4"/>
    <s v="D05"/>
    <x v="2"/>
    <s v="L03"/>
    <x v="6"/>
    <x v="3"/>
    <x v="2"/>
    <x v="0"/>
    <x v="1"/>
    <x v="359"/>
    <x v="586"/>
    <x v="8"/>
    <x v="1"/>
    <x v="1"/>
    <n v="4"/>
    <x v="11"/>
    <x v="1"/>
    <x v="155"/>
    <n v="303699"/>
  </r>
  <r>
    <x v="686"/>
    <x v="50"/>
    <x v="1"/>
    <s v="D01"/>
    <x v="4"/>
    <s v="L02"/>
    <x v="7"/>
    <x v="3"/>
    <x v="1"/>
    <x v="0"/>
    <x v="0"/>
    <x v="522"/>
    <x v="587"/>
    <x v="23"/>
    <x v="1"/>
    <x v="1"/>
    <n v="5"/>
    <x v="5"/>
    <x v="1"/>
    <x v="156"/>
    <n v="303843"/>
  </r>
  <r>
    <x v="687"/>
    <x v="127"/>
    <x v="0"/>
    <s v="D06"/>
    <x v="2"/>
    <s v="L03"/>
    <x v="8"/>
    <x v="3"/>
    <x v="0"/>
    <x v="0"/>
    <x v="0"/>
    <x v="81"/>
    <x v="588"/>
    <x v="5"/>
    <x v="0"/>
    <x v="1"/>
    <n v="4"/>
    <x v="5"/>
    <x v="0"/>
    <x v="0"/>
    <n v="303838"/>
  </r>
  <r>
    <x v="688"/>
    <x v="198"/>
    <x v="0"/>
    <s v="D06"/>
    <x v="0"/>
    <s v="L01"/>
    <x v="10"/>
    <x v="0"/>
    <x v="1"/>
    <x v="1"/>
    <x v="2"/>
    <x v="443"/>
    <x v="589"/>
    <x v="33"/>
    <x v="2"/>
    <x v="2"/>
    <m/>
    <x v="4"/>
    <x v="0"/>
    <x v="0"/>
    <n v="303853"/>
  </r>
  <r>
    <x v="689"/>
    <x v="40"/>
    <x v="4"/>
    <s v="D05"/>
    <x v="2"/>
    <s v="L03"/>
    <x v="0"/>
    <x v="3"/>
    <x v="0"/>
    <x v="1"/>
    <x v="3"/>
    <x v="469"/>
    <x v="590"/>
    <x v="35"/>
    <x v="2"/>
    <x v="0"/>
    <m/>
    <x v="8"/>
    <x v="0"/>
    <x v="0"/>
    <n v="304108"/>
  </r>
  <r>
    <x v="690"/>
    <x v="28"/>
    <x v="0"/>
    <s v="D06"/>
    <x v="3"/>
    <s v="L05"/>
    <x v="6"/>
    <x v="1"/>
    <x v="1"/>
    <x v="0"/>
    <x v="2"/>
    <x v="523"/>
    <x v="591"/>
    <x v="39"/>
    <x v="2"/>
    <x v="2"/>
    <m/>
    <x v="24"/>
    <x v="1"/>
    <x v="157"/>
    <n v="303534"/>
  </r>
  <r>
    <x v="691"/>
    <x v="311"/>
    <x v="1"/>
    <s v="D01"/>
    <x v="0"/>
    <s v="L01"/>
    <x v="6"/>
    <x v="3"/>
    <x v="0"/>
    <x v="0"/>
    <x v="1"/>
    <x v="524"/>
    <x v="592"/>
    <x v="16"/>
    <x v="1"/>
    <x v="1"/>
    <n v="3"/>
    <x v="28"/>
    <x v="1"/>
    <x v="158"/>
    <n v="304048"/>
  </r>
  <r>
    <x v="692"/>
    <x v="117"/>
    <x v="1"/>
    <s v="D01"/>
    <x v="4"/>
    <s v="L02"/>
    <x v="0"/>
    <x v="2"/>
    <x v="2"/>
    <x v="0"/>
    <x v="1"/>
    <x v="525"/>
    <x v="593"/>
    <x v="7"/>
    <x v="2"/>
    <x v="1"/>
    <n v="2"/>
    <x v="32"/>
    <x v="0"/>
    <x v="0"/>
    <n v="304110"/>
  </r>
  <r>
    <x v="693"/>
    <x v="8"/>
    <x v="4"/>
    <s v="D05"/>
    <x v="3"/>
    <s v="L05"/>
    <x v="0"/>
    <x v="0"/>
    <x v="1"/>
    <x v="1"/>
    <x v="2"/>
    <x v="526"/>
    <x v="594"/>
    <x v="26"/>
    <x v="1"/>
    <x v="2"/>
    <m/>
    <x v="0"/>
    <x v="1"/>
    <x v="159"/>
    <n v="303800"/>
  </r>
  <r>
    <x v="694"/>
    <x v="6"/>
    <x v="2"/>
    <s v="D02"/>
    <x v="3"/>
    <s v="L05"/>
    <x v="4"/>
    <x v="3"/>
    <x v="1"/>
    <x v="1"/>
    <x v="0"/>
    <x v="206"/>
    <x v="595"/>
    <x v="14"/>
    <x v="2"/>
    <x v="1"/>
    <n v="2"/>
    <x v="1"/>
    <x v="1"/>
    <x v="160"/>
    <n v="304103"/>
  </r>
  <r>
    <x v="695"/>
    <x v="38"/>
    <x v="4"/>
    <s v="D05"/>
    <x v="2"/>
    <s v="L03"/>
    <x v="3"/>
    <x v="3"/>
    <x v="2"/>
    <x v="0"/>
    <x v="1"/>
    <x v="527"/>
    <x v="596"/>
    <x v="8"/>
    <x v="1"/>
    <x v="1"/>
    <n v="2"/>
    <x v="6"/>
    <x v="0"/>
    <x v="0"/>
    <n v="303653"/>
  </r>
  <r>
    <x v="696"/>
    <x v="312"/>
    <x v="0"/>
    <s v="D06"/>
    <x v="4"/>
    <s v="L02"/>
    <x v="3"/>
    <x v="1"/>
    <x v="1"/>
    <x v="0"/>
    <x v="2"/>
    <x v="528"/>
    <x v="258"/>
    <x v="30"/>
    <x v="2"/>
    <x v="0"/>
    <m/>
    <x v="20"/>
    <x v="0"/>
    <x v="0"/>
    <n v="304195"/>
  </r>
  <r>
    <x v="697"/>
    <x v="8"/>
    <x v="6"/>
    <s v="D04"/>
    <x v="3"/>
    <s v="L05"/>
    <x v="8"/>
    <x v="0"/>
    <x v="0"/>
    <x v="1"/>
    <x v="2"/>
    <x v="529"/>
    <x v="597"/>
    <x v="30"/>
    <x v="2"/>
    <x v="1"/>
    <n v="2"/>
    <x v="5"/>
    <x v="1"/>
    <x v="161"/>
    <n v="303758"/>
  </r>
  <r>
    <x v="698"/>
    <x v="160"/>
    <x v="4"/>
    <s v="D05"/>
    <x v="2"/>
    <s v="L03"/>
    <x v="6"/>
    <x v="0"/>
    <x v="1"/>
    <x v="1"/>
    <x v="1"/>
    <x v="460"/>
    <x v="598"/>
    <x v="31"/>
    <x v="2"/>
    <x v="1"/>
    <n v="5"/>
    <x v="25"/>
    <x v="1"/>
    <x v="162"/>
    <n v="303823"/>
  </r>
  <r>
    <x v="699"/>
    <x v="95"/>
    <x v="1"/>
    <s v="D01"/>
    <x v="0"/>
    <s v="L01"/>
    <x v="3"/>
    <x v="3"/>
    <x v="0"/>
    <x v="0"/>
    <x v="1"/>
    <x v="530"/>
    <x v="599"/>
    <x v="16"/>
    <x v="1"/>
    <x v="1"/>
    <n v="3"/>
    <x v="15"/>
    <x v="1"/>
    <x v="163"/>
    <n v="303973"/>
  </r>
  <r>
    <x v="700"/>
    <x v="196"/>
    <x v="5"/>
    <s v="D03"/>
    <x v="1"/>
    <s v="L04"/>
    <x v="2"/>
    <x v="2"/>
    <x v="0"/>
    <x v="1"/>
    <x v="2"/>
    <x v="174"/>
    <x v="600"/>
    <x v="36"/>
    <x v="2"/>
    <x v="1"/>
    <n v="4"/>
    <x v="21"/>
    <x v="0"/>
    <x v="0"/>
    <n v="303747"/>
  </r>
  <r>
    <x v="701"/>
    <x v="313"/>
    <x v="4"/>
    <s v="D05"/>
    <x v="3"/>
    <s v="L05"/>
    <x v="10"/>
    <x v="1"/>
    <x v="0"/>
    <x v="1"/>
    <x v="0"/>
    <x v="301"/>
    <x v="601"/>
    <x v="40"/>
    <x v="0"/>
    <x v="1"/>
    <n v="3"/>
    <x v="19"/>
    <x v="1"/>
    <x v="164"/>
    <n v="303688"/>
  </r>
  <r>
    <x v="702"/>
    <x v="249"/>
    <x v="1"/>
    <s v="D01"/>
    <x v="0"/>
    <s v="L01"/>
    <x v="0"/>
    <x v="3"/>
    <x v="0"/>
    <x v="0"/>
    <x v="0"/>
    <x v="531"/>
    <x v="602"/>
    <x v="33"/>
    <x v="1"/>
    <x v="1"/>
    <n v="2"/>
    <x v="8"/>
    <x v="0"/>
    <x v="0"/>
    <n v="303799"/>
  </r>
  <r>
    <x v="703"/>
    <x v="314"/>
    <x v="3"/>
    <s v="D07"/>
    <x v="4"/>
    <s v="L02"/>
    <x v="0"/>
    <x v="3"/>
    <x v="1"/>
    <x v="1"/>
    <x v="3"/>
    <x v="532"/>
    <x v="456"/>
    <x v="14"/>
    <x v="1"/>
    <x v="1"/>
    <n v="2"/>
    <x v="0"/>
    <x v="1"/>
    <x v="165"/>
    <n v="303786"/>
  </r>
  <r>
    <x v="704"/>
    <x v="251"/>
    <x v="4"/>
    <s v="D05"/>
    <x v="4"/>
    <s v="L02"/>
    <x v="11"/>
    <x v="1"/>
    <x v="0"/>
    <x v="0"/>
    <x v="1"/>
    <x v="293"/>
    <x v="603"/>
    <x v="46"/>
    <x v="1"/>
    <x v="0"/>
    <m/>
    <x v="12"/>
    <x v="0"/>
    <x v="0"/>
    <n v="303818"/>
  </r>
  <r>
    <x v="705"/>
    <x v="315"/>
    <x v="1"/>
    <s v="D01"/>
    <x v="2"/>
    <s v="L03"/>
    <x v="8"/>
    <x v="2"/>
    <x v="1"/>
    <x v="0"/>
    <x v="1"/>
    <x v="508"/>
    <x v="604"/>
    <x v="15"/>
    <x v="2"/>
    <x v="1"/>
    <n v="4"/>
    <x v="13"/>
    <x v="0"/>
    <x v="0"/>
    <n v="303592"/>
  </r>
  <r>
    <x v="706"/>
    <x v="16"/>
    <x v="2"/>
    <s v="D02"/>
    <x v="3"/>
    <s v="L05"/>
    <x v="11"/>
    <x v="0"/>
    <x v="2"/>
    <x v="1"/>
    <x v="2"/>
    <x v="533"/>
    <x v="605"/>
    <x v="27"/>
    <x v="1"/>
    <x v="1"/>
    <n v="5"/>
    <x v="6"/>
    <x v="0"/>
    <x v="0"/>
    <n v="304055"/>
  </r>
  <r>
    <x v="707"/>
    <x v="178"/>
    <x v="6"/>
    <s v="D04"/>
    <x v="1"/>
    <s v="L04"/>
    <x v="5"/>
    <x v="0"/>
    <x v="0"/>
    <x v="0"/>
    <x v="0"/>
    <x v="161"/>
    <x v="606"/>
    <x v="5"/>
    <x v="2"/>
    <x v="1"/>
    <n v="3"/>
    <x v="21"/>
    <x v="0"/>
    <x v="0"/>
    <n v="304022"/>
  </r>
  <r>
    <x v="708"/>
    <x v="74"/>
    <x v="0"/>
    <s v="D06"/>
    <x v="3"/>
    <s v="L05"/>
    <x v="9"/>
    <x v="2"/>
    <x v="0"/>
    <x v="1"/>
    <x v="2"/>
    <x v="534"/>
    <x v="20"/>
    <x v="45"/>
    <x v="2"/>
    <x v="2"/>
    <m/>
    <x v="9"/>
    <x v="0"/>
    <x v="0"/>
    <n v="303580"/>
  </r>
  <r>
    <x v="709"/>
    <x v="160"/>
    <x v="5"/>
    <s v="D03"/>
    <x v="1"/>
    <s v="L04"/>
    <x v="6"/>
    <x v="1"/>
    <x v="0"/>
    <x v="1"/>
    <x v="1"/>
    <x v="413"/>
    <x v="607"/>
    <x v="48"/>
    <x v="0"/>
    <x v="0"/>
    <m/>
    <x v="36"/>
    <x v="0"/>
    <x v="0"/>
    <n v="303525"/>
  </r>
  <r>
    <x v="710"/>
    <x v="46"/>
    <x v="2"/>
    <s v="D02"/>
    <x v="0"/>
    <s v="L01"/>
    <x v="11"/>
    <x v="3"/>
    <x v="2"/>
    <x v="0"/>
    <x v="3"/>
    <x v="535"/>
    <x v="608"/>
    <x v="15"/>
    <x v="1"/>
    <x v="1"/>
    <n v="2"/>
    <x v="3"/>
    <x v="1"/>
    <x v="166"/>
    <n v="303750"/>
  </r>
  <r>
    <x v="711"/>
    <x v="14"/>
    <x v="1"/>
    <s v="D01"/>
    <x v="1"/>
    <s v="L04"/>
    <x v="8"/>
    <x v="3"/>
    <x v="1"/>
    <x v="0"/>
    <x v="2"/>
    <x v="122"/>
    <x v="609"/>
    <x v="5"/>
    <x v="2"/>
    <x v="1"/>
    <n v="3"/>
    <x v="6"/>
    <x v="1"/>
    <x v="167"/>
    <n v="303854"/>
  </r>
  <r>
    <x v="712"/>
    <x v="316"/>
    <x v="3"/>
    <s v="D07"/>
    <x v="2"/>
    <s v="L03"/>
    <x v="7"/>
    <x v="0"/>
    <x v="2"/>
    <x v="0"/>
    <x v="2"/>
    <x v="439"/>
    <x v="610"/>
    <x v="12"/>
    <x v="2"/>
    <x v="1"/>
    <n v="5"/>
    <x v="17"/>
    <x v="0"/>
    <x v="0"/>
    <n v="303867"/>
  </r>
  <r>
    <x v="713"/>
    <x v="291"/>
    <x v="6"/>
    <s v="D04"/>
    <x v="0"/>
    <s v="L01"/>
    <x v="11"/>
    <x v="3"/>
    <x v="0"/>
    <x v="0"/>
    <x v="3"/>
    <x v="536"/>
    <x v="611"/>
    <x v="8"/>
    <x v="1"/>
    <x v="0"/>
    <m/>
    <x v="26"/>
    <x v="0"/>
    <x v="0"/>
    <n v="303755"/>
  </r>
  <r>
    <x v="714"/>
    <x v="224"/>
    <x v="1"/>
    <s v="D01"/>
    <x v="2"/>
    <s v="L03"/>
    <x v="11"/>
    <x v="1"/>
    <x v="2"/>
    <x v="0"/>
    <x v="1"/>
    <x v="537"/>
    <x v="612"/>
    <x v="30"/>
    <x v="1"/>
    <x v="1"/>
    <n v="3"/>
    <x v="26"/>
    <x v="0"/>
    <x v="0"/>
    <n v="304223"/>
  </r>
  <r>
    <x v="715"/>
    <x v="302"/>
    <x v="2"/>
    <s v="D02"/>
    <x v="1"/>
    <s v="L04"/>
    <x v="3"/>
    <x v="1"/>
    <x v="2"/>
    <x v="1"/>
    <x v="3"/>
    <x v="538"/>
    <x v="613"/>
    <x v="18"/>
    <x v="2"/>
    <x v="1"/>
    <n v="4"/>
    <x v="11"/>
    <x v="2"/>
    <x v="168"/>
    <n v="303996"/>
  </r>
  <r>
    <x v="716"/>
    <x v="178"/>
    <x v="0"/>
    <s v="D06"/>
    <x v="3"/>
    <s v="L05"/>
    <x v="0"/>
    <x v="1"/>
    <x v="1"/>
    <x v="0"/>
    <x v="0"/>
    <x v="539"/>
    <x v="356"/>
    <x v="27"/>
    <x v="1"/>
    <x v="1"/>
    <n v="3"/>
    <x v="10"/>
    <x v="0"/>
    <x v="0"/>
    <n v="303885"/>
  </r>
  <r>
    <x v="717"/>
    <x v="200"/>
    <x v="0"/>
    <s v="D06"/>
    <x v="1"/>
    <s v="L04"/>
    <x v="2"/>
    <x v="0"/>
    <x v="0"/>
    <x v="0"/>
    <x v="1"/>
    <x v="185"/>
    <x v="614"/>
    <x v="4"/>
    <x v="2"/>
    <x v="1"/>
    <n v="5"/>
    <x v="27"/>
    <x v="0"/>
    <x v="0"/>
    <n v="303550"/>
  </r>
  <r>
    <x v="718"/>
    <x v="317"/>
    <x v="0"/>
    <s v="D06"/>
    <x v="3"/>
    <s v="L05"/>
    <x v="1"/>
    <x v="3"/>
    <x v="2"/>
    <x v="1"/>
    <x v="2"/>
    <x v="540"/>
    <x v="615"/>
    <x v="35"/>
    <x v="2"/>
    <x v="0"/>
    <m/>
    <x v="20"/>
    <x v="0"/>
    <x v="0"/>
    <n v="303998"/>
  </r>
  <r>
    <x v="719"/>
    <x v="99"/>
    <x v="5"/>
    <s v="D03"/>
    <x v="2"/>
    <s v="L03"/>
    <x v="2"/>
    <x v="1"/>
    <x v="1"/>
    <x v="0"/>
    <x v="1"/>
    <x v="430"/>
    <x v="616"/>
    <x v="1"/>
    <x v="2"/>
    <x v="1"/>
    <n v="4"/>
    <x v="14"/>
    <x v="0"/>
    <x v="0"/>
    <n v="303734"/>
  </r>
  <r>
    <x v="720"/>
    <x v="246"/>
    <x v="1"/>
    <s v="D01"/>
    <x v="0"/>
    <s v="L01"/>
    <x v="1"/>
    <x v="1"/>
    <x v="1"/>
    <x v="1"/>
    <x v="3"/>
    <x v="376"/>
    <x v="617"/>
    <x v="35"/>
    <x v="2"/>
    <x v="2"/>
    <m/>
    <x v="24"/>
    <x v="0"/>
    <x v="0"/>
    <n v="303958"/>
  </r>
  <r>
    <x v="721"/>
    <x v="83"/>
    <x v="3"/>
    <s v="D07"/>
    <x v="3"/>
    <s v="L05"/>
    <x v="10"/>
    <x v="3"/>
    <x v="1"/>
    <x v="1"/>
    <x v="2"/>
    <x v="541"/>
    <x v="618"/>
    <x v="2"/>
    <x v="0"/>
    <x v="1"/>
    <n v="3"/>
    <x v="16"/>
    <x v="1"/>
    <x v="169"/>
    <n v="303750"/>
  </r>
  <r>
    <x v="722"/>
    <x v="244"/>
    <x v="1"/>
    <s v="D01"/>
    <x v="1"/>
    <s v="L04"/>
    <x v="10"/>
    <x v="0"/>
    <x v="1"/>
    <x v="0"/>
    <x v="2"/>
    <x v="542"/>
    <x v="619"/>
    <x v="46"/>
    <x v="1"/>
    <x v="2"/>
    <m/>
    <x v="14"/>
    <x v="0"/>
    <x v="0"/>
    <n v="303594"/>
  </r>
  <r>
    <x v="723"/>
    <x v="198"/>
    <x v="0"/>
    <s v="D06"/>
    <x v="2"/>
    <s v="L03"/>
    <x v="0"/>
    <x v="0"/>
    <x v="0"/>
    <x v="0"/>
    <x v="2"/>
    <x v="361"/>
    <x v="620"/>
    <x v="5"/>
    <x v="2"/>
    <x v="1"/>
    <n v="4"/>
    <x v="8"/>
    <x v="2"/>
    <x v="170"/>
    <n v="303929"/>
  </r>
  <r>
    <x v="724"/>
    <x v="70"/>
    <x v="6"/>
    <s v="D04"/>
    <x v="1"/>
    <s v="L04"/>
    <x v="1"/>
    <x v="2"/>
    <x v="1"/>
    <x v="0"/>
    <x v="2"/>
    <x v="543"/>
    <x v="621"/>
    <x v="46"/>
    <x v="2"/>
    <x v="1"/>
    <n v="4"/>
    <x v="19"/>
    <x v="0"/>
    <x v="0"/>
    <n v="303607"/>
  </r>
  <r>
    <x v="725"/>
    <x v="318"/>
    <x v="6"/>
    <s v="D04"/>
    <x v="4"/>
    <s v="L02"/>
    <x v="5"/>
    <x v="0"/>
    <x v="0"/>
    <x v="1"/>
    <x v="3"/>
    <x v="311"/>
    <x v="622"/>
    <x v="43"/>
    <x v="2"/>
    <x v="0"/>
    <m/>
    <x v="13"/>
    <x v="0"/>
    <x v="0"/>
    <n v="304190"/>
  </r>
  <r>
    <x v="726"/>
    <x v="239"/>
    <x v="2"/>
    <s v="D02"/>
    <x v="2"/>
    <s v="L03"/>
    <x v="8"/>
    <x v="0"/>
    <x v="2"/>
    <x v="0"/>
    <x v="3"/>
    <x v="189"/>
    <x v="623"/>
    <x v="19"/>
    <x v="2"/>
    <x v="0"/>
    <m/>
    <x v="18"/>
    <x v="0"/>
    <x v="0"/>
    <n v="303887"/>
  </r>
  <r>
    <x v="727"/>
    <x v="259"/>
    <x v="6"/>
    <s v="D04"/>
    <x v="1"/>
    <s v="L04"/>
    <x v="4"/>
    <x v="1"/>
    <x v="0"/>
    <x v="0"/>
    <x v="1"/>
    <x v="3"/>
    <x v="262"/>
    <x v="12"/>
    <x v="2"/>
    <x v="1"/>
    <n v="2"/>
    <x v="23"/>
    <x v="0"/>
    <x v="0"/>
    <n v="303586"/>
  </r>
  <r>
    <x v="728"/>
    <x v="176"/>
    <x v="0"/>
    <s v="D06"/>
    <x v="1"/>
    <s v="L04"/>
    <x v="2"/>
    <x v="0"/>
    <x v="2"/>
    <x v="0"/>
    <x v="2"/>
    <x v="544"/>
    <x v="624"/>
    <x v="33"/>
    <x v="1"/>
    <x v="1"/>
    <n v="2"/>
    <x v="36"/>
    <x v="1"/>
    <x v="171"/>
    <n v="304216"/>
  </r>
  <r>
    <x v="729"/>
    <x v="310"/>
    <x v="2"/>
    <s v="D02"/>
    <x v="4"/>
    <s v="L02"/>
    <x v="7"/>
    <x v="2"/>
    <x v="2"/>
    <x v="1"/>
    <x v="3"/>
    <x v="545"/>
    <x v="625"/>
    <x v="20"/>
    <x v="1"/>
    <x v="1"/>
    <n v="4"/>
    <x v="30"/>
    <x v="0"/>
    <x v="0"/>
    <n v="303530"/>
  </r>
  <r>
    <x v="730"/>
    <x v="193"/>
    <x v="6"/>
    <s v="D04"/>
    <x v="3"/>
    <s v="L05"/>
    <x v="11"/>
    <x v="0"/>
    <x v="0"/>
    <x v="0"/>
    <x v="0"/>
    <x v="546"/>
    <x v="162"/>
    <x v="17"/>
    <x v="1"/>
    <x v="1"/>
    <n v="3"/>
    <x v="33"/>
    <x v="0"/>
    <x v="0"/>
    <n v="303668"/>
  </r>
  <r>
    <x v="731"/>
    <x v="37"/>
    <x v="0"/>
    <s v="D06"/>
    <x v="3"/>
    <s v="L05"/>
    <x v="5"/>
    <x v="1"/>
    <x v="0"/>
    <x v="0"/>
    <x v="0"/>
    <x v="547"/>
    <x v="626"/>
    <x v="44"/>
    <x v="1"/>
    <x v="1"/>
    <n v="5"/>
    <x v="22"/>
    <x v="1"/>
    <x v="172"/>
    <n v="303859"/>
  </r>
  <r>
    <x v="732"/>
    <x v="275"/>
    <x v="6"/>
    <s v="D04"/>
    <x v="3"/>
    <s v="L05"/>
    <x v="3"/>
    <x v="0"/>
    <x v="0"/>
    <x v="1"/>
    <x v="2"/>
    <x v="449"/>
    <x v="606"/>
    <x v="7"/>
    <x v="2"/>
    <x v="2"/>
    <m/>
    <x v="32"/>
    <x v="0"/>
    <x v="0"/>
    <n v="304235"/>
  </r>
  <r>
    <x v="733"/>
    <x v="319"/>
    <x v="3"/>
    <s v="D07"/>
    <x v="2"/>
    <s v="L03"/>
    <x v="3"/>
    <x v="2"/>
    <x v="1"/>
    <x v="0"/>
    <x v="3"/>
    <x v="548"/>
    <x v="596"/>
    <x v="45"/>
    <x v="1"/>
    <x v="1"/>
    <n v="2"/>
    <x v="13"/>
    <x v="0"/>
    <x v="0"/>
    <n v="304171"/>
  </r>
  <r>
    <x v="734"/>
    <x v="316"/>
    <x v="2"/>
    <s v="D02"/>
    <x v="3"/>
    <s v="L05"/>
    <x v="9"/>
    <x v="1"/>
    <x v="2"/>
    <x v="0"/>
    <x v="0"/>
    <x v="486"/>
    <x v="627"/>
    <x v="10"/>
    <x v="1"/>
    <x v="2"/>
    <m/>
    <x v="26"/>
    <x v="0"/>
    <x v="0"/>
    <n v="303580"/>
  </r>
  <r>
    <x v="735"/>
    <x v="227"/>
    <x v="6"/>
    <s v="D04"/>
    <x v="3"/>
    <s v="L05"/>
    <x v="2"/>
    <x v="2"/>
    <x v="1"/>
    <x v="0"/>
    <x v="1"/>
    <x v="549"/>
    <x v="628"/>
    <x v="32"/>
    <x v="2"/>
    <x v="0"/>
    <m/>
    <x v="26"/>
    <x v="1"/>
    <x v="173"/>
    <n v="304038"/>
  </r>
  <r>
    <x v="736"/>
    <x v="276"/>
    <x v="2"/>
    <s v="D02"/>
    <x v="2"/>
    <s v="L03"/>
    <x v="8"/>
    <x v="2"/>
    <x v="1"/>
    <x v="0"/>
    <x v="3"/>
    <x v="385"/>
    <x v="629"/>
    <x v="26"/>
    <x v="2"/>
    <x v="2"/>
    <m/>
    <x v="33"/>
    <x v="1"/>
    <x v="174"/>
    <n v="303872"/>
  </r>
  <r>
    <x v="737"/>
    <x v="320"/>
    <x v="2"/>
    <s v="D02"/>
    <x v="2"/>
    <s v="L03"/>
    <x v="8"/>
    <x v="1"/>
    <x v="2"/>
    <x v="0"/>
    <x v="3"/>
    <x v="198"/>
    <x v="630"/>
    <x v="30"/>
    <x v="2"/>
    <x v="0"/>
    <m/>
    <x v="11"/>
    <x v="0"/>
    <x v="0"/>
    <n v="303885"/>
  </r>
  <r>
    <x v="738"/>
    <x v="48"/>
    <x v="3"/>
    <s v="D07"/>
    <x v="2"/>
    <s v="L03"/>
    <x v="6"/>
    <x v="3"/>
    <x v="0"/>
    <x v="0"/>
    <x v="3"/>
    <x v="127"/>
    <x v="631"/>
    <x v="28"/>
    <x v="1"/>
    <x v="0"/>
    <m/>
    <x v="0"/>
    <x v="0"/>
    <x v="0"/>
    <n v="303927"/>
  </r>
  <r>
    <x v="739"/>
    <x v="27"/>
    <x v="3"/>
    <s v="D07"/>
    <x v="0"/>
    <s v="L01"/>
    <x v="11"/>
    <x v="2"/>
    <x v="1"/>
    <x v="1"/>
    <x v="0"/>
    <x v="550"/>
    <x v="632"/>
    <x v="24"/>
    <x v="0"/>
    <x v="0"/>
    <m/>
    <x v="2"/>
    <x v="0"/>
    <x v="0"/>
    <n v="304139"/>
  </r>
  <r>
    <x v="740"/>
    <x v="321"/>
    <x v="4"/>
    <s v="D05"/>
    <x v="1"/>
    <s v="L04"/>
    <x v="10"/>
    <x v="3"/>
    <x v="1"/>
    <x v="0"/>
    <x v="2"/>
    <x v="551"/>
    <x v="223"/>
    <x v="5"/>
    <x v="1"/>
    <x v="1"/>
    <n v="2"/>
    <x v="24"/>
    <x v="0"/>
    <x v="0"/>
    <n v="304123"/>
  </r>
  <r>
    <x v="741"/>
    <x v="322"/>
    <x v="4"/>
    <s v="D05"/>
    <x v="1"/>
    <s v="L04"/>
    <x v="1"/>
    <x v="0"/>
    <x v="1"/>
    <x v="0"/>
    <x v="3"/>
    <x v="70"/>
    <x v="315"/>
    <x v="21"/>
    <x v="2"/>
    <x v="0"/>
    <m/>
    <x v="14"/>
    <x v="1"/>
    <x v="175"/>
    <n v="303577"/>
  </r>
  <r>
    <x v="742"/>
    <x v="323"/>
    <x v="5"/>
    <s v="D03"/>
    <x v="3"/>
    <s v="L05"/>
    <x v="9"/>
    <x v="1"/>
    <x v="2"/>
    <x v="1"/>
    <x v="1"/>
    <x v="552"/>
    <x v="278"/>
    <x v="12"/>
    <x v="0"/>
    <x v="1"/>
    <n v="5"/>
    <x v="0"/>
    <x v="0"/>
    <x v="0"/>
    <n v="304063"/>
  </r>
  <r>
    <x v="743"/>
    <x v="86"/>
    <x v="3"/>
    <s v="D07"/>
    <x v="0"/>
    <s v="L01"/>
    <x v="5"/>
    <x v="3"/>
    <x v="1"/>
    <x v="0"/>
    <x v="0"/>
    <x v="126"/>
    <x v="324"/>
    <x v="43"/>
    <x v="2"/>
    <x v="1"/>
    <n v="3"/>
    <x v="22"/>
    <x v="0"/>
    <x v="0"/>
    <n v="303865"/>
  </r>
  <r>
    <x v="744"/>
    <x v="68"/>
    <x v="2"/>
    <s v="D02"/>
    <x v="3"/>
    <s v="L05"/>
    <x v="2"/>
    <x v="0"/>
    <x v="2"/>
    <x v="0"/>
    <x v="1"/>
    <x v="553"/>
    <x v="633"/>
    <x v="42"/>
    <x v="0"/>
    <x v="1"/>
    <n v="3"/>
    <x v="0"/>
    <x v="0"/>
    <x v="0"/>
    <n v="304151"/>
  </r>
  <r>
    <x v="745"/>
    <x v="268"/>
    <x v="1"/>
    <s v="D01"/>
    <x v="3"/>
    <s v="L05"/>
    <x v="6"/>
    <x v="3"/>
    <x v="2"/>
    <x v="1"/>
    <x v="0"/>
    <x v="255"/>
    <x v="634"/>
    <x v="6"/>
    <x v="0"/>
    <x v="1"/>
    <n v="3"/>
    <x v="6"/>
    <x v="0"/>
    <x v="0"/>
    <n v="303811"/>
  </r>
  <r>
    <x v="746"/>
    <x v="190"/>
    <x v="5"/>
    <s v="D03"/>
    <x v="2"/>
    <s v="L03"/>
    <x v="6"/>
    <x v="2"/>
    <x v="1"/>
    <x v="0"/>
    <x v="3"/>
    <x v="554"/>
    <x v="635"/>
    <x v="47"/>
    <x v="2"/>
    <x v="1"/>
    <n v="5"/>
    <x v="31"/>
    <x v="0"/>
    <x v="0"/>
    <n v="303996"/>
  </r>
  <r>
    <x v="747"/>
    <x v="148"/>
    <x v="3"/>
    <s v="D07"/>
    <x v="3"/>
    <s v="L05"/>
    <x v="4"/>
    <x v="1"/>
    <x v="1"/>
    <x v="0"/>
    <x v="2"/>
    <x v="409"/>
    <x v="636"/>
    <x v="31"/>
    <x v="2"/>
    <x v="1"/>
    <n v="4"/>
    <x v="14"/>
    <x v="0"/>
    <x v="0"/>
    <n v="304204"/>
  </r>
  <r>
    <x v="748"/>
    <x v="324"/>
    <x v="0"/>
    <s v="D06"/>
    <x v="4"/>
    <s v="L02"/>
    <x v="8"/>
    <x v="0"/>
    <x v="1"/>
    <x v="0"/>
    <x v="2"/>
    <x v="555"/>
    <x v="637"/>
    <x v="12"/>
    <x v="2"/>
    <x v="1"/>
    <n v="5"/>
    <x v="10"/>
    <x v="1"/>
    <x v="176"/>
    <n v="304198"/>
  </r>
  <r>
    <x v="749"/>
    <x v="325"/>
    <x v="4"/>
    <s v="D05"/>
    <x v="4"/>
    <s v="L02"/>
    <x v="6"/>
    <x v="2"/>
    <x v="2"/>
    <x v="0"/>
    <x v="3"/>
    <x v="556"/>
    <x v="638"/>
    <x v="30"/>
    <x v="0"/>
    <x v="2"/>
    <m/>
    <x v="1"/>
    <x v="2"/>
    <x v="177"/>
    <n v="303833"/>
  </r>
  <r>
    <x v="750"/>
    <x v="145"/>
    <x v="1"/>
    <s v="D01"/>
    <x v="2"/>
    <s v="L03"/>
    <x v="11"/>
    <x v="1"/>
    <x v="0"/>
    <x v="0"/>
    <x v="3"/>
    <x v="158"/>
    <x v="639"/>
    <x v="30"/>
    <x v="1"/>
    <x v="1"/>
    <n v="5"/>
    <x v="1"/>
    <x v="0"/>
    <x v="0"/>
    <n v="303691"/>
  </r>
  <r>
    <x v="751"/>
    <x v="129"/>
    <x v="2"/>
    <s v="D02"/>
    <x v="2"/>
    <s v="L03"/>
    <x v="1"/>
    <x v="3"/>
    <x v="2"/>
    <x v="0"/>
    <x v="3"/>
    <x v="219"/>
    <x v="640"/>
    <x v="13"/>
    <x v="2"/>
    <x v="1"/>
    <n v="5"/>
    <x v="0"/>
    <x v="1"/>
    <x v="178"/>
    <n v="303755"/>
  </r>
  <r>
    <x v="752"/>
    <x v="141"/>
    <x v="6"/>
    <s v="D04"/>
    <x v="0"/>
    <s v="L01"/>
    <x v="2"/>
    <x v="1"/>
    <x v="1"/>
    <x v="0"/>
    <x v="3"/>
    <x v="557"/>
    <x v="193"/>
    <x v="7"/>
    <x v="2"/>
    <x v="1"/>
    <n v="2"/>
    <x v="10"/>
    <x v="0"/>
    <x v="0"/>
    <n v="303684"/>
  </r>
  <r>
    <x v="753"/>
    <x v="167"/>
    <x v="1"/>
    <s v="D01"/>
    <x v="2"/>
    <s v="L03"/>
    <x v="8"/>
    <x v="2"/>
    <x v="0"/>
    <x v="0"/>
    <x v="1"/>
    <x v="558"/>
    <x v="641"/>
    <x v="29"/>
    <x v="2"/>
    <x v="0"/>
    <m/>
    <x v="33"/>
    <x v="0"/>
    <x v="0"/>
    <n v="303991"/>
  </r>
  <r>
    <x v="754"/>
    <x v="326"/>
    <x v="0"/>
    <s v="D06"/>
    <x v="0"/>
    <s v="L01"/>
    <x v="8"/>
    <x v="2"/>
    <x v="2"/>
    <x v="0"/>
    <x v="2"/>
    <x v="559"/>
    <x v="611"/>
    <x v="45"/>
    <x v="1"/>
    <x v="1"/>
    <n v="2"/>
    <x v="10"/>
    <x v="1"/>
    <x v="179"/>
    <n v="304008"/>
  </r>
  <r>
    <x v="755"/>
    <x v="273"/>
    <x v="2"/>
    <s v="D02"/>
    <x v="2"/>
    <s v="L03"/>
    <x v="0"/>
    <x v="1"/>
    <x v="0"/>
    <x v="1"/>
    <x v="2"/>
    <x v="560"/>
    <x v="642"/>
    <x v="21"/>
    <x v="2"/>
    <x v="1"/>
    <n v="3"/>
    <x v="19"/>
    <x v="0"/>
    <x v="0"/>
    <n v="303783"/>
  </r>
  <r>
    <x v="756"/>
    <x v="246"/>
    <x v="3"/>
    <s v="D07"/>
    <x v="3"/>
    <s v="L05"/>
    <x v="8"/>
    <x v="1"/>
    <x v="1"/>
    <x v="1"/>
    <x v="3"/>
    <x v="561"/>
    <x v="643"/>
    <x v="26"/>
    <x v="1"/>
    <x v="1"/>
    <n v="5"/>
    <x v="36"/>
    <x v="2"/>
    <x v="180"/>
    <n v="304233"/>
  </r>
  <r>
    <x v="757"/>
    <x v="261"/>
    <x v="1"/>
    <s v="D01"/>
    <x v="0"/>
    <s v="L01"/>
    <x v="4"/>
    <x v="0"/>
    <x v="2"/>
    <x v="0"/>
    <x v="2"/>
    <x v="562"/>
    <x v="644"/>
    <x v="11"/>
    <x v="1"/>
    <x v="1"/>
    <n v="3"/>
    <x v="20"/>
    <x v="0"/>
    <x v="0"/>
    <n v="304188"/>
  </r>
  <r>
    <x v="758"/>
    <x v="297"/>
    <x v="5"/>
    <s v="D03"/>
    <x v="2"/>
    <s v="L03"/>
    <x v="2"/>
    <x v="0"/>
    <x v="0"/>
    <x v="1"/>
    <x v="1"/>
    <x v="563"/>
    <x v="645"/>
    <x v="19"/>
    <x v="1"/>
    <x v="1"/>
    <n v="4"/>
    <x v="18"/>
    <x v="0"/>
    <x v="0"/>
    <n v="303887"/>
  </r>
  <r>
    <x v="759"/>
    <x v="287"/>
    <x v="1"/>
    <s v="D01"/>
    <x v="1"/>
    <s v="L04"/>
    <x v="6"/>
    <x v="1"/>
    <x v="1"/>
    <x v="0"/>
    <x v="3"/>
    <x v="408"/>
    <x v="646"/>
    <x v="1"/>
    <x v="2"/>
    <x v="1"/>
    <n v="2"/>
    <x v="10"/>
    <x v="0"/>
    <x v="0"/>
    <n v="303608"/>
  </r>
  <r>
    <x v="760"/>
    <x v="67"/>
    <x v="1"/>
    <s v="D01"/>
    <x v="2"/>
    <s v="L03"/>
    <x v="9"/>
    <x v="0"/>
    <x v="0"/>
    <x v="1"/>
    <x v="3"/>
    <x v="176"/>
    <x v="647"/>
    <x v="48"/>
    <x v="2"/>
    <x v="2"/>
    <m/>
    <x v="0"/>
    <x v="0"/>
    <x v="0"/>
    <n v="303966"/>
  </r>
  <r>
    <x v="761"/>
    <x v="168"/>
    <x v="0"/>
    <s v="D06"/>
    <x v="4"/>
    <s v="L02"/>
    <x v="0"/>
    <x v="0"/>
    <x v="2"/>
    <x v="1"/>
    <x v="0"/>
    <x v="355"/>
    <x v="94"/>
    <x v="45"/>
    <x v="2"/>
    <x v="1"/>
    <n v="4"/>
    <x v="15"/>
    <x v="1"/>
    <x v="181"/>
    <n v="304135"/>
  </r>
  <r>
    <x v="762"/>
    <x v="13"/>
    <x v="2"/>
    <s v="D02"/>
    <x v="0"/>
    <s v="L01"/>
    <x v="2"/>
    <x v="2"/>
    <x v="2"/>
    <x v="1"/>
    <x v="2"/>
    <x v="564"/>
    <x v="648"/>
    <x v="22"/>
    <x v="0"/>
    <x v="1"/>
    <n v="2"/>
    <x v="4"/>
    <x v="0"/>
    <x v="0"/>
    <n v="303960"/>
  </r>
  <r>
    <x v="763"/>
    <x v="119"/>
    <x v="5"/>
    <s v="D03"/>
    <x v="3"/>
    <s v="L05"/>
    <x v="7"/>
    <x v="2"/>
    <x v="2"/>
    <x v="0"/>
    <x v="1"/>
    <x v="352"/>
    <x v="649"/>
    <x v="21"/>
    <x v="2"/>
    <x v="1"/>
    <n v="2"/>
    <x v="4"/>
    <x v="0"/>
    <x v="0"/>
    <n v="304028"/>
  </r>
  <r>
    <x v="764"/>
    <x v="321"/>
    <x v="4"/>
    <s v="D05"/>
    <x v="0"/>
    <s v="L01"/>
    <x v="3"/>
    <x v="0"/>
    <x v="1"/>
    <x v="0"/>
    <x v="2"/>
    <x v="565"/>
    <x v="650"/>
    <x v="1"/>
    <x v="0"/>
    <x v="0"/>
    <m/>
    <x v="28"/>
    <x v="0"/>
    <x v="0"/>
    <n v="304262"/>
  </r>
  <r>
    <x v="765"/>
    <x v="233"/>
    <x v="3"/>
    <s v="D07"/>
    <x v="1"/>
    <s v="L04"/>
    <x v="2"/>
    <x v="3"/>
    <x v="0"/>
    <x v="1"/>
    <x v="0"/>
    <x v="245"/>
    <x v="651"/>
    <x v="8"/>
    <x v="2"/>
    <x v="1"/>
    <n v="3"/>
    <x v="18"/>
    <x v="0"/>
    <x v="0"/>
    <n v="303802"/>
  </r>
  <r>
    <x v="766"/>
    <x v="173"/>
    <x v="4"/>
    <s v="D05"/>
    <x v="4"/>
    <s v="L02"/>
    <x v="0"/>
    <x v="2"/>
    <x v="2"/>
    <x v="0"/>
    <x v="1"/>
    <x v="302"/>
    <x v="652"/>
    <x v="14"/>
    <x v="0"/>
    <x v="1"/>
    <n v="2"/>
    <x v="2"/>
    <x v="1"/>
    <x v="182"/>
    <n v="303762"/>
  </r>
  <r>
    <x v="767"/>
    <x v="174"/>
    <x v="6"/>
    <s v="D04"/>
    <x v="3"/>
    <s v="L05"/>
    <x v="4"/>
    <x v="2"/>
    <x v="0"/>
    <x v="0"/>
    <x v="1"/>
    <x v="566"/>
    <x v="61"/>
    <x v="8"/>
    <x v="2"/>
    <x v="1"/>
    <n v="2"/>
    <x v="15"/>
    <x v="1"/>
    <x v="183"/>
    <n v="303563"/>
  </r>
  <r>
    <x v="768"/>
    <x v="249"/>
    <x v="3"/>
    <s v="D07"/>
    <x v="3"/>
    <s v="L05"/>
    <x v="2"/>
    <x v="0"/>
    <x v="2"/>
    <x v="1"/>
    <x v="3"/>
    <x v="240"/>
    <x v="653"/>
    <x v="31"/>
    <x v="1"/>
    <x v="1"/>
    <n v="2"/>
    <x v="5"/>
    <x v="1"/>
    <x v="184"/>
    <n v="303892"/>
  </r>
  <r>
    <x v="769"/>
    <x v="172"/>
    <x v="6"/>
    <s v="D04"/>
    <x v="0"/>
    <s v="L01"/>
    <x v="6"/>
    <x v="0"/>
    <x v="1"/>
    <x v="1"/>
    <x v="3"/>
    <x v="567"/>
    <x v="654"/>
    <x v="10"/>
    <x v="1"/>
    <x v="0"/>
    <m/>
    <x v="32"/>
    <x v="0"/>
    <x v="0"/>
    <n v="304046"/>
  </r>
  <r>
    <x v="770"/>
    <x v="32"/>
    <x v="4"/>
    <s v="D05"/>
    <x v="4"/>
    <s v="L02"/>
    <x v="8"/>
    <x v="0"/>
    <x v="1"/>
    <x v="1"/>
    <x v="0"/>
    <x v="265"/>
    <x v="655"/>
    <x v="23"/>
    <x v="2"/>
    <x v="2"/>
    <m/>
    <x v="22"/>
    <x v="0"/>
    <x v="0"/>
    <n v="304199"/>
  </r>
  <r>
    <x v="771"/>
    <x v="211"/>
    <x v="2"/>
    <s v="D02"/>
    <x v="4"/>
    <s v="L02"/>
    <x v="1"/>
    <x v="1"/>
    <x v="0"/>
    <x v="0"/>
    <x v="2"/>
    <x v="125"/>
    <x v="656"/>
    <x v="34"/>
    <x v="2"/>
    <x v="2"/>
    <m/>
    <x v="5"/>
    <x v="0"/>
    <x v="0"/>
    <n v="303977"/>
  </r>
  <r>
    <x v="772"/>
    <x v="122"/>
    <x v="4"/>
    <s v="D05"/>
    <x v="0"/>
    <s v="L01"/>
    <x v="8"/>
    <x v="1"/>
    <x v="1"/>
    <x v="1"/>
    <x v="2"/>
    <x v="226"/>
    <x v="657"/>
    <x v="7"/>
    <x v="2"/>
    <x v="0"/>
    <m/>
    <x v="35"/>
    <x v="1"/>
    <x v="185"/>
    <n v="304290"/>
  </r>
  <r>
    <x v="773"/>
    <x v="327"/>
    <x v="6"/>
    <s v="D04"/>
    <x v="4"/>
    <s v="L02"/>
    <x v="7"/>
    <x v="0"/>
    <x v="2"/>
    <x v="0"/>
    <x v="2"/>
    <x v="568"/>
    <x v="658"/>
    <x v="4"/>
    <x v="2"/>
    <x v="1"/>
    <n v="2"/>
    <x v="7"/>
    <x v="1"/>
    <x v="186"/>
    <n v="303601"/>
  </r>
  <r>
    <x v="774"/>
    <x v="72"/>
    <x v="6"/>
    <s v="D04"/>
    <x v="3"/>
    <s v="L05"/>
    <x v="4"/>
    <x v="3"/>
    <x v="0"/>
    <x v="1"/>
    <x v="1"/>
    <x v="102"/>
    <x v="659"/>
    <x v="23"/>
    <x v="1"/>
    <x v="1"/>
    <n v="4"/>
    <x v="0"/>
    <x v="1"/>
    <x v="187"/>
    <n v="304117"/>
  </r>
  <r>
    <x v="775"/>
    <x v="235"/>
    <x v="6"/>
    <s v="D04"/>
    <x v="2"/>
    <s v="L03"/>
    <x v="1"/>
    <x v="1"/>
    <x v="1"/>
    <x v="0"/>
    <x v="1"/>
    <x v="156"/>
    <x v="660"/>
    <x v="20"/>
    <x v="2"/>
    <x v="1"/>
    <n v="2"/>
    <x v="9"/>
    <x v="1"/>
    <x v="188"/>
    <n v="304243"/>
  </r>
  <r>
    <x v="776"/>
    <x v="328"/>
    <x v="0"/>
    <s v="D06"/>
    <x v="2"/>
    <s v="L03"/>
    <x v="8"/>
    <x v="3"/>
    <x v="0"/>
    <x v="0"/>
    <x v="3"/>
    <x v="569"/>
    <x v="661"/>
    <x v="50"/>
    <x v="2"/>
    <x v="1"/>
    <n v="3"/>
    <x v="27"/>
    <x v="0"/>
    <x v="0"/>
    <n v="303698"/>
  </r>
  <r>
    <x v="777"/>
    <x v="73"/>
    <x v="0"/>
    <s v="D06"/>
    <x v="1"/>
    <s v="L04"/>
    <x v="9"/>
    <x v="3"/>
    <x v="1"/>
    <x v="0"/>
    <x v="0"/>
    <x v="220"/>
    <x v="518"/>
    <x v="38"/>
    <x v="2"/>
    <x v="0"/>
    <m/>
    <x v="7"/>
    <x v="1"/>
    <x v="189"/>
    <n v="303932"/>
  </r>
  <r>
    <x v="778"/>
    <x v="329"/>
    <x v="1"/>
    <s v="D01"/>
    <x v="3"/>
    <s v="L05"/>
    <x v="2"/>
    <x v="1"/>
    <x v="1"/>
    <x v="1"/>
    <x v="2"/>
    <x v="98"/>
    <x v="662"/>
    <x v="7"/>
    <x v="2"/>
    <x v="1"/>
    <n v="5"/>
    <x v="13"/>
    <x v="0"/>
    <x v="0"/>
    <n v="303730"/>
  </r>
  <r>
    <x v="779"/>
    <x v="44"/>
    <x v="4"/>
    <s v="D05"/>
    <x v="3"/>
    <s v="L05"/>
    <x v="4"/>
    <x v="1"/>
    <x v="0"/>
    <x v="1"/>
    <x v="3"/>
    <x v="220"/>
    <x v="663"/>
    <x v="2"/>
    <x v="0"/>
    <x v="2"/>
    <m/>
    <x v="27"/>
    <x v="1"/>
    <x v="190"/>
    <n v="303665"/>
  </r>
  <r>
    <x v="780"/>
    <x v="177"/>
    <x v="3"/>
    <s v="D07"/>
    <x v="3"/>
    <s v="L05"/>
    <x v="9"/>
    <x v="3"/>
    <x v="1"/>
    <x v="0"/>
    <x v="0"/>
    <x v="570"/>
    <x v="664"/>
    <x v="30"/>
    <x v="2"/>
    <x v="1"/>
    <n v="3"/>
    <x v="0"/>
    <x v="0"/>
    <x v="0"/>
    <n v="304132"/>
  </r>
  <r>
    <x v="781"/>
    <x v="207"/>
    <x v="0"/>
    <s v="D06"/>
    <x v="3"/>
    <s v="L05"/>
    <x v="8"/>
    <x v="0"/>
    <x v="1"/>
    <x v="0"/>
    <x v="0"/>
    <x v="356"/>
    <x v="665"/>
    <x v="49"/>
    <x v="2"/>
    <x v="1"/>
    <n v="2"/>
    <x v="16"/>
    <x v="0"/>
    <x v="0"/>
    <n v="304250"/>
  </r>
  <r>
    <x v="782"/>
    <x v="309"/>
    <x v="1"/>
    <s v="D01"/>
    <x v="4"/>
    <s v="L02"/>
    <x v="0"/>
    <x v="2"/>
    <x v="0"/>
    <x v="0"/>
    <x v="2"/>
    <x v="135"/>
    <x v="650"/>
    <x v="5"/>
    <x v="2"/>
    <x v="1"/>
    <n v="2"/>
    <x v="11"/>
    <x v="2"/>
    <x v="191"/>
    <n v="304031"/>
  </r>
  <r>
    <x v="783"/>
    <x v="108"/>
    <x v="1"/>
    <s v="D01"/>
    <x v="0"/>
    <s v="L01"/>
    <x v="1"/>
    <x v="2"/>
    <x v="2"/>
    <x v="1"/>
    <x v="2"/>
    <x v="250"/>
    <x v="666"/>
    <x v="4"/>
    <x v="2"/>
    <x v="1"/>
    <n v="3"/>
    <x v="1"/>
    <x v="2"/>
    <x v="192"/>
    <n v="303922"/>
  </r>
  <r>
    <x v="784"/>
    <x v="296"/>
    <x v="3"/>
    <s v="D07"/>
    <x v="4"/>
    <s v="L02"/>
    <x v="5"/>
    <x v="2"/>
    <x v="0"/>
    <x v="0"/>
    <x v="1"/>
    <x v="571"/>
    <x v="667"/>
    <x v="43"/>
    <x v="1"/>
    <x v="1"/>
    <n v="4"/>
    <x v="21"/>
    <x v="0"/>
    <x v="0"/>
    <n v="303679"/>
  </r>
  <r>
    <x v="785"/>
    <x v="59"/>
    <x v="1"/>
    <s v="D01"/>
    <x v="3"/>
    <s v="L05"/>
    <x v="5"/>
    <x v="1"/>
    <x v="2"/>
    <x v="1"/>
    <x v="0"/>
    <x v="17"/>
    <x v="668"/>
    <x v="7"/>
    <x v="2"/>
    <x v="1"/>
    <n v="5"/>
    <x v="2"/>
    <x v="0"/>
    <x v="0"/>
    <n v="303727"/>
  </r>
  <r>
    <x v="786"/>
    <x v="191"/>
    <x v="2"/>
    <s v="D02"/>
    <x v="4"/>
    <s v="L02"/>
    <x v="10"/>
    <x v="1"/>
    <x v="1"/>
    <x v="0"/>
    <x v="3"/>
    <x v="572"/>
    <x v="637"/>
    <x v="8"/>
    <x v="1"/>
    <x v="1"/>
    <n v="2"/>
    <x v="19"/>
    <x v="0"/>
    <x v="0"/>
    <n v="304149"/>
  </r>
  <r>
    <x v="787"/>
    <x v="330"/>
    <x v="6"/>
    <s v="D04"/>
    <x v="2"/>
    <s v="L03"/>
    <x v="4"/>
    <x v="1"/>
    <x v="1"/>
    <x v="0"/>
    <x v="3"/>
    <x v="22"/>
    <x v="669"/>
    <x v="8"/>
    <x v="2"/>
    <x v="1"/>
    <n v="3"/>
    <x v="33"/>
    <x v="0"/>
    <x v="0"/>
    <n v="304089"/>
  </r>
  <r>
    <x v="788"/>
    <x v="331"/>
    <x v="5"/>
    <s v="D03"/>
    <x v="3"/>
    <s v="L05"/>
    <x v="7"/>
    <x v="0"/>
    <x v="1"/>
    <x v="0"/>
    <x v="2"/>
    <x v="425"/>
    <x v="670"/>
    <x v="21"/>
    <x v="0"/>
    <x v="1"/>
    <n v="5"/>
    <x v="12"/>
    <x v="0"/>
    <x v="0"/>
    <n v="303533"/>
  </r>
  <r>
    <x v="789"/>
    <x v="117"/>
    <x v="3"/>
    <s v="D07"/>
    <x v="0"/>
    <s v="L01"/>
    <x v="6"/>
    <x v="2"/>
    <x v="1"/>
    <x v="0"/>
    <x v="2"/>
    <x v="573"/>
    <x v="671"/>
    <x v="18"/>
    <x v="2"/>
    <x v="0"/>
    <m/>
    <x v="0"/>
    <x v="1"/>
    <x v="193"/>
    <n v="303558"/>
  </r>
  <r>
    <x v="790"/>
    <x v="248"/>
    <x v="1"/>
    <s v="D01"/>
    <x v="2"/>
    <s v="L03"/>
    <x v="9"/>
    <x v="2"/>
    <x v="2"/>
    <x v="1"/>
    <x v="0"/>
    <x v="574"/>
    <x v="672"/>
    <x v="5"/>
    <x v="1"/>
    <x v="1"/>
    <n v="5"/>
    <x v="7"/>
    <x v="1"/>
    <x v="147"/>
    <n v="304298"/>
  </r>
  <r>
    <x v="791"/>
    <x v="90"/>
    <x v="3"/>
    <s v="D07"/>
    <x v="3"/>
    <s v="L05"/>
    <x v="4"/>
    <x v="0"/>
    <x v="0"/>
    <x v="0"/>
    <x v="0"/>
    <x v="563"/>
    <x v="673"/>
    <x v="7"/>
    <x v="2"/>
    <x v="1"/>
    <n v="3"/>
    <x v="30"/>
    <x v="0"/>
    <x v="0"/>
    <n v="304282"/>
  </r>
  <r>
    <x v="792"/>
    <x v="331"/>
    <x v="2"/>
    <s v="D02"/>
    <x v="4"/>
    <s v="L02"/>
    <x v="7"/>
    <x v="3"/>
    <x v="0"/>
    <x v="0"/>
    <x v="0"/>
    <x v="575"/>
    <x v="595"/>
    <x v="2"/>
    <x v="1"/>
    <x v="0"/>
    <m/>
    <x v="13"/>
    <x v="0"/>
    <x v="0"/>
    <n v="303618"/>
  </r>
  <r>
    <x v="793"/>
    <x v="331"/>
    <x v="5"/>
    <s v="D03"/>
    <x v="3"/>
    <s v="L05"/>
    <x v="6"/>
    <x v="1"/>
    <x v="2"/>
    <x v="0"/>
    <x v="3"/>
    <x v="576"/>
    <x v="674"/>
    <x v="0"/>
    <x v="2"/>
    <x v="1"/>
    <n v="3"/>
    <x v="33"/>
    <x v="1"/>
    <x v="194"/>
    <n v="303534"/>
  </r>
  <r>
    <x v="794"/>
    <x v="150"/>
    <x v="5"/>
    <s v="D03"/>
    <x v="4"/>
    <s v="L02"/>
    <x v="4"/>
    <x v="3"/>
    <x v="0"/>
    <x v="0"/>
    <x v="3"/>
    <x v="577"/>
    <x v="675"/>
    <x v="5"/>
    <x v="2"/>
    <x v="1"/>
    <n v="4"/>
    <x v="29"/>
    <x v="2"/>
    <x v="195"/>
    <n v="304299"/>
  </r>
  <r>
    <x v="795"/>
    <x v="176"/>
    <x v="2"/>
    <s v="D02"/>
    <x v="1"/>
    <s v="L04"/>
    <x v="11"/>
    <x v="3"/>
    <x v="2"/>
    <x v="0"/>
    <x v="1"/>
    <x v="578"/>
    <x v="676"/>
    <x v="40"/>
    <x v="2"/>
    <x v="1"/>
    <n v="5"/>
    <x v="26"/>
    <x v="0"/>
    <x v="0"/>
    <n v="303668"/>
  </r>
  <r>
    <x v="796"/>
    <x v="40"/>
    <x v="1"/>
    <s v="D01"/>
    <x v="3"/>
    <s v="L05"/>
    <x v="4"/>
    <x v="0"/>
    <x v="2"/>
    <x v="1"/>
    <x v="1"/>
    <x v="22"/>
    <x v="677"/>
    <x v="10"/>
    <x v="2"/>
    <x v="1"/>
    <n v="5"/>
    <x v="0"/>
    <x v="0"/>
    <x v="0"/>
    <n v="303888"/>
  </r>
  <r>
    <x v="797"/>
    <x v="229"/>
    <x v="1"/>
    <s v="D01"/>
    <x v="0"/>
    <s v="L01"/>
    <x v="0"/>
    <x v="0"/>
    <x v="2"/>
    <x v="1"/>
    <x v="1"/>
    <x v="579"/>
    <x v="678"/>
    <x v="11"/>
    <x v="2"/>
    <x v="1"/>
    <n v="2"/>
    <x v="28"/>
    <x v="0"/>
    <x v="0"/>
    <n v="303752"/>
  </r>
  <r>
    <x v="798"/>
    <x v="253"/>
    <x v="3"/>
    <s v="D07"/>
    <x v="4"/>
    <s v="L02"/>
    <x v="3"/>
    <x v="0"/>
    <x v="0"/>
    <x v="0"/>
    <x v="1"/>
    <x v="580"/>
    <x v="679"/>
    <x v="48"/>
    <x v="2"/>
    <x v="0"/>
    <m/>
    <x v="21"/>
    <x v="0"/>
    <x v="0"/>
    <n v="303720"/>
  </r>
  <r>
    <x v="799"/>
    <x v="17"/>
    <x v="4"/>
    <s v="D05"/>
    <x v="4"/>
    <s v="L02"/>
    <x v="9"/>
    <x v="2"/>
    <x v="2"/>
    <x v="1"/>
    <x v="0"/>
    <x v="125"/>
    <x v="317"/>
    <x v="4"/>
    <x v="2"/>
    <x v="1"/>
    <n v="3"/>
    <x v="0"/>
    <x v="0"/>
    <x v="0"/>
    <n v="303576"/>
  </r>
  <r>
    <x v="800"/>
    <x v="175"/>
    <x v="6"/>
    <s v="D04"/>
    <x v="1"/>
    <s v="L04"/>
    <x v="7"/>
    <x v="1"/>
    <x v="0"/>
    <x v="1"/>
    <x v="3"/>
    <x v="290"/>
    <x v="680"/>
    <x v="27"/>
    <x v="1"/>
    <x v="2"/>
    <m/>
    <x v="21"/>
    <x v="0"/>
    <x v="0"/>
    <n v="304272"/>
  </r>
  <r>
    <x v="801"/>
    <x v="152"/>
    <x v="2"/>
    <s v="D02"/>
    <x v="1"/>
    <s v="L04"/>
    <x v="7"/>
    <x v="3"/>
    <x v="1"/>
    <x v="1"/>
    <x v="1"/>
    <x v="541"/>
    <x v="405"/>
    <x v="14"/>
    <x v="0"/>
    <x v="1"/>
    <n v="2"/>
    <x v="25"/>
    <x v="0"/>
    <x v="0"/>
    <n v="303562"/>
  </r>
  <r>
    <x v="802"/>
    <x v="309"/>
    <x v="3"/>
    <s v="D07"/>
    <x v="2"/>
    <s v="L03"/>
    <x v="4"/>
    <x v="1"/>
    <x v="0"/>
    <x v="0"/>
    <x v="0"/>
    <x v="72"/>
    <x v="681"/>
    <x v="47"/>
    <x v="0"/>
    <x v="1"/>
    <n v="4"/>
    <x v="32"/>
    <x v="0"/>
    <x v="0"/>
    <n v="304130"/>
  </r>
  <r>
    <x v="803"/>
    <x v="41"/>
    <x v="1"/>
    <s v="D01"/>
    <x v="1"/>
    <s v="L04"/>
    <x v="3"/>
    <x v="1"/>
    <x v="1"/>
    <x v="1"/>
    <x v="3"/>
    <x v="581"/>
    <x v="682"/>
    <x v="34"/>
    <x v="0"/>
    <x v="1"/>
    <n v="5"/>
    <x v="21"/>
    <x v="0"/>
    <x v="0"/>
    <n v="304085"/>
  </r>
  <r>
    <x v="804"/>
    <x v="248"/>
    <x v="6"/>
    <s v="D04"/>
    <x v="2"/>
    <s v="L03"/>
    <x v="0"/>
    <x v="2"/>
    <x v="1"/>
    <x v="1"/>
    <x v="3"/>
    <x v="582"/>
    <x v="683"/>
    <x v="14"/>
    <x v="2"/>
    <x v="1"/>
    <n v="3"/>
    <x v="14"/>
    <x v="0"/>
    <x v="0"/>
    <n v="303981"/>
  </r>
  <r>
    <x v="805"/>
    <x v="277"/>
    <x v="6"/>
    <s v="D04"/>
    <x v="0"/>
    <s v="L01"/>
    <x v="2"/>
    <x v="0"/>
    <x v="0"/>
    <x v="1"/>
    <x v="2"/>
    <x v="316"/>
    <x v="92"/>
    <x v="4"/>
    <x v="0"/>
    <x v="1"/>
    <n v="4"/>
    <x v="28"/>
    <x v="0"/>
    <x v="0"/>
    <n v="304090"/>
  </r>
  <r>
    <x v="806"/>
    <x v="134"/>
    <x v="3"/>
    <s v="D07"/>
    <x v="3"/>
    <s v="L05"/>
    <x v="9"/>
    <x v="1"/>
    <x v="0"/>
    <x v="1"/>
    <x v="1"/>
    <x v="583"/>
    <x v="684"/>
    <x v="29"/>
    <x v="1"/>
    <x v="1"/>
    <n v="5"/>
    <x v="22"/>
    <x v="0"/>
    <x v="0"/>
    <n v="303579"/>
  </r>
  <r>
    <x v="807"/>
    <x v="225"/>
    <x v="2"/>
    <s v="D02"/>
    <x v="4"/>
    <s v="L02"/>
    <x v="7"/>
    <x v="3"/>
    <x v="1"/>
    <x v="1"/>
    <x v="3"/>
    <x v="584"/>
    <x v="685"/>
    <x v="35"/>
    <x v="2"/>
    <x v="1"/>
    <n v="4"/>
    <x v="27"/>
    <x v="0"/>
    <x v="0"/>
    <n v="304325"/>
  </r>
  <r>
    <x v="808"/>
    <x v="48"/>
    <x v="3"/>
    <s v="D07"/>
    <x v="1"/>
    <s v="L04"/>
    <x v="8"/>
    <x v="2"/>
    <x v="1"/>
    <x v="1"/>
    <x v="2"/>
    <x v="550"/>
    <x v="293"/>
    <x v="21"/>
    <x v="0"/>
    <x v="1"/>
    <n v="3"/>
    <x v="23"/>
    <x v="1"/>
    <x v="196"/>
    <n v="303968"/>
  </r>
  <r>
    <x v="809"/>
    <x v="218"/>
    <x v="5"/>
    <s v="D03"/>
    <x v="4"/>
    <s v="L02"/>
    <x v="9"/>
    <x v="3"/>
    <x v="2"/>
    <x v="0"/>
    <x v="0"/>
    <x v="585"/>
    <x v="686"/>
    <x v="49"/>
    <x v="0"/>
    <x v="1"/>
    <n v="3"/>
    <x v="7"/>
    <x v="0"/>
    <x v="0"/>
    <n v="303688"/>
  </r>
  <r>
    <x v="810"/>
    <x v="284"/>
    <x v="1"/>
    <s v="D01"/>
    <x v="1"/>
    <s v="L04"/>
    <x v="5"/>
    <x v="3"/>
    <x v="1"/>
    <x v="0"/>
    <x v="1"/>
    <x v="586"/>
    <x v="687"/>
    <x v="26"/>
    <x v="1"/>
    <x v="1"/>
    <n v="2"/>
    <x v="7"/>
    <x v="0"/>
    <x v="0"/>
    <n v="304072"/>
  </r>
  <r>
    <x v="811"/>
    <x v="195"/>
    <x v="1"/>
    <s v="D01"/>
    <x v="3"/>
    <s v="L05"/>
    <x v="7"/>
    <x v="3"/>
    <x v="1"/>
    <x v="1"/>
    <x v="0"/>
    <x v="405"/>
    <x v="688"/>
    <x v="26"/>
    <x v="0"/>
    <x v="1"/>
    <n v="2"/>
    <x v="4"/>
    <x v="0"/>
    <x v="0"/>
    <n v="303576"/>
  </r>
  <r>
    <x v="812"/>
    <x v="317"/>
    <x v="1"/>
    <s v="D01"/>
    <x v="0"/>
    <s v="L01"/>
    <x v="7"/>
    <x v="2"/>
    <x v="2"/>
    <x v="1"/>
    <x v="3"/>
    <x v="587"/>
    <x v="689"/>
    <x v="11"/>
    <x v="2"/>
    <x v="1"/>
    <n v="5"/>
    <x v="36"/>
    <x v="0"/>
    <x v="0"/>
    <n v="303525"/>
  </r>
  <r>
    <x v="813"/>
    <x v="224"/>
    <x v="5"/>
    <s v="D03"/>
    <x v="3"/>
    <s v="L05"/>
    <x v="4"/>
    <x v="1"/>
    <x v="2"/>
    <x v="0"/>
    <x v="2"/>
    <x v="92"/>
    <x v="690"/>
    <x v="20"/>
    <x v="1"/>
    <x v="1"/>
    <n v="2"/>
    <x v="9"/>
    <x v="2"/>
    <x v="197"/>
    <n v="304204"/>
  </r>
  <r>
    <x v="814"/>
    <x v="172"/>
    <x v="3"/>
    <s v="D07"/>
    <x v="3"/>
    <s v="L05"/>
    <x v="7"/>
    <x v="2"/>
    <x v="1"/>
    <x v="1"/>
    <x v="2"/>
    <x v="362"/>
    <x v="341"/>
    <x v="8"/>
    <x v="2"/>
    <x v="1"/>
    <n v="5"/>
    <x v="11"/>
    <x v="0"/>
    <x v="0"/>
    <n v="304099"/>
  </r>
  <r>
    <x v="815"/>
    <x v="24"/>
    <x v="0"/>
    <s v="D06"/>
    <x v="2"/>
    <s v="L03"/>
    <x v="3"/>
    <x v="1"/>
    <x v="1"/>
    <x v="1"/>
    <x v="2"/>
    <x v="588"/>
    <x v="691"/>
    <x v="47"/>
    <x v="0"/>
    <x v="1"/>
    <n v="4"/>
    <x v="22"/>
    <x v="1"/>
    <x v="115"/>
    <n v="303556"/>
  </r>
  <r>
    <x v="816"/>
    <x v="252"/>
    <x v="4"/>
    <s v="D05"/>
    <x v="1"/>
    <s v="L04"/>
    <x v="8"/>
    <x v="3"/>
    <x v="0"/>
    <x v="0"/>
    <x v="3"/>
    <x v="406"/>
    <x v="692"/>
    <x v="42"/>
    <x v="2"/>
    <x v="2"/>
    <m/>
    <x v="0"/>
    <x v="0"/>
    <x v="0"/>
    <n v="303988"/>
  </r>
  <r>
    <x v="817"/>
    <x v="25"/>
    <x v="2"/>
    <s v="D02"/>
    <x v="3"/>
    <s v="L05"/>
    <x v="6"/>
    <x v="0"/>
    <x v="0"/>
    <x v="0"/>
    <x v="1"/>
    <x v="305"/>
    <x v="693"/>
    <x v="28"/>
    <x v="1"/>
    <x v="1"/>
    <n v="5"/>
    <x v="14"/>
    <x v="0"/>
    <x v="0"/>
    <n v="304259"/>
  </r>
  <r>
    <x v="818"/>
    <x v="332"/>
    <x v="2"/>
    <s v="D02"/>
    <x v="4"/>
    <s v="L02"/>
    <x v="5"/>
    <x v="1"/>
    <x v="1"/>
    <x v="1"/>
    <x v="2"/>
    <x v="136"/>
    <x v="694"/>
    <x v="0"/>
    <x v="2"/>
    <x v="2"/>
    <m/>
    <x v="13"/>
    <x v="1"/>
    <x v="198"/>
    <n v="304084"/>
  </r>
  <r>
    <x v="819"/>
    <x v="20"/>
    <x v="0"/>
    <s v="D06"/>
    <x v="2"/>
    <s v="L03"/>
    <x v="10"/>
    <x v="2"/>
    <x v="0"/>
    <x v="1"/>
    <x v="0"/>
    <x v="589"/>
    <x v="695"/>
    <x v="0"/>
    <x v="0"/>
    <x v="1"/>
    <n v="2"/>
    <x v="3"/>
    <x v="1"/>
    <x v="199"/>
    <n v="303758"/>
  </r>
  <r>
    <x v="820"/>
    <x v="310"/>
    <x v="0"/>
    <s v="D06"/>
    <x v="1"/>
    <s v="L04"/>
    <x v="2"/>
    <x v="3"/>
    <x v="0"/>
    <x v="0"/>
    <x v="0"/>
    <x v="244"/>
    <x v="696"/>
    <x v="39"/>
    <x v="2"/>
    <x v="0"/>
    <m/>
    <x v="7"/>
    <x v="0"/>
    <x v="0"/>
    <n v="303886"/>
  </r>
  <r>
    <x v="821"/>
    <x v="333"/>
    <x v="1"/>
    <s v="D01"/>
    <x v="3"/>
    <s v="L05"/>
    <x v="7"/>
    <x v="1"/>
    <x v="1"/>
    <x v="0"/>
    <x v="3"/>
    <x v="590"/>
    <x v="428"/>
    <x v="8"/>
    <x v="1"/>
    <x v="2"/>
    <m/>
    <x v="29"/>
    <x v="0"/>
    <x v="0"/>
    <n v="304256"/>
  </r>
  <r>
    <x v="822"/>
    <x v="321"/>
    <x v="3"/>
    <s v="D07"/>
    <x v="1"/>
    <s v="L04"/>
    <x v="10"/>
    <x v="3"/>
    <x v="1"/>
    <x v="0"/>
    <x v="1"/>
    <x v="591"/>
    <x v="697"/>
    <x v="33"/>
    <x v="2"/>
    <x v="1"/>
    <n v="3"/>
    <x v="32"/>
    <x v="0"/>
    <x v="0"/>
    <n v="303996"/>
  </r>
  <r>
    <x v="823"/>
    <x v="112"/>
    <x v="3"/>
    <s v="D07"/>
    <x v="1"/>
    <s v="L04"/>
    <x v="6"/>
    <x v="1"/>
    <x v="1"/>
    <x v="1"/>
    <x v="3"/>
    <x v="284"/>
    <x v="698"/>
    <x v="5"/>
    <x v="1"/>
    <x v="0"/>
    <m/>
    <x v="32"/>
    <x v="0"/>
    <x v="0"/>
    <n v="303868"/>
  </r>
  <r>
    <x v="824"/>
    <x v="65"/>
    <x v="1"/>
    <s v="D01"/>
    <x v="3"/>
    <s v="L05"/>
    <x v="4"/>
    <x v="2"/>
    <x v="2"/>
    <x v="0"/>
    <x v="2"/>
    <x v="224"/>
    <x v="699"/>
    <x v="25"/>
    <x v="0"/>
    <x v="1"/>
    <n v="3"/>
    <x v="6"/>
    <x v="0"/>
    <x v="0"/>
    <n v="304312"/>
  </r>
  <r>
    <x v="825"/>
    <x v="219"/>
    <x v="2"/>
    <s v="D02"/>
    <x v="0"/>
    <s v="L01"/>
    <x v="10"/>
    <x v="3"/>
    <x v="1"/>
    <x v="1"/>
    <x v="3"/>
    <x v="452"/>
    <x v="700"/>
    <x v="28"/>
    <x v="2"/>
    <x v="1"/>
    <n v="5"/>
    <x v="0"/>
    <x v="2"/>
    <x v="200"/>
    <n v="304198"/>
  </r>
  <r>
    <x v="826"/>
    <x v="70"/>
    <x v="1"/>
    <s v="D01"/>
    <x v="2"/>
    <s v="L03"/>
    <x v="11"/>
    <x v="0"/>
    <x v="1"/>
    <x v="1"/>
    <x v="3"/>
    <x v="25"/>
    <x v="701"/>
    <x v="2"/>
    <x v="0"/>
    <x v="1"/>
    <n v="3"/>
    <x v="2"/>
    <x v="0"/>
    <x v="0"/>
    <n v="304323"/>
  </r>
  <r>
    <x v="827"/>
    <x v="98"/>
    <x v="3"/>
    <s v="D07"/>
    <x v="2"/>
    <s v="L03"/>
    <x v="5"/>
    <x v="0"/>
    <x v="1"/>
    <x v="1"/>
    <x v="1"/>
    <x v="592"/>
    <x v="319"/>
    <x v="11"/>
    <x v="1"/>
    <x v="1"/>
    <n v="5"/>
    <x v="36"/>
    <x v="0"/>
    <x v="0"/>
    <n v="303811"/>
  </r>
  <r>
    <x v="828"/>
    <x v="334"/>
    <x v="4"/>
    <s v="D05"/>
    <x v="1"/>
    <s v="L04"/>
    <x v="10"/>
    <x v="3"/>
    <x v="1"/>
    <x v="1"/>
    <x v="2"/>
    <x v="196"/>
    <x v="702"/>
    <x v="30"/>
    <x v="0"/>
    <x v="0"/>
    <m/>
    <x v="14"/>
    <x v="0"/>
    <x v="0"/>
    <n v="303811"/>
  </r>
  <r>
    <x v="829"/>
    <x v="9"/>
    <x v="3"/>
    <s v="D07"/>
    <x v="2"/>
    <s v="L03"/>
    <x v="10"/>
    <x v="2"/>
    <x v="1"/>
    <x v="0"/>
    <x v="0"/>
    <x v="593"/>
    <x v="42"/>
    <x v="13"/>
    <x v="2"/>
    <x v="1"/>
    <n v="3"/>
    <x v="33"/>
    <x v="0"/>
    <x v="0"/>
    <n v="303847"/>
  </r>
  <r>
    <x v="830"/>
    <x v="128"/>
    <x v="3"/>
    <s v="D07"/>
    <x v="0"/>
    <s v="L01"/>
    <x v="6"/>
    <x v="1"/>
    <x v="2"/>
    <x v="1"/>
    <x v="1"/>
    <x v="58"/>
    <x v="703"/>
    <x v="12"/>
    <x v="0"/>
    <x v="0"/>
    <m/>
    <x v="10"/>
    <x v="0"/>
    <x v="0"/>
    <n v="304237"/>
  </r>
  <r>
    <x v="831"/>
    <x v="249"/>
    <x v="0"/>
    <s v="D06"/>
    <x v="0"/>
    <s v="L01"/>
    <x v="3"/>
    <x v="2"/>
    <x v="1"/>
    <x v="0"/>
    <x v="0"/>
    <x v="594"/>
    <x v="704"/>
    <x v="49"/>
    <x v="2"/>
    <x v="0"/>
    <m/>
    <x v="4"/>
    <x v="1"/>
    <x v="201"/>
    <n v="303737"/>
  </r>
  <r>
    <x v="832"/>
    <x v="138"/>
    <x v="6"/>
    <s v="D04"/>
    <x v="1"/>
    <s v="L04"/>
    <x v="2"/>
    <x v="1"/>
    <x v="0"/>
    <x v="0"/>
    <x v="1"/>
    <x v="257"/>
    <x v="421"/>
    <x v="26"/>
    <x v="2"/>
    <x v="1"/>
    <n v="5"/>
    <x v="16"/>
    <x v="0"/>
    <x v="0"/>
    <n v="304147"/>
  </r>
  <r>
    <x v="833"/>
    <x v="321"/>
    <x v="0"/>
    <s v="D06"/>
    <x v="1"/>
    <s v="L04"/>
    <x v="1"/>
    <x v="0"/>
    <x v="1"/>
    <x v="0"/>
    <x v="1"/>
    <x v="238"/>
    <x v="302"/>
    <x v="23"/>
    <x v="2"/>
    <x v="1"/>
    <n v="4"/>
    <x v="35"/>
    <x v="1"/>
    <x v="202"/>
    <n v="304188"/>
  </r>
  <r>
    <x v="834"/>
    <x v="179"/>
    <x v="3"/>
    <s v="D07"/>
    <x v="4"/>
    <s v="L02"/>
    <x v="8"/>
    <x v="2"/>
    <x v="0"/>
    <x v="1"/>
    <x v="2"/>
    <x v="595"/>
    <x v="669"/>
    <x v="3"/>
    <x v="2"/>
    <x v="1"/>
    <n v="4"/>
    <x v="13"/>
    <x v="0"/>
    <x v="0"/>
    <n v="303743"/>
  </r>
  <r>
    <x v="835"/>
    <x v="111"/>
    <x v="4"/>
    <s v="D05"/>
    <x v="1"/>
    <s v="L04"/>
    <x v="6"/>
    <x v="1"/>
    <x v="0"/>
    <x v="0"/>
    <x v="3"/>
    <x v="566"/>
    <x v="705"/>
    <x v="23"/>
    <x v="1"/>
    <x v="2"/>
    <m/>
    <x v="21"/>
    <x v="1"/>
    <x v="203"/>
    <n v="304340"/>
  </r>
  <r>
    <x v="836"/>
    <x v="48"/>
    <x v="3"/>
    <s v="D07"/>
    <x v="2"/>
    <s v="L03"/>
    <x v="4"/>
    <x v="3"/>
    <x v="1"/>
    <x v="0"/>
    <x v="1"/>
    <x v="455"/>
    <x v="499"/>
    <x v="49"/>
    <x v="2"/>
    <x v="1"/>
    <n v="5"/>
    <x v="9"/>
    <x v="0"/>
    <x v="0"/>
    <n v="303656"/>
  </r>
  <r>
    <x v="837"/>
    <x v="320"/>
    <x v="4"/>
    <s v="D05"/>
    <x v="3"/>
    <s v="L05"/>
    <x v="11"/>
    <x v="1"/>
    <x v="0"/>
    <x v="1"/>
    <x v="3"/>
    <x v="596"/>
    <x v="706"/>
    <x v="16"/>
    <x v="1"/>
    <x v="1"/>
    <n v="5"/>
    <x v="26"/>
    <x v="0"/>
    <x v="0"/>
    <n v="304278"/>
  </r>
  <r>
    <x v="838"/>
    <x v="132"/>
    <x v="2"/>
    <s v="D02"/>
    <x v="2"/>
    <s v="L03"/>
    <x v="8"/>
    <x v="2"/>
    <x v="2"/>
    <x v="0"/>
    <x v="3"/>
    <x v="360"/>
    <x v="397"/>
    <x v="10"/>
    <x v="1"/>
    <x v="1"/>
    <n v="2"/>
    <x v="15"/>
    <x v="0"/>
    <x v="0"/>
    <n v="303870"/>
  </r>
  <r>
    <x v="839"/>
    <x v="243"/>
    <x v="5"/>
    <s v="D03"/>
    <x v="0"/>
    <s v="L01"/>
    <x v="1"/>
    <x v="0"/>
    <x v="2"/>
    <x v="0"/>
    <x v="1"/>
    <x v="597"/>
    <x v="707"/>
    <x v="18"/>
    <x v="0"/>
    <x v="1"/>
    <n v="2"/>
    <x v="10"/>
    <x v="0"/>
    <x v="0"/>
    <n v="304020"/>
  </r>
  <r>
    <x v="840"/>
    <x v="233"/>
    <x v="5"/>
    <s v="D03"/>
    <x v="4"/>
    <s v="L02"/>
    <x v="10"/>
    <x v="2"/>
    <x v="0"/>
    <x v="0"/>
    <x v="3"/>
    <x v="598"/>
    <x v="708"/>
    <x v="10"/>
    <x v="2"/>
    <x v="1"/>
    <n v="4"/>
    <x v="5"/>
    <x v="0"/>
    <x v="0"/>
    <n v="303974"/>
  </r>
  <r>
    <x v="841"/>
    <x v="325"/>
    <x v="5"/>
    <s v="D03"/>
    <x v="3"/>
    <s v="L05"/>
    <x v="11"/>
    <x v="3"/>
    <x v="0"/>
    <x v="0"/>
    <x v="1"/>
    <x v="547"/>
    <x v="273"/>
    <x v="5"/>
    <x v="0"/>
    <x v="1"/>
    <n v="3"/>
    <x v="0"/>
    <x v="0"/>
    <x v="0"/>
    <n v="304132"/>
  </r>
  <r>
    <x v="842"/>
    <x v="216"/>
    <x v="5"/>
    <s v="D03"/>
    <x v="4"/>
    <s v="L02"/>
    <x v="4"/>
    <x v="1"/>
    <x v="2"/>
    <x v="0"/>
    <x v="2"/>
    <x v="433"/>
    <x v="709"/>
    <x v="37"/>
    <x v="0"/>
    <x v="1"/>
    <n v="5"/>
    <x v="29"/>
    <x v="1"/>
    <x v="204"/>
    <n v="303750"/>
  </r>
  <r>
    <x v="843"/>
    <x v="144"/>
    <x v="5"/>
    <s v="D03"/>
    <x v="0"/>
    <s v="L01"/>
    <x v="11"/>
    <x v="2"/>
    <x v="1"/>
    <x v="0"/>
    <x v="2"/>
    <x v="599"/>
    <x v="710"/>
    <x v="11"/>
    <x v="1"/>
    <x v="1"/>
    <n v="5"/>
    <x v="4"/>
    <x v="0"/>
    <x v="0"/>
    <n v="303856"/>
  </r>
  <r>
    <x v="844"/>
    <x v="177"/>
    <x v="4"/>
    <s v="D05"/>
    <x v="3"/>
    <s v="L05"/>
    <x v="0"/>
    <x v="2"/>
    <x v="0"/>
    <x v="1"/>
    <x v="2"/>
    <x v="600"/>
    <x v="249"/>
    <x v="46"/>
    <x v="1"/>
    <x v="1"/>
    <n v="2"/>
    <x v="0"/>
    <x v="1"/>
    <x v="205"/>
    <n v="303588"/>
  </r>
  <r>
    <x v="845"/>
    <x v="33"/>
    <x v="1"/>
    <s v="D01"/>
    <x v="1"/>
    <s v="L04"/>
    <x v="11"/>
    <x v="2"/>
    <x v="2"/>
    <x v="1"/>
    <x v="1"/>
    <x v="601"/>
    <x v="711"/>
    <x v="39"/>
    <x v="2"/>
    <x v="1"/>
    <n v="2"/>
    <x v="4"/>
    <x v="0"/>
    <x v="0"/>
    <n v="303921"/>
  </r>
  <r>
    <x v="846"/>
    <x v="281"/>
    <x v="4"/>
    <s v="D05"/>
    <x v="2"/>
    <s v="L03"/>
    <x v="0"/>
    <x v="1"/>
    <x v="1"/>
    <x v="0"/>
    <x v="1"/>
    <x v="165"/>
    <x v="712"/>
    <x v="23"/>
    <x v="2"/>
    <x v="2"/>
    <m/>
    <x v="27"/>
    <x v="0"/>
    <x v="0"/>
    <n v="303698"/>
  </r>
  <r>
    <x v="847"/>
    <x v="249"/>
    <x v="4"/>
    <s v="D05"/>
    <x v="2"/>
    <s v="L03"/>
    <x v="7"/>
    <x v="1"/>
    <x v="0"/>
    <x v="1"/>
    <x v="1"/>
    <x v="602"/>
    <x v="713"/>
    <x v="5"/>
    <x v="2"/>
    <x v="1"/>
    <n v="5"/>
    <x v="18"/>
    <x v="1"/>
    <x v="206"/>
    <n v="303938"/>
  </r>
  <r>
    <x v="848"/>
    <x v="13"/>
    <x v="1"/>
    <s v="D01"/>
    <x v="1"/>
    <s v="L04"/>
    <x v="2"/>
    <x v="0"/>
    <x v="1"/>
    <x v="1"/>
    <x v="1"/>
    <x v="603"/>
    <x v="92"/>
    <x v="9"/>
    <x v="0"/>
    <x v="1"/>
    <n v="3"/>
    <x v="0"/>
    <x v="0"/>
    <x v="0"/>
    <n v="303835"/>
  </r>
  <r>
    <x v="849"/>
    <x v="96"/>
    <x v="0"/>
    <s v="D06"/>
    <x v="1"/>
    <s v="L04"/>
    <x v="1"/>
    <x v="0"/>
    <x v="1"/>
    <x v="1"/>
    <x v="3"/>
    <x v="480"/>
    <x v="714"/>
    <x v="14"/>
    <x v="1"/>
    <x v="1"/>
    <n v="3"/>
    <x v="0"/>
    <x v="2"/>
    <x v="51"/>
    <n v="304267"/>
  </r>
  <r>
    <x v="850"/>
    <x v="81"/>
    <x v="3"/>
    <s v="D07"/>
    <x v="4"/>
    <s v="L02"/>
    <x v="8"/>
    <x v="0"/>
    <x v="0"/>
    <x v="0"/>
    <x v="0"/>
    <x v="9"/>
    <x v="715"/>
    <x v="12"/>
    <x v="2"/>
    <x v="1"/>
    <n v="4"/>
    <x v="0"/>
    <x v="0"/>
    <x v="0"/>
    <n v="304188"/>
  </r>
  <r>
    <x v="851"/>
    <x v="277"/>
    <x v="4"/>
    <s v="D05"/>
    <x v="0"/>
    <s v="L01"/>
    <x v="4"/>
    <x v="1"/>
    <x v="0"/>
    <x v="0"/>
    <x v="3"/>
    <x v="410"/>
    <x v="716"/>
    <x v="12"/>
    <x v="1"/>
    <x v="1"/>
    <n v="3"/>
    <x v="3"/>
    <x v="0"/>
    <x v="0"/>
    <n v="304150"/>
  </r>
  <r>
    <x v="852"/>
    <x v="335"/>
    <x v="1"/>
    <s v="D01"/>
    <x v="3"/>
    <s v="L05"/>
    <x v="10"/>
    <x v="1"/>
    <x v="2"/>
    <x v="0"/>
    <x v="0"/>
    <x v="267"/>
    <x v="263"/>
    <x v="42"/>
    <x v="0"/>
    <x v="2"/>
    <m/>
    <x v="18"/>
    <x v="0"/>
    <x v="0"/>
    <n v="303949"/>
  </r>
  <r>
    <x v="853"/>
    <x v="155"/>
    <x v="5"/>
    <s v="D03"/>
    <x v="3"/>
    <s v="L05"/>
    <x v="2"/>
    <x v="1"/>
    <x v="1"/>
    <x v="1"/>
    <x v="2"/>
    <x v="604"/>
    <x v="717"/>
    <x v="38"/>
    <x v="2"/>
    <x v="1"/>
    <n v="3"/>
    <x v="27"/>
    <x v="0"/>
    <x v="0"/>
    <n v="304142"/>
  </r>
  <r>
    <x v="854"/>
    <x v="135"/>
    <x v="5"/>
    <s v="D03"/>
    <x v="1"/>
    <s v="L04"/>
    <x v="1"/>
    <x v="3"/>
    <x v="2"/>
    <x v="0"/>
    <x v="2"/>
    <x v="454"/>
    <x v="718"/>
    <x v="11"/>
    <x v="1"/>
    <x v="1"/>
    <n v="2"/>
    <x v="21"/>
    <x v="1"/>
    <x v="148"/>
    <n v="304368"/>
  </r>
  <r>
    <x v="855"/>
    <x v="230"/>
    <x v="4"/>
    <s v="D05"/>
    <x v="1"/>
    <s v="L04"/>
    <x v="8"/>
    <x v="0"/>
    <x v="0"/>
    <x v="0"/>
    <x v="3"/>
    <x v="69"/>
    <x v="719"/>
    <x v="44"/>
    <x v="2"/>
    <x v="1"/>
    <n v="5"/>
    <x v="32"/>
    <x v="0"/>
    <x v="0"/>
    <n v="303916"/>
  </r>
  <r>
    <x v="856"/>
    <x v="54"/>
    <x v="2"/>
    <s v="D02"/>
    <x v="4"/>
    <s v="L02"/>
    <x v="0"/>
    <x v="2"/>
    <x v="0"/>
    <x v="1"/>
    <x v="0"/>
    <x v="605"/>
    <x v="720"/>
    <x v="19"/>
    <x v="2"/>
    <x v="1"/>
    <n v="5"/>
    <x v="31"/>
    <x v="0"/>
    <x v="0"/>
    <n v="304051"/>
  </r>
  <r>
    <x v="857"/>
    <x v="96"/>
    <x v="0"/>
    <s v="D06"/>
    <x v="1"/>
    <s v="L04"/>
    <x v="3"/>
    <x v="1"/>
    <x v="2"/>
    <x v="0"/>
    <x v="1"/>
    <x v="606"/>
    <x v="653"/>
    <x v="15"/>
    <x v="1"/>
    <x v="1"/>
    <n v="2"/>
    <x v="35"/>
    <x v="1"/>
    <x v="104"/>
    <n v="304085"/>
  </r>
  <r>
    <x v="858"/>
    <x v="313"/>
    <x v="3"/>
    <s v="D07"/>
    <x v="3"/>
    <s v="L05"/>
    <x v="3"/>
    <x v="3"/>
    <x v="1"/>
    <x v="1"/>
    <x v="2"/>
    <x v="607"/>
    <x v="507"/>
    <x v="24"/>
    <x v="2"/>
    <x v="1"/>
    <n v="2"/>
    <x v="14"/>
    <x v="0"/>
    <x v="0"/>
    <n v="303821"/>
  </r>
  <r>
    <x v="859"/>
    <x v="291"/>
    <x v="3"/>
    <s v="D07"/>
    <x v="4"/>
    <s v="L02"/>
    <x v="10"/>
    <x v="0"/>
    <x v="0"/>
    <x v="0"/>
    <x v="2"/>
    <x v="608"/>
    <x v="524"/>
    <x v="10"/>
    <x v="2"/>
    <x v="1"/>
    <n v="4"/>
    <x v="11"/>
    <x v="0"/>
    <x v="0"/>
    <n v="304201"/>
  </r>
  <r>
    <x v="860"/>
    <x v="116"/>
    <x v="5"/>
    <s v="D03"/>
    <x v="0"/>
    <s v="L01"/>
    <x v="11"/>
    <x v="3"/>
    <x v="1"/>
    <x v="0"/>
    <x v="0"/>
    <x v="609"/>
    <x v="721"/>
    <x v="11"/>
    <x v="1"/>
    <x v="1"/>
    <n v="4"/>
    <x v="27"/>
    <x v="1"/>
    <x v="207"/>
    <n v="303596"/>
  </r>
  <r>
    <x v="861"/>
    <x v="72"/>
    <x v="5"/>
    <s v="D03"/>
    <x v="2"/>
    <s v="L03"/>
    <x v="11"/>
    <x v="2"/>
    <x v="1"/>
    <x v="1"/>
    <x v="3"/>
    <x v="610"/>
    <x v="368"/>
    <x v="48"/>
    <x v="0"/>
    <x v="1"/>
    <n v="3"/>
    <x v="8"/>
    <x v="0"/>
    <x v="0"/>
    <n v="303656"/>
  </r>
  <r>
    <x v="862"/>
    <x v="336"/>
    <x v="2"/>
    <s v="D02"/>
    <x v="1"/>
    <s v="L04"/>
    <x v="7"/>
    <x v="1"/>
    <x v="0"/>
    <x v="0"/>
    <x v="1"/>
    <x v="611"/>
    <x v="722"/>
    <x v="41"/>
    <x v="0"/>
    <x v="1"/>
    <n v="3"/>
    <x v="0"/>
    <x v="0"/>
    <x v="0"/>
    <n v="304013"/>
  </r>
  <r>
    <x v="863"/>
    <x v="63"/>
    <x v="1"/>
    <s v="D01"/>
    <x v="2"/>
    <s v="L03"/>
    <x v="1"/>
    <x v="1"/>
    <x v="2"/>
    <x v="1"/>
    <x v="2"/>
    <x v="612"/>
    <x v="723"/>
    <x v="10"/>
    <x v="2"/>
    <x v="1"/>
    <n v="5"/>
    <x v="0"/>
    <x v="0"/>
    <x v="0"/>
    <n v="303661"/>
  </r>
  <r>
    <x v="864"/>
    <x v="62"/>
    <x v="3"/>
    <s v="D07"/>
    <x v="3"/>
    <s v="L05"/>
    <x v="10"/>
    <x v="1"/>
    <x v="0"/>
    <x v="1"/>
    <x v="2"/>
    <x v="468"/>
    <x v="724"/>
    <x v="28"/>
    <x v="1"/>
    <x v="1"/>
    <n v="5"/>
    <x v="12"/>
    <x v="2"/>
    <x v="208"/>
    <n v="303626"/>
  </r>
  <r>
    <x v="865"/>
    <x v="216"/>
    <x v="0"/>
    <s v="D06"/>
    <x v="0"/>
    <s v="L01"/>
    <x v="3"/>
    <x v="0"/>
    <x v="2"/>
    <x v="1"/>
    <x v="2"/>
    <x v="613"/>
    <x v="725"/>
    <x v="7"/>
    <x v="1"/>
    <x v="1"/>
    <n v="5"/>
    <x v="35"/>
    <x v="0"/>
    <x v="0"/>
    <n v="304131"/>
  </r>
  <r>
    <x v="866"/>
    <x v="65"/>
    <x v="0"/>
    <s v="D06"/>
    <x v="1"/>
    <s v="L04"/>
    <x v="3"/>
    <x v="1"/>
    <x v="2"/>
    <x v="0"/>
    <x v="0"/>
    <x v="429"/>
    <x v="726"/>
    <x v="24"/>
    <x v="0"/>
    <x v="1"/>
    <n v="2"/>
    <x v="28"/>
    <x v="0"/>
    <x v="0"/>
    <n v="304155"/>
  </r>
  <r>
    <x v="867"/>
    <x v="17"/>
    <x v="0"/>
    <s v="D06"/>
    <x v="2"/>
    <s v="L03"/>
    <x v="2"/>
    <x v="3"/>
    <x v="0"/>
    <x v="0"/>
    <x v="3"/>
    <x v="32"/>
    <x v="153"/>
    <x v="29"/>
    <x v="1"/>
    <x v="1"/>
    <n v="4"/>
    <x v="34"/>
    <x v="0"/>
    <x v="0"/>
    <n v="304036"/>
  </r>
  <r>
    <x v="868"/>
    <x v="337"/>
    <x v="1"/>
    <s v="D01"/>
    <x v="0"/>
    <s v="L01"/>
    <x v="5"/>
    <x v="1"/>
    <x v="0"/>
    <x v="0"/>
    <x v="3"/>
    <x v="614"/>
    <x v="235"/>
    <x v="14"/>
    <x v="1"/>
    <x v="1"/>
    <n v="4"/>
    <x v="15"/>
    <x v="0"/>
    <x v="0"/>
    <n v="304134"/>
  </r>
  <r>
    <x v="869"/>
    <x v="46"/>
    <x v="2"/>
    <s v="D02"/>
    <x v="4"/>
    <s v="L02"/>
    <x v="7"/>
    <x v="2"/>
    <x v="1"/>
    <x v="0"/>
    <x v="1"/>
    <x v="615"/>
    <x v="727"/>
    <x v="25"/>
    <x v="0"/>
    <x v="2"/>
    <m/>
    <x v="35"/>
    <x v="0"/>
    <x v="0"/>
    <n v="304371"/>
  </r>
  <r>
    <x v="870"/>
    <x v="280"/>
    <x v="5"/>
    <s v="D03"/>
    <x v="4"/>
    <s v="L02"/>
    <x v="6"/>
    <x v="2"/>
    <x v="0"/>
    <x v="1"/>
    <x v="3"/>
    <x v="176"/>
    <x v="728"/>
    <x v="43"/>
    <x v="2"/>
    <x v="1"/>
    <n v="2"/>
    <x v="10"/>
    <x v="0"/>
    <x v="0"/>
    <n v="304030"/>
  </r>
  <r>
    <x v="871"/>
    <x v="214"/>
    <x v="2"/>
    <s v="D02"/>
    <x v="4"/>
    <s v="L02"/>
    <x v="5"/>
    <x v="0"/>
    <x v="2"/>
    <x v="0"/>
    <x v="0"/>
    <x v="614"/>
    <x v="729"/>
    <x v="43"/>
    <x v="1"/>
    <x v="2"/>
    <m/>
    <x v="30"/>
    <x v="0"/>
    <x v="0"/>
    <n v="304147"/>
  </r>
  <r>
    <x v="872"/>
    <x v="227"/>
    <x v="5"/>
    <s v="D03"/>
    <x v="1"/>
    <s v="L04"/>
    <x v="8"/>
    <x v="1"/>
    <x v="1"/>
    <x v="1"/>
    <x v="0"/>
    <x v="616"/>
    <x v="730"/>
    <x v="16"/>
    <x v="2"/>
    <x v="1"/>
    <n v="2"/>
    <x v="20"/>
    <x v="0"/>
    <x v="0"/>
    <n v="303576"/>
  </r>
  <r>
    <x v="873"/>
    <x v="242"/>
    <x v="0"/>
    <s v="D06"/>
    <x v="3"/>
    <s v="L05"/>
    <x v="9"/>
    <x v="0"/>
    <x v="2"/>
    <x v="0"/>
    <x v="3"/>
    <x v="480"/>
    <x v="731"/>
    <x v="43"/>
    <x v="1"/>
    <x v="1"/>
    <n v="4"/>
    <x v="1"/>
    <x v="1"/>
    <x v="209"/>
    <n v="303611"/>
  </r>
  <r>
    <x v="874"/>
    <x v="254"/>
    <x v="3"/>
    <s v="D07"/>
    <x v="3"/>
    <s v="L05"/>
    <x v="1"/>
    <x v="0"/>
    <x v="2"/>
    <x v="0"/>
    <x v="2"/>
    <x v="418"/>
    <x v="732"/>
    <x v="36"/>
    <x v="1"/>
    <x v="2"/>
    <m/>
    <x v="27"/>
    <x v="0"/>
    <x v="0"/>
    <n v="304030"/>
  </r>
  <r>
    <x v="875"/>
    <x v="184"/>
    <x v="2"/>
    <s v="D02"/>
    <x v="1"/>
    <s v="L04"/>
    <x v="10"/>
    <x v="3"/>
    <x v="2"/>
    <x v="0"/>
    <x v="3"/>
    <x v="506"/>
    <x v="733"/>
    <x v="43"/>
    <x v="2"/>
    <x v="1"/>
    <n v="5"/>
    <x v="8"/>
    <x v="1"/>
    <x v="210"/>
    <n v="304173"/>
  </r>
  <r>
    <x v="876"/>
    <x v="329"/>
    <x v="2"/>
    <s v="D02"/>
    <x v="1"/>
    <s v="L04"/>
    <x v="0"/>
    <x v="0"/>
    <x v="2"/>
    <x v="0"/>
    <x v="2"/>
    <x v="482"/>
    <x v="499"/>
    <x v="41"/>
    <x v="0"/>
    <x v="1"/>
    <n v="4"/>
    <x v="22"/>
    <x v="0"/>
    <x v="0"/>
    <n v="303806"/>
  </r>
  <r>
    <x v="877"/>
    <x v="181"/>
    <x v="0"/>
    <s v="D06"/>
    <x v="4"/>
    <s v="L02"/>
    <x v="5"/>
    <x v="0"/>
    <x v="2"/>
    <x v="1"/>
    <x v="1"/>
    <x v="617"/>
    <x v="734"/>
    <x v="5"/>
    <x v="0"/>
    <x v="1"/>
    <n v="5"/>
    <x v="11"/>
    <x v="1"/>
    <x v="211"/>
    <n v="303962"/>
  </r>
  <r>
    <x v="878"/>
    <x v="241"/>
    <x v="3"/>
    <s v="D07"/>
    <x v="2"/>
    <s v="L03"/>
    <x v="1"/>
    <x v="1"/>
    <x v="0"/>
    <x v="1"/>
    <x v="0"/>
    <x v="618"/>
    <x v="407"/>
    <x v="14"/>
    <x v="0"/>
    <x v="1"/>
    <n v="2"/>
    <x v="33"/>
    <x v="1"/>
    <x v="212"/>
    <n v="304193"/>
  </r>
  <r>
    <x v="879"/>
    <x v="270"/>
    <x v="3"/>
    <s v="D07"/>
    <x v="3"/>
    <s v="L05"/>
    <x v="7"/>
    <x v="3"/>
    <x v="0"/>
    <x v="0"/>
    <x v="2"/>
    <x v="473"/>
    <x v="538"/>
    <x v="38"/>
    <x v="0"/>
    <x v="0"/>
    <m/>
    <x v="0"/>
    <x v="0"/>
    <x v="0"/>
    <n v="304315"/>
  </r>
  <r>
    <x v="880"/>
    <x v="167"/>
    <x v="0"/>
    <s v="D06"/>
    <x v="0"/>
    <s v="L01"/>
    <x v="3"/>
    <x v="2"/>
    <x v="1"/>
    <x v="1"/>
    <x v="0"/>
    <x v="619"/>
    <x v="655"/>
    <x v="24"/>
    <x v="1"/>
    <x v="2"/>
    <m/>
    <x v="23"/>
    <x v="0"/>
    <x v="0"/>
    <n v="303920"/>
  </r>
  <r>
    <x v="881"/>
    <x v="338"/>
    <x v="3"/>
    <s v="D07"/>
    <x v="2"/>
    <s v="L03"/>
    <x v="8"/>
    <x v="0"/>
    <x v="0"/>
    <x v="0"/>
    <x v="2"/>
    <x v="437"/>
    <x v="735"/>
    <x v="5"/>
    <x v="2"/>
    <x v="1"/>
    <n v="2"/>
    <x v="0"/>
    <x v="0"/>
    <x v="0"/>
    <n v="303815"/>
  </r>
  <r>
    <x v="882"/>
    <x v="155"/>
    <x v="3"/>
    <s v="D07"/>
    <x v="0"/>
    <s v="L01"/>
    <x v="4"/>
    <x v="3"/>
    <x v="1"/>
    <x v="0"/>
    <x v="2"/>
    <x v="432"/>
    <x v="166"/>
    <x v="1"/>
    <x v="2"/>
    <x v="1"/>
    <n v="4"/>
    <x v="0"/>
    <x v="2"/>
    <x v="185"/>
    <n v="303968"/>
  </r>
  <r>
    <x v="883"/>
    <x v="138"/>
    <x v="5"/>
    <s v="D03"/>
    <x v="1"/>
    <s v="L04"/>
    <x v="11"/>
    <x v="3"/>
    <x v="0"/>
    <x v="1"/>
    <x v="3"/>
    <x v="620"/>
    <x v="736"/>
    <x v="36"/>
    <x v="1"/>
    <x v="1"/>
    <n v="2"/>
    <x v="19"/>
    <x v="1"/>
    <x v="213"/>
    <n v="303674"/>
  </r>
  <r>
    <x v="884"/>
    <x v="199"/>
    <x v="3"/>
    <s v="D07"/>
    <x v="1"/>
    <s v="L04"/>
    <x v="3"/>
    <x v="2"/>
    <x v="1"/>
    <x v="1"/>
    <x v="2"/>
    <x v="621"/>
    <x v="737"/>
    <x v="12"/>
    <x v="1"/>
    <x v="2"/>
    <m/>
    <x v="25"/>
    <x v="0"/>
    <x v="0"/>
    <n v="304252"/>
  </r>
  <r>
    <x v="885"/>
    <x v="38"/>
    <x v="4"/>
    <s v="D05"/>
    <x v="1"/>
    <s v="L04"/>
    <x v="0"/>
    <x v="3"/>
    <x v="1"/>
    <x v="1"/>
    <x v="1"/>
    <x v="357"/>
    <x v="738"/>
    <x v="32"/>
    <x v="1"/>
    <x v="2"/>
    <m/>
    <x v="16"/>
    <x v="0"/>
    <x v="0"/>
    <n v="303627"/>
  </r>
  <r>
    <x v="886"/>
    <x v="256"/>
    <x v="5"/>
    <s v="D03"/>
    <x v="3"/>
    <s v="L05"/>
    <x v="1"/>
    <x v="2"/>
    <x v="2"/>
    <x v="0"/>
    <x v="0"/>
    <x v="622"/>
    <x v="210"/>
    <x v="33"/>
    <x v="1"/>
    <x v="1"/>
    <n v="2"/>
    <x v="3"/>
    <x v="1"/>
    <x v="214"/>
    <n v="303538"/>
  </r>
  <r>
    <x v="887"/>
    <x v="258"/>
    <x v="0"/>
    <s v="D06"/>
    <x v="3"/>
    <s v="L05"/>
    <x v="10"/>
    <x v="1"/>
    <x v="2"/>
    <x v="1"/>
    <x v="1"/>
    <x v="623"/>
    <x v="739"/>
    <x v="7"/>
    <x v="1"/>
    <x v="1"/>
    <n v="3"/>
    <x v="27"/>
    <x v="0"/>
    <x v="0"/>
    <n v="303962"/>
  </r>
  <r>
    <x v="888"/>
    <x v="8"/>
    <x v="2"/>
    <s v="D02"/>
    <x v="0"/>
    <s v="L01"/>
    <x v="11"/>
    <x v="3"/>
    <x v="1"/>
    <x v="0"/>
    <x v="0"/>
    <x v="235"/>
    <x v="740"/>
    <x v="17"/>
    <x v="2"/>
    <x v="1"/>
    <n v="5"/>
    <x v="20"/>
    <x v="0"/>
    <x v="0"/>
    <n v="304373"/>
  </r>
  <r>
    <x v="889"/>
    <x v="64"/>
    <x v="3"/>
    <s v="D07"/>
    <x v="1"/>
    <s v="L04"/>
    <x v="5"/>
    <x v="2"/>
    <x v="0"/>
    <x v="0"/>
    <x v="0"/>
    <x v="127"/>
    <x v="45"/>
    <x v="24"/>
    <x v="2"/>
    <x v="1"/>
    <n v="5"/>
    <x v="24"/>
    <x v="0"/>
    <x v="0"/>
    <n v="303706"/>
  </r>
  <r>
    <x v="890"/>
    <x v="298"/>
    <x v="0"/>
    <s v="D06"/>
    <x v="4"/>
    <s v="L02"/>
    <x v="8"/>
    <x v="3"/>
    <x v="2"/>
    <x v="1"/>
    <x v="2"/>
    <x v="624"/>
    <x v="741"/>
    <x v="12"/>
    <x v="1"/>
    <x v="1"/>
    <n v="5"/>
    <x v="8"/>
    <x v="0"/>
    <x v="0"/>
    <n v="304299"/>
  </r>
  <r>
    <x v="891"/>
    <x v="19"/>
    <x v="2"/>
    <s v="D02"/>
    <x v="3"/>
    <s v="L05"/>
    <x v="2"/>
    <x v="0"/>
    <x v="1"/>
    <x v="1"/>
    <x v="2"/>
    <x v="625"/>
    <x v="742"/>
    <x v="12"/>
    <x v="0"/>
    <x v="1"/>
    <n v="2"/>
    <x v="25"/>
    <x v="1"/>
    <x v="215"/>
    <n v="303874"/>
  </r>
  <r>
    <x v="892"/>
    <x v="111"/>
    <x v="3"/>
    <s v="D07"/>
    <x v="3"/>
    <s v="L05"/>
    <x v="9"/>
    <x v="2"/>
    <x v="2"/>
    <x v="1"/>
    <x v="0"/>
    <x v="13"/>
    <x v="308"/>
    <x v="9"/>
    <x v="2"/>
    <x v="2"/>
    <m/>
    <x v="33"/>
    <x v="0"/>
    <x v="0"/>
    <n v="303606"/>
  </r>
  <r>
    <x v="893"/>
    <x v="174"/>
    <x v="4"/>
    <s v="D05"/>
    <x v="3"/>
    <s v="L05"/>
    <x v="8"/>
    <x v="1"/>
    <x v="0"/>
    <x v="1"/>
    <x v="1"/>
    <x v="626"/>
    <x v="743"/>
    <x v="5"/>
    <x v="1"/>
    <x v="1"/>
    <n v="3"/>
    <x v="12"/>
    <x v="2"/>
    <x v="216"/>
    <n v="303977"/>
  </r>
  <r>
    <x v="894"/>
    <x v="178"/>
    <x v="3"/>
    <s v="D07"/>
    <x v="4"/>
    <s v="L02"/>
    <x v="9"/>
    <x v="2"/>
    <x v="2"/>
    <x v="1"/>
    <x v="2"/>
    <x v="140"/>
    <x v="302"/>
    <x v="10"/>
    <x v="2"/>
    <x v="1"/>
    <n v="3"/>
    <x v="14"/>
    <x v="1"/>
    <x v="217"/>
    <n v="304251"/>
  </r>
  <r>
    <x v="895"/>
    <x v="166"/>
    <x v="6"/>
    <s v="D04"/>
    <x v="0"/>
    <s v="L01"/>
    <x v="7"/>
    <x v="3"/>
    <x v="0"/>
    <x v="0"/>
    <x v="0"/>
    <x v="627"/>
    <x v="744"/>
    <x v="23"/>
    <x v="2"/>
    <x v="0"/>
    <m/>
    <x v="2"/>
    <x v="0"/>
    <x v="0"/>
    <n v="304037"/>
  </r>
  <r>
    <x v="896"/>
    <x v="264"/>
    <x v="2"/>
    <s v="D02"/>
    <x v="2"/>
    <s v="L03"/>
    <x v="7"/>
    <x v="1"/>
    <x v="0"/>
    <x v="1"/>
    <x v="3"/>
    <x v="628"/>
    <x v="745"/>
    <x v="24"/>
    <x v="2"/>
    <x v="1"/>
    <n v="4"/>
    <x v="17"/>
    <x v="0"/>
    <x v="0"/>
    <n v="304279"/>
  </r>
  <r>
    <x v="897"/>
    <x v="247"/>
    <x v="4"/>
    <s v="D05"/>
    <x v="1"/>
    <s v="L04"/>
    <x v="11"/>
    <x v="1"/>
    <x v="0"/>
    <x v="1"/>
    <x v="3"/>
    <x v="629"/>
    <x v="206"/>
    <x v="13"/>
    <x v="2"/>
    <x v="0"/>
    <m/>
    <x v="1"/>
    <x v="0"/>
    <x v="0"/>
    <n v="303942"/>
  </r>
  <r>
    <x v="898"/>
    <x v="165"/>
    <x v="6"/>
    <s v="D04"/>
    <x v="0"/>
    <s v="L01"/>
    <x v="4"/>
    <x v="3"/>
    <x v="2"/>
    <x v="1"/>
    <x v="1"/>
    <x v="630"/>
    <x v="746"/>
    <x v="26"/>
    <x v="1"/>
    <x v="1"/>
    <n v="2"/>
    <x v="14"/>
    <x v="0"/>
    <x v="0"/>
    <n v="303829"/>
  </r>
  <r>
    <x v="899"/>
    <x v="89"/>
    <x v="3"/>
    <s v="D07"/>
    <x v="3"/>
    <s v="L05"/>
    <x v="4"/>
    <x v="0"/>
    <x v="1"/>
    <x v="0"/>
    <x v="2"/>
    <x v="200"/>
    <x v="747"/>
    <x v="36"/>
    <x v="2"/>
    <x v="1"/>
    <n v="5"/>
    <x v="36"/>
    <x v="0"/>
    <x v="0"/>
    <n v="304325"/>
  </r>
  <r>
    <x v="900"/>
    <x v="170"/>
    <x v="4"/>
    <s v="D05"/>
    <x v="4"/>
    <s v="L02"/>
    <x v="10"/>
    <x v="2"/>
    <x v="2"/>
    <x v="0"/>
    <x v="2"/>
    <x v="493"/>
    <x v="748"/>
    <x v="47"/>
    <x v="0"/>
    <x v="0"/>
    <m/>
    <x v="33"/>
    <x v="0"/>
    <x v="0"/>
    <n v="303720"/>
  </r>
  <r>
    <x v="901"/>
    <x v="122"/>
    <x v="1"/>
    <s v="D01"/>
    <x v="3"/>
    <s v="L05"/>
    <x v="2"/>
    <x v="0"/>
    <x v="0"/>
    <x v="1"/>
    <x v="2"/>
    <x v="220"/>
    <x v="749"/>
    <x v="31"/>
    <x v="1"/>
    <x v="1"/>
    <n v="4"/>
    <x v="18"/>
    <x v="0"/>
    <x v="0"/>
    <n v="304156"/>
  </r>
  <r>
    <x v="902"/>
    <x v="119"/>
    <x v="4"/>
    <s v="D05"/>
    <x v="4"/>
    <s v="L02"/>
    <x v="10"/>
    <x v="0"/>
    <x v="2"/>
    <x v="1"/>
    <x v="2"/>
    <x v="631"/>
    <x v="473"/>
    <x v="31"/>
    <x v="2"/>
    <x v="1"/>
    <n v="5"/>
    <x v="27"/>
    <x v="0"/>
    <x v="0"/>
    <n v="304039"/>
  </r>
  <r>
    <x v="903"/>
    <x v="339"/>
    <x v="4"/>
    <s v="D05"/>
    <x v="4"/>
    <s v="L02"/>
    <x v="2"/>
    <x v="1"/>
    <x v="2"/>
    <x v="0"/>
    <x v="1"/>
    <x v="632"/>
    <x v="750"/>
    <x v="41"/>
    <x v="2"/>
    <x v="1"/>
    <n v="2"/>
    <x v="0"/>
    <x v="0"/>
    <x v="0"/>
    <n v="303792"/>
  </r>
  <r>
    <x v="904"/>
    <x v="101"/>
    <x v="5"/>
    <s v="D03"/>
    <x v="1"/>
    <s v="L04"/>
    <x v="8"/>
    <x v="3"/>
    <x v="0"/>
    <x v="0"/>
    <x v="3"/>
    <x v="227"/>
    <x v="751"/>
    <x v="47"/>
    <x v="0"/>
    <x v="1"/>
    <n v="5"/>
    <x v="9"/>
    <x v="0"/>
    <x v="0"/>
    <n v="303650"/>
  </r>
  <r>
    <x v="905"/>
    <x v="45"/>
    <x v="4"/>
    <s v="D05"/>
    <x v="1"/>
    <s v="L04"/>
    <x v="9"/>
    <x v="0"/>
    <x v="2"/>
    <x v="0"/>
    <x v="2"/>
    <x v="633"/>
    <x v="752"/>
    <x v="11"/>
    <x v="1"/>
    <x v="1"/>
    <n v="4"/>
    <x v="1"/>
    <x v="0"/>
    <x v="0"/>
    <n v="303975"/>
  </r>
  <r>
    <x v="906"/>
    <x v="261"/>
    <x v="4"/>
    <s v="D05"/>
    <x v="4"/>
    <s v="L02"/>
    <x v="6"/>
    <x v="2"/>
    <x v="2"/>
    <x v="0"/>
    <x v="0"/>
    <x v="165"/>
    <x v="753"/>
    <x v="14"/>
    <x v="1"/>
    <x v="1"/>
    <n v="5"/>
    <x v="17"/>
    <x v="0"/>
    <x v="0"/>
    <n v="303545"/>
  </r>
  <r>
    <x v="907"/>
    <x v="132"/>
    <x v="0"/>
    <s v="D06"/>
    <x v="4"/>
    <s v="L02"/>
    <x v="10"/>
    <x v="2"/>
    <x v="1"/>
    <x v="1"/>
    <x v="2"/>
    <x v="634"/>
    <x v="754"/>
    <x v="24"/>
    <x v="2"/>
    <x v="1"/>
    <n v="5"/>
    <x v="0"/>
    <x v="0"/>
    <x v="0"/>
    <n v="304219"/>
  </r>
  <r>
    <x v="908"/>
    <x v="214"/>
    <x v="2"/>
    <s v="D02"/>
    <x v="2"/>
    <s v="L03"/>
    <x v="2"/>
    <x v="1"/>
    <x v="1"/>
    <x v="1"/>
    <x v="1"/>
    <x v="633"/>
    <x v="755"/>
    <x v="33"/>
    <x v="2"/>
    <x v="1"/>
    <n v="4"/>
    <x v="30"/>
    <x v="0"/>
    <x v="0"/>
    <n v="303932"/>
  </r>
  <r>
    <x v="909"/>
    <x v="297"/>
    <x v="4"/>
    <s v="D05"/>
    <x v="0"/>
    <s v="L01"/>
    <x v="9"/>
    <x v="3"/>
    <x v="0"/>
    <x v="0"/>
    <x v="0"/>
    <x v="252"/>
    <x v="756"/>
    <x v="26"/>
    <x v="2"/>
    <x v="1"/>
    <n v="3"/>
    <x v="22"/>
    <x v="0"/>
    <x v="0"/>
    <n v="304227"/>
  </r>
  <r>
    <x v="910"/>
    <x v="110"/>
    <x v="5"/>
    <s v="D03"/>
    <x v="4"/>
    <s v="L02"/>
    <x v="1"/>
    <x v="0"/>
    <x v="2"/>
    <x v="0"/>
    <x v="2"/>
    <x v="37"/>
    <x v="757"/>
    <x v="41"/>
    <x v="0"/>
    <x v="1"/>
    <n v="2"/>
    <x v="28"/>
    <x v="0"/>
    <x v="0"/>
    <n v="303564"/>
  </r>
  <r>
    <x v="911"/>
    <x v="340"/>
    <x v="3"/>
    <s v="D07"/>
    <x v="0"/>
    <s v="L01"/>
    <x v="11"/>
    <x v="0"/>
    <x v="1"/>
    <x v="1"/>
    <x v="2"/>
    <x v="198"/>
    <x v="31"/>
    <x v="33"/>
    <x v="2"/>
    <x v="0"/>
    <m/>
    <x v="22"/>
    <x v="1"/>
    <x v="218"/>
    <n v="304111"/>
  </r>
  <r>
    <x v="912"/>
    <x v="89"/>
    <x v="6"/>
    <s v="D04"/>
    <x v="4"/>
    <s v="L02"/>
    <x v="1"/>
    <x v="3"/>
    <x v="0"/>
    <x v="1"/>
    <x v="2"/>
    <x v="30"/>
    <x v="758"/>
    <x v="26"/>
    <x v="1"/>
    <x v="1"/>
    <n v="4"/>
    <x v="2"/>
    <x v="0"/>
    <x v="0"/>
    <n v="304258"/>
  </r>
  <r>
    <x v="913"/>
    <x v="99"/>
    <x v="2"/>
    <s v="D02"/>
    <x v="4"/>
    <s v="L02"/>
    <x v="1"/>
    <x v="1"/>
    <x v="1"/>
    <x v="0"/>
    <x v="2"/>
    <x v="635"/>
    <x v="759"/>
    <x v="5"/>
    <x v="1"/>
    <x v="1"/>
    <n v="5"/>
    <x v="29"/>
    <x v="0"/>
    <x v="0"/>
    <n v="304257"/>
  </r>
  <r>
    <x v="914"/>
    <x v="265"/>
    <x v="5"/>
    <s v="D03"/>
    <x v="2"/>
    <s v="L03"/>
    <x v="11"/>
    <x v="3"/>
    <x v="1"/>
    <x v="1"/>
    <x v="2"/>
    <x v="386"/>
    <x v="760"/>
    <x v="43"/>
    <x v="1"/>
    <x v="1"/>
    <n v="3"/>
    <x v="12"/>
    <x v="1"/>
    <x v="219"/>
    <n v="304246"/>
  </r>
  <r>
    <x v="915"/>
    <x v="175"/>
    <x v="4"/>
    <s v="D05"/>
    <x v="0"/>
    <s v="L01"/>
    <x v="11"/>
    <x v="0"/>
    <x v="1"/>
    <x v="1"/>
    <x v="1"/>
    <x v="553"/>
    <x v="761"/>
    <x v="3"/>
    <x v="1"/>
    <x v="1"/>
    <n v="4"/>
    <x v="17"/>
    <x v="0"/>
    <x v="0"/>
    <n v="303892"/>
  </r>
  <r>
    <x v="916"/>
    <x v="333"/>
    <x v="5"/>
    <s v="D03"/>
    <x v="3"/>
    <s v="L05"/>
    <x v="6"/>
    <x v="2"/>
    <x v="2"/>
    <x v="1"/>
    <x v="1"/>
    <x v="636"/>
    <x v="742"/>
    <x v="7"/>
    <x v="2"/>
    <x v="1"/>
    <n v="4"/>
    <x v="20"/>
    <x v="0"/>
    <x v="0"/>
    <n v="304122"/>
  </r>
  <r>
    <x v="917"/>
    <x v="13"/>
    <x v="6"/>
    <s v="D04"/>
    <x v="2"/>
    <s v="L03"/>
    <x v="11"/>
    <x v="1"/>
    <x v="0"/>
    <x v="0"/>
    <x v="1"/>
    <x v="439"/>
    <x v="762"/>
    <x v="5"/>
    <x v="2"/>
    <x v="1"/>
    <n v="3"/>
    <x v="24"/>
    <x v="0"/>
    <x v="0"/>
    <n v="303691"/>
  </r>
  <r>
    <x v="918"/>
    <x v="336"/>
    <x v="2"/>
    <s v="D02"/>
    <x v="2"/>
    <s v="L03"/>
    <x v="11"/>
    <x v="1"/>
    <x v="0"/>
    <x v="1"/>
    <x v="2"/>
    <x v="637"/>
    <x v="763"/>
    <x v="44"/>
    <x v="2"/>
    <x v="1"/>
    <n v="3"/>
    <x v="11"/>
    <x v="2"/>
    <x v="220"/>
    <n v="303616"/>
  </r>
  <r>
    <x v="919"/>
    <x v="264"/>
    <x v="1"/>
    <s v="D01"/>
    <x v="0"/>
    <s v="L01"/>
    <x v="1"/>
    <x v="1"/>
    <x v="0"/>
    <x v="1"/>
    <x v="0"/>
    <x v="21"/>
    <x v="764"/>
    <x v="23"/>
    <x v="1"/>
    <x v="0"/>
    <m/>
    <x v="0"/>
    <x v="1"/>
    <x v="221"/>
    <n v="304205"/>
  </r>
  <r>
    <x v="920"/>
    <x v="212"/>
    <x v="4"/>
    <s v="D05"/>
    <x v="4"/>
    <s v="L02"/>
    <x v="6"/>
    <x v="2"/>
    <x v="1"/>
    <x v="0"/>
    <x v="2"/>
    <x v="2"/>
    <x v="765"/>
    <x v="14"/>
    <x v="1"/>
    <x v="1"/>
    <n v="3"/>
    <x v="8"/>
    <x v="1"/>
    <x v="132"/>
    <n v="304181"/>
  </r>
  <r>
    <x v="921"/>
    <x v="98"/>
    <x v="5"/>
    <s v="D03"/>
    <x v="1"/>
    <s v="L04"/>
    <x v="10"/>
    <x v="1"/>
    <x v="2"/>
    <x v="1"/>
    <x v="1"/>
    <x v="394"/>
    <x v="766"/>
    <x v="7"/>
    <x v="2"/>
    <x v="2"/>
    <m/>
    <x v="30"/>
    <x v="2"/>
    <x v="222"/>
    <n v="304321"/>
  </r>
  <r>
    <x v="922"/>
    <x v="68"/>
    <x v="0"/>
    <s v="D06"/>
    <x v="2"/>
    <s v="L03"/>
    <x v="4"/>
    <x v="1"/>
    <x v="0"/>
    <x v="1"/>
    <x v="0"/>
    <x v="638"/>
    <x v="767"/>
    <x v="29"/>
    <x v="1"/>
    <x v="1"/>
    <n v="2"/>
    <x v="31"/>
    <x v="1"/>
    <x v="223"/>
    <n v="304087"/>
  </r>
  <r>
    <x v="923"/>
    <x v="68"/>
    <x v="1"/>
    <s v="D01"/>
    <x v="4"/>
    <s v="L02"/>
    <x v="2"/>
    <x v="3"/>
    <x v="0"/>
    <x v="0"/>
    <x v="2"/>
    <x v="639"/>
    <x v="768"/>
    <x v="8"/>
    <x v="1"/>
    <x v="1"/>
    <n v="4"/>
    <x v="8"/>
    <x v="0"/>
    <x v="0"/>
    <n v="303931"/>
  </r>
  <r>
    <x v="924"/>
    <x v="4"/>
    <x v="2"/>
    <s v="D02"/>
    <x v="0"/>
    <s v="L01"/>
    <x v="4"/>
    <x v="3"/>
    <x v="2"/>
    <x v="1"/>
    <x v="2"/>
    <x v="274"/>
    <x v="769"/>
    <x v="12"/>
    <x v="0"/>
    <x v="1"/>
    <n v="3"/>
    <x v="32"/>
    <x v="0"/>
    <x v="0"/>
    <n v="304392"/>
  </r>
  <r>
    <x v="925"/>
    <x v="172"/>
    <x v="3"/>
    <s v="D07"/>
    <x v="1"/>
    <s v="L04"/>
    <x v="8"/>
    <x v="1"/>
    <x v="1"/>
    <x v="0"/>
    <x v="3"/>
    <x v="310"/>
    <x v="770"/>
    <x v="21"/>
    <x v="1"/>
    <x v="1"/>
    <n v="5"/>
    <x v="20"/>
    <x v="0"/>
    <x v="0"/>
    <n v="304061"/>
  </r>
  <r>
    <x v="926"/>
    <x v="50"/>
    <x v="2"/>
    <s v="D02"/>
    <x v="3"/>
    <s v="L05"/>
    <x v="2"/>
    <x v="2"/>
    <x v="1"/>
    <x v="0"/>
    <x v="2"/>
    <x v="496"/>
    <x v="771"/>
    <x v="14"/>
    <x v="2"/>
    <x v="1"/>
    <n v="3"/>
    <x v="4"/>
    <x v="0"/>
    <x v="0"/>
    <n v="303873"/>
  </r>
  <r>
    <x v="927"/>
    <x v="323"/>
    <x v="3"/>
    <s v="D07"/>
    <x v="4"/>
    <s v="L02"/>
    <x v="8"/>
    <x v="2"/>
    <x v="1"/>
    <x v="0"/>
    <x v="2"/>
    <x v="640"/>
    <x v="772"/>
    <x v="2"/>
    <x v="2"/>
    <x v="1"/>
    <n v="4"/>
    <x v="0"/>
    <x v="0"/>
    <x v="0"/>
    <n v="304106"/>
  </r>
  <r>
    <x v="928"/>
    <x v="303"/>
    <x v="6"/>
    <s v="D04"/>
    <x v="3"/>
    <s v="L05"/>
    <x v="2"/>
    <x v="1"/>
    <x v="2"/>
    <x v="0"/>
    <x v="1"/>
    <x v="641"/>
    <x v="773"/>
    <x v="19"/>
    <x v="2"/>
    <x v="1"/>
    <n v="3"/>
    <x v="2"/>
    <x v="0"/>
    <x v="0"/>
    <n v="303692"/>
  </r>
  <r>
    <x v="929"/>
    <x v="26"/>
    <x v="5"/>
    <s v="D03"/>
    <x v="0"/>
    <s v="L01"/>
    <x v="6"/>
    <x v="0"/>
    <x v="2"/>
    <x v="1"/>
    <x v="0"/>
    <x v="642"/>
    <x v="74"/>
    <x v="46"/>
    <x v="2"/>
    <x v="1"/>
    <n v="3"/>
    <x v="1"/>
    <x v="1"/>
    <x v="224"/>
    <n v="303631"/>
  </r>
  <r>
    <x v="930"/>
    <x v="96"/>
    <x v="4"/>
    <s v="D05"/>
    <x v="4"/>
    <s v="L02"/>
    <x v="0"/>
    <x v="0"/>
    <x v="0"/>
    <x v="1"/>
    <x v="3"/>
    <x v="51"/>
    <x v="774"/>
    <x v="46"/>
    <x v="2"/>
    <x v="1"/>
    <n v="5"/>
    <x v="24"/>
    <x v="0"/>
    <x v="0"/>
    <n v="304018"/>
  </r>
  <r>
    <x v="931"/>
    <x v="20"/>
    <x v="4"/>
    <s v="D05"/>
    <x v="2"/>
    <s v="L03"/>
    <x v="7"/>
    <x v="3"/>
    <x v="0"/>
    <x v="1"/>
    <x v="1"/>
    <x v="242"/>
    <x v="775"/>
    <x v="44"/>
    <x v="1"/>
    <x v="0"/>
    <m/>
    <x v="19"/>
    <x v="0"/>
    <x v="0"/>
    <n v="303589"/>
  </r>
  <r>
    <x v="932"/>
    <x v="147"/>
    <x v="5"/>
    <s v="D03"/>
    <x v="2"/>
    <s v="L03"/>
    <x v="0"/>
    <x v="0"/>
    <x v="1"/>
    <x v="0"/>
    <x v="2"/>
    <x v="643"/>
    <x v="700"/>
    <x v="3"/>
    <x v="1"/>
    <x v="1"/>
    <n v="3"/>
    <x v="2"/>
    <x v="0"/>
    <x v="0"/>
    <n v="304010"/>
  </r>
  <r>
    <x v="933"/>
    <x v="319"/>
    <x v="2"/>
    <s v="D02"/>
    <x v="2"/>
    <s v="L03"/>
    <x v="6"/>
    <x v="1"/>
    <x v="1"/>
    <x v="0"/>
    <x v="0"/>
    <x v="644"/>
    <x v="776"/>
    <x v="26"/>
    <x v="0"/>
    <x v="0"/>
    <m/>
    <x v="35"/>
    <x v="2"/>
    <x v="225"/>
    <n v="303808"/>
  </r>
  <r>
    <x v="934"/>
    <x v="341"/>
    <x v="0"/>
    <s v="D06"/>
    <x v="4"/>
    <s v="L02"/>
    <x v="9"/>
    <x v="1"/>
    <x v="0"/>
    <x v="0"/>
    <x v="1"/>
    <x v="74"/>
    <x v="777"/>
    <x v="20"/>
    <x v="1"/>
    <x v="1"/>
    <n v="3"/>
    <x v="27"/>
    <x v="1"/>
    <x v="226"/>
    <n v="304087"/>
  </r>
  <r>
    <x v="935"/>
    <x v="2"/>
    <x v="1"/>
    <s v="D01"/>
    <x v="2"/>
    <s v="L03"/>
    <x v="1"/>
    <x v="1"/>
    <x v="1"/>
    <x v="1"/>
    <x v="1"/>
    <x v="645"/>
    <x v="778"/>
    <x v="7"/>
    <x v="2"/>
    <x v="2"/>
    <m/>
    <x v="28"/>
    <x v="0"/>
    <x v="0"/>
    <n v="304231"/>
  </r>
  <r>
    <x v="936"/>
    <x v="125"/>
    <x v="4"/>
    <s v="D05"/>
    <x v="1"/>
    <s v="L04"/>
    <x v="11"/>
    <x v="3"/>
    <x v="2"/>
    <x v="1"/>
    <x v="1"/>
    <x v="449"/>
    <x v="779"/>
    <x v="23"/>
    <x v="1"/>
    <x v="1"/>
    <n v="2"/>
    <x v="19"/>
    <x v="1"/>
    <x v="184"/>
    <n v="303721"/>
  </r>
  <r>
    <x v="937"/>
    <x v="328"/>
    <x v="5"/>
    <s v="D03"/>
    <x v="3"/>
    <s v="L05"/>
    <x v="3"/>
    <x v="2"/>
    <x v="0"/>
    <x v="1"/>
    <x v="1"/>
    <x v="646"/>
    <x v="780"/>
    <x v="24"/>
    <x v="0"/>
    <x v="0"/>
    <m/>
    <x v="20"/>
    <x v="0"/>
    <x v="0"/>
    <n v="304177"/>
  </r>
  <r>
    <x v="938"/>
    <x v="86"/>
    <x v="6"/>
    <s v="D04"/>
    <x v="4"/>
    <s v="L02"/>
    <x v="2"/>
    <x v="0"/>
    <x v="1"/>
    <x v="1"/>
    <x v="1"/>
    <x v="647"/>
    <x v="781"/>
    <x v="5"/>
    <x v="0"/>
    <x v="2"/>
    <m/>
    <x v="0"/>
    <x v="0"/>
    <x v="0"/>
    <n v="304208"/>
  </r>
  <r>
    <x v="939"/>
    <x v="212"/>
    <x v="1"/>
    <s v="D01"/>
    <x v="2"/>
    <s v="L03"/>
    <x v="5"/>
    <x v="0"/>
    <x v="2"/>
    <x v="0"/>
    <x v="3"/>
    <x v="648"/>
    <x v="558"/>
    <x v="15"/>
    <x v="1"/>
    <x v="1"/>
    <n v="3"/>
    <x v="26"/>
    <x v="0"/>
    <x v="0"/>
    <n v="304033"/>
  </r>
  <r>
    <x v="940"/>
    <x v="92"/>
    <x v="0"/>
    <s v="D06"/>
    <x v="4"/>
    <s v="L02"/>
    <x v="4"/>
    <x v="0"/>
    <x v="1"/>
    <x v="1"/>
    <x v="0"/>
    <x v="242"/>
    <x v="782"/>
    <x v="42"/>
    <x v="2"/>
    <x v="1"/>
    <n v="4"/>
    <x v="10"/>
    <x v="0"/>
    <x v="0"/>
    <n v="304030"/>
  </r>
  <r>
    <x v="941"/>
    <x v="108"/>
    <x v="6"/>
    <s v="D04"/>
    <x v="3"/>
    <s v="L05"/>
    <x v="10"/>
    <x v="1"/>
    <x v="0"/>
    <x v="1"/>
    <x v="1"/>
    <x v="649"/>
    <x v="281"/>
    <x v="24"/>
    <x v="2"/>
    <x v="2"/>
    <m/>
    <x v="5"/>
    <x v="1"/>
    <x v="227"/>
    <n v="303642"/>
  </r>
  <r>
    <x v="942"/>
    <x v="266"/>
    <x v="0"/>
    <s v="D06"/>
    <x v="4"/>
    <s v="L02"/>
    <x v="7"/>
    <x v="1"/>
    <x v="2"/>
    <x v="0"/>
    <x v="0"/>
    <x v="650"/>
    <x v="783"/>
    <x v="16"/>
    <x v="1"/>
    <x v="2"/>
    <m/>
    <x v="26"/>
    <x v="0"/>
    <x v="0"/>
    <n v="303959"/>
  </r>
  <r>
    <x v="943"/>
    <x v="323"/>
    <x v="3"/>
    <s v="D07"/>
    <x v="2"/>
    <s v="L03"/>
    <x v="10"/>
    <x v="1"/>
    <x v="2"/>
    <x v="1"/>
    <x v="3"/>
    <x v="229"/>
    <x v="784"/>
    <x v="29"/>
    <x v="2"/>
    <x v="1"/>
    <n v="2"/>
    <x v="26"/>
    <x v="1"/>
    <x v="228"/>
    <n v="303904"/>
  </r>
  <r>
    <x v="944"/>
    <x v="105"/>
    <x v="4"/>
    <s v="D05"/>
    <x v="3"/>
    <s v="L05"/>
    <x v="9"/>
    <x v="0"/>
    <x v="1"/>
    <x v="0"/>
    <x v="0"/>
    <x v="484"/>
    <x v="785"/>
    <x v="23"/>
    <x v="1"/>
    <x v="1"/>
    <n v="2"/>
    <x v="10"/>
    <x v="0"/>
    <x v="0"/>
    <n v="303673"/>
  </r>
  <r>
    <x v="945"/>
    <x v="215"/>
    <x v="0"/>
    <s v="D06"/>
    <x v="0"/>
    <s v="L01"/>
    <x v="8"/>
    <x v="1"/>
    <x v="2"/>
    <x v="0"/>
    <x v="0"/>
    <x v="99"/>
    <x v="786"/>
    <x v="11"/>
    <x v="1"/>
    <x v="1"/>
    <n v="5"/>
    <x v="11"/>
    <x v="2"/>
    <x v="229"/>
    <n v="303946"/>
  </r>
  <r>
    <x v="946"/>
    <x v="248"/>
    <x v="3"/>
    <s v="D07"/>
    <x v="3"/>
    <s v="L05"/>
    <x v="4"/>
    <x v="2"/>
    <x v="2"/>
    <x v="0"/>
    <x v="0"/>
    <x v="651"/>
    <x v="787"/>
    <x v="45"/>
    <x v="1"/>
    <x v="0"/>
    <m/>
    <x v="5"/>
    <x v="1"/>
    <x v="230"/>
    <n v="303664"/>
  </r>
  <r>
    <x v="947"/>
    <x v="21"/>
    <x v="3"/>
    <s v="D07"/>
    <x v="1"/>
    <s v="L04"/>
    <x v="7"/>
    <x v="0"/>
    <x v="1"/>
    <x v="1"/>
    <x v="2"/>
    <x v="652"/>
    <x v="385"/>
    <x v="3"/>
    <x v="2"/>
    <x v="1"/>
    <n v="5"/>
    <x v="32"/>
    <x v="0"/>
    <x v="0"/>
    <n v="303627"/>
  </r>
  <r>
    <x v="948"/>
    <x v="138"/>
    <x v="3"/>
    <s v="D07"/>
    <x v="3"/>
    <s v="L05"/>
    <x v="10"/>
    <x v="1"/>
    <x v="1"/>
    <x v="0"/>
    <x v="3"/>
    <x v="653"/>
    <x v="273"/>
    <x v="18"/>
    <x v="2"/>
    <x v="0"/>
    <m/>
    <x v="0"/>
    <x v="1"/>
    <x v="231"/>
    <n v="303660"/>
  </r>
  <r>
    <x v="949"/>
    <x v="69"/>
    <x v="5"/>
    <s v="D03"/>
    <x v="3"/>
    <s v="L05"/>
    <x v="1"/>
    <x v="2"/>
    <x v="2"/>
    <x v="0"/>
    <x v="3"/>
    <x v="299"/>
    <x v="788"/>
    <x v="43"/>
    <x v="2"/>
    <x v="1"/>
    <n v="3"/>
    <x v="8"/>
    <x v="0"/>
    <x v="0"/>
    <n v="304145"/>
  </r>
  <r>
    <x v="950"/>
    <x v="98"/>
    <x v="0"/>
    <s v="D06"/>
    <x v="2"/>
    <s v="L03"/>
    <x v="3"/>
    <x v="2"/>
    <x v="1"/>
    <x v="0"/>
    <x v="2"/>
    <x v="503"/>
    <x v="280"/>
    <x v="17"/>
    <x v="2"/>
    <x v="1"/>
    <n v="5"/>
    <x v="5"/>
    <x v="0"/>
    <x v="0"/>
    <n v="304407"/>
  </r>
  <r>
    <x v="951"/>
    <x v="89"/>
    <x v="3"/>
    <s v="D07"/>
    <x v="0"/>
    <s v="L01"/>
    <x v="8"/>
    <x v="3"/>
    <x v="2"/>
    <x v="1"/>
    <x v="2"/>
    <x v="654"/>
    <x v="789"/>
    <x v="10"/>
    <x v="2"/>
    <x v="1"/>
    <n v="4"/>
    <x v="26"/>
    <x v="0"/>
    <x v="0"/>
    <n v="304108"/>
  </r>
  <r>
    <x v="952"/>
    <x v="22"/>
    <x v="3"/>
    <s v="D07"/>
    <x v="2"/>
    <s v="L03"/>
    <x v="1"/>
    <x v="1"/>
    <x v="0"/>
    <x v="1"/>
    <x v="2"/>
    <x v="655"/>
    <x v="790"/>
    <x v="48"/>
    <x v="2"/>
    <x v="1"/>
    <n v="4"/>
    <x v="0"/>
    <x v="0"/>
    <x v="0"/>
    <n v="303588"/>
  </r>
  <r>
    <x v="953"/>
    <x v="197"/>
    <x v="1"/>
    <s v="D01"/>
    <x v="3"/>
    <s v="L05"/>
    <x v="6"/>
    <x v="1"/>
    <x v="1"/>
    <x v="0"/>
    <x v="2"/>
    <x v="656"/>
    <x v="213"/>
    <x v="8"/>
    <x v="1"/>
    <x v="1"/>
    <n v="2"/>
    <x v="0"/>
    <x v="2"/>
    <x v="232"/>
    <n v="304233"/>
  </r>
  <r>
    <x v="954"/>
    <x v="227"/>
    <x v="3"/>
    <s v="D07"/>
    <x v="2"/>
    <s v="L03"/>
    <x v="9"/>
    <x v="2"/>
    <x v="2"/>
    <x v="1"/>
    <x v="3"/>
    <x v="314"/>
    <x v="791"/>
    <x v="26"/>
    <x v="1"/>
    <x v="0"/>
    <m/>
    <x v="14"/>
    <x v="0"/>
    <x v="0"/>
    <n v="303790"/>
  </r>
  <r>
    <x v="955"/>
    <x v="173"/>
    <x v="3"/>
    <s v="D07"/>
    <x v="0"/>
    <s v="L01"/>
    <x v="5"/>
    <x v="0"/>
    <x v="1"/>
    <x v="0"/>
    <x v="3"/>
    <x v="657"/>
    <x v="792"/>
    <x v="15"/>
    <x v="0"/>
    <x v="1"/>
    <n v="2"/>
    <x v="32"/>
    <x v="0"/>
    <x v="0"/>
    <n v="303903"/>
  </r>
  <r>
    <x v="956"/>
    <x v="218"/>
    <x v="5"/>
    <s v="D03"/>
    <x v="0"/>
    <s v="L01"/>
    <x v="8"/>
    <x v="3"/>
    <x v="1"/>
    <x v="1"/>
    <x v="3"/>
    <x v="544"/>
    <x v="754"/>
    <x v="33"/>
    <x v="2"/>
    <x v="1"/>
    <n v="4"/>
    <x v="14"/>
    <x v="0"/>
    <x v="0"/>
    <n v="304206"/>
  </r>
  <r>
    <x v="957"/>
    <x v="157"/>
    <x v="6"/>
    <s v="D04"/>
    <x v="1"/>
    <s v="L04"/>
    <x v="9"/>
    <x v="0"/>
    <x v="0"/>
    <x v="1"/>
    <x v="0"/>
    <x v="658"/>
    <x v="793"/>
    <x v="16"/>
    <x v="2"/>
    <x v="1"/>
    <n v="4"/>
    <x v="27"/>
    <x v="0"/>
    <x v="0"/>
    <n v="303949"/>
  </r>
  <r>
    <x v="958"/>
    <x v="148"/>
    <x v="2"/>
    <s v="D02"/>
    <x v="1"/>
    <s v="L04"/>
    <x v="8"/>
    <x v="3"/>
    <x v="1"/>
    <x v="0"/>
    <x v="1"/>
    <x v="497"/>
    <x v="794"/>
    <x v="21"/>
    <x v="1"/>
    <x v="1"/>
    <n v="4"/>
    <x v="25"/>
    <x v="0"/>
    <x v="0"/>
    <n v="303602"/>
  </r>
  <r>
    <x v="959"/>
    <x v="129"/>
    <x v="2"/>
    <s v="D02"/>
    <x v="2"/>
    <s v="L03"/>
    <x v="5"/>
    <x v="2"/>
    <x v="0"/>
    <x v="1"/>
    <x v="2"/>
    <x v="632"/>
    <x v="764"/>
    <x v="11"/>
    <x v="2"/>
    <x v="1"/>
    <n v="5"/>
    <x v="17"/>
    <x v="0"/>
    <x v="0"/>
    <n v="304178"/>
  </r>
  <r>
    <x v="960"/>
    <x v="284"/>
    <x v="1"/>
    <s v="D01"/>
    <x v="3"/>
    <s v="L05"/>
    <x v="3"/>
    <x v="1"/>
    <x v="2"/>
    <x v="1"/>
    <x v="1"/>
    <x v="659"/>
    <x v="769"/>
    <x v="34"/>
    <x v="2"/>
    <x v="1"/>
    <n v="4"/>
    <x v="23"/>
    <x v="0"/>
    <x v="0"/>
    <n v="303700"/>
  </r>
  <r>
    <x v="961"/>
    <x v="21"/>
    <x v="4"/>
    <s v="D05"/>
    <x v="1"/>
    <s v="L04"/>
    <x v="7"/>
    <x v="0"/>
    <x v="2"/>
    <x v="0"/>
    <x v="0"/>
    <x v="660"/>
    <x v="371"/>
    <x v="23"/>
    <x v="1"/>
    <x v="1"/>
    <n v="4"/>
    <x v="34"/>
    <x v="0"/>
    <x v="0"/>
    <n v="304250"/>
  </r>
  <r>
    <x v="962"/>
    <x v="281"/>
    <x v="0"/>
    <s v="D06"/>
    <x v="0"/>
    <s v="L01"/>
    <x v="5"/>
    <x v="0"/>
    <x v="0"/>
    <x v="1"/>
    <x v="3"/>
    <x v="661"/>
    <x v="567"/>
    <x v="49"/>
    <x v="0"/>
    <x v="1"/>
    <n v="2"/>
    <x v="27"/>
    <x v="0"/>
    <x v="0"/>
    <n v="304281"/>
  </r>
  <r>
    <x v="963"/>
    <x v="67"/>
    <x v="6"/>
    <s v="D04"/>
    <x v="1"/>
    <s v="L04"/>
    <x v="0"/>
    <x v="1"/>
    <x v="2"/>
    <x v="1"/>
    <x v="0"/>
    <x v="403"/>
    <x v="795"/>
    <x v="30"/>
    <x v="2"/>
    <x v="2"/>
    <m/>
    <x v="9"/>
    <x v="0"/>
    <x v="0"/>
    <n v="303793"/>
  </r>
  <r>
    <x v="964"/>
    <x v="96"/>
    <x v="2"/>
    <s v="D02"/>
    <x v="0"/>
    <s v="L01"/>
    <x v="10"/>
    <x v="0"/>
    <x v="0"/>
    <x v="0"/>
    <x v="2"/>
    <x v="662"/>
    <x v="796"/>
    <x v="38"/>
    <x v="2"/>
    <x v="1"/>
    <n v="5"/>
    <x v="6"/>
    <x v="0"/>
    <x v="0"/>
    <n v="304017"/>
  </r>
  <r>
    <x v="965"/>
    <x v="213"/>
    <x v="4"/>
    <s v="D05"/>
    <x v="0"/>
    <s v="L01"/>
    <x v="2"/>
    <x v="3"/>
    <x v="0"/>
    <x v="0"/>
    <x v="1"/>
    <x v="663"/>
    <x v="20"/>
    <x v="28"/>
    <x v="1"/>
    <x v="1"/>
    <n v="4"/>
    <x v="13"/>
    <x v="0"/>
    <x v="0"/>
    <n v="304046"/>
  </r>
  <r>
    <x v="966"/>
    <x v="234"/>
    <x v="6"/>
    <s v="D04"/>
    <x v="0"/>
    <s v="L01"/>
    <x v="8"/>
    <x v="3"/>
    <x v="2"/>
    <x v="1"/>
    <x v="3"/>
    <x v="111"/>
    <x v="797"/>
    <x v="8"/>
    <x v="2"/>
    <x v="1"/>
    <n v="4"/>
    <x v="31"/>
    <x v="0"/>
    <x v="0"/>
    <n v="304038"/>
  </r>
  <r>
    <x v="967"/>
    <x v="109"/>
    <x v="5"/>
    <s v="D03"/>
    <x v="2"/>
    <s v="L03"/>
    <x v="5"/>
    <x v="2"/>
    <x v="0"/>
    <x v="1"/>
    <x v="0"/>
    <x v="664"/>
    <x v="424"/>
    <x v="25"/>
    <x v="0"/>
    <x v="1"/>
    <n v="5"/>
    <x v="12"/>
    <x v="0"/>
    <x v="0"/>
    <n v="303588"/>
  </r>
  <r>
    <x v="968"/>
    <x v="270"/>
    <x v="1"/>
    <s v="D01"/>
    <x v="0"/>
    <s v="L01"/>
    <x v="9"/>
    <x v="1"/>
    <x v="0"/>
    <x v="0"/>
    <x v="1"/>
    <x v="311"/>
    <x v="86"/>
    <x v="33"/>
    <x v="1"/>
    <x v="1"/>
    <n v="4"/>
    <x v="2"/>
    <x v="0"/>
    <x v="0"/>
    <n v="303875"/>
  </r>
  <r>
    <x v="969"/>
    <x v="204"/>
    <x v="0"/>
    <s v="D06"/>
    <x v="3"/>
    <s v="L05"/>
    <x v="1"/>
    <x v="1"/>
    <x v="0"/>
    <x v="0"/>
    <x v="3"/>
    <x v="286"/>
    <x v="467"/>
    <x v="25"/>
    <x v="0"/>
    <x v="1"/>
    <n v="3"/>
    <x v="11"/>
    <x v="0"/>
    <x v="0"/>
    <n v="303772"/>
  </r>
  <r>
    <x v="970"/>
    <x v="268"/>
    <x v="6"/>
    <s v="D04"/>
    <x v="0"/>
    <s v="L01"/>
    <x v="9"/>
    <x v="0"/>
    <x v="1"/>
    <x v="1"/>
    <x v="2"/>
    <x v="372"/>
    <x v="798"/>
    <x v="31"/>
    <x v="2"/>
    <x v="1"/>
    <n v="5"/>
    <x v="36"/>
    <x v="0"/>
    <x v="0"/>
    <n v="304443"/>
  </r>
  <r>
    <x v="971"/>
    <x v="68"/>
    <x v="0"/>
    <s v="D06"/>
    <x v="3"/>
    <s v="L05"/>
    <x v="6"/>
    <x v="1"/>
    <x v="2"/>
    <x v="1"/>
    <x v="3"/>
    <x v="436"/>
    <x v="29"/>
    <x v="3"/>
    <x v="1"/>
    <x v="0"/>
    <m/>
    <x v="4"/>
    <x v="0"/>
    <x v="0"/>
    <n v="304022"/>
  </r>
  <r>
    <x v="972"/>
    <x v="43"/>
    <x v="5"/>
    <s v="D03"/>
    <x v="0"/>
    <s v="L01"/>
    <x v="6"/>
    <x v="2"/>
    <x v="2"/>
    <x v="1"/>
    <x v="0"/>
    <x v="413"/>
    <x v="518"/>
    <x v="12"/>
    <x v="0"/>
    <x v="0"/>
    <m/>
    <x v="15"/>
    <x v="1"/>
    <x v="233"/>
    <n v="304450"/>
  </r>
  <r>
    <x v="973"/>
    <x v="106"/>
    <x v="5"/>
    <s v="D03"/>
    <x v="2"/>
    <s v="L03"/>
    <x v="10"/>
    <x v="1"/>
    <x v="1"/>
    <x v="0"/>
    <x v="2"/>
    <x v="665"/>
    <x v="799"/>
    <x v="46"/>
    <x v="2"/>
    <x v="1"/>
    <n v="2"/>
    <x v="13"/>
    <x v="0"/>
    <x v="0"/>
    <n v="303652"/>
  </r>
  <r>
    <x v="974"/>
    <x v="342"/>
    <x v="1"/>
    <s v="D01"/>
    <x v="0"/>
    <s v="L01"/>
    <x v="9"/>
    <x v="0"/>
    <x v="2"/>
    <x v="0"/>
    <x v="3"/>
    <x v="591"/>
    <x v="800"/>
    <x v="15"/>
    <x v="1"/>
    <x v="1"/>
    <n v="2"/>
    <x v="19"/>
    <x v="0"/>
    <x v="0"/>
    <n v="304358"/>
  </r>
  <r>
    <x v="975"/>
    <x v="207"/>
    <x v="2"/>
    <s v="D02"/>
    <x v="3"/>
    <s v="L05"/>
    <x v="4"/>
    <x v="1"/>
    <x v="0"/>
    <x v="0"/>
    <x v="2"/>
    <x v="206"/>
    <x v="801"/>
    <x v="35"/>
    <x v="2"/>
    <x v="2"/>
    <m/>
    <x v="0"/>
    <x v="0"/>
    <x v="0"/>
    <n v="304203"/>
  </r>
  <r>
    <x v="976"/>
    <x v="83"/>
    <x v="4"/>
    <s v="D05"/>
    <x v="2"/>
    <s v="L03"/>
    <x v="0"/>
    <x v="3"/>
    <x v="1"/>
    <x v="0"/>
    <x v="1"/>
    <x v="257"/>
    <x v="802"/>
    <x v="5"/>
    <x v="0"/>
    <x v="1"/>
    <n v="2"/>
    <x v="5"/>
    <x v="0"/>
    <x v="0"/>
    <n v="304187"/>
  </r>
  <r>
    <x v="977"/>
    <x v="97"/>
    <x v="1"/>
    <s v="D01"/>
    <x v="4"/>
    <s v="L02"/>
    <x v="8"/>
    <x v="3"/>
    <x v="0"/>
    <x v="0"/>
    <x v="2"/>
    <x v="666"/>
    <x v="337"/>
    <x v="19"/>
    <x v="0"/>
    <x v="1"/>
    <n v="5"/>
    <x v="26"/>
    <x v="0"/>
    <x v="0"/>
    <n v="303707"/>
  </r>
  <r>
    <x v="978"/>
    <x v="311"/>
    <x v="1"/>
    <s v="D01"/>
    <x v="3"/>
    <s v="L05"/>
    <x v="3"/>
    <x v="1"/>
    <x v="1"/>
    <x v="1"/>
    <x v="2"/>
    <x v="667"/>
    <x v="587"/>
    <x v="14"/>
    <x v="2"/>
    <x v="1"/>
    <n v="5"/>
    <x v="33"/>
    <x v="1"/>
    <x v="234"/>
    <n v="303955"/>
  </r>
  <r>
    <x v="979"/>
    <x v="278"/>
    <x v="5"/>
    <s v="D03"/>
    <x v="1"/>
    <s v="L04"/>
    <x v="10"/>
    <x v="3"/>
    <x v="2"/>
    <x v="0"/>
    <x v="2"/>
    <x v="668"/>
    <x v="803"/>
    <x v="13"/>
    <x v="1"/>
    <x v="1"/>
    <n v="3"/>
    <x v="36"/>
    <x v="0"/>
    <x v="0"/>
    <n v="304468"/>
  </r>
  <r>
    <x v="980"/>
    <x v="301"/>
    <x v="3"/>
    <s v="D07"/>
    <x v="2"/>
    <s v="L03"/>
    <x v="7"/>
    <x v="3"/>
    <x v="1"/>
    <x v="1"/>
    <x v="2"/>
    <x v="669"/>
    <x v="804"/>
    <x v="16"/>
    <x v="1"/>
    <x v="1"/>
    <n v="5"/>
    <x v="33"/>
    <x v="0"/>
    <x v="0"/>
    <n v="304255"/>
  </r>
  <r>
    <x v="981"/>
    <x v="108"/>
    <x v="1"/>
    <s v="D01"/>
    <x v="0"/>
    <s v="L01"/>
    <x v="2"/>
    <x v="2"/>
    <x v="0"/>
    <x v="1"/>
    <x v="2"/>
    <x v="366"/>
    <x v="805"/>
    <x v="12"/>
    <x v="2"/>
    <x v="1"/>
    <n v="2"/>
    <x v="0"/>
    <x v="1"/>
    <x v="235"/>
    <n v="304076"/>
  </r>
  <r>
    <x v="982"/>
    <x v="143"/>
    <x v="4"/>
    <s v="D05"/>
    <x v="2"/>
    <s v="L03"/>
    <x v="5"/>
    <x v="2"/>
    <x v="2"/>
    <x v="0"/>
    <x v="2"/>
    <x v="472"/>
    <x v="806"/>
    <x v="24"/>
    <x v="2"/>
    <x v="1"/>
    <n v="2"/>
    <x v="14"/>
    <x v="0"/>
    <x v="0"/>
    <n v="303674"/>
  </r>
  <r>
    <x v="983"/>
    <x v="237"/>
    <x v="6"/>
    <s v="D04"/>
    <x v="4"/>
    <s v="L02"/>
    <x v="2"/>
    <x v="2"/>
    <x v="1"/>
    <x v="1"/>
    <x v="1"/>
    <x v="536"/>
    <x v="807"/>
    <x v="38"/>
    <x v="0"/>
    <x v="1"/>
    <n v="4"/>
    <x v="12"/>
    <x v="1"/>
    <x v="236"/>
    <n v="304338"/>
  </r>
  <r>
    <x v="984"/>
    <x v="101"/>
    <x v="1"/>
    <s v="D01"/>
    <x v="2"/>
    <s v="L03"/>
    <x v="5"/>
    <x v="1"/>
    <x v="1"/>
    <x v="0"/>
    <x v="0"/>
    <x v="272"/>
    <x v="808"/>
    <x v="24"/>
    <x v="0"/>
    <x v="1"/>
    <n v="2"/>
    <x v="32"/>
    <x v="0"/>
    <x v="0"/>
    <n v="303908"/>
  </r>
  <r>
    <x v="985"/>
    <x v="10"/>
    <x v="1"/>
    <s v="D01"/>
    <x v="1"/>
    <s v="L04"/>
    <x v="3"/>
    <x v="2"/>
    <x v="2"/>
    <x v="1"/>
    <x v="2"/>
    <x v="670"/>
    <x v="809"/>
    <x v="28"/>
    <x v="2"/>
    <x v="1"/>
    <n v="5"/>
    <x v="15"/>
    <x v="1"/>
    <x v="237"/>
    <n v="303721"/>
  </r>
  <r>
    <x v="986"/>
    <x v="343"/>
    <x v="2"/>
    <s v="D02"/>
    <x v="1"/>
    <s v="L04"/>
    <x v="1"/>
    <x v="1"/>
    <x v="0"/>
    <x v="0"/>
    <x v="1"/>
    <x v="671"/>
    <x v="810"/>
    <x v="41"/>
    <x v="2"/>
    <x v="1"/>
    <n v="4"/>
    <x v="26"/>
    <x v="0"/>
    <x v="0"/>
    <n v="303934"/>
  </r>
  <r>
    <x v="987"/>
    <x v="82"/>
    <x v="5"/>
    <s v="D03"/>
    <x v="2"/>
    <s v="L03"/>
    <x v="3"/>
    <x v="1"/>
    <x v="0"/>
    <x v="0"/>
    <x v="1"/>
    <x v="213"/>
    <x v="811"/>
    <x v="13"/>
    <x v="1"/>
    <x v="1"/>
    <n v="5"/>
    <x v="19"/>
    <x v="0"/>
    <x v="0"/>
    <n v="304101"/>
  </r>
  <r>
    <x v="988"/>
    <x v="44"/>
    <x v="6"/>
    <s v="D04"/>
    <x v="4"/>
    <s v="L02"/>
    <x v="2"/>
    <x v="1"/>
    <x v="1"/>
    <x v="1"/>
    <x v="3"/>
    <x v="327"/>
    <x v="285"/>
    <x v="30"/>
    <x v="2"/>
    <x v="1"/>
    <n v="2"/>
    <x v="2"/>
    <x v="0"/>
    <x v="0"/>
    <n v="304221"/>
  </r>
  <r>
    <x v="989"/>
    <x v="26"/>
    <x v="4"/>
    <s v="D05"/>
    <x v="4"/>
    <s v="L02"/>
    <x v="2"/>
    <x v="1"/>
    <x v="0"/>
    <x v="1"/>
    <x v="0"/>
    <x v="672"/>
    <x v="812"/>
    <x v="35"/>
    <x v="2"/>
    <x v="1"/>
    <n v="4"/>
    <x v="0"/>
    <x v="0"/>
    <x v="0"/>
    <n v="304381"/>
  </r>
  <r>
    <x v="990"/>
    <x v="122"/>
    <x v="1"/>
    <s v="D01"/>
    <x v="1"/>
    <s v="L04"/>
    <x v="5"/>
    <x v="1"/>
    <x v="0"/>
    <x v="1"/>
    <x v="2"/>
    <x v="17"/>
    <x v="813"/>
    <x v="10"/>
    <x v="1"/>
    <x v="1"/>
    <n v="5"/>
    <x v="23"/>
    <x v="0"/>
    <x v="0"/>
    <n v="303520"/>
  </r>
  <r>
    <x v="991"/>
    <x v="274"/>
    <x v="3"/>
    <s v="D07"/>
    <x v="0"/>
    <s v="L01"/>
    <x v="11"/>
    <x v="1"/>
    <x v="0"/>
    <x v="0"/>
    <x v="1"/>
    <x v="397"/>
    <x v="814"/>
    <x v="37"/>
    <x v="2"/>
    <x v="1"/>
    <n v="5"/>
    <x v="27"/>
    <x v="0"/>
    <x v="0"/>
    <n v="303668"/>
  </r>
  <r>
    <x v="992"/>
    <x v="283"/>
    <x v="3"/>
    <s v="D07"/>
    <x v="4"/>
    <s v="L02"/>
    <x v="6"/>
    <x v="1"/>
    <x v="0"/>
    <x v="0"/>
    <x v="0"/>
    <x v="673"/>
    <x v="815"/>
    <x v="29"/>
    <x v="2"/>
    <x v="1"/>
    <n v="5"/>
    <x v="23"/>
    <x v="1"/>
    <x v="238"/>
    <n v="304282"/>
  </r>
  <r>
    <x v="993"/>
    <x v="296"/>
    <x v="5"/>
    <s v="D03"/>
    <x v="1"/>
    <s v="L04"/>
    <x v="10"/>
    <x v="2"/>
    <x v="1"/>
    <x v="1"/>
    <x v="0"/>
    <x v="674"/>
    <x v="75"/>
    <x v="10"/>
    <x v="1"/>
    <x v="1"/>
    <n v="3"/>
    <x v="23"/>
    <x v="0"/>
    <x v="0"/>
    <n v="303836"/>
  </r>
  <r>
    <x v="994"/>
    <x v="218"/>
    <x v="2"/>
    <s v="D02"/>
    <x v="3"/>
    <s v="L05"/>
    <x v="9"/>
    <x v="1"/>
    <x v="2"/>
    <x v="0"/>
    <x v="2"/>
    <x v="195"/>
    <x v="598"/>
    <x v="10"/>
    <x v="2"/>
    <x v="0"/>
    <m/>
    <x v="28"/>
    <x v="0"/>
    <x v="0"/>
    <n v="303673"/>
  </r>
  <r>
    <x v="995"/>
    <x v="216"/>
    <x v="6"/>
    <s v="D04"/>
    <x v="4"/>
    <s v="L02"/>
    <x v="5"/>
    <x v="3"/>
    <x v="2"/>
    <x v="0"/>
    <x v="0"/>
    <x v="675"/>
    <x v="816"/>
    <x v="44"/>
    <x v="2"/>
    <x v="1"/>
    <n v="4"/>
    <x v="14"/>
    <x v="0"/>
    <x v="0"/>
    <n v="304201"/>
  </r>
  <r>
    <x v="996"/>
    <x v="250"/>
    <x v="5"/>
    <s v="D03"/>
    <x v="4"/>
    <s v="L02"/>
    <x v="11"/>
    <x v="3"/>
    <x v="1"/>
    <x v="0"/>
    <x v="2"/>
    <x v="676"/>
    <x v="127"/>
    <x v="11"/>
    <x v="1"/>
    <x v="0"/>
    <m/>
    <x v="20"/>
    <x v="1"/>
    <x v="239"/>
    <n v="304029"/>
  </r>
  <r>
    <x v="997"/>
    <x v="326"/>
    <x v="5"/>
    <s v="D03"/>
    <x v="1"/>
    <s v="L04"/>
    <x v="9"/>
    <x v="3"/>
    <x v="1"/>
    <x v="1"/>
    <x v="3"/>
    <x v="414"/>
    <x v="817"/>
    <x v="16"/>
    <x v="1"/>
    <x v="1"/>
    <n v="4"/>
    <x v="23"/>
    <x v="0"/>
    <x v="0"/>
    <n v="304412"/>
  </r>
  <r>
    <x v="998"/>
    <x v="27"/>
    <x v="2"/>
    <s v="D02"/>
    <x v="1"/>
    <s v="L04"/>
    <x v="8"/>
    <x v="3"/>
    <x v="1"/>
    <x v="0"/>
    <x v="3"/>
    <x v="116"/>
    <x v="818"/>
    <x v="28"/>
    <x v="1"/>
    <x v="1"/>
    <n v="4"/>
    <x v="20"/>
    <x v="0"/>
    <x v="0"/>
    <n v="304244"/>
  </r>
  <r>
    <x v="999"/>
    <x v="289"/>
    <x v="3"/>
    <s v="D07"/>
    <x v="3"/>
    <s v="L05"/>
    <x v="0"/>
    <x v="3"/>
    <x v="1"/>
    <x v="0"/>
    <x v="1"/>
    <x v="452"/>
    <x v="819"/>
    <x v="23"/>
    <x v="2"/>
    <x v="1"/>
    <n v="2"/>
    <x v="31"/>
    <x v="0"/>
    <x v="0"/>
    <n v="303835"/>
  </r>
  <r>
    <x v="1000"/>
    <x v="178"/>
    <x v="5"/>
    <s v="D03"/>
    <x v="2"/>
    <s v="L03"/>
    <x v="1"/>
    <x v="2"/>
    <x v="2"/>
    <x v="0"/>
    <x v="1"/>
    <x v="677"/>
    <x v="820"/>
    <x v="13"/>
    <x v="2"/>
    <x v="1"/>
    <n v="2"/>
    <x v="32"/>
    <x v="0"/>
    <x v="0"/>
    <n v="303577"/>
  </r>
  <r>
    <x v="1001"/>
    <x v="133"/>
    <x v="6"/>
    <s v="D04"/>
    <x v="2"/>
    <s v="L03"/>
    <x v="7"/>
    <x v="0"/>
    <x v="0"/>
    <x v="1"/>
    <x v="0"/>
    <x v="678"/>
    <x v="821"/>
    <x v="18"/>
    <x v="2"/>
    <x v="1"/>
    <n v="2"/>
    <x v="23"/>
    <x v="0"/>
    <x v="0"/>
    <n v="304016"/>
  </r>
  <r>
    <x v="1002"/>
    <x v="235"/>
    <x v="4"/>
    <s v="D05"/>
    <x v="4"/>
    <s v="L02"/>
    <x v="5"/>
    <x v="1"/>
    <x v="1"/>
    <x v="0"/>
    <x v="0"/>
    <x v="679"/>
    <x v="822"/>
    <x v="16"/>
    <x v="1"/>
    <x v="1"/>
    <n v="3"/>
    <x v="2"/>
    <x v="0"/>
    <x v="0"/>
    <n v="303867"/>
  </r>
  <r>
    <x v="1003"/>
    <x v="312"/>
    <x v="5"/>
    <s v="D03"/>
    <x v="1"/>
    <s v="L04"/>
    <x v="9"/>
    <x v="2"/>
    <x v="2"/>
    <x v="0"/>
    <x v="2"/>
    <x v="612"/>
    <x v="823"/>
    <x v="5"/>
    <x v="1"/>
    <x v="1"/>
    <n v="5"/>
    <x v="0"/>
    <x v="0"/>
    <x v="0"/>
    <n v="304255"/>
  </r>
  <r>
    <x v="1004"/>
    <x v="297"/>
    <x v="1"/>
    <s v="D01"/>
    <x v="2"/>
    <s v="L03"/>
    <x v="3"/>
    <x v="1"/>
    <x v="1"/>
    <x v="0"/>
    <x v="2"/>
    <x v="680"/>
    <x v="824"/>
    <x v="29"/>
    <x v="1"/>
    <x v="1"/>
    <n v="2"/>
    <x v="5"/>
    <x v="0"/>
    <x v="0"/>
    <n v="304322"/>
  </r>
  <r>
    <x v="1005"/>
    <x v="175"/>
    <x v="3"/>
    <s v="D07"/>
    <x v="4"/>
    <s v="L02"/>
    <x v="2"/>
    <x v="2"/>
    <x v="1"/>
    <x v="0"/>
    <x v="1"/>
    <x v="681"/>
    <x v="825"/>
    <x v="5"/>
    <x v="2"/>
    <x v="0"/>
    <m/>
    <x v="1"/>
    <x v="0"/>
    <x v="0"/>
    <n v="304152"/>
  </r>
  <r>
    <x v="1006"/>
    <x v="190"/>
    <x v="3"/>
    <s v="D07"/>
    <x v="4"/>
    <s v="L02"/>
    <x v="9"/>
    <x v="1"/>
    <x v="2"/>
    <x v="0"/>
    <x v="3"/>
    <x v="682"/>
    <x v="158"/>
    <x v="16"/>
    <x v="2"/>
    <x v="1"/>
    <n v="2"/>
    <x v="10"/>
    <x v="0"/>
    <x v="0"/>
    <n v="304410"/>
  </r>
  <r>
    <x v="1007"/>
    <x v="31"/>
    <x v="1"/>
    <s v="D01"/>
    <x v="4"/>
    <s v="L02"/>
    <x v="10"/>
    <x v="0"/>
    <x v="0"/>
    <x v="0"/>
    <x v="1"/>
    <x v="74"/>
    <x v="826"/>
    <x v="25"/>
    <x v="2"/>
    <x v="1"/>
    <n v="2"/>
    <x v="25"/>
    <x v="1"/>
    <x v="240"/>
    <n v="304357"/>
  </r>
  <r>
    <x v="1008"/>
    <x v="247"/>
    <x v="4"/>
    <s v="D05"/>
    <x v="3"/>
    <s v="L05"/>
    <x v="0"/>
    <x v="1"/>
    <x v="0"/>
    <x v="1"/>
    <x v="0"/>
    <x v="18"/>
    <x v="791"/>
    <x v="7"/>
    <x v="1"/>
    <x v="1"/>
    <n v="3"/>
    <x v="18"/>
    <x v="0"/>
    <x v="0"/>
    <n v="303711"/>
  </r>
  <r>
    <x v="1009"/>
    <x v="0"/>
    <x v="1"/>
    <s v="D01"/>
    <x v="2"/>
    <s v="L03"/>
    <x v="1"/>
    <x v="3"/>
    <x v="1"/>
    <x v="1"/>
    <x v="1"/>
    <x v="683"/>
    <x v="416"/>
    <x v="32"/>
    <x v="1"/>
    <x v="1"/>
    <n v="5"/>
    <x v="10"/>
    <x v="0"/>
    <x v="0"/>
    <n v="303974"/>
  </r>
  <r>
    <x v="1010"/>
    <x v="196"/>
    <x v="3"/>
    <s v="D07"/>
    <x v="3"/>
    <s v="L05"/>
    <x v="0"/>
    <x v="2"/>
    <x v="1"/>
    <x v="0"/>
    <x v="3"/>
    <x v="684"/>
    <x v="302"/>
    <x v="2"/>
    <x v="2"/>
    <x v="1"/>
    <n v="2"/>
    <x v="29"/>
    <x v="0"/>
    <x v="0"/>
    <n v="304312"/>
  </r>
  <r>
    <x v="1011"/>
    <x v="60"/>
    <x v="0"/>
    <s v="D06"/>
    <x v="0"/>
    <s v="L01"/>
    <x v="9"/>
    <x v="3"/>
    <x v="0"/>
    <x v="0"/>
    <x v="1"/>
    <x v="685"/>
    <x v="827"/>
    <x v="37"/>
    <x v="2"/>
    <x v="1"/>
    <n v="3"/>
    <x v="19"/>
    <x v="0"/>
    <x v="0"/>
    <n v="303643"/>
  </r>
  <r>
    <x v="1012"/>
    <x v="179"/>
    <x v="6"/>
    <s v="D04"/>
    <x v="4"/>
    <s v="L02"/>
    <x v="2"/>
    <x v="1"/>
    <x v="2"/>
    <x v="1"/>
    <x v="1"/>
    <x v="686"/>
    <x v="199"/>
    <x v="43"/>
    <x v="2"/>
    <x v="2"/>
    <m/>
    <x v="14"/>
    <x v="0"/>
    <x v="0"/>
    <n v="303799"/>
  </r>
  <r>
    <x v="1013"/>
    <x v="338"/>
    <x v="0"/>
    <s v="D06"/>
    <x v="0"/>
    <s v="L01"/>
    <x v="8"/>
    <x v="0"/>
    <x v="0"/>
    <x v="1"/>
    <x v="2"/>
    <x v="687"/>
    <x v="828"/>
    <x v="46"/>
    <x v="1"/>
    <x v="0"/>
    <m/>
    <x v="30"/>
    <x v="0"/>
    <x v="0"/>
    <n v="304187"/>
  </r>
  <r>
    <x v="1014"/>
    <x v="327"/>
    <x v="1"/>
    <s v="D01"/>
    <x v="1"/>
    <s v="L04"/>
    <x v="6"/>
    <x v="2"/>
    <x v="1"/>
    <x v="1"/>
    <x v="1"/>
    <x v="451"/>
    <x v="829"/>
    <x v="6"/>
    <x v="0"/>
    <x v="1"/>
    <n v="5"/>
    <x v="8"/>
    <x v="0"/>
    <x v="0"/>
    <n v="304471"/>
  </r>
  <r>
    <x v="1015"/>
    <x v="253"/>
    <x v="3"/>
    <s v="D07"/>
    <x v="4"/>
    <s v="L02"/>
    <x v="7"/>
    <x v="1"/>
    <x v="1"/>
    <x v="1"/>
    <x v="2"/>
    <x v="688"/>
    <x v="830"/>
    <x v="8"/>
    <x v="2"/>
    <x v="2"/>
    <m/>
    <x v="33"/>
    <x v="0"/>
    <x v="0"/>
    <n v="304164"/>
  </r>
  <r>
    <x v="1016"/>
    <x v="218"/>
    <x v="3"/>
    <s v="D07"/>
    <x v="3"/>
    <s v="L05"/>
    <x v="11"/>
    <x v="3"/>
    <x v="2"/>
    <x v="0"/>
    <x v="1"/>
    <x v="489"/>
    <x v="463"/>
    <x v="40"/>
    <x v="0"/>
    <x v="1"/>
    <n v="4"/>
    <x v="36"/>
    <x v="0"/>
    <x v="0"/>
    <n v="303724"/>
  </r>
  <r>
    <x v="1017"/>
    <x v="71"/>
    <x v="3"/>
    <s v="D07"/>
    <x v="1"/>
    <s v="L04"/>
    <x v="5"/>
    <x v="2"/>
    <x v="0"/>
    <x v="0"/>
    <x v="0"/>
    <x v="689"/>
    <x v="831"/>
    <x v="41"/>
    <x v="0"/>
    <x v="1"/>
    <n v="2"/>
    <x v="14"/>
    <x v="1"/>
    <x v="241"/>
    <n v="304111"/>
  </r>
  <r>
    <x v="1018"/>
    <x v="156"/>
    <x v="1"/>
    <s v="D01"/>
    <x v="2"/>
    <s v="L03"/>
    <x v="0"/>
    <x v="3"/>
    <x v="2"/>
    <x v="0"/>
    <x v="3"/>
    <x v="467"/>
    <x v="832"/>
    <x v="15"/>
    <x v="1"/>
    <x v="1"/>
    <n v="5"/>
    <x v="0"/>
    <x v="0"/>
    <x v="0"/>
    <n v="304176"/>
  </r>
  <r>
    <x v="1019"/>
    <x v="134"/>
    <x v="5"/>
    <s v="D03"/>
    <x v="2"/>
    <s v="L03"/>
    <x v="6"/>
    <x v="0"/>
    <x v="0"/>
    <x v="0"/>
    <x v="3"/>
    <x v="335"/>
    <x v="833"/>
    <x v="2"/>
    <x v="2"/>
    <x v="1"/>
    <n v="2"/>
    <x v="31"/>
    <x v="0"/>
    <x v="0"/>
    <n v="303795"/>
  </r>
  <r>
    <x v="1020"/>
    <x v="256"/>
    <x v="0"/>
    <s v="D06"/>
    <x v="0"/>
    <s v="L01"/>
    <x v="10"/>
    <x v="3"/>
    <x v="0"/>
    <x v="1"/>
    <x v="1"/>
    <x v="690"/>
    <x v="834"/>
    <x v="28"/>
    <x v="2"/>
    <x v="1"/>
    <n v="2"/>
    <x v="17"/>
    <x v="0"/>
    <x v="0"/>
    <n v="303886"/>
  </r>
  <r>
    <x v="1021"/>
    <x v="135"/>
    <x v="5"/>
    <s v="D03"/>
    <x v="4"/>
    <s v="L02"/>
    <x v="10"/>
    <x v="1"/>
    <x v="2"/>
    <x v="0"/>
    <x v="0"/>
    <x v="691"/>
    <x v="835"/>
    <x v="13"/>
    <x v="1"/>
    <x v="1"/>
    <n v="3"/>
    <x v="14"/>
    <x v="0"/>
    <x v="0"/>
    <n v="303860"/>
  </r>
  <r>
    <x v="1022"/>
    <x v="133"/>
    <x v="5"/>
    <s v="D03"/>
    <x v="1"/>
    <s v="L04"/>
    <x v="2"/>
    <x v="3"/>
    <x v="0"/>
    <x v="0"/>
    <x v="1"/>
    <x v="429"/>
    <x v="836"/>
    <x v="40"/>
    <x v="0"/>
    <x v="2"/>
    <m/>
    <x v="23"/>
    <x v="0"/>
    <x v="0"/>
    <n v="303856"/>
  </r>
  <r>
    <x v="1023"/>
    <x v="173"/>
    <x v="4"/>
    <s v="D05"/>
    <x v="3"/>
    <s v="L05"/>
    <x v="1"/>
    <x v="2"/>
    <x v="0"/>
    <x v="1"/>
    <x v="2"/>
    <x v="90"/>
    <x v="837"/>
    <x v="42"/>
    <x v="2"/>
    <x v="1"/>
    <n v="5"/>
    <x v="8"/>
    <x v="0"/>
    <x v="0"/>
    <n v="304316"/>
  </r>
  <r>
    <x v="1024"/>
    <x v="288"/>
    <x v="0"/>
    <s v="D06"/>
    <x v="1"/>
    <s v="L04"/>
    <x v="3"/>
    <x v="3"/>
    <x v="2"/>
    <x v="0"/>
    <x v="2"/>
    <x v="602"/>
    <x v="838"/>
    <x v="30"/>
    <x v="1"/>
    <x v="2"/>
    <m/>
    <x v="2"/>
    <x v="2"/>
    <x v="242"/>
    <n v="303834"/>
  </r>
  <r>
    <x v="1025"/>
    <x v="193"/>
    <x v="5"/>
    <s v="D03"/>
    <x v="4"/>
    <s v="L02"/>
    <x v="7"/>
    <x v="2"/>
    <x v="2"/>
    <x v="1"/>
    <x v="0"/>
    <x v="160"/>
    <x v="75"/>
    <x v="30"/>
    <x v="2"/>
    <x v="1"/>
    <n v="5"/>
    <x v="0"/>
    <x v="0"/>
    <x v="0"/>
    <n v="304136"/>
  </r>
  <r>
    <x v="1026"/>
    <x v="343"/>
    <x v="0"/>
    <s v="D06"/>
    <x v="0"/>
    <s v="L01"/>
    <x v="7"/>
    <x v="0"/>
    <x v="2"/>
    <x v="0"/>
    <x v="3"/>
    <x v="692"/>
    <x v="839"/>
    <x v="47"/>
    <x v="0"/>
    <x v="1"/>
    <n v="5"/>
    <x v="5"/>
    <x v="0"/>
    <x v="0"/>
    <n v="304028"/>
  </r>
  <r>
    <x v="1027"/>
    <x v="31"/>
    <x v="6"/>
    <s v="D04"/>
    <x v="4"/>
    <s v="L02"/>
    <x v="7"/>
    <x v="2"/>
    <x v="2"/>
    <x v="0"/>
    <x v="1"/>
    <x v="693"/>
    <x v="109"/>
    <x v="31"/>
    <x v="2"/>
    <x v="1"/>
    <n v="2"/>
    <x v="30"/>
    <x v="0"/>
    <x v="0"/>
    <n v="303893"/>
  </r>
  <r>
    <x v="1028"/>
    <x v="344"/>
    <x v="1"/>
    <s v="D01"/>
    <x v="3"/>
    <s v="L05"/>
    <x v="11"/>
    <x v="3"/>
    <x v="0"/>
    <x v="0"/>
    <x v="2"/>
    <x v="2"/>
    <x v="840"/>
    <x v="31"/>
    <x v="2"/>
    <x v="1"/>
    <n v="5"/>
    <x v="1"/>
    <x v="0"/>
    <x v="0"/>
    <n v="303735"/>
  </r>
  <r>
    <x v="1029"/>
    <x v="189"/>
    <x v="4"/>
    <s v="D05"/>
    <x v="2"/>
    <s v="L03"/>
    <x v="3"/>
    <x v="3"/>
    <x v="2"/>
    <x v="0"/>
    <x v="2"/>
    <x v="460"/>
    <x v="841"/>
    <x v="21"/>
    <x v="2"/>
    <x v="1"/>
    <n v="5"/>
    <x v="4"/>
    <x v="1"/>
    <x v="243"/>
    <n v="304315"/>
  </r>
  <r>
    <x v="1030"/>
    <x v="120"/>
    <x v="0"/>
    <s v="D06"/>
    <x v="2"/>
    <s v="L03"/>
    <x v="2"/>
    <x v="0"/>
    <x v="1"/>
    <x v="1"/>
    <x v="2"/>
    <x v="694"/>
    <x v="842"/>
    <x v="41"/>
    <x v="2"/>
    <x v="2"/>
    <m/>
    <x v="4"/>
    <x v="0"/>
    <x v="0"/>
    <n v="303811"/>
  </r>
  <r>
    <x v="1031"/>
    <x v="152"/>
    <x v="5"/>
    <s v="D03"/>
    <x v="0"/>
    <s v="L01"/>
    <x v="5"/>
    <x v="1"/>
    <x v="2"/>
    <x v="1"/>
    <x v="2"/>
    <x v="188"/>
    <x v="843"/>
    <x v="37"/>
    <x v="2"/>
    <x v="1"/>
    <n v="5"/>
    <x v="11"/>
    <x v="0"/>
    <x v="0"/>
    <n v="304165"/>
  </r>
  <r>
    <x v="1032"/>
    <x v="231"/>
    <x v="4"/>
    <s v="D05"/>
    <x v="0"/>
    <s v="L01"/>
    <x v="11"/>
    <x v="2"/>
    <x v="2"/>
    <x v="1"/>
    <x v="3"/>
    <x v="695"/>
    <x v="844"/>
    <x v="19"/>
    <x v="1"/>
    <x v="1"/>
    <n v="5"/>
    <x v="16"/>
    <x v="0"/>
    <x v="0"/>
    <n v="303785"/>
  </r>
  <r>
    <x v="1033"/>
    <x v="234"/>
    <x v="1"/>
    <s v="D01"/>
    <x v="4"/>
    <s v="L02"/>
    <x v="10"/>
    <x v="3"/>
    <x v="1"/>
    <x v="1"/>
    <x v="1"/>
    <x v="535"/>
    <x v="845"/>
    <x v="39"/>
    <x v="0"/>
    <x v="1"/>
    <n v="2"/>
    <x v="24"/>
    <x v="0"/>
    <x v="0"/>
    <n v="304474"/>
  </r>
  <r>
    <x v="1034"/>
    <x v="228"/>
    <x v="5"/>
    <s v="D03"/>
    <x v="4"/>
    <s v="L02"/>
    <x v="7"/>
    <x v="2"/>
    <x v="0"/>
    <x v="0"/>
    <x v="0"/>
    <x v="665"/>
    <x v="846"/>
    <x v="0"/>
    <x v="2"/>
    <x v="1"/>
    <n v="3"/>
    <x v="16"/>
    <x v="1"/>
    <x v="22"/>
    <n v="304135"/>
  </r>
  <r>
    <x v="1035"/>
    <x v="244"/>
    <x v="5"/>
    <s v="D03"/>
    <x v="0"/>
    <s v="L01"/>
    <x v="5"/>
    <x v="0"/>
    <x v="0"/>
    <x v="0"/>
    <x v="3"/>
    <x v="307"/>
    <x v="847"/>
    <x v="12"/>
    <x v="2"/>
    <x v="1"/>
    <n v="5"/>
    <x v="0"/>
    <x v="0"/>
    <x v="0"/>
    <n v="304438"/>
  </r>
  <r>
    <x v="1036"/>
    <x v="194"/>
    <x v="0"/>
    <s v="D06"/>
    <x v="4"/>
    <s v="L02"/>
    <x v="9"/>
    <x v="0"/>
    <x v="1"/>
    <x v="0"/>
    <x v="1"/>
    <x v="362"/>
    <x v="140"/>
    <x v="33"/>
    <x v="2"/>
    <x v="0"/>
    <m/>
    <x v="10"/>
    <x v="1"/>
    <x v="244"/>
    <n v="304105"/>
  </r>
  <r>
    <x v="1037"/>
    <x v="154"/>
    <x v="3"/>
    <s v="D07"/>
    <x v="1"/>
    <s v="L04"/>
    <x v="6"/>
    <x v="3"/>
    <x v="0"/>
    <x v="1"/>
    <x v="1"/>
    <x v="83"/>
    <x v="848"/>
    <x v="28"/>
    <x v="1"/>
    <x v="1"/>
    <n v="4"/>
    <x v="0"/>
    <x v="0"/>
    <x v="0"/>
    <n v="304123"/>
  </r>
  <r>
    <x v="1038"/>
    <x v="7"/>
    <x v="2"/>
    <s v="D02"/>
    <x v="1"/>
    <s v="L04"/>
    <x v="9"/>
    <x v="3"/>
    <x v="0"/>
    <x v="1"/>
    <x v="2"/>
    <x v="696"/>
    <x v="849"/>
    <x v="4"/>
    <x v="0"/>
    <x v="1"/>
    <n v="4"/>
    <x v="31"/>
    <x v="0"/>
    <x v="0"/>
    <n v="303940"/>
  </r>
  <r>
    <x v="1039"/>
    <x v="27"/>
    <x v="3"/>
    <s v="D07"/>
    <x v="3"/>
    <s v="L05"/>
    <x v="10"/>
    <x v="2"/>
    <x v="0"/>
    <x v="0"/>
    <x v="3"/>
    <x v="697"/>
    <x v="118"/>
    <x v="30"/>
    <x v="0"/>
    <x v="2"/>
    <m/>
    <x v="15"/>
    <x v="1"/>
    <x v="245"/>
    <n v="303599"/>
  </r>
  <r>
    <x v="1040"/>
    <x v="345"/>
    <x v="2"/>
    <s v="D02"/>
    <x v="0"/>
    <s v="L01"/>
    <x v="9"/>
    <x v="0"/>
    <x v="1"/>
    <x v="1"/>
    <x v="0"/>
    <x v="7"/>
    <x v="850"/>
    <x v="21"/>
    <x v="1"/>
    <x v="1"/>
    <n v="3"/>
    <x v="22"/>
    <x v="0"/>
    <x v="0"/>
    <n v="304389"/>
  </r>
  <r>
    <x v="1041"/>
    <x v="240"/>
    <x v="2"/>
    <s v="D02"/>
    <x v="2"/>
    <s v="L03"/>
    <x v="4"/>
    <x v="0"/>
    <x v="2"/>
    <x v="0"/>
    <x v="1"/>
    <x v="698"/>
    <x v="851"/>
    <x v="23"/>
    <x v="2"/>
    <x v="1"/>
    <n v="3"/>
    <x v="9"/>
    <x v="0"/>
    <x v="0"/>
    <n v="303768"/>
  </r>
  <r>
    <x v="1042"/>
    <x v="282"/>
    <x v="4"/>
    <s v="D05"/>
    <x v="4"/>
    <s v="L02"/>
    <x v="7"/>
    <x v="1"/>
    <x v="0"/>
    <x v="1"/>
    <x v="3"/>
    <x v="699"/>
    <x v="141"/>
    <x v="43"/>
    <x v="1"/>
    <x v="1"/>
    <n v="4"/>
    <x v="21"/>
    <x v="0"/>
    <x v="0"/>
    <n v="304387"/>
  </r>
  <r>
    <x v="1043"/>
    <x v="123"/>
    <x v="2"/>
    <s v="D02"/>
    <x v="0"/>
    <s v="L01"/>
    <x v="11"/>
    <x v="1"/>
    <x v="0"/>
    <x v="1"/>
    <x v="0"/>
    <x v="11"/>
    <x v="852"/>
    <x v="1"/>
    <x v="0"/>
    <x v="1"/>
    <n v="3"/>
    <x v="33"/>
    <x v="0"/>
    <x v="0"/>
    <n v="303579"/>
  </r>
  <r>
    <x v="1044"/>
    <x v="51"/>
    <x v="2"/>
    <s v="D02"/>
    <x v="3"/>
    <s v="L05"/>
    <x v="2"/>
    <x v="0"/>
    <x v="0"/>
    <x v="0"/>
    <x v="3"/>
    <x v="700"/>
    <x v="853"/>
    <x v="24"/>
    <x v="2"/>
    <x v="1"/>
    <n v="4"/>
    <x v="30"/>
    <x v="0"/>
    <x v="0"/>
    <n v="304100"/>
  </r>
  <r>
    <x v="1045"/>
    <x v="124"/>
    <x v="2"/>
    <s v="D02"/>
    <x v="4"/>
    <s v="L02"/>
    <x v="9"/>
    <x v="0"/>
    <x v="0"/>
    <x v="1"/>
    <x v="0"/>
    <x v="110"/>
    <x v="854"/>
    <x v="37"/>
    <x v="0"/>
    <x v="0"/>
    <m/>
    <x v="5"/>
    <x v="0"/>
    <x v="0"/>
    <n v="304266"/>
  </r>
  <r>
    <x v="1046"/>
    <x v="164"/>
    <x v="1"/>
    <s v="D01"/>
    <x v="2"/>
    <s v="L03"/>
    <x v="2"/>
    <x v="1"/>
    <x v="2"/>
    <x v="1"/>
    <x v="3"/>
    <x v="701"/>
    <x v="855"/>
    <x v="19"/>
    <x v="0"/>
    <x v="1"/>
    <n v="5"/>
    <x v="0"/>
    <x v="1"/>
    <x v="246"/>
    <n v="304041"/>
  </r>
  <r>
    <x v="1047"/>
    <x v="329"/>
    <x v="1"/>
    <s v="D01"/>
    <x v="2"/>
    <s v="L03"/>
    <x v="10"/>
    <x v="2"/>
    <x v="2"/>
    <x v="0"/>
    <x v="3"/>
    <x v="702"/>
    <x v="856"/>
    <x v="36"/>
    <x v="1"/>
    <x v="0"/>
    <m/>
    <x v="23"/>
    <x v="1"/>
    <x v="29"/>
    <n v="303836"/>
  </r>
  <r>
    <x v="1048"/>
    <x v="0"/>
    <x v="3"/>
    <s v="D07"/>
    <x v="1"/>
    <s v="L04"/>
    <x v="7"/>
    <x v="1"/>
    <x v="2"/>
    <x v="1"/>
    <x v="1"/>
    <x v="698"/>
    <x v="857"/>
    <x v="31"/>
    <x v="1"/>
    <x v="1"/>
    <n v="2"/>
    <x v="1"/>
    <x v="0"/>
    <x v="0"/>
    <n v="303729"/>
  </r>
  <r>
    <x v="1049"/>
    <x v="325"/>
    <x v="0"/>
    <s v="D06"/>
    <x v="3"/>
    <s v="L05"/>
    <x v="6"/>
    <x v="2"/>
    <x v="0"/>
    <x v="0"/>
    <x v="1"/>
    <x v="703"/>
    <x v="858"/>
    <x v="32"/>
    <x v="1"/>
    <x v="1"/>
    <n v="5"/>
    <x v="11"/>
    <x v="0"/>
    <x v="0"/>
    <n v="304496"/>
  </r>
  <r>
    <x v="1050"/>
    <x v="337"/>
    <x v="2"/>
    <s v="D02"/>
    <x v="4"/>
    <s v="L02"/>
    <x v="11"/>
    <x v="2"/>
    <x v="2"/>
    <x v="1"/>
    <x v="3"/>
    <x v="704"/>
    <x v="859"/>
    <x v="19"/>
    <x v="1"/>
    <x v="1"/>
    <n v="4"/>
    <x v="32"/>
    <x v="0"/>
    <x v="0"/>
    <n v="304173"/>
  </r>
  <r>
    <x v="1051"/>
    <x v="69"/>
    <x v="6"/>
    <s v="D04"/>
    <x v="2"/>
    <s v="L03"/>
    <x v="1"/>
    <x v="1"/>
    <x v="1"/>
    <x v="1"/>
    <x v="2"/>
    <x v="616"/>
    <x v="172"/>
    <x v="39"/>
    <x v="0"/>
    <x v="1"/>
    <n v="4"/>
    <x v="24"/>
    <x v="0"/>
    <x v="0"/>
    <n v="304324"/>
  </r>
  <r>
    <x v="1052"/>
    <x v="40"/>
    <x v="0"/>
    <s v="D06"/>
    <x v="0"/>
    <s v="L01"/>
    <x v="0"/>
    <x v="0"/>
    <x v="1"/>
    <x v="0"/>
    <x v="1"/>
    <x v="121"/>
    <x v="860"/>
    <x v="4"/>
    <x v="0"/>
    <x v="1"/>
    <n v="2"/>
    <x v="15"/>
    <x v="0"/>
    <x v="0"/>
    <n v="303540"/>
  </r>
  <r>
    <x v="1053"/>
    <x v="12"/>
    <x v="6"/>
    <s v="D04"/>
    <x v="0"/>
    <s v="L01"/>
    <x v="1"/>
    <x v="0"/>
    <x v="0"/>
    <x v="1"/>
    <x v="0"/>
    <x v="349"/>
    <x v="861"/>
    <x v="29"/>
    <x v="1"/>
    <x v="1"/>
    <n v="2"/>
    <x v="11"/>
    <x v="0"/>
    <x v="0"/>
    <n v="304275"/>
  </r>
  <r>
    <x v="1054"/>
    <x v="215"/>
    <x v="4"/>
    <s v="D05"/>
    <x v="2"/>
    <s v="L03"/>
    <x v="10"/>
    <x v="0"/>
    <x v="2"/>
    <x v="0"/>
    <x v="1"/>
    <x v="705"/>
    <x v="862"/>
    <x v="26"/>
    <x v="0"/>
    <x v="2"/>
    <m/>
    <x v="27"/>
    <x v="0"/>
    <x v="0"/>
    <n v="303966"/>
  </r>
  <r>
    <x v="1055"/>
    <x v="1"/>
    <x v="3"/>
    <s v="D07"/>
    <x v="3"/>
    <s v="L05"/>
    <x v="9"/>
    <x v="2"/>
    <x v="2"/>
    <x v="0"/>
    <x v="1"/>
    <x v="706"/>
    <x v="863"/>
    <x v="24"/>
    <x v="1"/>
    <x v="2"/>
    <m/>
    <x v="3"/>
    <x v="0"/>
    <x v="0"/>
    <n v="304521"/>
  </r>
  <r>
    <x v="1056"/>
    <x v="201"/>
    <x v="2"/>
    <s v="D02"/>
    <x v="0"/>
    <s v="L01"/>
    <x v="7"/>
    <x v="0"/>
    <x v="2"/>
    <x v="0"/>
    <x v="2"/>
    <x v="298"/>
    <x v="864"/>
    <x v="33"/>
    <x v="2"/>
    <x v="1"/>
    <n v="2"/>
    <x v="5"/>
    <x v="0"/>
    <x v="0"/>
    <n v="304186"/>
  </r>
  <r>
    <x v="1057"/>
    <x v="251"/>
    <x v="1"/>
    <s v="D01"/>
    <x v="1"/>
    <s v="L04"/>
    <x v="3"/>
    <x v="1"/>
    <x v="1"/>
    <x v="1"/>
    <x v="2"/>
    <x v="707"/>
    <x v="865"/>
    <x v="50"/>
    <x v="0"/>
    <x v="0"/>
    <m/>
    <x v="24"/>
    <x v="0"/>
    <x v="0"/>
    <n v="303785"/>
  </r>
  <r>
    <x v="1058"/>
    <x v="335"/>
    <x v="4"/>
    <s v="D05"/>
    <x v="2"/>
    <s v="L03"/>
    <x v="3"/>
    <x v="1"/>
    <x v="1"/>
    <x v="0"/>
    <x v="3"/>
    <x v="708"/>
    <x v="594"/>
    <x v="7"/>
    <x v="2"/>
    <x v="0"/>
    <m/>
    <x v="3"/>
    <x v="1"/>
    <x v="187"/>
    <n v="303550"/>
  </r>
  <r>
    <x v="1059"/>
    <x v="60"/>
    <x v="4"/>
    <s v="D05"/>
    <x v="3"/>
    <s v="L05"/>
    <x v="2"/>
    <x v="2"/>
    <x v="0"/>
    <x v="1"/>
    <x v="3"/>
    <x v="709"/>
    <x v="866"/>
    <x v="47"/>
    <x v="0"/>
    <x v="1"/>
    <n v="3"/>
    <x v="23"/>
    <x v="1"/>
    <x v="247"/>
    <n v="304381"/>
  </r>
  <r>
    <x v="1060"/>
    <x v="297"/>
    <x v="5"/>
    <s v="D03"/>
    <x v="1"/>
    <s v="L04"/>
    <x v="8"/>
    <x v="0"/>
    <x v="0"/>
    <x v="0"/>
    <x v="2"/>
    <x v="699"/>
    <x v="415"/>
    <x v="40"/>
    <x v="2"/>
    <x v="1"/>
    <n v="5"/>
    <x v="28"/>
    <x v="0"/>
    <x v="0"/>
    <n v="303838"/>
  </r>
  <r>
    <x v="1061"/>
    <x v="152"/>
    <x v="6"/>
    <s v="D04"/>
    <x v="0"/>
    <s v="L01"/>
    <x v="2"/>
    <x v="0"/>
    <x v="2"/>
    <x v="0"/>
    <x v="0"/>
    <x v="710"/>
    <x v="580"/>
    <x v="44"/>
    <x v="1"/>
    <x v="1"/>
    <n v="5"/>
    <x v="15"/>
    <x v="0"/>
    <x v="0"/>
    <n v="303912"/>
  </r>
  <r>
    <x v="1062"/>
    <x v="95"/>
    <x v="5"/>
    <s v="D03"/>
    <x v="0"/>
    <s v="L01"/>
    <x v="11"/>
    <x v="0"/>
    <x v="0"/>
    <x v="0"/>
    <x v="0"/>
    <x v="687"/>
    <x v="502"/>
    <x v="35"/>
    <x v="0"/>
    <x v="2"/>
    <m/>
    <x v="1"/>
    <x v="1"/>
    <x v="248"/>
    <n v="304407"/>
  </r>
  <r>
    <x v="1063"/>
    <x v="127"/>
    <x v="5"/>
    <s v="D03"/>
    <x v="0"/>
    <s v="L01"/>
    <x v="4"/>
    <x v="2"/>
    <x v="0"/>
    <x v="1"/>
    <x v="1"/>
    <x v="711"/>
    <x v="867"/>
    <x v="50"/>
    <x v="2"/>
    <x v="0"/>
    <m/>
    <x v="23"/>
    <x v="0"/>
    <x v="0"/>
    <n v="304579"/>
  </r>
  <r>
    <x v="1064"/>
    <x v="156"/>
    <x v="2"/>
    <s v="D02"/>
    <x v="0"/>
    <s v="L01"/>
    <x v="9"/>
    <x v="3"/>
    <x v="0"/>
    <x v="0"/>
    <x v="0"/>
    <x v="303"/>
    <x v="62"/>
    <x v="8"/>
    <x v="2"/>
    <x v="1"/>
    <n v="4"/>
    <x v="35"/>
    <x v="0"/>
    <x v="0"/>
    <n v="304440"/>
  </r>
  <r>
    <x v="1065"/>
    <x v="223"/>
    <x v="1"/>
    <s v="D01"/>
    <x v="2"/>
    <s v="L03"/>
    <x v="7"/>
    <x v="3"/>
    <x v="1"/>
    <x v="1"/>
    <x v="1"/>
    <x v="529"/>
    <x v="868"/>
    <x v="42"/>
    <x v="0"/>
    <x v="0"/>
    <m/>
    <x v="35"/>
    <x v="0"/>
    <x v="0"/>
    <n v="303728"/>
  </r>
  <r>
    <x v="1066"/>
    <x v="73"/>
    <x v="4"/>
    <s v="D05"/>
    <x v="0"/>
    <s v="L01"/>
    <x v="1"/>
    <x v="3"/>
    <x v="1"/>
    <x v="1"/>
    <x v="3"/>
    <x v="446"/>
    <x v="869"/>
    <x v="7"/>
    <x v="2"/>
    <x v="2"/>
    <m/>
    <x v="0"/>
    <x v="0"/>
    <x v="0"/>
    <n v="303572"/>
  </r>
  <r>
    <x v="1067"/>
    <x v="304"/>
    <x v="5"/>
    <s v="D03"/>
    <x v="0"/>
    <s v="L01"/>
    <x v="10"/>
    <x v="0"/>
    <x v="0"/>
    <x v="0"/>
    <x v="3"/>
    <x v="687"/>
    <x v="474"/>
    <x v="6"/>
    <x v="2"/>
    <x v="0"/>
    <m/>
    <x v="0"/>
    <x v="1"/>
    <x v="249"/>
    <n v="304068"/>
  </r>
  <r>
    <x v="1068"/>
    <x v="295"/>
    <x v="3"/>
    <s v="D07"/>
    <x v="2"/>
    <s v="L03"/>
    <x v="9"/>
    <x v="0"/>
    <x v="1"/>
    <x v="1"/>
    <x v="2"/>
    <x v="712"/>
    <x v="870"/>
    <x v="13"/>
    <x v="2"/>
    <x v="1"/>
    <n v="3"/>
    <x v="0"/>
    <x v="0"/>
    <x v="0"/>
    <n v="304532"/>
  </r>
  <r>
    <x v="1069"/>
    <x v="16"/>
    <x v="6"/>
    <s v="D04"/>
    <x v="4"/>
    <s v="L02"/>
    <x v="11"/>
    <x v="0"/>
    <x v="1"/>
    <x v="0"/>
    <x v="1"/>
    <x v="713"/>
    <x v="871"/>
    <x v="26"/>
    <x v="1"/>
    <x v="1"/>
    <n v="4"/>
    <x v="33"/>
    <x v="1"/>
    <x v="250"/>
    <n v="303985"/>
  </r>
  <r>
    <x v="1070"/>
    <x v="160"/>
    <x v="6"/>
    <s v="D04"/>
    <x v="2"/>
    <s v="L03"/>
    <x v="2"/>
    <x v="2"/>
    <x v="0"/>
    <x v="1"/>
    <x v="3"/>
    <x v="272"/>
    <x v="872"/>
    <x v="39"/>
    <x v="0"/>
    <x v="1"/>
    <n v="4"/>
    <x v="10"/>
    <x v="1"/>
    <x v="251"/>
    <n v="303802"/>
  </r>
  <r>
    <x v="1071"/>
    <x v="58"/>
    <x v="2"/>
    <s v="D02"/>
    <x v="3"/>
    <s v="L05"/>
    <x v="0"/>
    <x v="2"/>
    <x v="1"/>
    <x v="0"/>
    <x v="3"/>
    <x v="395"/>
    <x v="873"/>
    <x v="33"/>
    <x v="1"/>
    <x v="1"/>
    <n v="2"/>
    <x v="35"/>
    <x v="0"/>
    <x v="0"/>
    <n v="304102"/>
  </r>
  <r>
    <x v="1072"/>
    <x v="285"/>
    <x v="0"/>
    <s v="D06"/>
    <x v="1"/>
    <s v="L04"/>
    <x v="4"/>
    <x v="1"/>
    <x v="0"/>
    <x v="1"/>
    <x v="0"/>
    <x v="714"/>
    <x v="387"/>
    <x v="4"/>
    <x v="0"/>
    <x v="1"/>
    <n v="4"/>
    <x v="10"/>
    <x v="0"/>
    <x v="0"/>
    <n v="303760"/>
  </r>
  <r>
    <x v="1073"/>
    <x v="296"/>
    <x v="1"/>
    <s v="D01"/>
    <x v="4"/>
    <s v="L02"/>
    <x v="11"/>
    <x v="3"/>
    <x v="1"/>
    <x v="1"/>
    <x v="3"/>
    <x v="715"/>
    <x v="39"/>
    <x v="8"/>
    <x v="1"/>
    <x v="1"/>
    <n v="2"/>
    <x v="35"/>
    <x v="0"/>
    <x v="0"/>
    <n v="304252"/>
  </r>
  <r>
    <x v="1074"/>
    <x v="158"/>
    <x v="6"/>
    <s v="D04"/>
    <x v="1"/>
    <s v="L04"/>
    <x v="10"/>
    <x v="0"/>
    <x v="2"/>
    <x v="1"/>
    <x v="0"/>
    <x v="716"/>
    <x v="874"/>
    <x v="33"/>
    <x v="1"/>
    <x v="2"/>
    <m/>
    <x v="34"/>
    <x v="0"/>
    <x v="0"/>
    <n v="303944"/>
  </r>
  <r>
    <x v="1075"/>
    <x v="163"/>
    <x v="6"/>
    <s v="D04"/>
    <x v="4"/>
    <s v="L02"/>
    <x v="11"/>
    <x v="2"/>
    <x v="0"/>
    <x v="0"/>
    <x v="3"/>
    <x v="717"/>
    <x v="875"/>
    <x v="13"/>
    <x v="1"/>
    <x v="1"/>
    <n v="4"/>
    <x v="23"/>
    <x v="0"/>
    <x v="0"/>
    <n v="304434"/>
  </r>
  <r>
    <x v="1076"/>
    <x v="75"/>
    <x v="5"/>
    <s v="D03"/>
    <x v="3"/>
    <s v="L05"/>
    <x v="6"/>
    <x v="2"/>
    <x v="0"/>
    <x v="1"/>
    <x v="3"/>
    <x v="718"/>
    <x v="876"/>
    <x v="11"/>
    <x v="1"/>
    <x v="1"/>
    <n v="3"/>
    <x v="0"/>
    <x v="0"/>
    <x v="0"/>
    <n v="304090"/>
  </r>
  <r>
    <x v="1077"/>
    <x v="292"/>
    <x v="0"/>
    <s v="D06"/>
    <x v="4"/>
    <s v="L02"/>
    <x v="6"/>
    <x v="3"/>
    <x v="0"/>
    <x v="1"/>
    <x v="2"/>
    <x v="664"/>
    <x v="877"/>
    <x v="7"/>
    <x v="0"/>
    <x v="2"/>
    <m/>
    <x v="4"/>
    <x v="0"/>
    <x v="0"/>
    <n v="303810"/>
  </r>
  <r>
    <x v="1078"/>
    <x v="131"/>
    <x v="1"/>
    <s v="D01"/>
    <x v="3"/>
    <s v="L05"/>
    <x v="4"/>
    <x v="2"/>
    <x v="1"/>
    <x v="1"/>
    <x v="1"/>
    <x v="719"/>
    <x v="878"/>
    <x v="34"/>
    <x v="2"/>
    <x v="1"/>
    <n v="2"/>
    <x v="24"/>
    <x v="0"/>
    <x v="0"/>
    <n v="303719"/>
  </r>
  <r>
    <x v="1079"/>
    <x v="30"/>
    <x v="2"/>
    <s v="D02"/>
    <x v="4"/>
    <s v="L02"/>
    <x v="2"/>
    <x v="3"/>
    <x v="2"/>
    <x v="1"/>
    <x v="3"/>
    <x v="720"/>
    <x v="879"/>
    <x v="40"/>
    <x v="0"/>
    <x v="1"/>
    <n v="4"/>
    <x v="5"/>
    <x v="2"/>
    <x v="252"/>
    <n v="304472"/>
  </r>
  <r>
    <x v="1080"/>
    <x v="40"/>
    <x v="0"/>
    <s v="D06"/>
    <x v="4"/>
    <s v="L02"/>
    <x v="0"/>
    <x v="1"/>
    <x v="1"/>
    <x v="0"/>
    <x v="2"/>
    <x v="721"/>
    <x v="880"/>
    <x v="33"/>
    <x v="2"/>
    <x v="1"/>
    <n v="4"/>
    <x v="0"/>
    <x v="0"/>
    <x v="0"/>
    <n v="304150"/>
  </r>
  <r>
    <x v="1081"/>
    <x v="93"/>
    <x v="1"/>
    <s v="D01"/>
    <x v="0"/>
    <s v="L01"/>
    <x v="5"/>
    <x v="2"/>
    <x v="2"/>
    <x v="0"/>
    <x v="1"/>
    <x v="578"/>
    <x v="21"/>
    <x v="6"/>
    <x v="2"/>
    <x v="0"/>
    <m/>
    <x v="34"/>
    <x v="1"/>
    <x v="253"/>
    <n v="304164"/>
  </r>
  <r>
    <x v="1082"/>
    <x v="329"/>
    <x v="6"/>
    <s v="D04"/>
    <x v="4"/>
    <s v="L02"/>
    <x v="11"/>
    <x v="1"/>
    <x v="2"/>
    <x v="0"/>
    <x v="1"/>
    <x v="199"/>
    <x v="703"/>
    <x v="19"/>
    <x v="0"/>
    <x v="1"/>
    <n v="5"/>
    <x v="34"/>
    <x v="0"/>
    <x v="0"/>
    <n v="303559"/>
  </r>
  <r>
    <x v="1083"/>
    <x v="249"/>
    <x v="4"/>
    <s v="D05"/>
    <x v="1"/>
    <s v="L04"/>
    <x v="1"/>
    <x v="1"/>
    <x v="0"/>
    <x v="0"/>
    <x v="0"/>
    <x v="312"/>
    <x v="881"/>
    <x v="32"/>
    <x v="2"/>
    <x v="1"/>
    <n v="3"/>
    <x v="4"/>
    <x v="0"/>
    <x v="0"/>
    <n v="303903"/>
  </r>
  <r>
    <x v="1084"/>
    <x v="280"/>
    <x v="3"/>
    <s v="D07"/>
    <x v="1"/>
    <s v="L04"/>
    <x v="0"/>
    <x v="0"/>
    <x v="0"/>
    <x v="0"/>
    <x v="1"/>
    <x v="722"/>
    <x v="882"/>
    <x v="36"/>
    <x v="2"/>
    <x v="1"/>
    <n v="5"/>
    <x v="19"/>
    <x v="0"/>
    <x v="0"/>
    <n v="303542"/>
  </r>
  <r>
    <x v="1085"/>
    <x v="16"/>
    <x v="2"/>
    <s v="D02"/>
    <x v="1"/>
    <s v="L04"/>
    <x v="11"/>
    <x v="2"/>
    <x v="1"/>
    <x v="0"/>
    <x v="3"/>
    <x v="207"/>
    <x v="495"/>
    <x v="49"/>
    <x v="0"/>
    <x v="1"/>
    <n v="2"/>
    <x v="0"/>
    <x v="0"/>
    <x v="0"/>
    <n v="304281"/>
  </r>
  <r>
    <x v="1086"/>
    <x v="299"/>
    <x v="0"/>
    <s v="D06"/>
    <x v="0"/>
    <s v="L01"/>
    <x v="1"/>
    <x v="0"/>
    <x v="2"/>
    <x v="1"/>
    <x v="1"/>
    <x v="723"/>
    <x v="588"/>
    <x v="1"/>
    <x v="0"/>
    <x v="1"/>
    <n v="2"/>
    <x v="34"/>
    <x v="1"/>
    <x v="254"/>
    <n v="304098"/>
  </r>
  <r>
    <x v="1087"/>
    <x v="230"/>
    <x v="6"/>
    <s v="D04"/>
    <x v="4"/>
    <s v="L02"/>
    <x v="3"/>
    <x v="1"/>
    <x v="0"/>
    <x v="0"/>
    <x v="3"/>
    <x v="377"/>
    <x v="757"/>
    <x v="30"/>
    <x v="0"/>
    <x v="1"/>
    <n v="4"/>
    <x v="17"/>
    <x v="0"/>
    <x v="0"/>
    <n v="303918"/>
  </r>
  <r>
    <x v="1088"/>
    <x v="58"/>
    <x v="6"/>
    <s v="D04"/>
    <x v="4"/>
    <s v="L02"/>
    <x v="7"/>
    <x v="3"/>
    <x v="0"/>
    <x v="1"/>
    <x v="0"/>
    <x v="724"/>
    <x v="563"/>
    <x v="9"/>
    <x v="0"/>
    <x v="1"/>
    <n v="4"/>
    <x v="23"/>
    <x v="1"/>
    <x v="156"/>
    <n v="303689"/>
  </r>
  <r>
    <x v="1089"/>
    <x v="334"/>
    <x v="5"/>
    <s v="D03"/>
    <x v="0"/>
    <s v="L01"/>
    <x v="5"/>
    <x v="1"/>
    <x v="1"/>
    <x v="0"/>
    <x v="0"/>
    <x v="725"/>
    <x v="747"/>
    <x v="29"/>
    <x v="1"/>
    <x v="1"/>
    <n v="2"/>
    <x v="28"/>
    <x v="0"/>
    <x v="0"/>
    <n v="303796"/>
  </r>
  <r>
    <x v="1090"/>
    <x v="89"/>
    <x v="2"/>
    <s v="D02"/>
    <x v="3"/>
    <s v="L05"/>
    <x v="5"/>
    <x v="3"/>
    <x v="2"/>
    <x v="1"/>
    <x v="3"/>
    <x v="726"/>
    <x v="201"/>
    <x v="44"/>
    <x v="2"/>
    <x v="2"/>
    <m/>
    <x v="12"/>
    <x v="0"/>
    <x v="0"/>
    <n v="303891"/>
  </r>
  <r>
    <x v="1091"/>
    <x v="183"/>
    <x v="4"/>
    <s v="D05"/>
    <x v="2"/>
    <s v="L03"/>
    <x v="2"/>
    <x v="0"/>
    <x v="0"/>
    <x v="0"/>
    <x v="3"/>
    <x v="727"/>
    <x v="180"/>
    <x v="20"/>
    <x v="1"/>
    <x v="1"/>
    <n v="2"/>
    <x v="12"/>
    <x v="0"/>
    <x v="0"/>
    <n v="304089"/>
  </r>
  <r>
    <x v="1092"/>
    <x v="53"/>
    <x v="3"/>
    <s v="D07"/>
    <x v="0"/>
    <s v="L01"/>
    <x v="10"/>
    <x v="0"/>
    <x v="0"/>
    <x v="0"/>
    <x v="3"/>
    <x v="645"/>
    <x v="883"/>
    <x v="14"/>
    <x v="2"/>
    <x v="1"/>
    <n v="3"/>
    <x v="11"/>
    <x v="0"/>
    <x v="0"/>
    <n v="304268"/>
  </r>
  <r>
    <x v="1093"/>
    <x v="189"/>
    <x v="3"/>
    <s v="D07"/>
    <x v="0"/>
    <s v="L01"/>
    <x v="1"/>
    <x v="2"/>
    <x v="0"/>
    <x v="1"/>
    <x v="2"/>
    <x v="728"/>
    <x v="884"/>
    <x v="0"/>
    <x v="0"/>
    <x v="1"/>
    <n v="3"/>
    <x v="14"/>
    <x v="1"/>
    <x v="255"/>
    <n v="304269"/>
  </r>
  <r>
    <x v="1094"/>
    <x v="99"/>
    <x v="1"/>
    <s v="D01"/>
    <x v="1"/>
    <s v="L04"/>
    <x v="5"/>
    <x v="1"/>
    <x v="0"/>
    <x v="0"/>
    <x v="2"/>
    <x v="502"/>
    <x v="885"/>
    <x v="5"/>
    <x v="1"/>
    <x v="1"/>
    <n v="2"/>
    <x v="0"/>
    <x v="0"/>
    <x v="0"/>
    <n v="303947"/>
  </r>
  <r>
    <x v="1095"/>
    <x v="0"/>
    <x v="4"/>
    <s v="D05"/>
    <x v="1"/>
    <s v="L04"/>
    <x v="4"/>
    <x v="1"/>
    <x v="1"/>
    <x v="0"/>
    <x v="0"/>
    <x v="729"/>
    <x v="460"/>
    <x v="30"/>
    <x v="0"/>
    <x v="1"/>
    <n v="4"/>
    <x v="18"/>
    <x v="0"/>
    <x v="0"/>
    <n v="303664"/>
  </r>
  <r>
    <x v="1096"/>
    <x v="255"/>
    <x v="4"/>
    <s v="D05"/>
    <x v="2"/>
    <s v="L03"/>
    <x v="10"/>
    <x v="2"/>
    <x v="2"/>
    <x v="0"/>
    <x v="1"/>
    <x v="730"/>
    <x v="886"/>
    <x v="11"/>
    <x v="2"/>
    <x v="1"/>
    <n v="2"/>
    <x v="16"/>
    <x v="0"/>
    <x v="0"/>
    <n v="303652"/>
  </r>
  <r>
    <x v="1097"/>
    <x v="243"/>
    <x v="0"/>
    <s v="D06"/>
    <x v="2"/>
    <s v="L03"/>
    <x v="9"/>
    <x v="2"/>
    <x v="2"/>
    <x v="1"/>
    <x v="3"/>
    <x v="731"/>
    <x v="391"/>
    <x v="23"/>
    <x v="2"/>
    <x v="1"/>
    <n v="3"/>
    <x v="35"/>
    <x v="0"/>
    <x v="0"/>
    <n v="304314"/>
  </r>
  <r>
    <x v="1098"/>
    <x v="134"/>
    <x v="5"/>
    <s v="D03"/>
    <x v="3"/>
    <s v="L05"/>
    <x v="9"/>
    <x v="0"/>
    <x v="1"/>
    <x v="0"/>
    <x v="3"/>
    <x v="632"/>
    <x v="887"/>
    <x v="0"/>
    <x v="2"/>
    <x v="2"/>
    <m/>
    <x v="35"/>
    <x v="0"/>
    <x v="0"/>
    <n v="303876"/>
  </r>
  <r>
    <x v="1099"/>
    <x v="316"/>
    <x v="4"/>
    <s v="D05"/>
    <x v="4"/>
    <s v="L02"/>
    <x v="3"/>
    <x v="1"/>
    <x v="2"/>
    <x v="1"/>
    <x v="2"/>
    <x v="732"/>
    <x v="219"/>
    <x v="25"/>
    <x v="2"/>
    <x v="1"/>
    <n v="5"/>
    <x v="35"/>
    <x v="0"/>
    <x v="0"/>
    <n v="304220"/>
  </r>
  <r>
    <x v="1100"/>
    <x v="60"/>
    <x v="3"/>
    <s v="D07"/>
    <x v="3"/>
    <s v="L05"/>
    <x v="6"/>
    <x v="0"/>
    <x v="2"/>
    <x v="1"/>
    <x v="1"/>
    <x v="733"/>
    <x v="888"/>
    <x v="21"/>
    <x v="2"/>
    <x v="1"/>
    <n v="3"/>
    <x v="9"/>
    <x v="1"/>
    <x v="222"/>
    <n v="303674"/>
  </r>
  <r>
    <x v="1101"/>
    <x v="311"/>
    <x v="1"/>
    <s v="D01"/>
    <x v="2"/>
    <s v="L03"/>
    <x v="6"/>
    <x v="1"/>
    <x v="1"/>
    <x v="1"/>
    <x v="0"/>
    <x v="734"/>
    <x v="889"/>
    <x v="41"/>
    <x v="2"/>
    <x v="1"/>
    <n v="5"/>
    <x v="35"/>
    <x v="0"/>
    <x v="0"/>
    <n v="304452"/>
  </r>
  <r>
    <x v="1102"/>
    <x v="193"/>
    <x v="4"/>
    <s v="D05"/>
    <x v="0"/>
    <s v="L01"/>
    <x v="6"/>
    <x v="2"/>
    <x v="0"/>
    <x v="0"/>
    <x v="0"/>
    <x v="506"/>
    <x v="890"/>
    <x v="4"/>
    <x v="0"/>
    <x v="2"/>
    <m/>
    <x v="0"/>
    <x v="1"/>
    <x v="256"/>
    <n v="303952"/>
  </r>
  <r>
    <x v="1103"/>
    <x v="43"/>
    <x v="5"/>
    <s v="D03"/>
    <x v="0"/>
    <s v="L01"/>
    <x v="10"/>
    <x v="3"/>
    <x v="2"/>
    <x v="1"/>
    <x v="0"/>
    <x v="735"/>
    <x v="890"/>
    <x v="7"/>
    <x v="0"/>
    <x v="1"/>
    <n v="2"/>
    <x v="33"/>
    <x v="1"/>
    <x v="257"/>
    <n v="304088"/>
  </r>
  <r>
    <x v="1104"/>
    <x v="255"/>
    <x v="3"/>
    <s v="D07"/>
    <x v="1"/>
    <s v="L04"/>
    <x v="2"/>
    <x v="2"/>
    <x v="0"/>
    <x v="0"/>
    <x v="1"/>
    <x v="153"/>
    <x v="192"/>
    <x v="7"/>
    <x v="1"/>
    <x v="1"/>
    <n v="2"/>
    <x v="25"/>
    <x v="0"/>
    <x v="0"/>
    <n v="303819"/>
  </r>
  <r>
    <x v="1105"/>
    <x v="125"/>
    <x v="5"/>
    <s v="D03"/>
    <x v="3"/>
    <s v="L05"/>
    <x v="8"/>
    <x v="3"/>
    <x v="1"/>
    <x v="1"/>
    <x v="3"/>
    <x v="736"/>
    <x v="891"/>
    <x v="37"/>
    <x v="2"/>
    <x v="1"/>
    <n v="4"/>
    <x v="7"/>
    <x v="0"/>
    <x v="0"/>
    <n v="303985"/>
  </r>
  <r>
    <x v="1106"/>
    <x v="47"/>
    <x v="4"/>
    <s v="D05"/>
    <x v="3"/>
    <s v="L05"/>
    <x v="5"/>
    <x v="0"/>
    <x v="2"/>
    <x v="0"/>
    <x v="3"/>
    <x v="267"/>
    <x v="235"/>
    <x v="44"/>
    <x v="2"/>
    <x v="1"/>
    <n v="4"/>
    <x v="35"/>
    <x v="0"/>
    <x v="0"/>
    <n v="303932"/>
  </r>
  <r>
    <x v="1107"/>
    <x v="89"/>
    <x v="5"/>
    <s v="D03"/>
    <x v="4"/>
    <s v="L02"/>
    <x v="7"/>
    <x v="0"/>
    <x v="0"/>
    <x v="0"/>
    <x v="1"/>
    <x v="70"/>
    <x v="892"/>
    <x v="20"/>
    <x v="2"/>
    <x v="1"/>
    <n v="5"/>
    <x v="27"/>
    <x v="0"/>
    <x v="0"/>
    <n v="304618"/>
  </r>
  <r>
    <x v="1108"/>
    <x v="119"/>
    <x v="2"/>
    <s v="D02"/>
    <x v="1"/>
    <s v="L04"/>
    <x v="5"/>
    <x v="2"/>
    <x v="0"/>
    <x v="0"/>
    <x v="1"/>
    <x v="296"/>
    <x v="34"/>
    <x v="16"/>
    <x v="2"/>
    <x v="1"/>
    <n v="4"/>
    <x v="36"/>
    <x v="0"/>
    <x v="0"/>
    <n v="304039"/>
  </r>
  <r>
    <x v="1109"/>
    <x v="211"/>
    <x v="3"/>
    <s v="D07"/>
    <x v="2"/>
    <s v="L03"/>
    <x v="9"/>
    <x v="3"/>
    <x v="0"/>
    <x v="0"/>
    <x v="1"/>
    <x v="339"/>
    <x v="893"/>
    <x v="7"/>
    <x v="2"/>
    <x v="1"/>
    <n v="5"/>
    <x v="25"/>
    <x v="0"/>
    <x v="0"/>
    <n v="303944"/>
  </r>
  <r>
    <x v="1110"/>
    <x v="246"/>
    <x v="2"/>
    <s v="D02"/>
    <x v="4"/>
    <s v="L02"/>
    <x v="0"/>
    <x v="1"/>
    <x v="1"/>
    <x v="1"/>
    <x v="2"/>
    <x v="544"/>
    <x v="894"/>
    <x v="6"/>
    <x v="0"/>
    <x v="1"/>
    <n v="2"/>
    <x v="3"/>
    <x v="1"/>
    <x v="258"/>
    <n v="303533"/>
  </r>
  <r>
    <x v="1111"/>
    <x v="202"/>
    <x v="2"/>
    <s v="D02"/>
    <x v="1"/>
    <s v="L04"/>
    <x v="2"/>
    <x v="3"/>
    <x v="2"/>
    <x v="0"/>
    <x v="2"/>
    <x v="695"/>
    <x v="895"/>
    <x v="45"/>
    <x v="2"/>
    <x v="1"/>
    <n v="2"/>
    <x v="34"/>
    <x v="1"/>
    <x v="259"/>
    <n v="303521"/>
  </r>
  <r>
    <x v="1112"/>
    <x v="210"/>
    <x v="3"/>
    <s v="D07"/>
    <x v="0"/>
    <s v="L01"/>
    <x v="8"/>
    <x v="2"/>
    <x v="0"/>
    <x v="0"/>
    <x v="2"/>
    <x v="737"/>
    <x v="896"/>
    <x v="48"/>
    <x v="0"/>
    <x v="1"/>
    <n v="5"/>
    <x v="14"/>
    <x v="0"/>
    <x v="0"/>
    <n v="304075"/>
  </r>
  <r>
    <x v="1113"/>
    <x v="71"/>
    <x v="6"/>
    <s v="D04"/>
    <x v="4"/>
    <s v="L02"/>
    <x v="6"/>
    <x v="3"/>
    <x v="0"/>
    <x v="1"/>
    <x v="3"/>
    <x v="342"/>
    <x v="897"/>
    <x v="33"/>
    <x v="1"/>
    <x v="1"/>
    <n v="4"/>
    <x v="25"/>
    <x v="1"/>
    <x v="260"/>
    <n v="304299"/>
  </r>
  <r>
    <x v="1114"/>
    <x v="332"/>
    <x v="4"/>
    <s v="D05"/>
    <x v="1"/>
    <s v="L04"/>
    <x v="2"/>
    <x v="1"/>
    <x v="2"/>
    <x v="1"/>
    <x v="1"/>
    <x v="332"/>
    <x v="898"/>
    <x v="9"/>
    <x v="0"/>
    <x v="1"/>
    <n v="3"/>
    <x v="17"/>
    <x v="0"/>
    <x v="0"/>
    <n v="304359"/>
  </r>
  <r>
    <x v="1115"/>
    <x v="43"/>
    <x v="5"/>
    <s v="D03"/>
    <x v="3"/>
    <s v="L05"/>
    <x v="0"/>
    <x v="0"/>
    <x v="2"/>
    <x v="1"/>
    <x v="2"/>
    <x v="738"/>
    <x v="437"/>
    <x v="30"/>
    <x v="1"/>
    <x v="1"/>
    <n v="5"/>
    <x v="1"/>
    <x v="0"/>
    <x v="0"/>
    <n v="304174"/>
  </r>
  <r>
    <x v="1116"/>
    <x v="31"/>
    <x v="2"/>
    <s v="D02"/>
    <x v="2"/>
    <s v="L03"/>
    <x v="4"/>
    <x v="1"/>
    <x v="0"/>
    <x v="1"/>
    <x v="0"/>
    <x v="739"/>
    <x v="205"/>
    <x v="28"/>
    <x v="2"/>
    <x v="1"/>
    <n v="5"/>
    <x v="17"/>
    <x v="2"/>
    <x v="261"/>
    <n v="304436"/>
  </r>
  <r>
    <x v="1117"/>
    <x v="187"/>
    <x v="6"/>
    <s v="D04"/>
    <x v="3"/>
    <s v="L05"/>
    <x v="7"/>
    <x v="2"/>
    <x v="2"/>
    <x v="1"/>
    <x v="1"/>
    <x v="638"/>
    <x v="899"/>
    <x v="40"/>
    <x v="2"/>
    <x v="1"/>
    <n v="2"/>
    <x v="24"/>
    <x v="0"/>
    <x v="0"/>
    <n v="304520"/>
  </r>
  <r>
    <x v="1118"/>
    <x v="246"/>
    <x v="3"/>
    <s v="D07"/>
    <x v="2"/>
    <s v="L03"/>
    <x v="3"/>
    <x v="0"/>
    <x v="2"/>
    <x v="0"/>
    <x v="0"/>
    <x v="740"/>
    <x v="900"/>
    <x v="34"/>
    <x v="0"/>
    <x v="1"/>
    <n v="3"/>
    <x v="26"/>
    <x v="1"/>
    <x v="35"/>
    <n v="304393"/>
  </r>
  <r>
    <x v="1119"/>
    <x v="97"/>
    <x v="5"/>
    <s v="D03"/>
    <x v="3"/>
    <s v="L05"/>
    <x v="3"/>
    <x v="0"/>
    <x v="0"/>
    <x v="0"/>
    <x v="0"/>
    <x v="110"/>
    <x v="377"/>
    <x v="22"/>
    <x v="0"/>
    <x v="1"/>
    <n v="2"/>
    <x v="25"/>
    <x v="0"/>
    <x v="0"/>
    <n v="303936"/>
  </r>
  <r>
    <x v="1120"/>
    <x v="291"/>
    <x v="5"/>
    <s v="D03"/>
    <x v="2"/>
    <s v="L03"/>
    <x v="8"/>
    <x v="2"/>
    <x v="0"/>
    <x v="1"/>
    <x v="1"/>
    <x v="741"/>
    <x v="796"/>
    <x v="37"/>
    <x v="2"/>
    <x v="2"/>
    <m/>
    <x v="22"/>
    <x v="1"/>
    <x v="22"/>
    <n v="304038"/>
  </r>
  <r>
    <x v="1121"/>
    <x v="331"/>
    <x v="6"/>
    <s v="D04"/>
    <x v="3"/>
    <s v="L05"/>
    <x v="3"/>
    <x v="0"/>
    <x v="2"/>
    <x v="1"/>
    <x v="2"/>
    <x v="700"/>
    <x v="12"/>
    <x v="43"/>
    <x v="1"/>
    <x v="1"/>
    <n v="3"/>
    <x v="5"/>
    <x v="0"/>
    <x v="0"/>
    <n v="303568"/>
  </r>
  <r>
    <x v="1122"/>
    <x v="258"/>
    <x v="4"/>
    <s v="D05"/>
    <x v="3"/>
    <s v="L05"/>
    <x v="7"/>
    <x v="0"/>
    <x v="2"/>
    <x v="0"/>
    <x v="0"/>
    <x v="587"/>
    <x v="467"/>
    <x v="12"/>
    <x v="2"/>
    <x v="1"/>
    <n v="5"/>
    <x v="27"/>
    <x v="0"/>
    <x v="0"/>
    <n v="303884"/>
  </r>
  <r>
    <x v="1123"/>
    <x v="160"/>
    <x v="1"/>
    <s v="D01"/>
    <x v="3"/>
    <s v="L05"/>
    <x v="1"/>
    <x v="2"/>
    <x v="2"/>
    <x v="1"/>
    <x v="0"/>
    <x v="742"/>
    <x v="901"/>
    <x v="34"/>
    <x v="0"/>
    <x v="1"/>
    <n v="3"/>
    <x v="13"/>
    <x v="0"/>
    <x v="0"/>
    <n v="304164"/>
  </r>
  <r>
    <x v="1124"/>
    <x v="290"/>
    <x v="1"/>
    <s v="D01"/>
    <x v="0"/>
    <s v="L01"/>
    <x v="6"/>
    <x v="3"/>
    <x v="1"/>
    <x v="0"/>
    <x v="3"/>
    <x v="743"/>
    <x v="605"/>
    <x v="36"/>
    <x v="2"/>
    <x v="0"/>
    <m/>
    <x v="5"/>
    <x v="0"/>
    <x v="0"/>
    <n v="304103"/>
  </r>
  <r>
    <x v="1125"/>
    <x v="113"/>
    <x v="5"/>
    <s v="D03"/>
    <x v="4"/>
    <s v="L02"/>
    <x v="4"/>
    <x v="2"/>
    <x v="2"/>
    <x v="1"/>
    <x v="0"/>
    <x v="717"/>
    <x v="902"/>
    <x v="9"/>
    <x v="0"/>
    <x v="1"/>
    <n v="2"/>
    <x v="6"/>
    <x v="0"/>
    <x v="0"/>
    <n v="303978"/>
  </r>
  <r>
    <x v="1126"/>
    <x v="12"/>
    <x v="5"/>
    <s v="D03"/>
    <x v="0"/>
    <s v="L01"/>
    <x v="3"/>
    <x v="0"/>
    <x v="0"/>
    <x v="0"/>
    <x v="2"/>
    <x v="399"/>
    <x v="714"/>
    <x v="14"/>
    <x v="1"/>
    <x v="1"/>
    <n v="3"/>
    <x v="18"/>
    <x v="0"/>
    <x v="0"/>
    <n v="303852"/>
  </r>
  <r>
    <x v="1127"/>
    <x v="338"/>
    <x v="4"/>
    <s v="D05"/>
    <x v="2"/>
    <s v="L03"/>
    <x v="9"/>
    <x v="2"/>
    <x v="2"/>
    <x v="0"/>
    <x v="3"/>
    <x v="360"/>
    <x v="138"/>
    <x v="8"/>
    <x v="2"/>
    <x v="1"/>
    <n v="2"/>
    <x v="34"/>
    <x v="0"/>
    <x v="0"/>
    <n v="304350"/>
  </r>
  <r>
    <x v="1128"/>
    <x v="34"/>
    <x v="3"/>
    <s v="D07"/>
    <x v="1"/>
    <s v="L04"/>
    <x v="2"/>
    <x v="1"/>
    <x v="1"/>
    <x v="0"/>
    <x v="3"/>
    <x v="266"/>
    <x v="903"/>
    <x v="45"/>
    <x v="2"/>
    <x v="0"/>
    <m/>
    <x v="31"/>
    <x v="1"/>
    <x v="262"/>
    <n v="304216"/>
  </r>
  <r>
    <x v="1129"/>
    <x v="218"/>
    <x v="5"/>
    <s v="D03"/>
    <x v="0"/>
    <s v="L01"/>
    <x v="9"/>
    <x v="3"/>
    <x v="0"/>
    <x v="0"/>
    <x v="1"/>
    <x v="691"/>
    <x v="309"/>
    <x v="19"/>
    <x v="0"/>
    <x v="1"/>
    <n v="3"/>
    <x v="10"/>
    <x v="0"/>
    <x v="0"/>
    <n v="304004"/>
  </r>
  <r>
    <x v="1130"/>
    <x v="166"/>
    <x v="5"/>
    <s v="D03"/>
    <x v="2"/>
    <s v="L03"/>
    <x v="8"/>
    <x v="2"/>
    <x v="0"/>
    <x v="1"/>
    <x v="3"/>
    <x v="744"/>
    <x v="153"/>
    <x v="27"/>
    <x v="1"/>
    <x v="1"/>
    <n v="5"/>
    <x v="12"/>
    <x v="0"/>
    <x v="0"/>
    <n v="304542"/>
  </r>
  <r>
    <x v="1131"/>
    <x v="240"/>
    <x v="5"/>
    <s v="D03"/>
    <x v="4"/>
    <s v="L02"/>
    <x v="3"/>
    <x v="3"/>
    <x v="0"/>
    <x v="0"/>
    <x v="0"/>
    <x v="387"/>
    <x v="904"/>
    <x v="30"/>
    <x v="0"/>
    <x v="0"/>
    <m/>
    <x v="9"/>
    <x v="0"/>
    <x v="0"/>
    <n v="303805"/>
  </r>
  <r>
    <x v="1132"/>
    <x v="226"/>
    <x v="6"/>
    <s v="D04"/>
    <x v="2"/>
    <s v="L03"/>
    <x v="7"/>
    <x v="3"/>
    <x v="0"/>
    <x v="0"/>
    <x v="1"/>
    <x v="475"/>
    <x v="905"/>
    <x v="33"/>
    <x v="1"/>
    <x v="2"/>
    <m/>
    <x v="15"/>
    <x v="0"/>
    <x v="0"/>
    <n v="304583"/>
  </r>
  <r>
    <x v="1133"/>
    <x v="248"/>
    <x v="2"/>
    <s v="D02"/>
    <x v="4"/>
    <s v="L02"/>
    <x v="8"/>
    <x v="2"/>
    <x v="1"/>
    <x v="0"/>
    <x v="3"/>
    <x v="745"/>
    <x v="906"/>
    <x v="37"/>
    <x v="0"/>
    <x v="1"/>
    <n v="5"/>
    <x v="17"/>
    <x v="1"/>
    <x v="263"/>
    <n v="304556"/>
  </r>
  <r>
    <x v="1134"/>
    <x v="63"/>
    <x v="6"/>
    <s v="D04"/>
    <x v="3"/>
    <s v="L05"/>
    <x v="11"/>
    <x v="3"/>
    <x v="2"/>
    <x v="0"/>
    <x v="2"/>
    <x v="113"/>
    <x v="907"/>
    <x v="10"/>
    <x v="2"/>
    <x v="1"/>
    <n v="2"/>
    <x v="8"/>
    <x v="0"/>
    <x v="0"/>
    <n v="304065"/>
  </r>
  <r>
    <x v="1135"/>
    <x v="42"/>
    <x v="2"/>
    <s v="D02"/>
    <x v="2"/>
    <s v="L03"/>
    <x v="4"/>
    <x v="2"/>
    <x v="1"/>
    <x v="0"/>
    <x v="3"/>
    <x v="746"/>
    <x v="647"/>
    <x v="41"/>
    <x v="2"/>
    <x v="1"/>
    <n v="3"/>
    <x v="1"/>
    <x v="2"/>
    <x v="264"/>
    <n v="303804"/>
  </r>
  <r>
    <x v="1136"/>
    <x v="6"/>
    <x v="1"/>
    <s v="D01"/>
    <x v="0"/>
    <s v="L01"/>
    <x v="9"/>
    <x v="3"/>
    <x v="0"/>
    <x v="1"/>
    <x v="2"/>
    <x v="102"/>
    <x v="908"/>
    <x v="30"/>
    <x v="2"/>
    <x v="1"/>
    <n v="2"/>
    <x v="7"/>
    <x v="0"/>
    <x v="0"/>
    <n v="304210"/>
  </r>
  <r>
    <x v="1137"/>
    <x v="211"/>
    <x v="1"/>
    <s v="D01"/>
    <x v="0"/>
    <s v="L01"/>
    <x v="0"/>
    <x v="2"/>
    <x v="1"/>
    <x v="0"/>
    <x v="3"/>
    <x v="747"/>
    <x v="909"/>
    <x v="5"/>
    <x v="1"/>
    <x v="0"/>
    <m/>
    <x v="36"/>
    <x v="0"/>
    <x v="0"/>
    <n v="304637"/>
  </r>
  <r>
    <x v="1138"/>
    <x v="40"/>
    <x v="3"/>
    <s v="D07"/>
    <x v="1"/>
    <s v="L04"/>
    <x v="3"/>
    <x v="2"/>
    <x v="2"/>
    <x v="1"/>
    <x v="2"/>
    <x v="352"/>
    <x v="910"/>
    <x v="14"/>
    <x v="1"/>
    <x v="0"/>
    <m/>
    <x v="10"/>
    <x v="0"/>
    <x v="0"/>
    <n v="304121"/>
  </r>
  <r>
    <x v="1139"/>
    <x v="54"/>
    <x v="0"/>
    <s v="D06"/>
    <x v="0"/>
    <s v="L01"/>
    <x v="0"/>
    <x v="3"/>
    <x v="2"/>
    <x v="0"/>
    <x v="2"/>
    <x v="354"/>
    <x v="11"/>
    <x v="38"/>
    <x v="0"/>
    <x v="1"/>
    <n v="3"/>
    <x v="24"/>
    <x v="0"/>
    <x v="0"/>
    <n v="303897"/>
  </r>
  <r>
    <x v="1140"/>
    <x v="346"/>
    <x v="5"/>
    <s v="D03"/>
    <x v="1"/>
    <s v="L04"/>
    <x v="7"/>
    <x v="0"/>
    <x v="2"/>
    <x v="1"/>
    <x v="2"/>
    <x v="748"/>
    <x v="911"/>
    <x v="16"/>
    <x v="2"/>
    <x v="1"/>
    <n v="3"/>
    <x v="34"/>
    <x v="0"/>
    <x v="0"/>
    <n v="303554"/>
  </r>
  <r>
    <x v="1141"/>
    <x v="251"/>
    <x v="1"/>
    <s v="D01"/>
    <x v="4"/>
    <s v="L02"/>
    <x v="11"/>
    <x v="2"/>
    <x v="2"/>
    <x v="0"/>
    <x v="0"/>
    <x v="560"/>
    <x v="661"/>
    <x v="25"/>
    <x v="2"/>
    <x v="1"/>
    <n v="5"/>
    <x v="14"/>
    <x v="0"/>
    <x v="0"/>
    <n v="304409"/>
  </r>
  <r>
    <x v="1142"/>
    <x v="207"/>
    <x v="0"/>
    <s v="D06"/>
    <x v="4"/>
    <s v="L02"/>
    <x v="8"/>
    <x v="0"/>
    <x v="2"/>
    <x v="0"/>
    <x v="0"/>
    <x v="669"/>
    <x v="700"/>
    <x v="28"/>
    <x v="2"/>
    <x v="1"/>
    <n v="4"/>
    <x v="28"/>
    <x v="0"/>
    <x v="0"/>
    <n v="304187"/>
  </r>
  <r>
    <x v="1143"/>
    <x v="91"/>
    <x v="2"/>
    <s v="D02"/>
    <x v="2"/>
    <s v="L03"/>
    <x v="0"/>
    <x v="1"/>
    <x v="2"/>
    <x v="1"/>
    <x v="2"/>
    <x v="84"/>
    <x v="372"/>
    <x v="19"/>
    <x v="2"/>
    <x v="1"/>
    <n v="4"/>
    <x v="22"/>
    <x v="0"/>
    <x v="0"/>
    <n v="303923"/>
  </r>
  <r>
    <x v="1144"/>
    <x v="312"/>
    <x v="2"/>
    <s v="D02"/>
    <x v="4"/>
    <s v="L02"/>
    <x v="5"/>
    <x v="0"/>
    <x v="2"/>
    <x v="1"/>
    <x v="2"/>
    <x v="205"/>
    <x v="498"/>
    <x v="26"/>
    <x v="2"/>
    <x v="1"/>
    <n v="4"/>
    <x v="8"/>
    <x v="0"/>
    <x v="0"/>
    <n v="304651"/>
  </r>
  <r>
    <x v="1145"/>
    <x v="256"/>
    <x v="6"/>
    <s v="D04"/>
    <x v="4"/>
    <s v="L02"/>
    <x v="8"/>
    <x v="0"/>
    <x v="0"/>
    <x v="0"/>
    <x v="0"/>
    <x v="749"/>
    <x v="912"/>
    <x v="42"/>
    <x v="0"/>
    <x v="1"/>
    <n v="2"/>
    <x v="29"/>
    <x v="0"/>
    <x v="0"/>
    <n v="303899"/>
  </r>
  <r>
    <x v="1146"/>
    <x v="292"/>
    <x v="0"/>
    <s v="D06"/>
    <x v="0"/>
    <s v="L01"/>
    <x v="1"/>
    <x v="1"/>
    <x v="2"/>
    <x v="0"/>
    <x v="0"/>
    <x v="252"/>
    <x v="319"/>
    <x v="11"/>
    <x v="1"/>
    <x v="0"/>
    <m/>
    <x v="17"/>
    <x v="1"/>
    <x v="265"/>
    <n v="304563"/>
  </r>
  <r>
    <x v="1147"/>
    <x v="85"/>
    <x v="0"/>
    <s v="D06"/>
    <x v="4"/>
    <s v="L02"/>
    <x v="3"/>
    <x v="2"/>
    <x v="2"/>
    <x v="0"/>
    <x v="0"/>
    <x v="750"/>
    <x v="913"/>
    <x v="7"/>
    <x v="2"/>
    <x v="1"/>
    <n v="4"/>
    <x v="33"/>
    <x v="0"/>
    <x v="0"/>
    <n v="303880"/>
  </r>
  <r>
    <x v="1148"/>
    <x v="269"/>
    <x v="3"/>
    <s v="D07"/>
    <x v="4"/>
    <s v="L02"/>
    <x v="11"/>
    <x v="3"/>
    <x v="0"/>
    <x v="0"/>
    <x v="1"/>
    <x v="332"/>
    <x v="556"/>
    <x v="24"/>
    <x v="1"/>
    <x v="1"/>
    <n v="3"/>
    <x v="0"/>
    <x v="0"/>
    <x v="0"/>
    <n v="303984"/>
  </r>
  <r>
    <x v="1149"/>
    <x v="62"/>
    <x v="6"/>
    <s v="D04"/>
    <x v="1"/>
    <s v="L04"/>
    <x v="4"/>
    <x v="1"/>
    <x v="1"/>
    <x v="0"/>
    <x v="1"/>
    <x v="751"/>
    <x v="514"/>
    <x v="13"/>
    <x v="1"/>
    <x v="1"/>
    <n v="5"/>
    <x v="1"/>
    <x v="0"/>
    <x v="0"/>
    <n v="304246"/>
  </r>
  <r>
    <x v="1150"/>
    <x v="247"/>
    <x v="5"/>
    <s v="D03"/>
    <x v="3"/>
    <s v="L05"/>
    <x v="7"/>
    <x v="3"/>
    <x v="0"/>
    <x v="1"/>
    <x v="0"/>
    <x v="752"/>
    <x v="358"/>
    <x v="7"/>
    <x v="2"/>
    <x v="1"/>
    <n v="4"/>
    <x v="35"/>
    <x v="0"/>
    <x v="0"/>
    <n v="304490"/>
  </r>
  <r>
    <x v="1151"/>
    <x v="37"/>
    <x v="0"/>
    <s v="D06"/>
    <x v="1"/>
    <s v="L04"/>
    <x v="5"/>
    <x v="0"/>
    <x v="2"/>
    <x v="0"/>
    <x v="1"/>
    <x v="511"/>
    <x v="525"/>
    <x v="45"/>
    <x v="2"/>
    <x v="1"/>
    <n v="5"/>
    <x v="0"/>
    <x v="0"/>
    <x v="0"/>
    <n v="304250"/>
  </r>
  <r>
    <x v="1152"/>
    <x v="255"/>
    <x v="3"/>
    <s v="D07"/>
    <x v="3"/>
    <s v="L05"/>
    <x v="8"/>
    <x v="2"/>
    <x v="0"/>
    <x v="0"/>
    <x v="2"/>
    <x v="544"/>
    <x v="914"/>
    <x v="15"/>
    <x v="2"/>
    <x v="1"/>
    <n v="3"/>
    <x v="0"/>
    <x v="0"/>
    <x v="0"/>
    <n v="304424"/>
  </r>
  <r>
    <x v="1153"/>
    <x v="122"/>
    <x v="0"/>
    <s v="D06"/>
    <x v="1"/>
    <s v="L04"/>
    <x v="8"/>
    <x v="3"/>
    <x v="1"/>
    <x v="0"/>
    <x v="3"/>
    <x v="216"/>
    <x v="915"/>
    <x v="5"/>
    <x v="2"/>
    <x v="1"/>
    <n v="4"/>
    <x v="24"/>
    <x v="0"/>
    <x v="0"/>
    <n v="304052"/>
  </r>
  <r>
    <x v="1154"/>
    <x v="37"/>
    <x v="6"/>
    <s v="D04"/>
    <x v="1"/>
    <s v="L04"/>
    <x v="2"/>
    <x v="3"/>
    <x v="1"/>
    <x v="1"/>
    <x v="0"/>
    <x v="419"/>
    <x v="440"/>
    <x v="35"/>
    <x v="0"/>
    <x v="1"/>
    <n v="5"/>
    <x v="16"/>
    <x v="0"/>
    <x v="0"/>
    <n v="304547"/>
  </r>
  <r>
    <x v="1155"/>
    <x v="274"/>
    <x v="4"/>
    <s v="D05"/>
    <x v="2"/>
    <s v="L03"/>
    <x v="3"/>
    <x v="1"/>
    <x v="0"/>
    <x v="1"/>
    <x v="3"/>
    <x v="228"/>
    <x v="916"/>
    <x v="37"/>
    <x v="2"/>
    <x v="1"/>
    <n v="3"/>
    <x v="18"/>
    <x v="0"/>
    <x v="0"/>
    <n v="304408"/>
  </r>
  <r>
    <x v="1156"/>
    <x v="216"/>
    <x v="1"/>
    <s v="D01"/>
    <x v="4"/>
    <s v="L02"/>
    <x v="1"/>
    <x v="3"/>
    <x v="2"/>
    <x v="1"/>
    <x v="2"/>
    <x v="387"/>
    <x v="218"/>
    <x v="8"/>
    <x v="2"/>
    <x v="1"/>
    <n v="4"/>
    <x v="32"/>
    <x v="0"/>
    <x v="0"/>
    <n v="303799"/>
  </r>
  <r>
    <x v="1157"/>
    <x v="161"/>
    <x v="5"/>
    <s v="D03"/>
    <x v="3"/>
    <s v="L05"/>
    <x v="3"/>
    <x v="2"/>
    <x v="2"/>
    <x v="0"/>
    <x v="2"/>
    <x v="613"/>
    <x v="917"/>
    <x v="40"/>
    <x v="2"/>
    <x v="0"/>
    <m/>
    <x v="31"/>
    <x v="0"/>
    <x v="0"/>
    <n v="304582"/>
  </r>
  <r>
    <x v="1158"/>
    <x v="232"/>
    <x v="1"/>
    <s v="D01"/>
    <x v="1"/>
    <s v="L04"/>
    <x v="9"/>
    <x v="2"/>
    <x v="0"/>
    <x v="0"/>
    <x v="0"/>
    <x v="753"/>
    <x v="918"/>
    <x v="47"/>
    <x v="0"/>
    <x v="1"/>
    <n v="3"/>
    <x v="0"/>
    <x v="1"/>
    <x v="91"/>
    <n v="303941"/>
  </r>
  <r>
    <x v="1159"/>
    <x v="190"/>
    <x v="6"/>
    <s v="D04"/>
    <x v="0"/>
    <s v="L01"/>
    <x v="2"/>
    <x v="1"/>
    <x v="1"/>
    <x v="0"/>
    <x v="2"/>
    <x v="39"/>
    <x v="919"/>
    <x v="1"/>
    <x v="2"/>
    <x v="1"/>
    <n v="5"/>
    <x v="14"/>
    <x v="0"/>
    <x v="0"/>
    <n v="304485"/>
  </r>
  <r>
    <x v="1160"/>
    <x v="63"/>
    <x v="2"/>
    <s v="D02"/>
    <x v="3"/>
    <s v="L05"/>
    <x v="3"/>
    <x v="0"/>
    <x v="0"/>
    <x v="0"/>
    <x v="0"/>
    <x v="184"/>
    <x v="760"/>
    <x v="26"/>
    <x v="2"/>
    <x v="1"/>
    <n v="3"/>
    <x v="14"/>
    <x v="1"/>
    <x v="266"/>
    <n v="304043"/>
  </r>
  <r>
    <x v="1161"/>
    <x v="176"/>
    <x v="3"/>
    <s v="D07"/>
    <x v="1"/>
    <s v="L04"/>
    <x v="0"/>
    <x v="1"/>
    <x v="0"/>
    <x v="1"/>
    <x v="0"/>
    <x v="668"/>
    <x v="610"/>
    <x v="30"/>
    <x v="2"/>
    <x v="1"/>
    <n v="4"/>
    <x v="1"/>
    <x v="2"/>
    <x v="267"/>
    <n v="303940"/>
  </r>
  <r>
    <x v="1162"/>
    <x v="68"/>
    <x v="5"/>
    <s v="D03"/>
    <x v="4"/>
    <s v="L02"/>
    <x v="10"/>
    <x v="2"/>
    <x v="0"/>
    <x v="0"/>
    <x v="3"/>
    <x v="754"/>
    <x v="920"/>
    <x v="23"/>
    <x v="2"/>
    <x v="0"/>
    <m/>
    <x v="18"/>
    <x v="0"/>
    <x v="0"/>
    <n v="303886"/>
  </r>
  <r>
    <x v="1163"/>
    <x v="316"/>
    <x v="6"/>
    <s v="D04"/>
    <x v="1"/>
    <s v="L04"/>
    <x v="7"/>
    <x v="1"/>
    <x v="1"/>
    <x v="0"/>
    <x v="0"/>
    <x v="755"/>
    <x v="921"/>
    <x v="16"/>
    <x v="2"/>
    <x v="1"/>
    <n v="3"/>
    <x v="18"/>
    <x v="0"/>
    <x v="0"/>
    <n v="304410"/>
  </r>
  <r>
    <x v="1164"/>
    <x v="282"/>
    <x v="6"/>
    <s v="D04"/>
    <x v="3"/>
    <s v="L05"/>
    <x v="5"/>
    <x v="2"/>
    <x v="0"/>
    <x v="1"/>
    <x v="3"/>
    <x v="12"/>
    <x v="922"/>
    <x v="34"/>
    <x v="2"/>
    <x v="1"/>
    <n v="5"/>
    <x v="18"/>
    <x v="0"/>
    <x v="0"/>
    <n v="304676"/>
  </r>
  <r>
    <x v="1165"/>
    <x v="232"/>
    <x v="1"/>
    <s v="D01"/>
    <x v="0"/>
    <s v="L01"/>
    <x v="2"/>
    <x v="3"/>
    <x v="2"/>
    <x v="1"/>
    <x v="2"/>
    <x v="534"/>
    <x v="923"/>
    <x v="17"/>
    <x v="2"/>
    <x v="0"/>
    <m/>
    <x v="13"/>
    <x v="0"/>
    <x v="0"/>
    <n v="303921"/>
  </r>
  <r>
    <x v="1166"/>
    <x v="37"/>
    <x v="6"/>
    <s v="D04"/>
    <x v="4"/>
    <s v="L02"/>
    <x v="1"/>
    <x v="2"/>
    <x v="0"/>
    <x v="0"/>
    <x v="3"/>
    <x v="514"/>
    <x v="491"/>
    <x v="23"/>
    <x v="2"/>
    <x v="2"/>
    <m/>
    <x v="31"/>
    <x v="0"/>
    <x v="0"/>
    <n v="304278"/>
  </r>
  <r>
    <x v="1167"/>
    <x v="16"/>
    <x v="1"/>
    <s v="D01"/>
    <x v="3"/>
    <s v="L05"/>
    <x v="3"/>
    <x v="2"/>
    <x v="1"/>
    <x v="0"/>
    <x v="2"/>
    <x v="365"/>
    <x v="709"/>
    <x v="1"/>
    <x v="2"/>
    <x v="1"/>
    <n v="4"/>
    <x v="23"/>
    <x v="0"/>
    <x v="0"/>
    <n v="303803"/>
  </r>
  <r>
    <x v="1168"/>
    <x v="341"/>
    <x v="4"/>
    <s v="D05"/>
    <x v="1"/>
    <s v="L04"/>
    <x v="2"/>
    <x v="2"/>
    <x v="2"/>
    <x v="0"/>
    <x v="0"/>
    <x v="756"/>
    <x v="924"/>
    <x v="22"/>
    <x v="0"/>
    <x v="1"/>
    <n v="4"/>
    <x v="25"/>
    <x v="0"/>
    <x v="0"/>
    <n v="304315"/>
  </r>
  <r>
    <x v="1169"/>
    <x v="215"/>
    <x v="3"/>
    <s v="D07"/>
    <x v="3"/>
    <s v="L05"/>
    <x v="7"/>
    <x v="1"/>
    <x v="0"/>
    <x v="0"/>
    <x v="1"/>
    <x v="340"/>
    <x v="925"/>
    <x v="11"/>
    <x v="2"/>
    <x v="1"/>
    <n v="3"/>
    <x v="33"/>
    <x v="0"/>
    <x v="0"/>
    <n v="303771"/>
  </r>
  <r>
    <x v="1170"/>
    <x v="251"/>
    <x v="2"/>
    <s v="D02"/>
    <x v="0"/>
    <s v="L01"/>
    <x v="2"/>
    <x v="3"/>
    <x v="1"/>
    <x v="1"/>
    <x v="3"/>
    <x v="302"/>
    <x v="926"/>
    <x v="43"/>
    <x v="1"/>
    <x v="1"/>
    <n v="4"/>
    <x v="14"/>
    <x v="0"/>
    <x v="0"/>
    <n v="304377"/>
  </r>
  <r>
    <x v="1171"/>
    <x v="152"/>
    <x v="4"/>
    <s v="D05"/>
    <x v="1"/>
    <s v="L04"/>
    <x v="11"/>
    <x v="1"/>
    <x v="1"/>
    <x v="1"/>
    <x v="1"/>
    <x v="647"/>
    <x v="927"/>
    <x v="34"/>
    <x v="2"/>
    <x v="0"/>
    <m/>
    <x v="0"/>
    <x v="0"/>
    <x v="0"/>
    <n v="304468"/>
  </r>
  <r>
    <x v="1172"/>
    <x v="74"/>
    <x v="2"/>
    <s v="D02"/>
    <x v="1"/>
    <s v="L04"/>
    <x v="2"/>
    <x v="0"/>
    <x v="0"/>
    <x v="0"/>
    <x v="1"/>
    <x v="9"/>
    <x v="928"/>
    <x v="21"/>
    <x v="2"/>
    <x v="1"/>
    <n v="5"/>
    <x v="5"/>
    <x v="0"/>
    <x v="0"/>
    <n v="304048"/>
  </r>
  <r>
    <x v="1173"/>
    <x v="178"/>
    <x v="3"/>
    <s v="D07"/>
    <x v="1"/>
    <s v="L04"/>
    <x v="10"/>
    <x v="3"/>
    <x v="2"/>
    <x v="1"/>
    <x v="1"/>
    <x v="663"/>
    <x v="512"/>
    <x v="2"/>
    <x v="2"/>
    <x v="2"/>
    <m/>
    <x v="26"/>
    <x v="0"/>
    <x v="0"/>
    <n v="304426"/>
  </r>
  <r>
    <x v="1174"/>
    <x v="166"/>
    <x v="5"/>
    <s v="D03"/>
    <x v="1"/>
    <s v="L04"/>
    <x v="6"/>
    <x v="0"/>
    <x v="1"/>
    <x v="1"/>
    <x v="3"/>
    <x v="757"/>
    <x v="929"/>
    <x v="49"/>
    <x v="0"/>
    <x v="1"/>
    <n v="3"/>
    <x v="31"/>
    <x v="0"/>
    <x v="0"/>
    <n v="304321"/>
  </r>
  <r>
    <x v="1175"/>
    <x v="187"/>
    <x v="4"/>
    <s v="D05"/>
    <x v="1"/>
    <s v="L04"/>
    <x v="2"/>
    <x v="0"/>
    <x v="1"/>
    <x v="1"/>
    <x v="3"/>
    <x v="758"/>
    <x v="930"/>
    <x v="26"/>
    <x v="1"/>
    <x v="2"/>
    <m/>
    <x v="4"/>
    <x v="0"/>
    <x v="0"/>
    <n v="304373"/>
  </r>
  <r>
    <x v="1176"/>
    <x v="64"/>
    <x v="0"/>
    <s v="D06"/>
    <x v="4"/>
    <s v="L02"/>
    <x v="1"/>
    <x v="3"/>
    <x v="1"/>
    <x v="1"/>
    <x v="0"/>
    <x v="759"/>
    <x v="415"/>
    <x v="39"/>
    <x v="2"/>
    <x v="1"/>
    <n v="5"/>
    <x v="4"/>
    <x v="0"/>
    <x v="0"/>
    <n v="304087"/>
  </r>
  <r>
    <x v="1177"/>
    <x v="205"/>
    <x v="4"/>
    <s v="D05"/>
    <x v="4"/>
    <s v="L02"/>
    <x v="8"/>
    <x v="1"/>
    <x v="0"/>
    <x v="1"/>
    <x v="0"/>
    <x v="506"/>
    <x v="931"/>
    <x v="26"/>
    <x v="2"/>
    <x v="1"/>
    <n v="5"/>
    <x v="11"/>
    <x v="0"/>
    <x v="0"/>
    <n v="304277"/>
  </r>
  <r>
    <x v="1178"/>
    <x v="236"/>
    <x v="4"/>
    <s v="D05"/>
    <x v="1"/>
    <s v="L04"/>
    <x v="5"/>
    <x v="1"/>
    <x v="0"/>
    <x v="1"/>
    <x v="1"/>
    <x v="759"/>
    <x v="932"/>
    <x v="26"/>
    <x v="2"/>
    <x v="1"/>
    <n v="2"/>
    <x v="33"/>
    <x v="0"/>
    <x v="0"/>
    <n v="304397"/>
  </r>
  <r>
    <x v="1179"/>
    <x v="105"/>
    <x v="1"/>
    <s v="D01"/>
    <x v="4"/>
    <s v="L02"/>
    <x v="9"/>
    <x v="0"/>
    <x v="1"/>
    <x v="0"/>
    <x v="2"/>
    <x v="679"/>
    <x v="933"/>
    <x v="36"/>
    <x v="1"/>
    <x v="1"/>
    <n v="4"/>
    <x v="0"/>
    <x v="0"/>
    <x v="0"/>
    <n v="303637"/>
  </r>
  <r>
    <x v="1180"/>
    <x v="310"/>
    <x v="0"/>
    <s v="D06"/>
    <x v="0"/>
    <s v="L01"/>
    <x v="10"/>
    <x v="1"/>
    <x v="2"/>
    <x v="1"/>
    <x v="3"/>
    <x v="328"/>
    <x v="934"/>
    <x v="24"/>
    <x v="2"/>
    <x v="1"/>
    <n v="4"/>
    <x v="0"/>
    <x v="0"/>
    <x v="0"/>
    <n v="304144"/>
  </r>
  <r>
    <x v="1181"/>
    <x v="188"/>
    <x v="3"/>
    <s v="D07"/>
    <x v="4"/>
    <s v="L02"/>
    <x v="11"/>
    <x v="0"/>
    <x v="2"/>
    <x v="0"/>
    <x v="3"/>
    <x v="760"/>
    <x v="935"/>
    <x v="15"/>
    <x v="1"/>
    <x v="1"/>
    <n v="5"/>
    <x v="6"/>
    <x v="0"/>
    <x v="0"/>
    <n v="304192"/>
  </r>
  <r>
    <x v="1182"/>
    <x v="253"/>
    <x v="4"/>
    <s v="D05"/>
    <x v="2"/>
    <s v="L03"/>
    <x v="7"/>
    <x v="0"/>
    <x v="2"/>
    <x v="1"/>
    <x v="3"/>
    <x v="245"/>
    <x v="370"/>
    <x v="27"/>
    <x v="1"/>
    <x v="1"/>
    <n v="4"/>
    <x v="26"/>
    <x v="0"/>
    <x v="0"/>
    <n v="304348"/>
  </r>
  <r>
    <x v="1183"/>
    <x v="306"/>
    <x v="1"/>
    <s v="D01"/>
    <x v="3"/>
    <s v="L05"/>
    <x v="2"/>
    <x v="2"/>
    <x v="0"/>
    <x v="1"/>
    <x v="3"/>
    <x v="761"/>
    <x v="936"/>
    <x v="19"/>
    <x v="0"/>
    <x v="0"/>
    <m/>
    <x v="0"/>
    <x v="0"/>
    <x v="0"/>
    <n v="303905"/>
  </r>
  <r>
    <x v="1184"/>
    <x v="18"/>
    <x v="3"/>
    <s v="D07"/>
    <x v="1"/>
    <s v="L04"/>
    <x v="2"/>
    <x v="0"/>
    <x v="2"/>
    <x v="0"/>
    <x v="3"/>
    <x v="762"/>
    <x v="937"/>
    <x v="26"/>
    <x v="2"/>
    <x v="1"/>
    <n v="5"/>
    <x v="8"/>
    <x v="0"/>
    <x v="0"/>
    <n v="303986"/>
  </r>
  <r>
    <x v="1185"/>
    <x v="295"/>
    <x v="3"/>
    <s v="D07"/>
    <x v="0"/>
    <s v="L01"/>
    <x v="2"/>
    <x v="2"/>
    <x v="2"/>
    <x v="1"/>
    <x v="3"/>
    <x v="756"/>
    <x v="938"/>
    <x v="23"/>
    <x v="1"/>
    <x v="1"/>
    <n v="2"/>
    <x v="14"/>
    <x v="0"/>
    <x v="0"/>
    <n v="304027"/>
  </r>
  <r>
    <x v="1186"/>
    <x v="347"/>
    <x v="5"/>
    <s v="D03"/>
    <x v="0"/>
    <s v="L01"/>
    <x v="9"/>
    <x v="1"/>
    <x v="0"/>
    <x v="0"/>
    <x v="2"/>
    <x v="763"/>
    <x v="91"/>
    <x v="2"/>
    <x v="2"/>
    <x v="1"/>
    <n v="3"/>
    <x v="22"/>
    <x v="0"/>
    <x v="0"/>
    <n v="304044"/>
  </r>
  <r>
    <x v="1187"/>
    <x v="55"/>
    <x v="0"/>
    <s v="D06"/>
    <x v="1"/>
    <s v="L04"/>
    <x v="2"/>
    <x v="0"/>
    <x v="0"/>
    <x v="1"/>
    <x v="0"/>
    <x v="621"/>
    <x v="939"/>
    <x v="2"/>
    <x v="2"/>
    <x v="1"/>
    <n v="3"/>
    <x v="16"/>
    <x v="0"/>
    <x v="0"/>
    <n v="303894"/>
  </r>
  <r>
    <x v="1188"/>
    <x v="219"/>
    <x v="6"/>
    <s v="D04"/>
    <x v="2"/>
    <s v="L03"/>
    <x v="9"/>
    <x v="0"/>
    <x v="2"/>
    <x v="0"/>
    <x v="1"/>
    <x v="761"/>
    <x v="940"/>
    <x v="11"/>
    <x v="2"/>
    <x v="1"/>
    <n v="2"/>
    <x v="36"/>
    <x v="0"/>
    <x v="0"/>
    <n v="304104"/>
  </r>
  <r>
    <x v="1189"/>
    <x v="110"/>
    <x v="0"/>
    <s v="D06"/>
    <x v="2"/>
    <s v="L03"/>
    <x v="3"/>
    <x v="0"/>
    <x v="0"/>
    <x v="0"/>
    <x v="0"/>
    <x v="557"/>
    <x v="112"/>
    <x v="28"/>
    <x v="2"/>
    <x v="1"/>
    <n v="4"/>
    <x v="36"/>
    <x v="0"/>
    <x v="0"/>
    <n v="303714"/>
  </r>
  <r>
    <x v="1190"/>
    <x v="81"/>
    <x v="1"/>
    <s v="D01"/>
    <x v="4"/>
    <s v="L02"/>
    <x v="4"/>
    <x v="3"/>
    <x v="0"/>
    <x v="0"/>
    <x v="0"/>
    <x v="764"/>
    <x v="600"/>
    <x v="23"/>
    <x v="2"/>
    <x v="1"/>
    <n v="3"/>
    <x v="20"/>
    <x v="1"/>
    <x v="268"/>
    <n v="304387"/>
  </r>
  <r>
    <x v="1191"/>
    <x v="267"/>
    <x v="5"/>
    <s v="D03"/>
    <x v="2"/>
    <s v="L03"/>
    <x v="0"/>
    <x v="1"/>
    <x v="2"/>
    <x v="1"/>
    <x v="3"/>
    <x v="540"/>
    <x v="941"/>
    <x v="19"/>
    <x v="2"/>
    <x v="2"/>
    <m/>
    <x v="24"/>
    <x v="0"/>
    <x v="0"/>
    <n v="304666"/>
  </r>
  <r>
    <x v="1192"/>
    <x v="115"/>
    <x v="4"/>
    <s v="D05"/>
    <x v="3"/>
    <s v="L05"/>
    <x v="10"/>
    <x v="3"/>
    <x v="0"/>
    <x v="0"/>
    <x v="3"/>
    <x v="240"/>
    <x v="942"/>
    <x v="3"/>
    <x v="1"/>
    <x v="0"/>
    <m/>
    <x v="11"/>
    <x v="0"/>
    <x v="0"/>
    <n v="303654"/>
  </r>
  <r>
    <x v="1193"/>
    <x v="206"/>
    <x v="4"/>
    <s v="D05"/>
    <x v="2"/>
    <s v="L03"/>
    <x v="11"/>
    <x v="2"/>
    <x v="1"/>
    <x v="1"/>
    <x v="3"/>
    <x v="419"/>
    <x v="943"/>
    <x v="31"/>
    <x v="2"/>
    <x v="1"/>
    <n v="2"/>
    <x v="13"/>
    <x v="0"/>
    <x v="0"/>
    <n v="304150"/>
  </r>
  <r>
    <x v="1194"/>
    <x v="140"/>
    <x v="1"/>
    <s v="D01"/>
    <x v="2"/>
    <s v="L03"/>
    <x v="1"/>
    <x v="2"/>
    <x v="2"/>
    <x v="0"/>
    <x v="2"/>
    <x v="74"/>
    <x v="483"/>
    <x v="42"/>
    <x v="2"/>
    <x v="1"/>
    <n v="4"/>
    <x v="14"/>
    <x v="1"/>
    <x v="44"/>
    <n v="304484"/>
  </r>
  <r>
    <x v="1195"/>
    <x v="253"/>
    <x v="0"/>
    <s v="D06"/>
    <x v="4"/>
    <s v="L02"/>
    <x v="3"/>
    <x v="3"/>
    <x v="2"/>
    <x v="0"/>
    <x v="1"/>
    <x v="431"/>
    <x v="944"/>
    <x v="37"/>
    <x v="0"/>
    <x v="2"/>
    <m/>
    <x v="36"/>
    <x v="0"/>
    <x v="0"/>
    <n v="303704"/>
  </r>
  <r>
    <x v="1196"/>
    <x v="236"/>
    <x v="0"/>
    <s v="D06"/>
    <x v="3"/>
    <s v="L05"/>
    <x v="10"/>
    <x v="0"/>
    <x v="2"/>
    <x v="1"/>
    <x v="3"/>
    <x v="765"/>
    <x v="945"/>
    <x v="5"/>
    <x v="1"/>
    <x v="2"/>
    <m/>
    <x v="0"/>
    <x v="1"/>
    <x v="269"/>
    <n v="303856"/>
  </r>
  <r>
    <x v="1197"/>
    <x v="172"/>
    <x v="4"/>
    <s v="D05"/>
    <x v="4"/>
    <s v="L02"/>
    <x v="10"/>
    <x v="2"/>
    <x v="2"/>
    <x v="0"/>
    <x v="1"/>
    <x v="277"/>
    <x v="946"/>
    <x v="43"/>
    <x v="1"/>
    <x v="1"/>
    <n v="5"/>
    <x v="0"/>
    <x v="0"/>
    <x v="0"/>
    <n v="304659"/>
  </r>
  <r>
    <x v="1198"/>
    <x v="110"/>
    <x v="5"/>
    <s v="D03"/>
    <x v="2"/>
    <s v="L03"/>
    <x v="2"/>
    <x v="0"/>
    <x v="1"/>
    <x v="0"/>
    <x v="3"/>
    <x v="766"/>
    <x v="947"/>
    <x v="12"/>
    <x v="1"/>
    <x v="1"/>
    <n v="3"/>
    <x v="17"/>
    <x v="0"/>
    <x v="0"/>
    <n v="303820"/>
  </r>
  <r>
    <x v="1199"/>
    <x v="188"/>
    <x v="4"/>
    <s v="D05"/>
    <x v="2"/>
    <s v="L03"/>
    <x v="0"/>
    <x v="1"/>
    <x v="0"/>
    <x v="1"/>
    <x v="1"/>
    <x v="747"/>
    <x v="948"/>
    <x v="33"/>
    <x v="2"/>
    <x v="1"/>
    <n v="5"/>
    <x v="35"/>
    <x v="1"/>
    <x v="270"/>
    <n v="304502"/>
  </r>
  <r>
    <x v="1200"/>
    <x v="191"/>
    <x v="6"/>
    <s v="D04"/>
    <x v="4"/>
    <s v="L02"/>
    <x v="5"/>
    <x v="2"/>
    <x v="1"/>
    <x v="0"/>
    <x v="3"/>
    <x v="767"/>
    <x v="949"/>
    <x v="34"/>
    <x v="2"/>
    <x v="0"/>
    <m/>
    <x v="25"/>
    <x v="0"/>
    <x v="0"/>
    <n v="304275"/>
  </r>
  <r>
    <x v="1201"/>
    <x v="321"/>
    <x v="6"/>
    <s v="D04"/>
    <x v="4"/>
    <s v="L02"/>
    <x v="4"/>
    <x v="2"/>
    <x v="2"/>
    <x v="0"/>
    <x v="0"/>
    <x v="752"/>
    <x v="950"/>
    <x v="21"/>
    <x v="2"/>
    <x v="1"/>
    <n v="3"/>
    <x v="29"/>
    <x v="0"/>
    <x v="0"/>
    <n v="304398"/>
  </r>
  <r>
    <x v="1202"/>
    <x v="104"/>
    <x v="1"/>
    <s v="D01"/>
    <x v="2"/>
    <s v="L03"/>
    <x v="6"/>
    <x v="1"/>
    <x v="2"/>
    <x v="0"/>
    <x v="0"/>
    <x v="86"/>
    <x v="884"/>
    <x v="34"/>
    <x v="0"/>
    <x v="1"/>
    <n v="2"/>
    <x v="31"/>
    <x v="0"/>
    <x v="0"/>
    <n v="303722"/>
  </r>
  <r>
    <x v="1203"/>
    <x v="190"/>
    <x v="6"/>
    <s v="D04"/>
    <x v="2"/>
    <s v="L03"/>
    <x v="11"/>
    <x v="3"/>
    <x v="2"/>
    <x v="0"/>
    <x v="0"/>
    <x v="768"/>
    <x v="951"/>
    <x v="13"/>
    <x v="2"/>
    <x v="1"/>
    <n v="3"/>
    <x v="7"/>
    <x v="1"/>
    <x v="111"/>
    <n v="304495"/>
  </r>
  <r>
    <x v="1204"/>
    <x v="69"/>
    <x v="6"/>
    <s v="D04"/>
    <x v="1"/>
    <s v="L04"/>
    <x v="3"/>
    <x v="3"/>
    <x v="2"/>
    <x v="0"/>
    <x v="3"/>
    <x v="769"/>
    <x v="952"/>
    <x v="44"/>
    <x v="2"/>
    <x v="1"/>
    <n v="2"/>
    <x v="5"/>
    <x v="0"/>
    <x v="0"/>
    <n v="304528"/>
  </r>
  <r>
    <x v="1205"/>
    <x v="18"/>
    <x v="5"/>
    <s v="D03"/>
    <x v="4"/>
    <s v="L02"/>
    <x v="7"/>
    <x v="1"/>
    <x v="1"/>
    <x v="0"/>
    <x v="3"/>
    <x v="26"/>
    <x v="119"/>
    <x v="33"/>
    <x v="1"/>
    <x v="1"/>
    <n v="2"/>
    <x v="6"/>
    <x v="0"/>
    <x v="0"/>
    <n v="303620"/>
  </r>
  <r>
    <x v="1206"/>
    <x v="42"/>
    <x v="1"/>
    <s v="D01"/>
    <x v="0"/>
    <s v="L01"/>
    <x v="11"/>
    <x v="0"/>
    <x v="2"/>
    <x v="1"/>
    <x v="3"/>
    <x v="770"/>
    <x v="953"/>
    <x v="21"/>
    <x v="1"/>
    <x v="1"/>
    <n v="3"/>
    <x v="14"/>
    <x v="0"/>
    <x v="0"/>
    <n v="304559"/>
  </r>
  <r>
    <x v="1207"/>
    <x v="46"/>
    <x v="1"/>
    <s v="D01"/>
    <x v="2"/>
    <s v="L03"/>
    <x v="5"/>
    <x v="0"/>
    <x v="2"/>
    <x v="1"/>
    <x v="2"/>
    <x v="633"/>
    <x v="140"/>
    <x v="20"/>
    <x v="2"/>
    <x v="0"/>
    <m/>
    <x v="7"/>
    <x v="0"/>
    <x v="0"/>
    <n v="304400"/>
  </r>
  <r>
    <x v="1208"/>
    <x v="7"/>
    <x v="5"/>
    <s v="D03"/>
    <x v="2"/>
    <s v="L03"/>
    <x v="7"/>
    <x v="0"/>
    <x v="0"/>
    <x v="1"/>
    <x v="1"/>
    <x v="771"/>
    <x v="954"/>
    <x v="8"/>
    <x v="1"/>
    <x v="1"/>
    <n v="3"/>
    <x v="0"/>
    <x v="0"/>
    <x v="0"/>
    <n v="303906"/>
  </r>
  <r>
    <x v="1209"/>
    <x v="139"/>
    <x v="5"/>
    <s v="D03"/>
    <x v="0"/>
    <s v="L01"/>
    <x v="11"/>
    <x v="1"/>
    <x v="1"/>
    <x v="0"/>
    <x v="3"/>
    <x v="772"/>
    <x v="830"/>
    <x v="7"/>
    <x v="1"/>
    <x v="1"/>
    <n v="3"/>
    <x v="30"/>
    <x v="0"/>
    <x v="0"/>
    <n v="304203"/>
  </r>
  <r>
    <x v="1210"/>
    <x v="117"/>
    <x v="2"/>
    <s v="D02"/>
    <x v="3"/>
    <s v="L05"/>
    <x v="8"/>
    <x v="1"/>
    <x v="0"/>
    <x v="1"/>
    <x v="3"/>
    <x v="605"/>
    <x v="955"/>
    <x v="6"/>
    <x v="0"/>
    <x v="1"/>
    <n v="4"/>
    <x v="26"/>
    <x v="2"/>
    <x v="271"/>
    <n v="304090"/>
  </r>
  <r>
    <x v="1211"/>
    <x v="220"/>
    <x v="0"/>
    <s v="D06"/>
    <x v="2"/>
    <s v="L03"/>
    <x v="2"/>
    <x v="0"/>
    <x v="2"/>
    <x v="1"/>
    <x v="1"/>
    <x v="681"/>
    <x v="956"/>
    <x v="14"/>
    <x v="2"/>
    <x v="2"/>
    <m/>
    <x v="19"/>
    <x v="0"/>
    <x v="0"/>
    <n v="304285"/>
  </r>
  <r>
    <x v="1212"/>
    <x v="220"/>
    <x v="1"/>
    <s v="D01"/>
    <x v="1"/>
    <s v="L04"/>
    <x v="7"/>
    <x v="2"/>
    <x v="2"/>
    <x v="0"/>
    <x v="2"/>
    <x v="433"/>
    <x v="957"/>
    <x v="1"/>
    <x v="0"/>
    <x v="1"/>
    <n v="4"/>
    <x v="14"/>
    <x v="0"/>
    <x v="0"/>
    <n v="304561"/>
  </r>
  <r>
    <x v="1213"/>
    <x v="52"/>
    <x v="1"/>
    <s v="D01"/>
    <x v="1"/>
    <s v="L04"/>
    <x v="5"/>
    <x v="0"/>
    <x v="1"/>
    <x v="1"/>
    <x v="0"/>
    <x v="773"/>
    <x v="30"/>
    <x v="29"/>
    <x v="1"/>
    <x v="1"/>
    <n v="2"/>
    <x v="33"/>
    <x v="0"/>
    <x v="0"/>
    <n v="303764"/>
  </r>
  <r>
    <x v="1214"/>
    <x v="302"/>
    <x v="5"/>
    <s v="D03"/>
    <x v="2"/>
    <s v="L03"/>
    <x v="3"/>
    <x v="3"/>
    <x v="0"/>
    <x v="1"/>
    <x v="1"/>
    <x v="129"/>
    <x v="958"/>
    <x v="18"/>
    <x v="2"/>
    <x v="1"/>
    <n v="4"/>
    <x v="14"/>
    <x v="0"/>
    <x v="0"/>
    <n v="303730"/>
  </r>
  <r>
    <x v="1215"/>
    <x v="78"/>
    <x v="3"/>
    <s v="D07"/>
    <x v="0"/>
    <s v="L01"/>
    <x v="6"/>
    <x v="2"/>
    <x v="1"/>
    <x v="0"/>
    <x v="1"/>
    <x v="774"/>
    <x v="795"/>
    <x v="44"/>
    <x v="1"/>
    <x v="1"/>
    <n v="3"/>
    <x v="2"/>
    <x v="0"/>
    <x v="0"/>
    <n v="304151"/>
  </r>
  <r>
    <x v="1216"/>
    <x v="39"/>
    <x v="0"/>
    <s v="D06"/>
    <x v="3"/>
    <s v="L05"/>
    <x v="4"/>
    <x v="3"/>
    <x v="2"/>
    <x v="0"/>
    <x v="2"/>
    <x v="582"/>
    <x v="959"/>
    <x v="7"/>
    <x v="1"/>
    <x v="1"/>
    <n v="4"/>
    <x v="29"/>
    <x v="2"/>
    <x v="214"/>
    <n v="304057"/>
  </r>
  <r>
    <x v="1217"/>
    <x v="348"/>
    <x v="0"/>
    <s v="D06"/>
    <x v="0"/>
    <s v="L01"/>
    <x v="3"/>
    <x v="3"/>
    <x v="1"/>
    <x v="0"/>
    <x v="0"/>
    <x v="470"/>
    <x v="960"/>
    <x v="15"/>
    <x v="2"/>
    <x v="1"/>
    <n v="3"/>
    <x v="18"/>
    <x v="0"/>
    <x v="0"/>
    <n v="303577"/>
  </r>
  <r>
    <x v="1218"/>
    <x v="330"/>
    <x v="5"/>
    <s v="D03"/>
    <x v="0"/>
    <s v="L01"/>
    <x v="2"/>
    <x v="1"/>
    <x v="2"/>
    <x v="1"/>
    <x v="0"/>
    <x v="775"/>
    <x v="961"/>
    <x v="4"/>
    <x v="0"/>
    <x v="2"/>
    <m/>
    <x v="35"/>
    <x v="1"/>
    <x v="272"/>
    <n v="303782"/>
  </r>
  <r>
    <x v="1219"/>
    <x v="200"/>
    <x v="2"/>
    <s v="D02"/>
    <x v="3"/>
    <s v="L05"/>
    <x v="3"/>
    <x v="0"/>
    <x v="0"/>
    <x v="0"/>
    <x v="2"/>
    <x v="776"/>
    <x v="962"/>
    <x v="12"/>
    <x v="2"/>
    <x v="1"/>
    <n v="5"/>
    <x v="0"/>
    <x v="0"/>
    <x v="0"/>
    <n v="303957"/>
  </r>
  <r>
    <x v="1220"/>
    <x v="329"/>
    <x v="6"/>
    <s v="D04"/>
    <x v="1"/>
    <s v="L04"/>
    <x v="8"/>
    <x v="1"/>
    <x v="0"/>
    <x v="1"/>
    <x v="2"/>
    <x v="777"/>
    <x v="963"/>
    <x v="10"/>
    <x v="1"/>
    <x v="1"/>
    <n v="3"/>
    <x v="34"/>
    <x v="0"/>
    <x v="0"/>
    <n v="304150"/>
  </r>
  <r>
    <x v="1221"/>
    <x v="43"/>
    <x v="1"/>
    <s v="D01"/>
    <x v="3"/>
    <s v="L05"/>
    <x v="7"/>
    <x v="2"/>
    <x v="1"/>
    <x v="0"/>
    <x v="3"/>
    <x v="778"/>
    <x v="964"/>
    <x v="13"/>
    <x v="2"/>
    <x v="1"/>
    <n v="4"/>
    <x v="0"/>
    <x v="0"/>
    <x v="0"/>
    <n v="304101"/>
  </r>
  <r>
    <x v="1222"/>
    <x v="134"/>
    <x v="4"/>
    <s v="D05"/>
    <x v="1"/>
    <s v="L04"/>
    <x v="6"/>
    <x v="2"/>
    <x v="0"/>
    <x v="1"/>
    <x v="1"/>
    <x v="495"/>
    <x v="700"/>
    <x v="16"/>
    <x v="2"/>
    <x v="1"/>
    <n v="5"/>
    <x v="32"/>
    <x v="1"/>
    <x v="262"/>
    <n v="304426"/>
  </r>
  <r>
    <x v="1223"/>
    <x v="158"/>
    <x v="2"/>
    <s v="D02"/>
    <x v="1"/>
    <s v="L04"/>
    <x v="6"/>
    <x v="0"/>
    <x v="2"/>
    <x v="0"/>
    <x v="3"/>
    <x v="632"/>
    <x v="965"/>
    <x v="36"/>
    <x v="2"/>
    <x v="1"/>
    <n v="5"/>
    <x v="23"/>
    <x v="0"/>
    <x v="0"/>
    <n v="304492"/>
  </r>
  <r>
    <x v="1224"/>
    <x v="23"/>
    <x v="3"/>
    <s v="D07"/>
    <x v="4"/>
    <s v="L02"/>
    <x v="7"/>
    <x v="1"/>
    <x v="1"/>
    <x v="1"/>
    <x v="3"/>
    <x v="431"/>
    <x v="865"/>
    <x v="24"/>
    <x v="0"/>
    <x v="2"/>
    <m/>
    <x v="22"/>
    <x v="0"/>
    <x v="0"/>
    <n v="304362"/>
  </r>
  <r>
    <x v="1225"/>
    <x v="305"/>
    <x v="2"/>
    <s v="D02"/>
    <x v="0"/>
    <s v="L01"/>
    <x v="0"/>
    <x v="3"/>
    <x v="2"/>
    <x v="1"/>
    <x v="3"/>
    <x v="217"/>
    <x v="507"/>
    <x v="24"/>
    <x v="2"/>
    <x v="1"/>
    <n v="4"/>
    <x v="30"/>
    <x v="0"/>
    <x v="0"/>
    <n v="304094"/>
  </r>
  <r>
    <x v="1226"/>
    <x v="59"/>
    <x v="3"/>
    <s v="D07"/>
    <x v="0"/>
    <s v="L01"/>
    <x v="5"/>
    <x v="0"/>
    <x v="2"/>
    <x v="1"/>
    <x v="2"/>
    <x v="779"/>
    <x v="966"/>
    <x v="18"/>
    <x v="0"/>
    <x v="0"/>
    <m/>
    <x v="27"/>
    <x v="0"/>
    <x v="0"/>
    <n v="303671"/>
  </r>
  <r>
    <x v="1227"/>
    <x v="298"/>
    <x v="6"/>
    <s v="D04"/>
    <x v="4"/>
    <s v="L02"/>
    <x v="11"/>
    <x v="2"/>
    <x v="1"/>
    <x v="1"/>
    <x v="3"/>
    <x v="780"/>
    <x v="967"/>
    <x v="46"/>
    <x v="1"/>
    <x v="1"/>
    <n v="5"/>
    <x v="23"/>
    <x v="0"/>
    <x v="0"/>
    <n v="303890"/>
  </r>
  <r>
    <x v="1228"/>
    <x v="319"/>
    <x v="6"/>
    <s v="D04"/>
    <x v="3"/>
    <s v="L05"/>
    <x v="1"/>
    <x v="3"/>
    <x v="1"/>
    <x v="1"/>
    <x v="3"/>
    <x v="781"/>
    <x v="968"/>
    <x v="45"/>
    <x v="2"/>
    <x v="2"/>
    <m/>
    <x v="10"/>
    <x v="0"/>
    <x v="0"/>
    <n v="304339"/>
  </r>
  <r>
    <x v="1229"/>
    <x v="277"/>
    <x v="5"/>
    <s v="D03"/>
    <x v="4"/>
    <s v="L02"/>
    <x v="6"/>
    <x v="2"/>
    <x v="0"/>
    <x v="1"/>
    <x v="3"/>
    <x v="782"/>
    <x v="396"/>
    <x v="38"/>
    <x v="2"/>
    <x v="0"/>
    <m/>
    <x v="16"/>
    <x v="1"/>
    <x v="235"/>
    <n v="304168"/>
  </r>
  <r>
    <x v="1230"/>
    <x v="182"/>
    <x v="4"/>
    <s v="D05"/>
    <x v="3"/>
    <s v="L05"/>
    <x v="10"/>
    <x v="0"/>
    <x v="0"/>
    <x v="1"/>
    <x v="2"/>
    <x v="285"/>
    <x v="615"/>
    <x v="48"/>
    <x v="2"/>
    <x v="0"/>
    <m/>
    <x v="26"/>
    <x v="0"/>
    <x v="0"/>
    <n v="304425"/>
  </r>
  <r>
    <x v="1231"/>
    <x v="107"/>
    <x v="5"/>
    <s v="D03"/>
    <x v="4"/>
    <s v="L02"/>
    <x v="6"/>
    <x v="0"/>
    <x v="2"/>
    <x v="1"/>
    <x v="3"/>
    <x v="783"/>
    <x v="969"/>
    <x v="34"/>
    <x v="2"/>
    <x v="1"/>
    <n v="2"/>
    <x v="23"/>
    <x v="0"/>
    <x v="0"/>
    <n v="303805"/>
  </r>
  <r>
    <x v="1232"/>
    <x v="247"/>
    <x v="3"/>
    <s v="D07"/>
    <x v="4"/>
    <s v="L02"/>
    <x v="2"/>
    <x v="2"/>
    <x v="0"/>
    <x v="0"/>
    <x v="2"/>
    <x v="784"/>
    <x v="485"/>
    <x v="7"/>
    <x v="1"/>
    <x v="0"/>
    <m/>
    <x v="28"/>
    <x v="1"/>
    <x v="273"/>
    <n v="304184"/>
  </r>
  <r>
    <x v="1233"/>
    <x v="72"/>
    <x v="6"/>
    <s v="D04"/>
    <x v="0"/>
    <s v="L01"/>
    <x v="0"/>
    <x v="0"/>
    <x v="0"/>
    <x v="0"/>
    <x v="2"/>
    <x v="785"/>
    <x v="176"/>
    <x v="31"/>
    <x v="1"/>
    <x v="1"/>
    <n v="5"/>
    <x v="23"/>
    <x v="1"/>
    <x v="274"/>
    <n v="304625"/>
  </r>
  <r>
    <x v="1234"/>
    <x v="160"/>
    <x v="0"/>
    <s v="D06"/>
    <x v="0"/>
    <s v="L01"/>
    <x v="2"/>
    <x v="3"/>
    <x v="2"/>
    <x v="1"/>
    <x v="3"/>
    <x v="732"/>
    <x v="970"/>
    <x v="3"/>
    <x v="1"/>
    <x v="1"/>
    <n v="5"/>
    <x v="22"/>
    <x v="0"/>
    <x v="0"/>
    <n v="304307"/>
  </r>
  <r>
    <x v="1235"/>
    <x v="333"/>
    <x v="6"/>
    <s v="D04"/>
    <x v="3"/>
    <s v="L05"/>
    <x v="9"/>
    <x v="0"/>
    <x v="0"/>
    <x v="0"/>
    <x v="2"/>
    <x v="392"/>
    <x v="971"/>
    <x v="25"/>
    <x v="2"/>
    <x v="1"/>
    <n v="4"/>
    <x v="0"/>
    <x v="0"/>
    <x v="0"/>
    <n v="303894"/>
  </r>
  <r>
    <x v="1236"/>
    <x v="177"/>
    <x v="2"/>
    <s v="D02"/>
    <x v="0"/>
    <s v="L01"/>
    <x v="5"/>
    <x v="0"/>
    <x v="1"/>
    <x v="0"/>
    <x v="1"/>
    <x v="786"/>
    <x v="609"/>
    <x v="23"/>
    <x v="1"/>
    <x v="1"/>
    <n v="2"/>
    <x v="12"/>
    <x v="0"/>
    <x v="0"/>
    <n v="303698"/>
  </r>
  <r>
    <x v="1237"/>
    <x v="329"/>
    <x v="0"/>
    <s v="D06"/>
    <x v="4"/>
    <s v="L02"/>
    <x v="3"/>
    <x v="2"/>
    <x v="0"/>
    <x v="0"/>
    <x v="2"/>
    <x v="787"/>
    <x v="972"/>
    <x v="8"/>
    <x v="2"/>
    <x v="2"/>
    <m/>
    <x v="34"/>
    <x v="0"/>
    <x v="0"/>
    <n v="304014"/>
  </r>
  <r>
    <x v="1238"/>
    <x v="146"/>
    <x v="4"/>
    <s v="D05"/>
    <x v="4"/>
    <s v="L02"/>
    <x v="6"/>
    <x v="3"/>
    <x v="1"/>
    <x v="0"/>
    <x v="0"/>
    <x v="788"/>
    <x v="846"/>
    <x v="19"/>
    <x v="2"/>
    <x v="1"/>
    <n v="3"/>
    <x v="22"/>
    <x v="1"/>
    <x v="275"/>
    <n v="304486"/>
  </r>
  <r>
    <x v="1239"/>
    <x v="270"/>
    <x v="4"/>
    <s v="D05"/>
    <x v="2"/>
    <s v="L03"/>
    <x v="4"/>
    <x v="2"/>
    <x v="0"/>
    <x v="1"/>
    <x v="1"/>
    <x v="162"/>
    <x v="973"/>
    <x v="10"/>
    <x v="2"/>
    <x v="2"/>
    <m/>
    <x v="17"/>
    <x v="0"/>
    <x v="0"/>
    <n v="304643"/>
  </r>
  <r>
    <x v="1240"/>
    <x v="237"/>
    <x v="3"/>
    <s v="D07"/>
    <x v="2"/>
    <s v="L03"/>
    <x v="3"/>
    <x v="0"/>
    <x v="1"/>
    <x v="1"/>
    <x v="3"/>
    <x v="789"/>
    <x v="974"/>
    <x v="8"/>
    <x v="2"/>
    <x v="1"/>
    <n v="3"/>
    <x v="27"/>
    <x v="0"/>
    <x v="0"/>
    <n v="303805"/>
  </r>
  <r>
    <x v="1241"/>
    <x v="133"/>
    <x v="4"/>
    <s v="D05"/>
    <x v="1"/>
    <s v="L04"/>
    <x v="11"/>
    <x v="0"/>
    <x v="2"/>
    <x v="0"/>
    <x v="2"/>
    <x v="204"/>
    <x v="975"/>
    <x v="23"/>
    <x v="1"/>
    <x v="1"/>
    <n v="2"/>
    <x v="18"/>
    <x v="0"/>
    <x v="0"/>
    <n v="303967"/>
  </r>
  <r>
    <x v="1242"/>
    <x v="315"/>
    <x v="5"/>
    <s v="D03"/>
    <x v="0"/>
    <s v="L01"/>
    <x v="0"/>
    <x v="0"/>
    <x v="1"/>
    <x v="1"/>
    <x v="2"/>
    <x v="790"/>
    <x v="976"/>
    <x v="27"/>
    <x v="1"/>
    <x v="1"/>
    <n v="3"/>
    <x v="21"/>
    <x v="1"/>
    <x v="276"/>
    <n v="304274"/>
  </r>
  <r>
    <x v="1243"/>
    <x v="237"/>
    <x v="0"/>
    <s v="D06"/>
    <x v="0"/>
    <s v="L01"/>
    <x v="0"/>
    <x v="1"/>
    <x v="1"/>
    <x v="0"/>
    <x v="1"/>
    <x v="791"/>
    <x v="977"/>
    <x v="44"/>
    <x v="1"/>
    <x v="1"/>
    <n v="4"/>
    <x v="26"/>
    <x v="0"/>
    <x v="0"/>
    <n v="304733"/>
  </r>
  <r>
    <x v="1244"/>
    <x v="92"/>
    <x v="6"/>
    <s v="D04"/>
    <x v="2"/>
    <s v="L03"/>
    <x v="2"/>
    <x v="2"/>
    <x v="1"/>
    <x v="0"/>
    <x v="2"/>
    <x v="792"/>
    <x v="771"/>
    <x v="12"/>
    <x v="0"/>
    <x v="0"/>
    <m/>
    <x v="12"/>
    <x v="0"/>
    <x v="0"/>
    <n v="304581"/>
  </r>
  <r>
    <x v="1245"/>
    <x v="103"/>
    <x v="6"/>
    <s v="D04"/>
    <x v="3"/>
    <s v="L05"/>
    <x v="7"/>
    <x v="0"/>
    <x v="0"/>
    <x v="1"/>
    <x v="1"/>
    <x v="500"/>
    <x v="978"/>
    <x v="21"/>
    <x v="2"/>
    <x v="1"/>
    <n v="5"/>
    <x v="32"/>
    <x v="0"/>
    <x v="0"/>
    <n v="303863"/>
  </r>
  <r>
    <x v="1246"/>
    <x v="48"/>
    <x v="6"/>
    <s v="D04"/>
    <x v="2"/>
    <s v="L03"/>
    <x v="6"/>
    <x v="2"/>
    <x v="0"/>
    <x v="0"/>
    <x v="2"/>
    <x v="564"/>
    <x v="529"/>
    <x v="7"/>
    <x v="2"/>
    <x v="1"/>
    <n v="3"/>
    <x v="7"/>
    <x v="0"/>
    <x v="0"/>
    <n v="304081"/>
  </r>
  <r>
    <x v="1247"/>
    <x v="271"/>
    <x v="6"/>
    <s v="D04"/>
    <x v="2"/>
    <s v="L03"/>
    <x v="8"/>
    <x v="1"/>
    <x v="2"/>
    <x v="1"/>
    <x v="1"/>
    <x v="793"/>
    <x v="979"/>
    <x v="39"/>
    <x v="2"/>
    <x v="1"/>
    <n v="5"/>
    <x v="15"/>
    <x v="0"/>
    <x v="0"/>
    <n v="303937"/>
  </r>
  <r>
    <x v="1248"/>
    <x v="169"/>
    <x v="4"/>
    <s v="D05"/>
    <x v="0"/>
    <s v="L01"/>
    <x v="5"/>
    <x v="2"/>
    <x v="0"/>
    <x v="1"/>
    <x v="3"/>
    <x v="794"/>
    <x v="901"/>
    <x v="2"/>
    <x v="2"/>
    <x v="1"/>
    <n v="4"/>
    <x v="22"/>
    <x v="0"/>
    <x v="0"/>
    <n v="304307"/>
  </r>
  <r>
    <x v="1249"/>
    <x v="126"/>
    <x v="2"/>
    <s v="D02"/>
    <x v="0"/>
    <s v="L01"/>
    <x v="9"/>
    <x v="0"/>
    <x v="2"/>
    <x v="0"/>
    <x v="3"/>
    <x v="114"/>
    <x v="980"/>
    <x v="15"/>
    <x v="2"/>
    <x v="1"/>
    <n v="3"/>
    <x v="7"/>
    <x v="0"/>
    <x v="0"/>
    <n v="304077"/>
  </r>
  <r>
    <x v="1250"/>
    <x v="43"/>
    <x v="1"/>
    <s v="D01"/>
    <x v="3"/>
    <s v="L05"/>
    <x v="5"/>
    <x v="1"/>
    <x v="2"/>
    <x v="0"/>
    <x v="1"/>
    <x v="795"/>
    <x v="981"/>
    <x v="14"/>
    <x v="2"/>
    <x v="0"/>
    <m/>
    <x v="10"/>
    <x v="1"/>
    <x v="277"/>
    <n v="304350"/>
  </r>
  <r>
    <x v="1251"/>
    <x v="50"/>
    <x v="5"/>
    <s v="D03"/>
    <x v="2"/>
    <s v="L03"/>
    <x v="1"/>
    <x v="3"/>
    <x v="2"/>
    <x v="0"/>
    <x v="0"/>
    <x v="796"/>
    <x v="982"/>
    <x v="35"/>
    <x v="0"/>
    <x v="1"/>
    <n v="2"/>
    <x v="24"/>
    <x v="0"/>
    <x v="0"/>
    <n v="304525"/>
  </r>
  <r>
    <x v="1252"/>
    <x v="322"/>
    <x v="6"/>
    <s v="D04"/>
    <x v="4"/>
    <s v="L02"/>
    <x v="11"/>
    <x v="0"/>
    <x v="1"/>
    <x v="1"/>
    <x v="1"/>
    <x v="363"/>
    <x v="507"/>
    <x v="11"/>
    <x v="2"/>
    <x v="1"/>
    <n v="5"/>
    <x v="9"/>
    <x v="0"/>
    <x v="0"/>
    <n v="304491"/>
  </r>
  <r>
    <x v="1253"/>
    <x v="289"/>
    <x v="6"/>
    <s v="D04"/>
    <x v="0"/>
    <s v="L01"/>
    <x v="10"/>
    <x v="3"/>
    <x v="1"/>
    <x v="1"/>
    <x v="1"/>
    <x v="797"/>
    <x v="983"/>
    <x v="12"/>
    <x v="2"/>
    <x v="1"/>
    <n v="4"/>
    <x v="0"/>
    <x v="0"/>
    <x v="0"/>
    <n v="304761"/>
  </r>
  <r>
    <x v="1254"/>
    <x v="149"/>
    <x v="3"/>
    <s v="D07"/>
    <x v="4"/>
    <s v="L02"/>
    <x v="3"/>
    <x v="2"/>
    <x v="2"/>
    <x v="1"/>
    <x v="2"/>
    <x v="500"/>
    <x v="496"/>
    <x v="44"/>
    <x v="1"/>
    <x v="0"/>
    <m/>
    <x v="29"/>
    <x v="1"/>
    <x v="278"/>
    <n v="304701"/>
  </r>
  <r>
    <x v="1255"/>
    <x v="113"/>
    <x v="2"/>
    <s v="D02"/>
    <x v="4"/>
    <s v="L02"/>
    <x v="5"/>
    <x v="1"/>
    <x v="1"/>
    <x v="0"/>
    <x v="1"/>
    <x v="189"/>
    <x v="984"/>
    <x v="21"/>
    <x v="2"/>
    <x v="2"/>
    <m/>
    <x v="33"/>
    <x v="0"/>
    <x v="0"/>
    <n v="303572"/>
  </r>
  <r>
    <x v="1256"/>
    <x v="154"/>
    <x v="0"/>
    <s v="D06"/>
    <x v="3"/>
    <s v="L05"/>
    <x v="0"/>
    <x v="0"/>
    <x v="2"/>
    <x v="1"/>
    <x v="3"/>
    <x v="798"/>
    <x v="985"/>
    <x v="13"/>
    <x v="2"/>
    <x v="1"/>
    <n v="5"/>
    <x v="0"/>
    <x v="0"/>
    <x v="0"/>
    <n v="304743"/>
  </r>
  <r>
    <x v="1257"/>
    <x v="8"/>
    <x v="2"/>
    <s v="D02"/>
    <x v="2"/>
    <s v="L03"/>
    <x v="2"/>
    <x v="3"/>
    <x v="2"/>
    <x v="0"/>
    <x v="2"/>
    <x v="799"/>
    <x v="986"/>
    <x v="48"/>
    <x v="0"/>
    <x v="1"/>
    <n v="4"/>
    <x v="1"/>
    <x v="0"/>
    <x v="0"/>
    <n v="304620"/>
  </r>
  <r>
    <x v="1258"/>
    <x v="66"/>
    <x v="0"/>
    <s v="D06"/>
    <x v="4"/>
    <s v="L02"/>
    <x v="11"/>
    <x v="2"/>
    <x v="2"/>
    <x v="1"/>
    <x v="3"/>
    <x v="248"/>
    <x v="987"/>
    <x v="13"/>
    <x v="2"/>
    <x v="1"/>
    <n v="2"/>
    <x v="22"/>
    <x v="0"/>
    <x v="0"/>
    <n v="304112"/>
  </r>
  <r>
    <x v="1259"/>
    <x v="233"/>
    <x v="4"/>
    <s v="D05"/>
    <x v="4"/>
    <s v="L02"/>
    <x v="3"/>
    <x v="0"/>
    <x v="2"/>
    <x v="1"/>
    <x v="0"/>
    <x v="800"/>
    <x v="686"/>
    <x v="40"/>
    <x v="0"/>
    <x v="1"/>
    <n v="5"/>
    <x v="27"/>
    <x v="1"/>
    <x v="54"/>
    <n v="304424"/>
  </r>
  <r>
    <x v="1260"/>
    <x v="240"/>
    <x v="1"/>
    <s v="D01"/>
    <x v="2"/>
    <s v="L03"/>
    <x v="2"/>
    <x v="2"/>
    <x v="2"/>
    <x v="1"/>
    <x v="0"/>
    <x v="31"/>
    <x v="988"/>
    <x v="26"/>
    <x v="2"/>
    <x v="1"/>
    <n v="5"/>
    <x v="4"/>
    <x v="2"/>
    <x v="279"/>
    <n v="303909"/>
  </r>
  <r>
    <x v="1261"/>
    <x v="71"/>
    <x v="4"/>
    <s v="D05"/>
    <x v="4"/>
    <s v="L02"/>
    <x v="7"/>
    <x v="1"/>
    <x v="0"/>
    <x v="1"/>
    <x v="0"/>
    <x v="402"/>
    <x v="989"/>
    <x v="15"/>
    <x v="1"/>
    <x v="1"/>
    <n v="5"/>
    <x v="34"/>
    <x v="0"/>
    <x v="0"/>
    <n v="303742"/>
  </r>
  <r>
    <x v="1262"/>
    <x v="202"/>
    <x v="6"/>
    <s v="D04"/>
    <x v="4"/>
    <s v="L02"/>
    <x v="8"/>
    <x v="1"/>
    <x v="1"/>
    <x v="0"/>
    <x v="0"/>
    <x v="353"/>
    <x v="990"/>
    <x v="24"/>
    <x v="2"/>
    <x v="1"/>
    <n v="5"/>
    <x v="29"/>
    <x v="1"/>
    <x v="280"/>
    <n v="303720"/>
  </r>
  <r>
    <x v="1263"/>
    <x v="177"/>
    <x v="6"/>
    <s v="D04"/>
    <x v="4"/>
    <s v="L02"/>
    <x v="4"/>
    <x v="0"/>
    <x v="0"/>
    <x v="1"/>
    <x v="3"/>
    <x v="632"/>
    <x v="220"/>
    <x v="31"/>
    <x v="2"/>
    <x v="1"/>
    <n v="2"/>
    <x v="29"/>
    <x v="0"/>
    <x v="0"/>
    <n v="303605"/>
  </r>
  <r>
    <x v="1264"/>
    <x v="332"/>
    <x v="5"/>
    <s v="D03"/>
    <x v="2"/>
    <s v="L03"/>
    <x v="5"/>
    <x v="3"/>
    <x v="1"/>
    <x v="0"/>
    <x v="0"/>
    <x v="712"/>
    <x v="991"/>
    <x v="12"/>
    <x v="0"/>
    <x v="2"/>
    <m/>
    <x v="7"/>
    <x v="0"/>
    <x v="0"/>
    <n v="304659"/>
  </r>
  <r>
    <x v="1265"/>
    <x v="121"/>
    <x v="1"/>
    <s v="D01"/>
    <x v="3"/>
    <s v="L05"/>
    <x v="7"/>
    <x v="2"/>
    <x v="2"/>
    <x v="0"/>
    <x v="2"/>
    <x v="580"/>
    <x v="900"/>
    <x v="15"/>
    <x v="0"/>
    <x v="1"/>
    <n v="5"/>
    <x v="31"/>
    <x v="1"/>
    <x v="281"/>
    <n v="303933"/>
  </r>
  <r>
    <x v="1266"/>
    <x v="191"/>
    <x v="0"/>
    <s v="D06"/>
    <x v="4"/>
    <s v="L02"/>
    <x v="9"/>
    <x v="1"/>
    <x v="1"/>
    <x v="0"/>
    <x v="3"/>
    <x v="243"/>
    <x v="992"/>
    <x v="15"/>
    <x v="1"/>
    <x v="2"/>
    <m/>
    <x v="1"/>
    <x v="2"/>
    <x v="282"/>
    <n v="303548"/>
  </r>
  <r>
    <x v="1267"/>
    <x v="27"/>
    <x v="6"/>
    <s v="D04"/>
    <x v="3"/>
    <s v="L05"/>
    <x v="7"/>
    <x v="3"/>
    <x v="2"/>
    <x v="0"/>
    <x v="0"/>
    <x v="801"/>
    <x v="993"/>
    <x v="30"/>
    <x v="2"/>
    <x v="1"/>
    <n v="5"/>
    <x v="12"/>
    <x v="0"/>
    <x v="0"/>
    <n v="304549"/>
  </r>
  <r>
    <x v="1268"/>
    <x v="258"/>
    <x v="0"/>
    <s v="D06"/>
    <x v="0"/>
    <s v="L01"/>
    <x v="9"/>
    <x v="0"/>
    <x v="1"/>
    <x v="1"/>
    <x v="3"/>
    <x v="236"/>
    <x v="994"/>
    <x v="15"/>
    <x v="0"/>
    <x v="1"/>
    <n v="4"/>
    <x v="23"/>
    <x v="1"/>
    <x v="283"/>
    <n v="304303"/>
  </r>
  <r>
    <x v="1269"/>
    <x v="3"/>
    <x v="3"/>
    <s v="D07"/>
    <x v="0"/>
    <s v="L01"/>
    <x v="1"/>
    <x v="3"/>
    <x v="2"/>
    <x v="1"/>
    <x v="0"/>
    <x v="802"/>
    <x v="995"/>
    <x v="17"/>
    <x v="1"/>
    <x v="0"/>
    <m/>
    <x v="2"/>
    <x v="0"/>
    <x v="0"/>
    <n v="304267"/>
  </r>
  <r>
    <x v="1270"/>
    <x v="100"/>
    <x v="2"/>
    <s v="D02"/>
    <x v="1"/>
    <s v="L04"/>
    <x v="2"/>
    <x v="3"/>
    <x v="2"/>
    <x v="0"/>
    <x v="2"/>
    <x v="326"/>
    <x v="996"/>
    <x v="21"/>
    <x v="2"/>
    <x v="1"/>
    <n v="3"/>
    <x v="21"/>
    <x v="0"/>
    <x v="0"/>
    <n v="303760"/>
  </r>
  <r>
    <x v="1271"/>
    <x v="4"/>
    <x v="2"/>
    <s v="D02"/>
    <x v="3"/>
    <s v="L05"/>
    <x v="5"/>
    <x v="0"/>
    <x v="2"/>
    <x v="0"/>
    <x v="1"/>
    <x v="232"/>
    <x v="845"/>
    <x v="12"/>
    <x v="0"/>
    <x v="1"/>
    <n v="5"/>
    <x v="1"/>
    <x v="0"/>
    <x v="0"/>
    <n v="304370"/>
  </r>
  <r>
    <x v="1272"/>
    <x v="307"/>
    <x v="1"/>
    <s v="D01"/>
    <x v="3"/>
    <s v="L05"/>
    <x v="7"/>
    <x v="3"/>
    <x v="1"/>
    <x v="1"/>
    <x v="1"/>
    <x v="585"/>
    <x v="997"/>
    <x v="10"/>
    <x v="1"/>
    <x v="1"/>
    <n v="3"/>
    <x v="22"/>
    <x v="0"/>
    <x v="0"/>
    <n v="303795"/>
  </r>
  <r>
    <x v="1273"/>
    <x v="349"/>
    <x v="4"/>
    <s v="D05"/>
    <x v="3"/>
    <s v="L05"/>
    <x v="3"/>
    <x v="0"/>
    <x v="0"/>
    <x v="1"/>
    <x v="1"/>
    <x v="634"/>
    <x v="636"/>
    <x v="30"/>
    <x v="1"/>
    <x v="2"/>
    <m/>
    <x v="9"/>
    <x v="0"/>
    <x v="0"/>
    <n v="303887"/>
  </r>
  <r>
    <x v="1274"/>
    <x v="2"/>
    <x v="0"/>
    <s v="D06"/>
    <x v="0"/>
    <s v="L01"/>
    <x v="9"/>
    <x v="1"/>
    <x v="0"/>
    <x v="1"/>
    <x v="0"/>
    <x v="672"/>
    <x v="998"/>
    <x v="38"/>
    <x v="0"/>
    <x v="1"/>
    <n v="2"/>
    <x v="28"/>
    <x v="0"/>
    <x v="0"/>
    <n v="304076"/>
  </r>
  <r>
    <x v="1275"/>
    <x v="348"/>
    <x v="4"/>
    <s v="D05"/>
    <x v="4"/>
    <s v="L02"/>
    <x v="4"/>
    <x v="1"/>
    <x v="2"/>
    <x v="0"/>
    <x v="2"/>
    <x v="803"/>
    <x v="204"/>
    <x v="10"/>
    <x v="2"/>
    <x v="1"/>
    <n v="3"/>
    <x v="5"/>
    <x v="1"/>
    <x v="284"/>
    <n v="304063"/>
  </r>
  <r>
    <x v="1276"/>
    <x v="178"/>
    <x v="4"/>
    <s v="D05"/>
    <x v="4"/>
    <s v="L02"/>
    <x v="5"/>
    <x v="3"/>
    <x v="2"/>
    <x v="0"/>
    <x v="0"/>
    <x v="141"/>
    <x v="999"/>
    <x v="24"/>
    <x v="1"/>
    <x v="1"/>
    <n v="3"/>
    <x v="29"/>
    <x v="0"/>
    <x v="0"/>
    <n v="304514"/>
  </r>
  <r>
    <x v="1277"/>
    <x v="265"/>
    <x v="3"/>
    <s v="D07"/>
    <x v="3"/>
    <s v="L05"/>
    <x v="1"/>
    <x v="1"/>
    <x v="1"/>
    <x v="0"/>
    <x v="3"/>
    <x v="596"/>
    <x v="1000"/>
    <x v="24"/>
    <x v="0"/>
    <x v="1"/>
    <n v="3"/>
    <x v="17"/>
    <x v="0"/>
    <x v="0"/>
    <n v="304192"/>
  </r>
  <r>
    <x v="1278"/>
    <x v="95"/>
    <x v="0"/>
    <s v="D06"/>
    <x v="0"/>
    <s v="L01"/>
    <x v="10"/>
    <x v="1"/>
    <x v="2"/>
    <x v="0"/>
    <x v="1"/>
    <x v="311"/>
    <x v="1001"/>
    <x v="37"/>
    <x v="2"/>
    <x v="0"/>
    <m/>
    <x v="26"/>
    <x v="0"/>
    <x v="0"/>
    <n v="303784"/>
  </r>
  <r>
    <x v="1279"/>
    <x v="84"/>
    <x v="5"/>
    <s v="D03"/>
    <x v="3"/>
    <s v="L05"/>
    <x v="4"/>
    <x v="1"/>
    <x v="0"/>
    <x v="0"/>
    <x v="2"/>
    <x v="665"/>
    <x v="235"/>
    <x v="31"/>
    <x v="2"/>
    <x v="1"/>
    <n v="3"/>
    <x v="23"/>
    <x v="0"/>
    <x v="0"/>
    <n v="304002"/>
  </r>
  <r>
    <x v="1280"/>
    <x v="98"/>
    <x v="0"/>
    <s v="D06"/>
    <x v="3"/>
    <s v="L05"/>
    <x v="2"/>
    <x v="1"/>
    <x v="0"/>
    <x v="0"/>
    <x v="3"/>
    <x v="804"/>
    <x v="1002"/>
    <x v="38"/>
    <x v="0"/>
    <x v="1"/>
    <n v="3"/>
    <x v="3"/>
    <x v="0"/>
    <x v="0"/>
    <n v="304277"/>
  </r>
  <r>
    <x v="1281"/>
    <x v="342"/>
    <x v="1"/>
    <s v="D01"/>
    <x v="4"/>
    <s v="L02"/>
    <x v="3"/>
    <x v="1"/>
    <x v="1"/>
    <x v="1"/>
    <x v="0"/>
    <x v="228"/>
    <x v="1003"/>
    <x v="42"/>
    <x v="0"/>
    <x v="0"/>
    <m/>
    <x v="0"/>
    <x v="1"/>
    <x v="285"/>
    <n v="303741"/>
  </r>
  <r>
    <x v="1282"/>
    <x v="67"/>
    <x v="2"/>
    <s v="D02"/>
    <x v="1"/>
    <s v="L04"/>
    <x v="3"/>
    <x v="2"/>
    <x v="1"/>
    <x v="0"/>
    <x v="1"/>
    <x v="805"/>
    <x v="1004"/>
    <x v="19"/>
    <x v="1"/>
    <x v="0"/>
    <m/>
    <x v="2"/>
    <x v="0"/>
    <x v="0"/>
    <n v="304543"/>
  </r>
  <r>
    <x v="1283"/>
    <x v="103"/>
    <x v="3"/>
    <s v="D07"/>
    <x v="4"/>
    <s v="L02"/>
    <x v="9"/>
    <x v="2"/>
    <x v="2"/>
    <x v="1"/>
    <x v="2"/>
    <x v="746"/>
    <x v="1005"/>
    <x v="24"/>
    <x v="0"/>
    <x v="1"/>
    <n v="4"/>
    <x v="19"/>
    <x v="0"/>
    <x v="0"/>
    <n v="303763"/>
  </r>
  <r>
    <x v="1284"/>
    <x v="20"/>
    <x v="1"/>
    <s v="D01"/>
    <x v="1"/>
    <s v="L04"/>
    <x v="9"/>
    <x v="1"/>
    <x v="2"/>
    <x v="0"/>
    <x v="2"/>
    <x v="211"/>
    <x v="110"/>
    <x v="46"/>
    <x v="1"/>
    <x v="1"/>
    <n v="3"/>
    <x v="13"/>
    <x v="0"/>
    <x v="0"/>
    <n v="303784"/>
  </r>
  <r>
    <x v="1285"/>
    <x v="236"/>
    <x v="6"/>
    <s v="D04"/>
    <x v="0"/>
    <s v="L01"/>
    <x v="9"/>
    <x v="0"/>
    <x v="2"/>
    <x v="0"/>
    <x v="0"/>
    <x v="7"/>
    <x v="200"/>
    <x v="25"/>
    <x v="0"/>
    <x v="1"/>
    <n v="5"/>
    <x v="24"/>
    <x v="1"/>
    <x v="286"/>
    <n v="303817"/>
  </r>
  <r>
    <x v="1286"/>
    <x v="209"/>
    <x v="2"/>
    <s v="D02"/>
    <x v="0"/>
    <s v="L01"/>
    <x v="11"/>
    <x v="3"/>
    <x v="2"/>
    <x v="0"/>
    <x v="2"/>
    <x v="351"/>
    <x v="1006"/>
    <x v="15"/>
    <x v="2"/>
    <x v="2"/>
    <m/>
    <x v="6"/>
    <x v="0"/>
    <x v="0"/>
    <n v="303757"/>
  </r>
  <r>
    <x v="1287"/>
    <x v="310"/>
    <x v="6"/>
    <s v="D04"/>
    <x v="0"/>
    <s v="L01"/>
    <x v="4"/>
    <x v="2"/>
    <x v="2"/>
    <x v="0"/>
    <x v="1"/>
    <x v="806"/>
    <x v="1007"/>
    <x v="32"/>
    <x v="2"/>
    <x v="1"/>
    <n v="4"/>
    <x v="18"/>
    <x v="0"/>
    <x v="0"/>
    <n v="304135"/>
  </r>
  <r>
    <x v="1288"/>
    <x v="23"/>
    <x v="4"/>
    <s v="D05"/>
    <x v="4"/>
    <s v="L02"/>
    <x v="10"/>
    <x v="3"/>
    <x v="2"/>
    <x v="1"/>
    <x v="3"/>
    <x v="78"/>
    <x v="239"/>
    <x v="2"/>
    <x v="0"/>
    <x v="2"/>
    <m/>
    <x v="8"/>
    <x v="0"/>
    <x v="0"/>
    <n v="304588"/>
  </r>
  <r>
    <x v="1289"/>
    <x v="103"/>
    <x v="3"/>
    <s v="D07"/>
    <x v="3"/>
    <s v="L05"/>
    <x v="4"/>
    <x v="1"/>
    <x v="0"/>
    <x v="1"/>
    <x v="0"/>
    <x v="336"/>
    <x v="213"/>
    <x v="36"/>
    <x v="2"/>
    <x v="1"/>
    <n v="5"/>
    <x v="26"/>
    <x v="0"/>
    <x v="0"/>
    <n v="304514"/>
  </r>
  <r>
    <x v="1290"/>
    <x v="6"/>
    <x v="5"/>
    <s v="D03"/>
    <x v="3"/>
    <s v="L05"/>
    <x v="2"/>
    <x v="0"/>
    <x v="2"/>
    <x v="0"/>
    <x v="2"/>
    <x v="619"/>
    <x v="1008"/>
    <x v="4"/>
    <x v="0"/>
    <x v="2"/>
    <m/>
    <x v="21"/>
    <x v="0"/>
    <x v="0"/>
    <n v="303809"/>
  </r>
  <r>
    <x v="1291"/>
    <x v="308"/>
    <x v="5"/>
    <s v="D03"/>
    <x v="1"/>
    <s v="L04"/>
    <x v="8"/>
    <x v="3"/>
    <x v="1"/>
    <x v="0"/>
    <x v="1"/>
    <x v="759"/>
    <x v="972"/>
    <x v="3"/>
    <x v="1"/>
    <x v="0"/>
    <m/>
    <x v="2"/>
    <x v="0"/>
    <x v="0"/>
    <n v="304177"/>
  </r>
  <r>
    <x v="1292"/>
    <x v="118"/>
    <x v="1"/>
    <s v="D01"/>
    <x v="4"/>
    <s v="L02"/>
    <x v="5"/>
    <x v="3"/>
    <x v="2"/>
    <x v="0"/>
    <x v="2"/>
    <x v="757"/>
    <x v="1009"/>
    <x v="38"/>
    <x v="0"/>
    <x v="1"/>
    <n v="5"/>
    <x v="6"/>
    <x v="1"/>
    <x v="287"/>
    <n v="304047"/>
  </r>
  <r>
    <x v="1293"/>
    <x v="20"/>
    <x v="3"/>
    <s v="D07"/>
    <x v="3"/>
    <s v="L05"/>
    <x v="4"/>
    <x v="0"/>
    <x v="2"/>
    <x v="1"/>
    <x v="2"/>
    <x v="271"/>
    <x v="342"/>
    <x v="1"/>
    <x v="0"/>
    <x v="0"/>
    <m/>
    <x v="21"/>
    <x v="0"/>
    <x v="0"/>
    <n v="304230"/>
  </r>
  <r>
    <x v="1294"/>
    <x v="28"/>
    <x v="3"/>
    <s v="D07"/>
    <x v="4"/>
    <s v="L02"/>
    <x v="0"/>
    <x v="0"/>
    <x v="0"/>
    <x v="0"/>
    <x v="3"/>
    <x v="264"/>
    <x v="393"/>
    <x v="24"/>
    <x v="2"/>
    <x v="1"/>
    <n v="5"/>
    <x v="12"/>
    <x v="0"/>
    <x v="0"/>
    <n v="304452"/>
  </r>
  <r>
    <x v="1295"/>
    <x v="108"/>
    <x v="6"/>
    <s v="D04"/>
    <x v="2"/>
    <s v="L03"/>
    <x v="9"/>
    <x v="0"/>
    <x v="2"/>
    <x v="0"/>
    <x v="1"/>
    <x v="807"/>
    <x v="1010"/>
    <x v="5"/>
    <x v="0"/>
    <x v="1"/>
    <n v="5"/>
    <x v="35"/>
    <x v="0"/>
    <x v="0"/>
    <n v="303762"/>
  </r>
  <r>
    <x v="1296"/>
    <x v="220"/>
    <x v="0"/>
    <s v="D06"/>
    <x v="3"/>
    <s v="L05"/>
    <x v="5"/>
    <x v="1"/>
    <x v="1"/>
    <x v="1"/>
    <x v="3"/>
    <x v="242"/>
    <x v="1011"/>
    <x v="22"/>
    <x v="0"/>
    <x v="1"/>
    <n v="4"/>
    <x v="4"/>
    <x v="0"/>
    <x v="0"/>
    <n v="303916"/>
  </r>
  <r>
    <x v="1297"/>
    <x v="320"/>
    <x v="4"/>
    <s v="D05"/>
    <x v="0"/>
    <s v="L01"/>
    <x v="6"/>
    <x v="0"/>
    <x v="0"/>
    <x v="1"/>
    <x v="3"/>
    <x v="644"/>
    <x v="1012"/>
    <x v="21"/>
    <x v="0"/>
    <x v="1"/>
    <n v="4"/>
    <x v="0"/>
    <x v="0"/>
    <x v="0"/>
    <n v="303972"/>
  </r>
  <r>
    <x v="1298"/>
    <x v="256"/>
    <x v="4"/>
    <s v="D05"/>
    <x v="4"/>
    <s v="L02"/>
    <x v="6"/>
    <x v="1"/>
    <x v="0"/>
    <x v="0"/>
    <x v="0"/>
    <x v="807"/>
    <x v="1013"/>
    <x v="2"/>
    <x v="0"/>
    <x v="1"/>
    <n v="2"/>
    <x v="16"/>
    <x v="0"/>
    <x v="0"/>
    <n v="304298"/>
  </r>
  <r>
    <x v="1299"/>
    <x v="170"/>
    <x v="5"/>
    <s v="D03"/>
    <x v="0"/>
    <s v="L01"/>
    <x v="10"/>
    <x v="2"/>
    <x v="0"/>
    <x v="1"/>
    <x v="1"/>
    <x v="808"/>
    <x v="1014"/>
    <x v="32"/>
    <x v="1"/>
    <x v="1"/>
    <n v="2"/>
    <x v="5"/>
    <x v="0"/>
    <x v="0"/>
    <n v="303990"/>
  </r>
  <r>
    <x v="1300"/>
    <x v="279"/>
    <x v="1"/>
    <s v="D01"/>
    <x v="4"/>
    <s v="L02"/>
    <x v="11"/>
    <x v="0"/>
    <x v="2"/>
    <x v="1"/>
    <x v="0"/>
    <x v="517"/>
    <x v="61"/>
    <x v="21"/>
    <x v="1"/>
    <x v="2"/>
    <m/>
    <x v="21"/>
    <x v="0"/>
    <x v="0"/>
    <n v="303773"/>
  </r>
  <r>
    <x v="1301"/>
    <x v="234"/>
    <x v="6"/>
    <s v="D04"/>
    <x v="2"/>
    <s v="L03"/>
    <x v="0"/>
    <x v="2"/>
    <x v="0"/>
    <x v="1"/>
    <x v="3"/>
    <x v="361"/>
    <x v="326"/>
    <x v="30"/>
    <x v="1"/>
    <x v="1"/>
    <n v="4"/>
    <x v="20"/>
    <x v="0"/>
    <x v="0"/>
    <n v="304137"/>
  </r>
  <r>
    <x v="1302"/>
    <x v="297"/>
    <x v="1"/>
    <s v="D01"/>
    <x v="0"/>
    <s v="L01"/>
    <x v="4"/>
    <x v="1"/>
    <x v="2"/>
    <x v="1"/>
    <x v="3"/>
    <x v="209"/>
    <x v="1015"/>
    <x v="21"/>
    <x v="0"/>
    <x v="2"/>
    <m/>
    <x v="0"/>
    <x v="0"/>
    <x v="0"/>
    <n v="304797"/>
  </r>
  <r>
    <x v="1303"/>
    <x v="95"/>
    <x v="6"/>
    <s v="D04"/>
    <x v="3"/>
    <s v="L05"/>
    <x v="8"/>
    <x v="2"/>
    <x v="2"/>
    <x v="0"/>
    <x v="0"/>
    <x v="540"/>
    <x v="877"/>
    <x v="15"/>
    <x v="2"/>
    <x v="0"/>
    <m/>
    <x v="8"/>
    <x v="0"/>
    <x v="0"/>
    <n v="304684"/>
  </r>
  <r>
    <x v="1304"/>
    <x v="63"/>
    <x v="0"/>
    <s v="D06"/>
    <x v="0"/>
    <s v="L01"/>
    <x v="2"/>
    <x v="2"/>
    <x v="2"/>
    <x v="0"/>
    <x v="2"/>
    <x v="739"/>
    <x v="1016"/>
    <x v="21"/>
    <x v="2"/>
    <x v="1"/>
    <n v="2"/>
    <x v="36"/>
    <x v="0"/>
    <x v="0"/>
    <n v="304681"/>
  </r>
  <r>
    <x v="1305"/>
    <x v="313"/>
    <x v="3"/>
    <s v="D07"/>
    <x v="4"/>
    <s v="L02"/>
    <x v="10"/>
    <x v="1"/>
    <x v="0"/>
    <x v="1"/>
    <x v="3"/>
    <x v="686"/>
    <x v="242"/>
    <x v="10"/>
    <x v="2"/>
    <x v="1"/>
    <n v="5"/>
    <x v="9"/>
    <x v="0"/>
    <x v="0"/>
    <n v="304150"/>
  </r>
  <r>
    <x v="1306"/>
    <x v="6"/>
    <x v="3"/>
    <s v="D07"/>
    <x v="3"/>
    <s v="L05"/>
    <x v="6"/>
    <x v="1"/>
    <x v="0"/>
    <x v="1"/>
    <x v="1"/>
    <x v="92"/>
    <x v="1017"/>
    <x v="40"/>
    <x v="0"/>
    <x v="1"/>
    <n v="2"/>
    <x v="33"/>
    <x v="2"/>
    <x v="288"/>
    <n v="303790"/>
  </r>
  <r>
    <x v="1307"/>
    <x v="46"/>
    <x v="2"/>
    <s v="D02"/>
    <x v="1"/>
    <s v="L04"/>
    <x v="7"/>
    <x v="0"/>
    <x v="0"/>
    <x v="1"/>
    <x v="0"/>
    <x v="789"/>
    <x v="924"/>
    <x v="19"/>
    <x v="2"/>
    <x v="1"/>
    <n v="3"/>
    <x v="32"/>
    <x v="0"/>
    <x v="0"/>
    <n v="303524"/>
  </r>
  <r>
    <x v="1308"/>
    <x v="250"/>
    <x v="5"/>
    <s v="D03"/>
    <x v="4"/>
    <s v="L02"/>
    <x v="1"/>
    <x v="1"/>
    <x v="0"/>
    <x v="0"/>
    <x v="1"/>
    <x v="809"/>
    <x v="791"/>
    <x v="26"/>
    <x v="2"/>
    <x v="1"/>
    <n v="5"/>
    <x v="24"/>
    <x v="0"/>
    <x v="0"/>
    <n v="304593"/>
  </r>
  <r>
    <x v="1309"/>
    <x v="241"/>
    <x v="3"/>
    <s v="D07"/>
    <x v="3"/>
    <s v="L05"/>
    <x v="4"/>
    <x v="3"/>
    <x v="0"/>
    <x v="1"/>
    <x v="1"/>
    <x v="805"/>
    <x v="1018"/>
    <x v="23"/>
    <x v="1"/>
    <x v="1"/>
    <n v="4"/>
    <x v="14"/>
    <x v="1"/>
    <x v="240"/>
    <n v="303957"/>
  </r>
  <r>
    <x v="1310"/>
    <x v="299"/>
    <x v="0"/>
    <s v="D06"/>
    <x v="2"/>
    <s v="L03"/>
    <x v="1"/>
    <x v="3"/>
    <x v="0"/>
    <x v="1"/>
    <x v="1"/>
    <x v="691"/>
    <x v="1019"/>
    <x v="27"/>
    <x v="2"/>
    <x v="1"/>
    <n v="5"/>
    <x v="31"/>
    <x v="0"/>
    <x v="0"/>
    <n v="304275"/>
  </r>
  <r>
    <x v="1311"/>
    <x v="98"/>
    <x v="3"/>
    <s v="D07"/>
    <x v="3"/>
    <s v="L05"/>
    <x v="2"/>
    <x v="2"/>
    <x v="0"/>
    <x v="1"/>
    <x v="2"/>
    <x v="202"/>
    <x v="140"/>
    <x v="36"/>
    <x v="1"/>
    <x v="1"/>
    <n v="5"/>
    <x v="30"/>
    <x v="0"/>
    <x v="0"/>
    <n v="304212"/>
  </r>
  <r>
    <x v="1312"/>
    <x v="348"/>
    <x v="1"/>
    <s v="D01"/>
    <x v="1"/>
    <s v="L04"/>
    <x v="11"/>
    <x v="2"/>
    <x v="0"/>
    <x v="0"/>
    <x v="3"/>
    <x v="640"/>
    <x v="509"/>
    <x v="37"/>
    <x v="2"/>
    <x v="2"/>
    <m/>
    <x v="0"/>
    <x v="0"/>
    <x v="0"/>
    <n v="304718"/>
  </r>
  <r>
    <x v="1313"/>
    <x v="207"/>
    <x v="4"/>
    <s v="D05"/>
    <x v="3"/>
    <s v="L05"/>
    <x v="3"/>
    <x v="1"/>
    <x v="2"/>
    <x v="0"/>
    <x v="2"/>
    <x v="115"/>
    <x v="1020"/>
    <x v="22"/>
    <x v="2"/>
    <x v="0"/>
    <m/>
    <x v="24"/>
    <x v="0"/>
    <x v="0"/>
    <n v="303865"/>
  </r>
  <r>
    <x v="1314"/>
    <x v="18"/>
    <x v="0"/>
    <s v="D06"/>
    <x v="3"/>
    <s v="L05"/>
    <x v="9"/>
    <x v="0"/>
    <x v="1"/>
    <x v="0"/>
    <x v="0"/>
    <x v="132"/>
    <x v="1021"/>
    <x v="12"/>
    <x v="1"/>
    <x v="1"/>
    <n v="5"/>
    <x v="27"/>
    <x v="0"/>
    <x v="0"/>
    <n v="303859"/>
  </r>
  <r>
    <x v="1315"/>
    <x v="271"/>
    <x v="2"/>
    <s v="D02"/>
    <x v="0"/>
    <s v="L01"/>
    <x v="2"/>
    <x v="3"/>
    <x v="1"/>
    <x v="1"/>
    <x v="3"/>
    <x v="679"/>
    <x v="1022"/>
    <x v="27"/>
    <x v="1"/>
    <x v="1"/>
    <n v="2"/>
    <x v="33"/>
    <x v="0"/>
    <x v="0"/>
    <n v="303900"/>
  </r>
  <r>
    <x v="1316"/>
    <x v="62"/>
    <x v="3"/>
    <s v="D07"/>
    <x v="0"/>
    <s v="L01"/>
    <x v="2"/>
    <x v="1"/>
    <x v="1"/>
    <x v="1"/>
    <x v="2"/>
    <x v="145"/>
    <x v="1023"/>
    <x v="43"/>
    <x v="1"/>
    <x v="1"/>
    <n v="2"/>
    <x v="31"/>
    <x v="0"/>
    <x v="0"/>
    <n v="303810"/>
  </r>
  <r>
    <x v="1317"/>
    <x v="212"/>
    <x v="5"/>
    <s v="D03"/>
    <x v="2"/>
    <s v="L03"/>
    <x v="9"/>
    <x v="1"/>
    <x v="2"/>
    <x v="0"/>
    <x v="2"/>
    <x v="276"/>
    <x v="867"/>
    <x v="34"/>
    <x v="0"/>
    <x v="2"/>
    <m/>
    <x v="4"/>
    <x v="0"/>
    <x v="0"/>
    <n v="303996"/>
  </r>
  <r>
    <x v="1318"/>
    <x v="327"/>
    <x v="0"/>
    <s v="D06"/>
    <x v="1"/>
    <s v="L04"/>
    <x v="1"/>
    <x v="3"/>
    <x v="1"/>
    <x v="0"/>
    <x v="3"/>
    <x v="810"/>
    <x v="1024"/>
    <x v="33"/>
    <x v="2"/>
    <x v="1"/>
    <n v="2"/>
    <x v="9"/>
    <x v="0"/>
    <x v="0"/>
    <n v="304802"/>
  </r>
  <r>
    <x v="1319"/>
    <x v="54"/>
    <x v="4"/>
    <s v="D05"/>
    <x v="0"/>
    <s v="L01"/>
    <x v="0"/>
    <x v="2"/>
    <x v="0"/>
    <x v="0"/>
    <x v="0"/>
    <x v="468"/>
    <x v="1025"/>
    <x v="16"/>
    <x v="1"/>
    <x v="0"/>
    <m/>
    <x v="0"/>
    <x v="1"/>
    <x v="289"/>
    <n v="304481"/>
  </r>
  <r>
    <x v="1320"/>
    <x v="33"/>
    <x v="0"/>
    <s v="D06"/>
    <x v="1"/>
    <s v="L04"/>
    <x v="5"/>
    <x v="1"/>
    <x v="1"/>
    <x v="1"/>
    <x v="1"/>
    <x v="390"/>
    <x v="231"/>
    <x v="17"/>
    <x v="1"/>
    <x v="1"/>
    <n v="3"/>
    <x v="20"/>
    <x v="0"/>
    <x v="0"/>
    <n v="304533"/>
  </r>
  <r>
    <x v="1321"/>
    <x v="221"/>
    <x v="3"/>
    <s v="D07"/>
    <x v="1"/>
    <s v="L04"/>
    <x v="6"/>
    <x v="2"/>
    <x v="1"/>
    <x v="1"/>
    <x v="3"/>
    <x v="811"/>
    <x v="1026"/>
    <x v="9"/>
    <x v="0"/>
    <x v="0"/>
    <m/>
    <x v="0"/>
    <x v="0"/>
    <x v="0"/>
    <n v="304422"/>
  </r>
  <r>
    <x v="1322"/>
    <x v="186"/>
    <x v="3"/>
    <s v="D07"/>
    <x v="0"/>
    <s v="L01"/>
    <x v="6"/>
    <x v="2"/>
    <x v="2"/>
    <x v="1"/>
    <x v="0"/>
    <x v="11"/>
    <x v="1027"/>
    <x v="31"/>
    <x v="2"/>
    <x v="1"/>
    <n v="3"/>
    <x v="28"/>
    <x v="0"/>
    <x v="0"/>
    <n v="304793"/>
  </r>
  <r>
    <x v="1323"/>
    <x v="34"/>
    <x v="6"/>
    <s v="D04"/>
    <x v="0"/>
    <s v="L01"/>
    <x v="7"/>
    <x v="2"/>
    <x v="2"/>
    <x v="0"/>
    <x v="0"/>
    <x v="812"/>
    <x v="1028"/>
    <x v="41"/>
    <x v="0"/>
    <x v="1"/>
    <n v="5"/>
    <x v="35"/>
    <x v="0"/>
    <x v="0"/>
    <n v="303603"/>
  </r>
  <r>
    <x v="1324"/>
    <x v="16"/>
    <x v="3"/>
    <s v="D07"/>
    <x v="1"/>
    <s v="L04"/>
    <x v="3"/>
    <x v="3"/>
    <x v="2"/>
    <x v="1"/>
    <x v="1"/>
    <x v="813"/>
    <x v="1029"/>
    <x v="16"/>
    <x v="1"/>
    <x v="1"/>
    <n v="4"/>
    <x v="2"/>
    <x v="0"/>
    <x v="0"/>
    <n v="303782"/>
  </r>
  <r>
    <x v="1325"/>
    <x v="350"/>
    <x v="2"/>
    <s v="D02"/>
    <x v="0"/>
    <s v="L01"/>
    <x v="7"/>
    <x v="1"/>
    <x v="1"/>
    <x v="1"/>
    <x v="0"/>
    <x v="637"/>
    <x v="1030"/>
    <x v="7"/>
    <x v="0"/>
    <x v="1"/>
    <n v="2"/>
    <x v="25"/>
    <x v="0"/>
    <x v="0"/>
    <n v="304269"/>
  </r>
  <r>
    <x v="1326"/>
    <x v="224"/>
    <x v="0"/>
    <s v="D06"/>
    <x v="3"/>
    <s v="L05"/>
    <x v="0"/>
    <x v="2"/>
    <x v="2"/>
    <x v="1"/>
    <x v="0"/>
    <x v="401"/>
    <x v="1031"/>
    <x v="41"/>
    <x v="0"/>
    <x v="1"/>
    <n v="4"/>
    <x v="5"/>
    <x v="0"/>
    <x v="0"/>
    <n v="304070"/>
  </r>
  <r>
    <x v="1327"/>
    <x v="267"/>
    <x v="1"/>
    <s v="D01"/>
    <x v="3"/>
    <s v="L05"/>
    <x v="8"/>
    <x v="2"/>
    <x v="2"/>
    <x v="1"/>
    <x v="2"/>
    <x v="632"/>
    <x v="1032"/>
    <x v="5"/>
    <x v="2"/>
    <x v="1"/>
    <n v="2"/>
    <x v="24"/>
    <x v="0"/>
    <x v="0"/>
    <n v="303950"/>
  </r>
  <r>
    <x v="1328"/>
    <x v="133"/>
    <x v="5"/>
    <s v="D03"/>
    <x v="3"/>
    <s v="L05"/>
    <x v="6"/>
    <x v="2"/>
    <x v="0"/>
    <x v="0"/>
    <x v="3"/>
    <x v="814"/>
    <x v="1033"/>
    <x v="40"/>
    <x v="0"/>
    <x v="0"/>
    <m/>
    <x v="22"/>
    <x v="0"/>
    <x v="0"/>
    <n v="303885"/>
  </r>
  <r>
    <x v="1329"/>
    <x v="96"/>
    <x v="3"/>
    <s v="D07"/>
    <x v="3"/>
    <s v="L05"/>
    <x v="6"/>
    <x v="0"/>
    <x v="1"/>
    <x v="1"/>
    <x v="0"/>
    <x v="675"/>
    <x v="110"/>
    <x v="12"/>
    <x v="1"/>
    <x v="1"/>
    <n v="3"/>
    <x v="6"/>
    <x v="0"/>
    <x v="0"/>
    <n v="304526"/>
  </r>
  <r>
    <x v="1330"/>
    <x v="302"/>
    <x v="1"/>
    <s v="D01"/>
    <x v="3"/>
    <s v="L05"/>
    <x v="4"/>
    <x v="3"/>
    <x v="1"/>
    <x v="1"/>
    <x v="3"/>
    <x v="463"/>
    <x v="1034"/>
    <x v="46"/>
    <x v="2"/>
    <x v="0"/>
    <m/>
    <x v="30"/>
    <x v="0"/>
    <x v="0"/>
    <n v="303919"/>
  </r>
  <r>
    <x v="1331"/>
    <x v="85"/>
    <x v="1"/>
    <s v="D01"/>
    <x v="4"/>
    <s v="L02"/>
    <x v="6"/>
    <x v="0"/>
    <x v="2"/>
    <x v="1"/>
    <x v="3"/>
    <x v="293"/>
    <x v="591"/>
    <x v="19"/>
    <x v="0"/>
    <x v="1"/>
    <n v="2"/>
    <x v="29"/>
    <x v="2"/>
    <x v="290"/>
    <n v="304075"/>
  </r>
  <r>
    <x v="1332"/>
    <x v="6"/>
    <x v="1"/>
    <s v="D01"/>
    <x v="2"/>
    <s v="L03"/>
    <x v="6"/>
    <x v="3"/>
    <x v="1"/>
    <x v="1"/>
    <x v="2"/>
    <x v="516"/>
    <x v="1035"/>
    <x v="9"/>
    <x v="2"/>
    <x v="1"/>
    <n v="4"/>
    <x v="34"/>
    <x v="1"/>
    <x v="291"/>
    <n v="304497"/>
  </r>
  <r>
    <x v="1333"/>
    <x v="180"/>
    <x v="6"/>
    <s v="D04"/>
    <x v="3"/>
    <s v="L05"/>
    <x v="3"/>
    <x v="3"/>
    <x v="0"/>
    <x v="1"/>
    <x v="2"/>
    <x v="49"/>
    <x v="1036"/>
    <x v="23"/>
    <x v="2"/>
    <x v="2"/>
    <m/>
    <x v="12"/>
    <x v="0"/>
    <x v="0"/>
    <n v="303543"/>
  </r>
  <r>
    <x v="1334"/>
    <x v="24"/>
    <x v="0"/>
    <s v="D06"/>
    <x v="3"/>
    <s v="L05"/>
    <x v="11"/>
    <x v="2"/>
    <x v="0"/>
    <x v="0"/>
    <x v="2"/>
    <x v="644"/>
    <x v="1037"/>
    <x v="48"/>
    <x v="0"/>
    <x v="1"/>
    <n v="2"/>
    <x v="0"/>
    <x v="0"/>
    <x v="0"/>
    <n v="304271"/>
  </r>
  <r>
    <x v="1335"/>
    <x v="318"/>
    <x v="4"/>
    <s v="D05"/>
    <x v="3"/>
    <s v="L05"/>
    <x v="10"/>
    <x v="0"/>
    <x v="2"/>
    <x v="1"/>
    <x v="1"/>
    <x v="815"/>
    <x v="1038"/>
    <x v="46"/>
    <x v="2"/>
    <x v="0"/>
    <m/>
    <x v="3"/>
    <x v="1"/>
    <x v="292"/>
    <n v="304261"/>
  </r>
  <r>
    <x v="1336"/>
    <x v="279"/>
    <x v="2"/>
    <s v="D02"/>
    <x v="3"/>
    <s v="L05"/>
    <x v="11"/>
    <x v="3"/>
    <x v="2"/>
    <x v="1"/>
    <x v="3"/>
    <x v="146"/>
    <x v="838"/>
    <x v="30"/>
    <x v="2"/>
    <x v="0"/>
    <m/>
    <x v="1"/>
    <x v="0"/>
    <x v="0"/>
    <n v="303657"/>
  </r>
  <r>
    <x v="1337"/>
    <x v="86"/>
    <x v="1"/>
    <s v="D01"/>
    <x v="4"/>
    <s v="L02"/>
    <x v="11"/>
    <x v="0"/>
    <x v="1"/>
    <x v="0"/>
    <x v="2"/>
    <x v="816"/>
    <x v="114"/>
    <x v="28"/>
    <x v="1"/>
    <x v="0"/>
    <m/>
    <x v="8"/>
    <x v="0"/>
    <x v="0"/>
    <n v="304555"/>
  </r>
  <r>
    <x v="1338"/>
    <x v="325"/>
    <x v="6"/>
    <s v="D04"/>
    <x v="0"/>
    <s v="L01"/>
    <x v="3"/>
    <x v="3"/>
    <x v="1"/>
    <x v="1"/>
    <x v="3"/>
    <x v="325"/>
    <x v="1039"/>
    <x v="24"/>
    <x v="2"/>
    <x v="1"/>
    <n v="3"/>
    <x v="6"/>
    <x v="0"/>
    <x v="0"/>
    <n v="304699"/>
  </r>
  <r>
    <x v="1339"/>
    <x v="168"/>
    <x v="5"/>
    <s v="D03"/>
    <x v="2"/>
    <s v="L03"/>
    <x v="3"/>
    <x v="2"/>
    <x v="2"/>
    <x v="0"/>
    <x v="0"/>
    <x v="526"/>
    <x v="242"/>
    <x v="11"/>
    <x v="1"/>
    <x v="1"/>
    <n v="3"/>
    <x v="33"/>
    <x v="0"/>
    <x v="0"/>
    <n v="303934"/>
  </r>
  <r>
    <x v="1340"/>
    <x v="116"/>
    <x v="6"/>
    <s v="D04"/>
    <x v="1"/>
    <s v="L04"/>
    <x v="10"/>
    <x v="2"/>
    <x v="1"/>
    <x v="1"/>
    <x v="2"/>
    <x v="533"/>
    <x v="562"/>
    <x v="22"/>
    <x v="2"/>
    <x v="1"/>
    <n v="5"/>
    <x v="7"/>
    <x v="0"/>
    <x v="0"/>
    <n v="303819"/>
  </r>
  <r>
    <x v="1341"/>
    <x v="310"/>
    <x v="3"/>
    <s v="D07"/>
    <x v="4"/>
    <s v="L02"/>
    <x v="8"/>
    <x v="0"/>
    <x v="0"/>
    <x v="0"/>
    <x v="3"/>
    <x v="228"/>
    <x v="1040"/>
    <x v="5"/>
    <x v="2"/>
    <x v="1"/>
    <n v="3"/>
    <x v="34"/>
    <x v="0"/>
    <x v="0"/>
    <n v="303549"/>
  </r>
  <r>
    <x v="1342"/>
    <x v="197"/>
    <x v="1"/>
    <s v="D01"/>
    <x v="1"/>
    <s v="L04"/>
    <x v="11"/>
    <x v="1"/>
    <x v="1"/>
    <x v="0"/>
    <x v="2"/>
    <x v="275"/>
    <x v="1041"/>
    <x v="9"/>
    <x v="2"/>
    <x v="1"/>
    <n v="5"/>
    <x v="17"/>
    <x v="0"/>
    <x v="0"/>
    <n v="304070"/>
  </r>
  <r>
    <x v="1343"/>
    <x v="171"/>
    <x v="6"/>
    <s v="D04"/>
    <x v="3"/>
    <s v="L05"/>
    <x v="1"/>
    <x v="3"/>
    <x v="2"/>
    <x v="0"/>
    <x v="1"/>
    <x v="452"/>
    <x v="845"/>
    <x v="6"/>
    <x v="2"/>
    <x v="1"/>
    <n v="4"/>
    <x v="5"/>
    <x v="0"/>
    <x v="0"/>
    <n v="304367"/>
  </r>
  <r>
    <x v="1344"/>
    <x v="57"/>
    <x v="4"/>
    <s v="D05"/>
    <x v="2"/>
    <s v="L03"/>
    <x v="1"/>
    <x v="1"/>
    <x v="2"/>
    <x v="0"/>
    <x v="1"/>
    <x v="446"/>
    <x v="616"/>
    <x v="15"/>
    <x v="0"/>
    <x v="0"/>
    <m/>
    <x v="0"/>
    <x v="0"/>
    <x v="0"/>
    <n v="303563"/>
  </r>
  <r>
    <x v="1345"/>
    <x v="104"/>
    <x v="2"/>
    <s v="D02"/>
    <x v="3"/>
    <s v="L05"/>
    <x v="11"/>
    <x v="1"/>
    <x v="0"/>
    <x v="1"/>
    <x v="1"/>
    <x v="385"/>
    <x v="314"/>
    <x v="22"/>
    <x v="2"/>
    <x v="1"/>
    <n v="4"/>
    <x v="34"/>
    <x v="0"/>
    <x v="0"/>
    <n v="304702"/>
  </r>
  <r>
    <x v="1346"/>
    <x v="79"/>
    <x v="3"/>
    <s v="D07"/>
    <x v="3"/>
    <s v="L05"/>
    <x v="1"/>
    <x v="0"/>
    <x v="2"/>
    <x v="0"/>
    <x v="3"/>
    <x v="1"/>
    <x v="1042"/>
    <x v="18"/>
    <x v="0"/>
    <x v="1"/>
    <n v="2"/>
    <x v="10"/>
    <x v="0"/>
    <x v="0"/>
    <n v="303547"/>
  </r>
  <r>
    <x v="1347"/>
    <x v="231"/>
    <x v="3"/>
    <s v="D07"/>
    <x v="2"/>
    <s v="L03"/>
    <x v="0"/>
    <x v="1"/>
    <x v="2"/>
    <x v="0"/>
    <x v="1"/>
    <x v="124"/>
    <x v="952"/>
    <x v="14"/>
    <x v="2"/>
    <x v="1"/>
    <n v="3"/>
    <x v="0"/>
    <x v="0"/>
    <x v="0"/>
    <n v="304812"/>
  </r>
  <r>
    <x v="1348"/>
    <x v="170"/>
    <x v="2"/>
    <s v="D02"/>
    <x v="3"/>
    <s v="L05"/>
    <x v="5"/>
    <x v="2"/>
    <x v="0"/>
    <x v="0"/>
    <x v="3"/>
    <x v="272"/>
    <x v="1043"/>
    <x v="35"/>
    <x v="2"/>
    <x v="1"/>
    <n v="5"/>
    <x v="19"/>
    <x v="0"/>
    <x v="0"/>
    <n v="304071"/>
  </r>
  <r>
    <x v="1349"/>
    <x v="186"/>
    <x v="3"/>
    <s v="D07"/>
    <x v="4"/>
    <s v="L02"/>
    <x v="7"/>
    <x v="1"/>
    <x v="1"/>
    <x v="1"/>
    <x v="1"/>
    <x v="621"/>
    <x v="773"/>
    <x v="33"/>
    <x v="2"/>
    <x v="1"/>
    <n v="5"/>
    <x v="11"/>
    <x v="0"/>
    <x v="0"/>
    <n v="303978"/>
  </r>
  <r>
    <x v="1350"/>
    <x v="201"/>
    <x v="1"/>
    <s v="D01"/>
    <x v="3"/>
    <s v="L05"/>
    <x v="6"/>
    <x v="2"/>
    <x v="2"/>
    <x v="1"/>
    <x v="1"/>
    <x v="325"/>
    <x v="1044"/>
    <x v="44"/>
    <x v="2"/>
    <x v="2"/>
    <m/>
    <x v="21"/>
    <x v="0"/>
    <x v="0"/>
    <n v="304684"/>
  </r>
  <r>
    <x v="1351"/>
    <x v="165"/>
    <x v="5"/>
    <s v="D03"/>
    <x v="1"/>
    <s v="L04"/>
    <x v="6"/>
    <x v="2"/>
    <x v="1"/>
    <x v="1"/>
    <x v="2"/>
    <x v="4"/>
    <x v="869"/>
    <x v="15"/>
    <x v="2"/>
    <x v="1"/>
    <n v="4"/>
    <x v="17"/>
    <x v="2"/>
    <x v="293"/>
    <n v="304487"/>
  </r>
  <r>
    <x v="1352"/>
    <x v="337"/>
    <x v="6"/>
    <s v="D04"/>
    <x v="4"/>
    <s v="L02"/>
    <x v="11"/>
    <x v="1"/>
    <x v="2"/>
    <x v="1"/>
    <x v="1"/>
    <x v="339"/>
    <x v="500"/>
    <x v="7"/>
    <x v="2"/>
    <x v="1"/>
    <n v="5"/>
    <x v="25"/>
    <x v="0"/>
    <x v="0"/>
    <n v="303778"/>
  </r>
  <r>
    <x v="1353"/>
    <x v="90"/>
    <x v="0"/>
    <s v="D06"/>
    <x v="3"/>
    <s v="L05"/>
    <x v="5"/>
    <x v="3"/>
    <x v="0"/>
    <x v="0"/>
    <x v="2"/>
    <x v="526"/>
    <x v="813"/>
    <x v="13"/>
    <x v="1"/>
    <x v="2"/>
    <m/>
    <x v="0"/>
    <x v="0"/>
    <x v="0"/>
    <n v="304297"/>
  </r>
  <r>
    <x v="1354"/>
    <x v="227"/>
    <x v="2"/>
    <s v="D02"/>
    <x v="3"/>
    <s v="L05"/>
    <x v="1"/>
    <x v="3"/>
    <x v="0"/>
    <x v="0"/>
    <x v="2"/>
    <x v="817"/>
    <x v="468"/>
    <x v="8"/>
    <x v="1"/>
    <x v="1"/>
    <n v="4"/>
    <x v="16"/>
    <x v="0"/>
    <x v="0"/>
    <n v="304453"/>
  </r>
  <r>
    <x v="1355"/>
    <x v="7"/>
    <x v="4"/>
    <s v="D05"/>
    <x v="0"/>
    <s v="L01"/>
    <x v="4"/>
    <x v="0"/>
    <x v="2"/>
    <x v="1"/>
    <x v="1"/>
    <x v="619"/>
    <x v="1045"/>
    <x v="33"/>
    <x v="1"/>
    <x v="1"/>
    <n v="4"/>
    <x v="23"/>
    <x v="0"/>
    <x v="0"/>
    <n v="303981"/>
  </r>
  <r>
    <x v="1356"/>
    <x v="54"/>
    <x v="3"/>
    <s v="D07"/>
    <x v="2"/>
    <s v="L03"/>
    <x v="8"/>
    <x v="3"/>
    <x v="1"/>
    <x v="0"/>
    <x v="2"/>
    <x v="25"/>
    <x v="1046"/>
    <x v="43"/>
    <x v="2"/>
    <x v="1"/>
    <n v="5"/>
    <x v="24"/>
    <x v="2"/>
    <x v="112"/>
    <n v="303832"/>
  </r>
  <r>
    <x v="1357"/>
    <x v="177"/>
    <x v="3"/>
    <s v="D07"/>
    <x v="1"/>
    <s v="L04"/>
    <x v="7"/>
    <x v="2"/>
    <x v="0"/>
    <x v="1"/>
    <x v="1"/>
    <x v="818"/>
    <x v="302"/>
    <x v="2"/>
    <x v="1"/>
    <x v="1"/>
    <n v="4"/>
    <x v="8"/>
    <x v="1"/>
    <x v="294"/>
    <n v="304467"/>
  </r>
  <r>
    <x v="1358"/>
    <x v="94"/>
    <x v="6"/>
    <s v="D04"/>
    <x v="4"/>
    <s v="L02"/>
    <x v="11"/>
    <x v="3"/>
    <x v="1"/>
    <x v="0"/>
    <x v="1"/>
    <x v="232"/>
    <x v="1047"/>
    <x v="36"/>
    <x v="2"/>
    <x v="1"/>
    <n v="3"/>
    <x v="29"/>
    <x v="0"/>
    <x v="0"/>
    <n v="303881"/>
  </r>
  <r>
    <x v="1359"/>
    <x v="81"/>
    <x v="5"/>
    <s v="D03"/>
    <x v="1"/>
    <s v="L04"/>
    <x v="6"/>
    <x v="1"/>
    <x v="2"/>
    <x v="0"/>
    <x v="1"/>
    <x v="299"/>
    <x v="1048"/>
    <x v="12"/>
    <x v="0"/>
    <x v="1"/>
    <n v="2"/>
    <x v="19"/>
    <x v="0"/>
    <x v="0"/>
    <n v="304360"/>
  </r>
  <r>
    <x v="1360"/>
    <x v="346"/>
    <x v="6"/>
    <s v="D04"/>
    <x v="4"/>
    <s v="L02"/>
    <x v="0"/>
    <x v="2"/>
    <x v="2"/>
    <x v="1"/>
    <x v="0"/>
    <x v="148"/>
    <x v="1049"/>
    <x v="19"/>
    <x v="2"/>
    <x v="1"/>
    <n v="4"/>
    <x v="0"/>
    <x v="0"/>
    <x v="0"/>
    <n v="304154"/>
  </r>
  <r>
    <x v="1361"/>
    <x v="222"/>
    <x v="1"/>
    <s v="D01"/>
    <x v="0"/>
    <s v="L01"/>
    <x v="8"/>
    <x v="0"/>
    <x v="2"/>
    <x v="0"/>
    <x v="2"/>
    <x v="598"/>
    <x v="1050"/>
    <x v="7"/>
    <x v="2"/>
    <x v="1"/>
    <n v="5"/>
    <x v="2"/>
    <x v="0"/>
    <x v="0"/>
    <n v="303739"/>
  </r>
  <r>
    <x v="1362"/>
    <x v="338"/>
    <x v="2"/>
    <s v="D02"/>
    <x v="0"/>
    <s v="L01"/>
    <x v="7"/>
    <x v="2"/>
    <x v="0"/>
    <x v="1"/>
    <x v="1"/>
    <x v="244"/>
    <x v="1051"/>
    <x v="16"/>
    <x v="2"/>
    <x v="2"/>
    <m/>
    <x v="32"/>
    <x v="0"/>
    <x v="0"/>
    <n v="304703"/>
  </r>
  <r>
    <x v="1363"/>
    <x v="323"/>
    <x v="6"/>
    <s v="D04"/>
    <x v="0"/>
    <s v="L01"/>
    <x v="4"/>
    <x v="0"/>
    <x v="0"/>
    <x v="0"/>
    <x v="3"/>
    <x v="819"/>
    <x v="1052"/>
    <x v="22"/>
    <x v="2"/>
    <x v="1"/>
    <n v="2"/>
    <x v="18"/>
    <x v="1"/>
    <x v="295"/>
    <n v="304136"/>
  </r>
  <r>
    <x v="1364"/>
    <x v="5"/>
    <x v="2"/>
    <s v="D02"/>
    <x v="4"/>
    <s v="L02"/>
    <x v="10"/>
    <x v="1"/>
    <x v="2"/>
    <x v="1"/>
    <x v="2"/>
    <x v="820"/>
    <x v="882"/>
    <x v="36"/>
    <x v="2"/>
    <x v="1"/>
    <n v="3"/>
    <x v="4"/>
    <x v="0"/>
    <x v="0"/>
    <n v="304789"/>
  </r>
  <r>
    <x v="1365"/>
    <x v="20"/>
    <x v="0"/>
    <s v="D06"/>
    <x v="4"/>
    <s v="L02"/>
    <x v="1"/>
    <x v="1"/>
    <x v="2"/>
    <x v="0"/>
    <x v="3"/>
    <x v="821"/>
    <x v="1053"/>
    <x v="7"/>
    <x v="2"/>
    <x v="1"/>
    <n v="5"/>
    <x v="32"/>
    <x v="0"/>
    <x v="0"/>
    <n v="303964"/>
  </r>
  <r>
    <x v="1366"/>
    <x v="28"/>
    <x v="3"/>
    <s v="D07"/>
    <x v="4"/>
    <s v="L02"/>
    <x v="9"/>
    <x v="3"/>
    <x v="2"/>
    <x v="0"/>
    <x v="0"/>
    <x v="27"/>
    <x v="579"/>
    <x v="47"/>
    <x v="2"/>
    <x v="1"/>
    <n v="5"/>
    <x v="0"/>
    <x v="0"/>
    <x v="0"/>
    <n v="303757"/>
  </r>
  <r>
    <x v="1367"/>
    <x v="175"/>
    <x v="2"/>
    <s v="D02"/>
    <x v="2"/>
    <s v="L03"/>
    <x v="5"/>
    <x v="2"/>
    <x v="0"/>
    <x v="0"/>
    <x v="2"/>
    <x v="415"/>
    <x v="1054"/>
    <x v="2"/>
    <x v="2"/>
    <x v="1"/>
    <n v="4"/>
    <x v="10"/>
    <x v="0"/>
    <x v="0"/>
    <n v="303781"/>
  </r>
  <r>
    <x v="1368"/>
    <x v="177"/>
    <x v="3"/>
    <s v="D07"/>
    <x v="4"/>
    <s v="L02"/>
    <x v="4"/>
    <x v="0"/>
    <x v="0"/>
    <x v="1"/>
    <x v="2"/>
    <x v="393"/>
    <x v="1013"/>
    <x v="30"/>
    <x v="2"/>
    <x v="1"/>
    <n v="3"/>
    <x v="33"/>
    <x v="0"/>
    <x v="0"/>
    <n v="304170"/>
  </r>
  <r>
    <x v="1369"/>
    <x v="63"/>
    <x v="0"/>
    <s v="D06"/>
    <x v="4"/>
    <s v="L02"/>
    <x v="0"/>
    <x v="0"/>
    <x v="0"/>
    <x v="1"/>
    <x v="1"/>
    <x v="822"/>
    <x v="1055"/>
    <x v="35"/>
    <x v="0"/>
    <x v="1"/>
    <n v="4"/>
    <x v="33"/>
    <x v="0"/>
    <x v="0"/>
    <n v="304285"/>
  </r>
  <r>
    <x v="1370"/>
    <x v="71"/>
    <x v="3"/>
    <s v="D07"/>
    <x v="1"/>
    <s v="L04"/>
    <x v="1"/>
    <x v="1"/>
    <x v="0"/>
    <x v="1"/>
    <x v="2"/>
    <x v="823"/>
    <x v="3"/>
    <x v="29"/>
    <x v="1"/>
    <x v="2"/>
    <m/>
    <x v="3"/>
    <x v="0"/>
    <x v="0"/>
    <n v="304130"/>
  </r>
  <r>
    <x v="1371"/>
    <x v="117"/>
    <x v="5"/>
    <s v="D03"/>
    <x v="1"/>
    <s v="L04"/>
    <x v="2"/>
    <x v="2"/>
    <x v="0"/>
    <x v="1"/>
    <x v="1"/>
    <x v="757"/>
    <x v="929"/>
    <x v="2"/>
    <x v="0"/>
    <x v="1"/>
    <n v="2"/>
    <x v="15"/>
    <x v="0"/>
    <x v="0"/>
    <n v="303988"/>
  </r>
  <r>
    <x v="1372"/>
    <x v="349"/>
    <x v="4"/>
    <s v="D05"/>
    <x v="4"/>
    <s v="L02"/>
    <x v="0"/>
    <x v="3"/>
    <x v="1"/>
    <x v="0"/>
    <x v="1"/>
    <x v="396"/>
    <x v="1056"/>
    <x v="21"/>
    <x v="2"/>
    <x v="2"/>
    <m/>
    <x v="35"/>
    <x v="0"/>
    <x v="0"/>
    <n v="304512"/>
  </r>
  <r>
    <x v="1373"/>
    <x v="343"/>
    <x v="0"/>
    <s v="D06"/>
    <x v="4"/>
    <s v="L02"/>
    <x v="11"/>
    <x v="2"/>
    <x v="0"/>
    <x v="0"/>
    <x v="2"/>
    <x v="749"/>
    <x v="1057"/>
    <x v="8"/>
    <x v="1"/>
    <x v="1"/>
    <n v="4"/>
    <x v="15"/>
    <x v="0"/>
    <x v="0"/>
    <n v="303896"/>
  </r>
  <r>
    <x v="1374"/>
    <x v="23"/>
    <x v="5"/>
    <s v="D03"/>
    <x v="4"/>
    <s v="L02"/>
    <x v="7"/>
    <x v="1"/>
    <x v="1"/>
    <x v="1"/>
    <x v="3"/>
    <x v="824"/>
    <x v="1058"/>
    <x v="19"/>
    <x v="2"/>
    <x v="1"/>
    <n v="5"/>
    <x v="22"/>
    <x v="0"/>
    <x v="0"/>
    <n v="304336"/>
  </r>
  <r>
    <x v="1375"/>
    <x v="254"/>
    <x v="4"/>
    <s v="D05"/>
    <x v="2"/>
    <s v="L03"/>
    <x v="3"/>
    <x v="3"/>
    <x v="0"/>
    <x v="0"/>
    <x v="1"/>
    <x v="572"/>
    <x v="1059"/>
    <x v="50"/>
    <x v="0"/>
    <x v="1"/>
    <n v="4"/>
    <x v="32"/>
    <x v="0"/>
    <x v="0"/>
    <n v="304641"/>
  </r>
  <r>
    <x v="1376"/>
    <x v="348"/>
    <x v="2"/>
    <s v="D02"/>
    <x v="0"/>
    <s v="L01"/>
    <x v="9"/>
    <x v="3"/>
    <x v="0"/>
    <x v="0"/>
    <x v="0"/>
    <x v="360"/>
    <x v="1060"/>
    <x v="14"/>
    <x v="1"/>
    <x v="1"/>
    <n v="5"/>
    <x v="33"/>
    <x v="1"/>
    <x v="296"/>
    <n v="303530"/>
  </r>
  <r>
    <x v="1377"/>
    <x v="305"/>
    <x v="2"/>
    <s v="D02"/>
    <x v="0"/>
    <s v="L01"/>
    <x v="4"/>
    <x v="1"/>
    <x v="2"/>
    <x v="0"/>
    <x v="3"/>
    <x v="471"/>
    <x v="1061"/>
    <x v="33"/>
    <x v="1"/>
    <x v="1"/>
    <n v="3"/>
    <x v="1"/>
    <x v="0"/>
    <x v="0"/>
    <n v="303754"/>
  </r>
  <r>
    <x v="1378"/>
    <x v="185"/>
    <x v="6"/>
    <s v="D04"/>
    <x v="3"/>
    <s v="L05"/>
    <x v="6"/>
    <x v="2"/>
    <x v="1"/>
    <x v="1"/>
    <x v="3"/>
    <x v="691"/>
    <x v="611"/>
    <x v="33"/>
    <x v="1"/>
    <x v="1"/>
    <n v="3"/>
    <x v="16"/>
    <x v="0"/>
    <x v="0"/>
    <n v="304832"/>
  </r>
  <r>
    <x v="1379"/>
    <x v="265"/>
    <x v="4"/>
    <s v="D05"/>
    <x v="1"/>
    <s v="L04"/>
    <x v="6"/>
    <x v="2"/>
    <x v="2"/>
    <x v="0"/>
    <x v="1"/>
    <x v="183"/>
    <x v="81"/>
    <x v="19"/>
    <x v="2"/>
    <x v="1"/>
    <n v="2"/>
    <x v="27"/>
    <x v="0"/>
    <x v="0"/>
    <n v="304504"/>
  </r>
  <r>
    <x v="1380"/>
    <x v="143"/>
    <x v="6"/>
    <s v="D04"/>
    <x v="0"/>
    <s v="L01"/>
    <x v="5"/>
    <x v="1"/>
    <x v="1"/>
    <x v="0"/>
    <x v="1"/>
    <x v="794"/>
    <x v="1062"/>
    <x v="29"/>
    <x v="2"/>
    <x v="0"/>
    <m/>
    <x v="4"/>
    <x v="0"/>
    <x v="0"/>
    <n v="303919"/>
  </r>
  <r>
    <x v="1381"/>
    <x v="107"/>
    <x v="5"/>
    <s v="D03"/>
    <x v="4"/>
    <s v="L02"/>
    <x v="3"/>
    <x v="3"/>
    <x v="1"/>
    <x v="1"/>
    <x v="1"/>
    <x v="825"/>
    <x v="1063"/>
    <x v="27"/>
    <x v="2"/>
    <x v="1"/>
    <n v="4"/>
    <x v="21"/>
    <x v="0"/>
    <x v="0"/>
    <n v="304699"/>
  </r>
  <r>
    <x v="1382"/>
    <x v="67"/>
    <x v="2"/>
    <s v="D02"/>
    <x v="0"/>
    <s v="L01"/>
    <x v="5"/>
    <x v="1"/>
    <x v="1"/>
    <x v="0"/>
    <x v="3"/>
    <x v="826"/>
    <x v="1064"/>
    <x v="12"/>
    <x v="0"/>
    <x v="1"/>
    <n v="2"/>
    <x v="32"/>
    <x v="0"/>
    <x v="0"/>
    <n v="304059"/>
  </r>
  <r>
    <x v="1383"/>
    <x v="302"/>
    <x v="6"/>
    <s v="D04"/>
    <x v="0"/>
    <s v="L01"/>
    <x v="0"/>
    <x v="3"/>
    <x v="2"/>
    <x v="1"/>
    <x v="0"/>
    <x v="827"/>
    <x v="108"/>
    <x v="11"/>
    <x v="1"/>
    <x v="1"/>
    <n v="3"/>
    <x v="29"/>
    <x v="0"/>
    <x v="0"/>
    <n v="304171"/>
  </r>
  <r>
    <x v="1384"/>
    <x v="73"/>
    <x v="6"/>
    <s v="D04"/>
    <x v="3"/>
    <s v="L05"/>
    <x v="2"/>
    <x v="3"/>
    <x v="1"/>
    <x v="0"/>
    <x v="2"/>
    <x v="828"/>
    <x v="1065"/>
    <x v="5"/>
    <x v="2"/>
    <x v="1"/>
    <n v="4"/>
    <x v="33"/>
    <x v="0"/>
    <x v="0"/>
    <n v="303884"/>
  </r>
  <r>
    <x v="1385"/>
    <x v="255"/>
    <x v="1"/>
    <s v="D01"/>
    <x v="2"/>
    <s v="L03"/>
    <x v="8"/>
    <x v="2"/>
    <x v="2"/>
    <x v="0"/>
    <x v="2"/>
    <x v="829"/>
    <x v="1066"/>
    <x v="16"/>
    <x v="2"/>
    <x v="0"/>
    <m/>
    <x v="30"/>
    <x v="1"/>
    <x v="79"/>
    <n v="304745"/>
  </r>
  <r>
    <x v="1386"/>
    <x v="77"/>
    <x v="3"/>
    <s v="D07"/>
    <x v="0"/>
    <s v="L01"/>
    <x v="5"/>
    <x v="3"/>
    <x v="1"/>
    <x v="1"/>
    <x v="1"/>
    <x v="830"/>
    <x v="413"/>
    <x v="43"/>
    <x v="1"/>
    <x v="0"/>
    <m/>
    <x v="9"/>
    <x v="0"/>
    <x v="0"/>
    <n v="303790"/>
  </r>
  <r>
    <x v="1387"/>
    <x v="32"/>
    <x v="5"/>
    <s v="D03"/>
    <x v="0"/>
    <s v="L01"/>
    <x v="10"/>
    <x v="2"/>
    <x v="1"/>
    <x v="0"/>
    <x v="0"/>
    <x v="831"/>
    <x v="761"/>
    <x v="36"/>
    <x v="2"/>
    <x v="1"/>
    <n v="2"/>
    <x v="35"/>
    <x v="0"/>
    <x v="0"/>
    <n v="303897"/>
  </r>
  <r>
    <x v="1388"/>
    <x v="230"/>
    <x v="1"/>
    <s v="D01"/>
    <x v="4"/>
    <s v="L02"/>
    <x v="11"/>
    <x v="3"/>
    <x v="0"/>
    <x v="1"/>
    <x v="1"/>
    <x v="263"/>
    <x v="1067"/>
    <x v="15"/>
    <x v="1"/>
    <x v="2"/>
    <m/>
    <x v="15"/>
    <x v="0"/>
    <x v="0"/>
    <n v="303739"/>
  </r>
  <r>
    <x v="1389"/>
    <x v="124"/>
    <x v="0"/>
    <s v="D06"/>
    <x v="0"/>
    <s v="L01"/>
    <x v="10"/>
    <x v="1"/>
    <x v="1"/>
    <x v="1"/>
    <x v="0"/>
    <x v="64"/>
    <x v="1068"/>
    <x v="5"/>
    <x v="1"/>
    <x v="1"/>
    <n v="4"/>
    <x v="0"/>
    <x v="0"/>
    <x v="0"/>
    <n v="304071"/>
  </r>
  <r>
    <x v="1390"/>
    <x v="113"/>
    <x v="0"/>
    <s v="D06"/>
    <x v="1"/>
    <s v="L04"/>
    <x v="1"/>
    <x v="2"/>
    <x v="1"/>
    <x v="1"/>
    <x v="2"/>
    <x v="600"/>
    <x v="780"/>
    <x v="26"/>
    <x v="2"/>
    <x v="1"/>
    <n v="5"/>
    <x v="13"/>
    <x v="0"/>
    <x v="0"/>
    <n v="303757"/>
  </r>
  <r>
    <x v="1391"/>
    <x v="257"/>
    <x v="3"/>
    <s v="D07"/>
    <x v="3"/>
    <s v="L05"/>
    <x v="1"/>
    <x v="3"/>
    <x v="0"/>
    <x v="1"/>
    <x v="1"/>
    <x v="832"/>
    <x v="804"/>
    <x v="2"/>
    <x v="1"/>
    <x v="2"/>
    <m/>
    <x v="20"/>
    <x v="0"/>
    <x v="0"/>
    <n v="304568"/>
  </r>
  <r>
    <x v="1392"/>
    <x v="252"/>
    <x v="1"/>
    <s v="D01"/>
    <x v="0"/>
    <s v="L01"/>
    <x v="10"/>
    <x v="1"/>
    <x v="1"/>
    <x v="1"/>
    <x v="1"/>
    <x v="235"/>
    <x v="1069"/>
    <x v="7"/>
    <x v="2"/>
    <x v="0"/>
    <m/>
    <x v="20"/>
    <x v="2"/>
    <x v="297"/>
    <n v="303613"/>
  </r>
  <r>
    <x v="1393"/>
    <x v="320"/>
    <x v="5"/>
    <s v="D03"/>
    <x v="1"/>
    <s v="L04"/>
    <x v="1"/>
    <x v="3"/>
    <x v="1"/>
    <x v="0"/>
    <x v="1"/>
    <x v="632"/>
    <x v="974"/>
    <x v="19"/>
    <x v="2"/>
    <x v="1"/>
    <n v="3"/>
    <x v="29"/>
    <x v="0"/>
    <x v="0"/>
    <n v="303612"/>
  </r>
  <r>
    <x v="1394"/>
    <x v="137"/>
    <x v="6"/>
    <s v="D04"/>
    <x v="1"/>
    <s v="L04"/>
    <x v="11"/>
    <x v="1"/>
    <x v="2"/>
    <x v="0"/>
    <x v="3"/>
    <x v="833"/>
    <x v="323"/>
    <x v="13"/>
    <x v="1"/>
    <x v="1"/>
    <n v="3"/>
    <x v="26"/>
    <x v="0"/>
    <x v="0"/>
    <n v="304619"/>
  </r>
  <r>
    <x v="1395"/>
    <x v="283"/>
    <x v="4"/>
    <s v="D05"/>
    <x v="1"/>
    <s v="L04"/>
    <x v="11"/>
    <x v="2"/>
    <x v="1"/>
    <x v="1"/>
    <x v="1"/>
    <x v="834"/>
    <x v="1070"/>
    <x v="45"/>
    <x v="2"/>
    <x v="1"/>
    <n v="3"/>
    <x v="7"/>
    <x v="0"/>
    <x v="0"/>
    <n v="304683"/>
  </r>
  <r>
    <x v="1396"/>
    <x v="124"/>
    <x v="3"/>
    <s v="D07"/>
    <x v="4"/>
    <s v="L02"/>
    <x v="5"/>
    <x v="0"/>
    <x v="0"/>
    <x v="1"/>
    <x v="2"/>
    <x v="835"/>
    <x v="1071"/>
    <x v="18"/>
    <x v="0"/>
    <x v="1"/>
    <n v="5"/>
    <x v="18"/>
    <x v="0"/>
    <x v="0"/>
    <n v="304518"/>
  </r>
  <r>
    <x v="1397"/>
    <x v="207"/>
    <x v="1"/>
    <s v="D01"/>
    <x v="0"/>
    <s v="L01"/>
    <x v="5"/>
    <x v="3"/>
    <x v="2"/>
    <x v="1"/>
    <x v="3"/>
    <x v="307"/>
    <x v="1051"/>
    <x v="19"/>
    <x v="2"/>
    <x v="2"/>
    <m/>
    <x v="11"/>
    <x v="1"/>
    <x v="298"/>
    <n v="304582"/>
  </r>
  <r>
    <x v="1398"/>
    <x v="49"/>
    <x v="3"/>
    <s v="D07"/>
    <x v="0"/>
    <s v="L01"/>
    <x v="2"/>
    <x v="0"/>
    <x v="0"/>
    <x v="1"/>
    <x v="0"/>
    <x v="716"/>
    <x v="832"/>
    <x v="21"/>
    <x v="2"/>
    <x v="2"/>
    <m/>
    <x v="32"/>
    <x v="2"/>
    <x v="266"/>
    <n v="304718"/>
  </r>
  <r>
    <x v="1399"/>
    <x v="90"/>
    <x v="6"/>
    <s v="D04"/>
    <x v="0"/>
    <s v="L01"/>
    <x v="0"/>
    <x v="3"/>
    <x v="1"/>
    <x v="0"/>
    <x v="2"/>
    <x v="635"/>
    <x v="726"/>
    <x v="5"/>
    <x v="0"/>
    <x v="1"/>
    <n v="5"/>
    <x v="6"/>
    <x v="1"/>
    <x v="299"/>
    <n v="304677"/>
  </r>
  <r>
    <x v="1400"/>
    <x v="47"/>
    <x v="6"/>
    <s v="D04"/>
    <x v="3"/>
    <s v="L05"/>
    <x v="6"/>
    <x v="0"/>
    <x v="0"/>
    <x v="1"/>
    <x v="2"/>
    <x v="836"/>
    <x v="884"/>
    <x v="37"/>
    <x v="2"/>
    <x v="1"/>
    <n v="4"/>
    <x v="0"/>
    <x v="1"/>
    <x v="300"/>
    <n v="303777"/>
  </r>
  <r>
    <x v="1401"/>
    <x v="29"/>
    <x v="2"/>
    <s v="D02"/>
    <x v="0"/>
    <s v="L01"/>
    <x v="2"/>
    <x v="2"/>
    <x v="1"/>
    <x v="1"/>
    <x v="0"/>
    <x v="480"/>
    <x v="174"/>
    <x v="22"/>
    <x v="2"/>
    <x v="1"/>
    <n v="4"/>
    <x v="25"/>
    <x v="0"/>
    <x v="0"/>
    <n v="304019"/>
  </r>
  <r>
    <x v="1402"/>
    <x v="342"/>
    <x v="6"/>
    <s v="D04"/>
    <x v="1"/>
    <s v="L04"/>
    <x v="6"/>
    <x v="2"/>
    <x v="0"/>
    <x v="0"/>
    <x v="3"/>
    <x v="688"/>
    <x v="1072"/>
    <x v="24"/>
    <x v="2"/>
    <x v="1"/>
    <n v="3"/>
    <x v="21"/>
    <x v="0"/>
    <x v="0"/>
    <n v="303721"/>
  </r>
  <r>
    <x v="1403"/>
    <x v="321"/>
    <x v="1"/>
    <s v="D01"/>
    <x v="2"/>
    <s v="L03"/>
    <x v="5"/>
    <x v="1"/>
    <x v="0"/>
    <x v="1"/>
    <x v="0"/>
    <x v="652"/>
    <x v="1073"/>
    <x v="22"/>
    <x v="0"/>
    <x v="2"/>
    <m/>
    <x v="11"/>
    <x v="0"/>
    <x v="0"/>
    <n v="304026"/>
  </r>
  <r>
    <x v="1404"/>
    <x v="147"/>
    <x v="2"/>
    <s v="D02"/>
    <x v="4"/>
    <s v="L02"/>
    <x v="6"/>
    <x v="2"/>
    <x v="1"/>
    <x v="0"/>
    <x v="1"/>
    <x v="775"/>
    <x v="79"/>
    <x v="4"/>
    <x v="2"/>
    <x v="1"/>
    <n v="5"/>
    <x v="14"/>
    <x v="0"/>
    <x v="0"/>
    <n v="304682"/>
  </r>
  <r>
    <x v="1405"/>
    <x v="79"/>
    <x v="4"/>
    <s v="D05"/>
    <x v="0"/>
    <s v="L01"/>
    <x v="9"/>
    <x v="3"/>
    <x v="0"/>
    <x v="1"/>
    <x v="3"/>
    <x v="406"/>
    <x v="869"/>
    <x v="14"/>
    <x v="2"/>
    <x v="1"/>
    <n v="4"/>
    <x v="16"/>
    <x v="0"/>
    <x v="0"/>
    <n v="304184"/>
  </r>
  <r>
    <x v="1406"/>
    <x v="251"/>
    <x v="6"/>
    <s v="D04"/>
    <x v="2"/>
    <s v="L03"/>
    <x v="6"/>
    <x v="2"/>
    <x v="0"/>
    <x v="1"/>
    <x v="0"/>
    <x v="700"/>
    <x v="423"/>
    <x v="18"/>
    <x v="2"/>
    <x v="1"/>
    <n v="2"/>
    <x v="12"/>
    <x v="0"/>
    <x v="0"/>
    <n v="303848"/>
  </r>
  <r>
    <x v="1407"/>
    <x v="297"/>
    <x v="2"/>
    <s v="D02"/>
    <x v="2"/>
    <s v="L03"/>
    <x v="5"/>
    <x v="3"/>
    <x v="0"/>
    <x v="1"/>
    <x v="0"/>
    <x v="701"/>
    <x v="1047"/>
    <x v="27"/>
    <x v="2"/>
    <x v="1"/>
    <n v="4"/>
    <x v="27"/>
    <x v="0"/>
    <x v="0"/>
    <n v="303547"/>
  </r>
  <r>
    <x v="1408"/>
    <x v="69"/>
    <x v="3"/>
    <s v="D07"/>
    <x v="2"/>
    <s v="L03"/>
    <x v="8"/>
    <x v="0"/>
    <x v="1"/>
    <x v="0"/>
    <x v="1"/>
    <x v="837"/>
    <x v="418"/>
    <x v="30"/>
    <x v="2"/>
    <x v="1"/>
    <n v="3"/>
    <x v="13"/>
    <x v="0"/>
    <x v="0"/>
    <n v="303878"/>
  </r>
  <r>
    <x v="1409"/>
    <x v="294"/>
    <x v="6"/>
    <s v="D04"/>
    <x v="4"/>
    <s v="L02"/>
    <x v="1"/>
    <x v="1"/>
    <x v="1"/>
    <x v="1"/>
    <x v="3"/>
    <x v="552"/>
    <x v="870"/>
    <x v="8"/>
    <x v="1"/>
    <x v="1"/>
    <n v="2"/>
    <x v="3"/>
    <x v="0"/>
    <x v="0"/>
    <n v="304448"/>
  </r>
  <r>
    <x v="1410"/>
    <x v="43"/>
    <x v="4"/>
    <s v="D05"/>
    <x v="4"/>
    <s v="L02"/>
    <x v="11"/>
    <x v="0"/>
    <x v="0"/>
    <x v="0"/>
    <x v="3"/>
    <x v="383"/>
    <x v="1074"/>
    <x v="37"/>
    <x v="0"/>
    <x v="0"/>
    <m/>
    <x v="3"/>
    <x v="0"/>
    <x v="0"/>
    <n v="304542"/>
  </r>
  <r>
    <x v="1411"/>
    <x v="227"/>
    <x v="1"/>
    <s v="D01"/>
    <x v="1"/>
    <s v="L04"/>
    <x v="6"/>
    <x v="0"/>
    <x v="0"/>
    <x v="0"/>
    <x v="1"/>
    <x v="838"/>
    <x v="1075"/>
    <x v="7"/>
    <x v="2"/>
    <x v="1"/>
    <n v="5"/>
    <x v="21"/>
    <x v="0"/>
    <x v="0"/>
    <n v="304110"/>
  </r>
  <r>
    <x v="1412"/>
    <x v="166"/>
    <x v="0"/>
    <s v="D06"/>
    <x v="0"/>
    <s v="L01"/>
    <x v="1"/>
    <x v="2"/>
    <x v="0"/>
    <x v="0"/>
    <x v="2"/>
    <x v="839"/>
    <x v="1076"/>
    <x v="33"/>
    <x v="1"/>
    <x v="2"/>
    <m/>
    <x v="6"/>
    <x v="0"/>
    <x v="0"/>
    <n v="303913"/>
  </r>
  <r>
    <x v="1413"/>
    <x v="146"/>
    <x v="1"/>
    <s v="D01"/>
    <x v="0"/>
    <s v="L01"/>
    <x v="5"/>
    <x v="1"/>
    <x v="0"/>
    <x v="1"/>
    <x v="3"/>
    <x v="54"/>
    <x v="1077"/>
    <x v="8"/>
    <x v="2"/>
    <x v="1"/>
    <n v="5"/>
    <x v="0"/>
    <x v="0"/>
    <x v="0"/>
    <n v="304623"/>
  </r>
  <r>
    <x v="1414"/>
    <x v="221"/>
    <x v="5"/>
    <s v="D03"/>
    <x v="1"/>
    <s v="L04"/>
    <x v="6"/>
    <x v="2"/>
    <x v="2"/>
    <x v="0"/>
    <x v="0"/>
    <x v="840"/>
    <x v="1078"/>
    <x v="10"/>
    <x v="2"/>
    <x v="1"/>
    <n v="2"/>
    <x v="22"/>
    <x v="0"/>
    <x v="0"/>
    <n v="304909"/>
  </r>
  <r>
    <x v="1415"/>
    <x v="254"/>
    <x v="5"/>
    <s v="D03"/>
    <x v="3"/>
    <s v="L05"/>
    <x v="2"/>
    <x v="3"/>
    <x v="2"/>
    <x v="1"/>
    <x v="0"/>
    <x v="677"/>
    <x v="1079"/>
    <x v="39"/>
    <x v="2"/>
    <x v="2"/>
    <m/>
    <x v="5"/>
    <x v="0"/>
    <x v="0"/>
    <n v="304634"/>
  </r>
  <r>
    <x v="1416"/>
    <x v="207"/>
    <x v="2"/>
    <s v="D02"/>
    <x v="1"/>
    <s v="L04"/>
    <x v="5"/>
    <x v="1"/>
    <x v="1"/>
    <x v="0"/>
    <x v="0"/>
    <x v="61"/>
    <x v="1080"/>
    <x v="8"/>
    <x v="2"/>
    <x v="1"/>
    <n v="5"/>
    <x v="4"/>
    <x v="0"/>
    <x v="0"/>
    <n v="303805"/>
  </r>
  <r>
    <x v="1417"/>
    <x v="47"/>
    <x v="6"/>
    <s v="D04"/>
    <x v="3"/>
    <s v="L05"/>
    <x v="7"/>
    <x v="0"/>
    <x v="2"/>
    <x v="0"/>
    <x v="1"/>
    <x v="841"/>
    <x v="1081"/>
    <x v="2"/>
    <x v="1"/>
    <x v="1"/>
    <n v="2"/>
    <x v="3"/>
    <x v="0"/>
    <x v="0"/>
    <n v="304805"/>
  </r>
  <r>
    <x v="1418"/>
    <x v="324"/>
    <x v="4"/>
    <s v="D05"/>
    <x v="1"/>
    <s v="L04"/>
    <x v="9"/>
    <x v="2"/>
    <x v="2"/>
    <x v="0"/>
    <x v="0"/>
    <x v="842"/>
    <x v="1082"/>
    <x v="21"/>
    <x v="2"/>
    <x v="1"/>
    <n v="3"/>
    <x v="30"/>
    <x v="0"/>
    <x v="0"/>
    <n v="304001"/>
  </r>
  <r>
    <x v="1419"/>
    <x v="258"/>
    <x v="6"/>
    <s v="D04"/>
    <x v="2"/>
    <s v="L03"/>
    <x v="4"/>
    <x v="1"/>
    <x v="2"/>
    <x v="0"/>
    <x v="3"/>
    <x v="278"/>
    <x v="346"/>
    <x v="1"/>
    <x v="2"/>
    <x v="1"/>
    <n v="3"/>
    <x v="15"/>
    <x v="2"/>
    <x v="301"/>
    <n v="304347"/>
  </r>
  <r>
    <x v="1420"/>
    <x v="328"/>
    <x v="6"/>
    <s v="D04"/>
    <x v="3"/>
    <s v="L05"/>
    <x v="1"/>
    <x v="0"/>
    <x v="0"/>
    <x v="0"/>
    <x v="2"/>
    <x v="81"/>
    <x v="906"/>
    <x v="2"/>
    <x v="0"/>
    <x v="0"/>
    <m/>
    <x v="8"/>
    <x v="0"/>
    <x v="0"/>
    <n v="304246"/>
  </r>
  <r>
    <x v="1421"/>
    <x v="242"/>
    <x v="5"/>
    <s v="D03"/>
    <x v="2"/>
    <s v="L03"/>
    <x v="4"/>
    <x v="3"/>
    <x v="1"/>
    <x v="1"/>
    <x v="1"/>
    <x v="784"/>
    <x v="101"/>
    <x v="14"/>
    <x v="2"/>
    <x v="1"/>
    <n v="3"/>
    <x v="13"/>
    <x v="1"/>
    <x v="302"/>
    <n v="304047"/>
  </r>
  <r>
    <x v="1422"/>
    <x v="197"/>
    <x v="3"/>
    <s v="D07"/>
    <x v="2"/>
    <s v="L03"/>
    <x v="0"/>
    <x v="0"/>
    <x v="0"/>
    <x v="0"/>
    <x v="3"/>
    <x v="830"/>
    <x v="760"/>
    <x v="14"/>
    <x v="1"/>
    <x v="1"/>
    <n v="3"/>
    <x v="27"/>
    <x v="1"/>
    <x v="303"/>
    <n v="304204"/>
  </r>
  <r>
    <x v="1423"/>
    <x v="83"/>
    <x v="6"/>
    <s v="D04"/>
    <x v="4"/>
    <s v="L02"/>
    <x v="5"/>
    <x v="2"/>
    <x v="1"/>
    <x v="1"/>
    <x v="3"/>
    <x v="843"/>
    <x v="1083"/>
    <x v="19"/>
    <x v="1"/>
    <x v="1"/>
    <n v="2"/>
    <x v="10"/>
    <x v="0"/>
    <x v="0"/>
    <n v="304274"/>
  </r>
  <r>
    <x v="1424"/>
    <x v="192"/>
    <x v="6"/>
    <s v="D04"/>
    <x v="0"/>
    <s v="L01"/>
    <x v="6"/>
    <x v="0"/>
    <x v="0"/>
    <x v="1"/>
    <x v="1"/>
    <x v="844"/>
    <x v="733"/>
    <x v="21"/>
    <x v="2"/>
    <x v="1"/>
    <n v="3"/>
    <x v="0"/>
    <x v="1"/>
    <x v="304"/>
    <n v="303680"/>
  </r>
  <r>
    <x v="1425"/>
    <x v="334"/>
    <x v="4"/>
    <s v="D05"/>
    <x v="1"/>
    <s v="L04"/>
    <x v="3"/>
    <x v="0"/>
    <x v="1"/>
    <x v="1"/>
    <x v="0"/>
    <x v="507"/>
    <x v="449"/>
    <x v="35"/>
    <x v="2"/>
    <x v="1"/>
    <n v="3"/>
    <x v="8"/>
    <x v="0"/>
    <x v="0"/>
    <n v="303732"/>
  </r>
  <r>
    <x v="1426"/>
    <x v="198"/>
    <x v="2"/>
    <s v="D02"/>
    <x v="1"/>
    <s v="L04"/>
    <x v="10"/>
    <x v="1"/>
    <x v="1"/>
    <x v="0"/>
    <x v="3"/>
    <x v="682"/>
    <x v="618"/>
    <x v="40"/>
    <x v="0"/>
    <x v="1"/>
    <n v="4"/>
    <x v="23"/>
    <x v="0"/>
    <x v="0"/>
    <n v="304131"/>
  </r>
  <r>
    <x v="1427"/>
    <x v="27"/>
    <x v="4"/>
    <s v="D05"/>
    <x v="1"/>
    <s v="L04"/>
    <x v="8"/>
    <x v="1"/>
    <x v="2"/>
    <x v="1"/>
    <x v="0"/>
    <x v="411"/>
    <x v="1084"/>
    <x v="23"/>
    <x v="1"/>
    <x v="1"/>
    <n v="4"/>
    <x v="24"/>
    <x v="0"/>
    <x v="0"/>
    <n v="304226"/>
  </r>
  <r>
    <x v="1428"/>
    <x v="327"/>
    <x v="4"/>
    <s v="D05"/>
    <x v="3"/>
    <s v="L05"/>
    <x v="10"/>
    <x v="0"/>
    <x v="0"/>
    <x v="0"/>
    <x v="0"/>
    <x v="316"/>
    <x v="1085"/>
    <x v="33"/>
    <x v="2"/>
    <x v="1"/>
    <n v="2"/>
    <x v="22"/>
    <x v="0"/>
    <x v="0"/>
    <n v="304388"/>
  </r>
  <r>
    <x v="1429"/>
    <x v="136"/>
    <x v="5"/>
    <s v="D03"/>
    <x v="4"/>
    <s v="L02"/>
    <x v="10"/>
    <x v="2"/>
    <x v="0"/>
    <x v="1"/>
    <x v="1"/>
    <x v="302"/>
    <x v="1086"/>
    <x v="23"/>
    <x v="1"/>
    <x v="1"/>
    <n v="4"/>
    <x v="19"/>
    <x v="0"/>
    <x v="0"/>
    <n v="303917"/>
  </r>
  <r>
    <x v="1430"/>
    <x v="91"/>
    <x v="2"/>
    <s v="D02"/>
    <x v="3"/>
    <s v="L05"/>
    <x v="0"/>
    <x v="1"/>
    <x v="1"/>
    <x v="1"/>
    <x v="1"/>
    <x v="346"/>
    <x v="1087"/>
    <x v="49"/>
    <x v="0"/>
    <x v="0"/>
    <m/>
    <x v="15"/>
    <x v="0"/>
    <x v="0"/>
    <n v="304150"/>
  </r>
  <r>
    <x v="1431"/>
    <x v="322"/>
    <x v="5"/>
    <s v="D03"/>
    <x v="2"/>
    <s v="L03"/>
    <x v="4"/>
    <x v="1"/>
    <x v="1"/>
    <x v="1"/>
    <x v="1"/>
    <x v="203"/>
    <x v="1088"/>
    <x v="24"/>
    <x v="2"/>
    <x v="1"/>
    <n v="3"/>
    <x v="6"/>
    <x v="0"/>
    <x v="0"/>
    <n v="304228"/>
  </r>
  <r>
    <x v="1432"/>
    <x v="77"/>
    <x v="1"/>
    <s v="D01"/>
    <x v="4"/>
    <s v="L02"/>
    <x v="1"/>
    <x v="0"/>
    <x v="0"/>
    <x v="0"/>
    <x v="3"/>
    <x v="516"/>
    <x v="1089"/>
    <x v="46"/>
    <x v="2"/>
    <x v="1"/>
    <n v="5"/>
    <x v="23"/>
    <x v="0"/>
    <x v="0"/>
    <n v="304177"/>
  </r>
  <r>
    <x v="1433"/>
    <x v="300"/>
    <x v="0"/>
    <s v="D06"/>
    <x v="4"/>
    <s v="L02"/>
    <x v="11"/>
    <x v="3"/>
    <x v="0"/>
    <x v="1"/>
    <x v="2"/>
    <x v="267"/>
    <x v="336"/>
    <x v="30"/>
    <x v="0"/>
    <x v="1"/>
    <n v="5"/>
    <x v="9"/>
    <x v="0"/>
    <x v="0"/>
    <n v="304905"/>
  </r>
  <r>
    <x v="1434"/>
    <x v="26"/>
    <x v="0"/>
    <s v="D06"/>
    <x v="4"/>
    <s v="L02"/>
    <x v="8"/>
    <x v="3"/>
    <x v="2"/>
    <x v="1"/>
    <x v="1"/>
    <x v="248"/>
    <x v="1090"/>
    <x v="10"/>
    <x v="1"/>
    <x v="1"/>
    <n v="5"/>
    <x v="15"/>
    <x v="0"/>
    <x v="0"/>
    <n v="304332"/>
  </r>
  <r>
    <x v="1435"/>
    <x v="97"/>
    <x v="2"/>
    <s v="D02"/>
    <x v="4"/>
    <s v="L02"/>
    <x v="1"/>
    <x v="3"/>
    <x v="2"/>
    <x v="1"/>
    <x v="3"/>
    <x v="772"/>
    <x v="931"/>
    <x v="43"/>
    <x v="2"/>
    <x v="2"/>
    <m/>
    <x v="30"/>
    <x v="0"/>
    <x v="0"/>
    <n v="304490"/>
  </r>
  <r>
    <x v="1436"/>
    <x v="303"/>
    <x v="6"/>
    <s v="D04"/>
    <x v="1"/>
    <s v="L04"/>
    <x v="5"/>
    <x v="3"/>
    <x v="0"/>
    <x v="1"/>
    <x v="3"/>
    <x v="811"/>
    <x v="934"/>
    <x v="44"/>
    <x v="1"/>
    <x v="1"/>
    <n v="3"/>
    <x v="12"/>
    <x v="0"/>
    <x v="0"/>
    <n v="304360"/>
  </r>
  <r>
    <x v="1437"/>
    <x v="56"/>
    <x v="1"/>
    <s v="D01"/>
    <x v="3"/>
    <s v="L05"/>
    <x v="4"/>
    <x v="3"/>
    <x v="0"/>
    <x v="1"/>
    <x v="0"/>
    <x v="845"/>
    <x v="479"/>
    <x v="49"/>
    <x v="2"/>
    <x v="0"/>
    <m/>
    <x v="29"/>
    <x v="1"/>
    <x v="305"/>
    <n v="303910"/>
  </r>
  <r>
    <x v="1438"/>
    <x v="319"/>
    <x v="1"/>
    <s v="D01"/>
    <x v="1"/>
    <s v="L04"/>
    <x v="5"/>
    <x v="3"/>
    <x v="0"/>
    <x v="1"/>
    <x v="0"/>
    <x v="846"/>
    <x v="758"/>
    <x v="7"/>
    <x v="1"/>
    <x v="1"/>
    <n v="4"/>
    <x v="0"/>
    <x v="0"/>
    <x v="0"/>
    <n v="304549"/>
  </r>
  <r>
    <x v="1439"/>
    <x v="31"/>
    <x v="0"/>
    <s v="D06"/>
    <x v="4"/>
    <s v="L02"/>
    <x v="1"/>
    <x v="0"/>
    <x v="1"/>
    <x v="1"/>
    <x v="1"/>
    <x v="201"/>
    <x v="255"/>
    <x v="1"/>
    <x v="0"/>
    <x v="1"/>
    <n v="2"/>
    <x v="0"/>
    <x v="0"/>
    <x v="0"/>
    <n v="303922"/>
  </r>
  <r>
    <x v="1440"/>
    <x v="251"/>
    <x v="4"/>
    <s v="D05"/>
    <x v="1"/>
    <s v="L04"/>
    <x v="5"/>
    <x v="0"/>
    <x v="0"/>
    <x v="0"/>
    <x v="1"/>
    <x v="76"/>
    <x v="526"/>
    <x v="19"/>
    <x v="2"/>
    <x v="1"/>
    <n v="4"/>
    <x v="34"/>
    <x v="0"/>
    <x v="0"/>
    <n v="304810"/>
  </r>
  <r>
    <x v="1441"/>
    <x v="332"/>
    <x v="4"/>
    <s v="D05"/>
    <x v="0"/>
    <s v="L01"/>
    <x v="0"/>
    <x v="3"/>
    <x v="0"/>
    <x v="1"/>
    <x v="1"/>
    <x v="106"/>
    <x v="503"/>
    <x v="33"/>
    <x v="2"/>
    <x v="0"/>
    <m/>
    <x v="27"/>
    <x v="2"/>
    <x v="306"/>
    <n v="304347"/>
  </r>
  <r>
    <x v="1442"/>
    <x v="172"/>
    <x v="2"/>
    <s v="D02"/>
    <x v="1"/>
    <s v="L04"/>
    <x v="8"/>
    <x v="2"/>
    <x v="2"/>
    <x v="1"/>
    <x v="3"/>
    <x v="847"/>
    <x v="132"/>
    <x v="8"/>
    <x v="1"/>
    <x v="0"/>
    <m/>
    <x v="8"/>
    <x v="0"/>
    <x v="0"/>
    <n v="304455"/>
  </r>
  <r>
    <x v="1443"/>
    <x v="3"/>
    <x v="6"/>
    <s v="D04"/>
    <x v="2"/>
    <s v="L03"/>
    <x v="10"/>
    <x v="1"/>
    <x v="2"/>
    <x v="1"/>
    <x v="1"/>
    <x v="436"/>
    <x v="1009"/>
    <x v="26"/>
    <x v="0"/>
    <x v="0"/>
    <m/>
    <x v="28"/>
    <x v="0"/>
    <x v="0"/>
    <n v="303590"/>
  </r>
  <r>
    <x v="1444"/>
    <x v="111"/>
    <x v="4"/>
    <s v="D05"/>
    <x v="1"/>
    <s v="L04"/>
    <x v="2"/>
    <x v="0"/>
    <x v="1"/>
    <x v="1"/>
    <x v="0"/>
    <x v="593"/>
    <x v="263"/>
    <x v="35"/>
    <x v="2"/>
    <x v="1"/>
    <n v="4"/>
    <x v="0"/>
    <x v="0"/>
    <x v="0"/>
    <n v="304499"/>
  </r>
  <r>
    <x v="1445"/>
    <x v="348"/>
    <x v="5"/>
    <s v="D03"/>
    <x v="0"/>
    <s v="L01"/>
    <x v="1"/>
    <x v="3"/>
    <x v="0"/>
    <x v="0"/>
    <x v="3"/>
    <x v="94"/>
    <x v="441"/>
    <x v="8"/>
    <x v="2"/>
    <x v="1"/>
    <n v="4"/>
    <x v="16"/>
    <x v="2"/>
    <x v="307"/>
    <n v="303890"/>
  </r>
  <r>
    <x v="1446"/>
    <x v="50"/>
    <x v="0"/>
    <s v="D06"/>
    <x v="2"/>
    <s v="L03"/>
    <x v="3"/>
    <x v="3"/>
    <x v="2"/>
    <x v="1"/>
    <x v="0"/>
    <x v="848"/>
    <x v="1091"/>
    <x v="29"/>
    <x v="2"/>
    <x v="2"/>
    <m/>
    <x v="7"/>
    <x v="1"/>
    <x v="22"/>
    <n v="304043"/>
  </r>
  <r>
    <x v="1447"/>
    <x v="313"/>
    <x v="1"/>
    <s v="D01"/>
    <x v="4"/>
    <s v="L02"/>
    <x v="7"/>
    <x v="3"/>
    <x v="0"/>
    <x v="0"/>
    <x v="0"/>
    <x v="602"/>
    <x v="1092"/>
    <x v="10"/>
    <x v="2"/>
    <x v="1"/>
    <n v="2"/>
    <x v="3"/>
    <x v="1"/>
    <x v="6"/>
    <n v="304473"/>
  </r>
  <r>
    <x v="1448"/>
    <x v="106"/>
    <x v="5"/>
    <s v="D03"/>
    <x v="3"/>
    <s v="L05"/>
    <x v="1"/>
    <x v="1"/>
    <x v="1"/>
    <x v="1"/>
    <x v="0"/>
    <x v="22"/>
    <x v="1093"/>
    <x v="25"/>
    <x v="0"/>
    <x v="1"/>
    <n v="2"/>
    <x v="12"/>
    <x v="0"/>
    <x v="0"/>
    <n v="304576"/>
  </r>
  <r>
    <x v="1449"/>
    <x v="4"/>
    <x v="5"/>
    <s v="D03"/>
    <x v="3"/>
    <s v="L05"/>
    <x v="7"/>
    <x v="1"/>
    <x v="0"/>
    <x v="1"/>
    <x v="3"/>
    <x v="849"/>
    <x v="221"/>
    <x v="33"/>
    <x v="2"/>
    <x v="1"/>
    <n v="2"/>
    <x v="0"/>
    <x v="0"/>
    <x v="0"/>
    <n v="304857"/>
  </r>
  <r>
    <x v="1450"/>
    <x v="281"/>
    <x v="3"/>
    <s v="D07"/>
    <x v="1"/>
    <s v="L04"/>
    <x v="4"/>
    <x v="0"/>
    <x v="0"/>
    <x v="1"/>
    <x v="1"/>
    <x v="850"/>
    <x v="1094"/>
    <x v="11"/>
    <x v="1"/>
    <x v="1"/>
    <n v="2"/>
    <x v="12"/>
    <x v="0"/>
    <x v="0"/>
    <n v="303577"/>
  </r>
  <r>
    <x v="1451"/>
    <x v="170"/>
    <x v="0"/>
    <s v="D06"/>
    <x v="3"/>
    <s v="L05"/>
    <x v="9"/>
    <x v="1"/>
    <x v="0"/>
    <x v="0"/>
    <x v="3"/>
    <x v="851"/>
    <x v="1095"/>
    <x v="2"/>
    <x v="2"/>
    <x v="1"/>
    <n v="3"/>
    <x v="13"/>
    <x v="0"/>
    <x v="0"/>
    <n v="303958"/>
  </r>
  <r>
    <x v="1452"/>
    <x v="101"/>
    <x v="3"/>
    <s v="D07"/>
    <x v="4"/>
    <s v="L02"/>
    <x v="6"/>
    <x v="0"/>
    <x v="1"/>
    <x v="1"/>
    <x v="2"/>
    <x v="357"/>
    <x v="1096"/>
    <x v="44"/>
    <x v="1"/>
    <x v="1"/>
    <n v="2"/>
    <x v="12"/>
    <x v="0"/>
    <x v="0"/>
    <n v="304842"/>
  </r>
  <r>
    <x v="1453"/>
    <x v="195"/>
    <x v="3"/>
    <s v="D07"/>
    <x v="1"/>
    <s v="L04"/>
    <x v="5"/>
    <x v="2"/>
    <x v="2"/>
    <x v="0"/>
    <x v="3"/>
    <x v="385"/>
    <x v="1097"/>
    <x v="24"/>
    <x v="2"/>
    <x v="0"/>
    <m/>
    <x v="31"/>
    <x v="0"/>
    <x v="0"/>
    <n v="304402"/>
  </r>
  <r>
    <x v="1454"/>
    <x v="156"/>
    <x v="1"/>
    <s v="D01"/>
    <x v="4"/>
    <s v="L02"/>
    <x v="9"/>
    <x v="3"/>
    <x v="1"/>
    <x v="0"/>
    <x v="0"/>
    <x v="292"/>
    <x v="1098"/>
    <x v="8"/>
    <x v="2"/>
    <x v="1"/>
    <n v="2"/>
    <x v="0"/>
    <x v="0"/>
    <x v="0"/>
    <n v="304872"/>
  </r>
  <r>
    <x v="1455"/>
    <x v="56"/>
    <x v="1"/>
    <s v="D01"/>
    <x v="0"/>
    <s v="L01"/>
    <x v="7"/>
    <x v="0"/>
    <x v="1"/>
    <x v="1"/>
    <x v="2"/>
    <x v="654"/>
    <x v="1099"/>
    <x v="11"/>
    <x v="1"/>
    <x v="1"/>
    <n v="4"/>
    <x v="35"/>
    <x v="0"/>
    <x v="0"/>
    <n v="303901"/>
  </r>
  <r>
    <x v="1456"/>
    <x v="87"/>
    <x v="0"/>
    <s v="D06"/>
    <x v="0"/>
    <s v="L01"/>
    <x v="3"/>
    <x v="1"/>
    <x v="0"/>
    <x v="1"/>
    <x v="3"/>
    <x v="852"/>
    <x v="1100"/>
    <x v="11"/>
    <x v="2"/>
    <x v="1"/>
    <n v="5"/>
    <x v="1"/>
    <x v="2"/>
    <x v="308"/>
    <n v="304001"/>
  </r>
  <r>
    <x v="1457"/>
    <x v="83"/>
    <x v="1"/>
    <s v="D01"/>
    <x v="0"/>
    <s v="L01"/>
    <x v="7"/>
    <x v="1"/>
    <x v="0"/>
    <x v="0"/>
    <x v="0"/>
    <x v="820"/>
    <x v="1101"/>
    <x v="18"/>
    <x v="0"/>
    <x v="1"/>
    <n v="4"/>
    <x v="15"/>
    <x v="2"/>
    <x v="114"/>
    <n v="304402"/>
  </r>
  <r>
    <x v="1458"/>
    <x v="22"/>
    <x v="0"/>
    <s v="D06"/>
    <x v="2"/>
    <s v="L03"/>
    <x v="5"/>
    <x v="0"/>
    <x v="2"/>
    <x v="1"/>
    <x v="2"/>
    <x v="1"/>
    <x v="1102"/>
    <x v="22"/>
    <x v="2"/>
    <x v="1"/>
    <n v="2"/>
    <x v="25"/>
    <x v="0"/>
    <x v="0"/>
    <n v="303780"/>
  </r>
  <r>
    <x v="1459"/>
    <x v="19"/>
    <x v="6"/>
    <s v="D04"/>
    <x v="2"/>
    <s v="L03"/>
    <x v="8"/>
    <x v="2"/>
    <x v="2"/>
    <x v="0"/>
    <x v="0"/>
    <x v="853"/>
    <x v="1103"/>
    <x v="7"/>
    <x v="2"/>
    <x v="0"/>
    <m/>
    <x v="0"/>
    <x v="0"/>
    <x v="0"/>
    <n v="304368"/>
  </r>
  <r>
    <x v="1460"/>
    <x v="343"/>
    <x v="3"/>
    <s v="D07"/>
    <x v="0"/>
    <s v="L01"/>
    <x v="4"/>
    <x v="3"/>
    <x v="2"/>
    <x v="0"/>
    <x v="1"/>
    <x v="17"/>
    <x v="1104"/>
    <x v="15"/>
    <x v="1"/>
    <x v="0"/>
    <m/>
    <x v="29"/>
    <x v="0"/>
    <x v="0"/>
    <n v="304125"/>
  </r>
  <r>
    <x v="1461"/>
    <x v="72"/>
    <x v="3"/>
    <s v="D07"/>
    <x v="3"/>
    <s v="L05"/>
    <x v="0"/>
    <x v="2"/>
    <x v="0"/>
    <x v="1"/>
    <x v="1"/>
    <x v="0"/>
    <x v="450"/>
    <x v="11"/>
    <x v="2"/>
    <x v="1"/>
    <n v="3"/>
    <x v="23"/>
    <x v="0"/>
    <x v="0"/>
    <n v="304664"/>
  </r>
  <r>
    <x v="1462"/>
    <x v="272"/>
    <x v="0"/>
    <s v="D06"/>
    <x v="2"/>
    <s v="L03"/>
    <x v="8"/>
    <x v="2"/>
    <x v="1"/>
    <x v="1"/>
    <x v="3"/>
    <x v="707"/>
    <x v="1105"/>
    <x v="24"/>
    <x v="0"/>
    <x v="1"/>
    <n v="5"/>
    <x v="19"/>
    <x v="0"/>
    <x v="0"/>
    <n v="304346"/>
  </r>
  <r>
    <x v="1463"/>
    <x v="319"/>
    <x v="1"/>
    <s v="D01"/>
    <x v="2"/>
    <s v="L03"/>
    <x v="8"/>
    <x v="1"/>
    <x v="0"/>
    <x v="0"/>
    <x v="2"/>
    <x v="839"/>
    <x v="500"/>
    <x v="26"/>
    <x v="2"/>
    <x v="1"/>
    <n v="3"/>
    <x v="15"/>
    <x v="1"/>
    <x v="309"/>
    <n v="304108"/>
  </r>
  <r>
    <x v="1464"/>
    <x v="134"/>
    <x v="6"/>
    <s v="D04"/>
    <x v="3"/>
    <s v="L05"/>
    <x v="9"/>
    <x v="2"/>
    <x v="1"/>
    <x v="0"/>
    <x v="2"/>
    <x v="624"/>
    <x v="1106"/>
    <x v="1"/>
    <x v="0"/>
    <x v="0"/>
    <m/>
    <x v="22"/>
    <x v="1"/>
    <x v="310"/>
    <n v="303822"/>
  </r>
  <r>
    <x v="1465"/>
    <x v="11"/>
    <x v="3"/>
    <s v="D07"/>
    <x v="3"/>
    <s v="L05"/>
    <x v="6"/>
    <x v="0"/>
    <x v="1"/>
    <x v="0"/>
    <x v="1"/>
    <x v="149"/>
    <x v="67"/>
    <x v="19"/>
    <x v="2"/>
    <x v="1"/>
    <n v="2"/>
    <x v="34"/>
    <x v="0"/>
    <x v="0"/>
    <n v="304604"/>
  </r>
  <r>
    <x v="1466"/>
    <x v="309"/>
    <x v="2"/>
    <s v="D02"/>
    <x v="0"/>
    <s v="L01"/>
    <x v="9"/>
    <x v="3"/>
    <x v="0"/>
    <x v="0"/>
    <x v="3"/>
    <x v="468"/>
    <x v="1107"/>
    <x v="33"/>
    <x v="2"/>
    <x v="0"/>
    <m/>
    <x v="27"/>
    <x v="1"/>
    <x v="311"/>
    <n v="303688"/>
  </r>
  <r>
    <x v="1467"/>
    <x v="351"/>
    <x v="2"/>
    <s v="D02"/>
    <x v="3"/>
    <s v="L05"/>
    <x v="9"/>
    <x v="0"/>
    <x v="0"/>
    <x v="1"/>
    <x v="2"/>
    <x v="854"/>
    <x v="1108"/>
    <x v="2"/>
    <x v="2"/>
    <x v="1"/>
    <n v="2"/>
    <x v="33"/>
    <x v="0"/>
    <x v="0"/>
    <n v="304401"/>
  </r>
  <r>
    <x v="1468"/>
    <x v="41"/>
    <x v="6"/>
    <s v="D04"/>
    <x v="4"/>
    <s v="L02"/>
    <x v="6"/>
    <x v="0"/>
    <x v="0"/>
    <x v="0"/>
    <x v="0"/>
    <x v="855"/>
    <x v="1109"/>
    <x v="20"/>
    <x v="1"/>
    <x v="2"/>
    <m/>
    <x v="17"/>
    <x v="1"/>
    <x v="312"/>
    <n v="304315"/>
  </r>
  <r>
    <x v="1469"/>
    <x v="299"/>
    <x v="3"/>
    <s v="D07"/>
    <x v="2"/>
    <s v="L03"/>
    <x v="1"/>
    <x v="2"/>
    <x v="2"/>
    <x v="1"/>
    <x v="0"/>
    <x v="351"/>
    <x v="1110"/>
    <x v="14"/>
    <x v="2"/>
    <x v="2"/>
    <m/>
    <x v="26"/>
    <x v="0"/>
    <x v="0"/>
    <n v="304336"/>
  </r>
  <r>
    <x v="1470"/>
    <x v="301"/>
    <x v="5"/>
    <s v="D03"/>
    <x v="3"/>
    <s v="L05"/>
    <x v="9"/>
    <x v="0"/>
    <x v="2"/>
    <x v="1"/>
    <x v="1"/>
    <x v="856"/>
    <x v="626"/>
    <x v="46"/>
    <x v="2"/>
    <x v="1"/>
    <n v="3"/>
    <x v="27"/>
    <x v="0"/>
    <x v="0"/>
    <n v="304420"/>
  </r>
  <r>
    <x v="1471"/>
    <x v="225"/>
    <x v="4"/>
    <s v="D05"/>
    <x v="4"/>
    <s v="L02"/>
    <x v="11"/>
    <x v="2"/>
    <x v="0"/>
    <x v="0"/>
    <x v="2"/>
    <x v="186"/>
    <x v="1111"/>
    <x v="19"/>
    <x v="1"/>
    <x v="1"/>
    <n v="3"/>
    <x v="23"/>
    <x v="0"/>
    <x v="0"/>
    <n v="303774"/>
  </r>
  <r>
    <x v="1472"/>
    <x v="147"/>
    <x v="0"/>
    <s v="D06"/>
    <x v="1"/>
    <s v="L04"/>
    <x v="7"/>
    <x v="2"/>
    <x v="2"/>
    <x v="0"/>
    <x v="1"/>
    <x v="180"/>
    <x v="1112"/>
    <x v="2"/>
    <x v="2"/>
    <x v="1"/>
    <n v="2"/>
    <x v="17"/>
    <x v="0"/>
    <x v="0"/>
    <n v="303621"/>
  </r>
  <r>
    <x v="1473"/>
    <x v="291"/>
    <x v="1"/>
    <s v="D01"/>
    <x v="4"/>
    <s v="L02"/>
    <x v="10"/>
    <x v="0"/>
    <x v="2"/>
    <x v="0"/>
    <x v="1"/>
    <x v="539"/>
    <x v="126"/>
    <x v="2"/>
    <x v="2"/>
    <x v="0"/>
    <m/>
    <x v="25"/>
    <x v="0"/>
    <x v="0"/>
    <n v="303606"/>
  </r>
  <r>
    <x v="1474"/>
    <x v="145"/>
    <x v="6"/>
    <s v="D04"/>
    <x v="3"/>
    <s v="L05"/>
    <x v="9"/>
    <x v="1"/>
    <x v="0"/>
    <x v="1"/>
    <x v="1"/>
    <x v="857"/>
    <x v="288"/>
    <x v="46"/>
    <x v="2"/>
    <x v="2"/>
    <m/>
    <x v="0"/>
    <x v="1"/>
    <x v="313"/>
    <n v="304051"/>
  </r>
  <r>
    <x v="1475"/>
    <x v="102"/>
    <x v="2"/>
    <s v="D02"/>
    <x v="0"/>
    <s v="L01"/>
    <x v="8"/>
    <x v="1"/>
    <x v="1"/>
    <x v="1"/>
    <x v="3"/>
    <x v="858"/>
    <x v="1113"/>
    <x v="9"/>
    <x v="0"/>
    <x v="1"/>
    <n v="3"/>
    <x v="13"/>
    <x v="1"/>
    <x v="314"/>
    <n v="303825"/>
  </r>
  <r>
    <x v="1476"/>
    <x v="284"/>
    <x v="5"/>
    <s v="D03"/>
    <x v="4"/>
    <s v="L02"/>
    <x v="9"/>
    <x v="1"/>
    <x v="0"/>
    <x v="1"/>
    <x v="0"/>
    <x v="859"/>
    <x v="773"/>
    <x v="10"/>
    <x v="1"/>
    <x v="1"/>
    <n v="3"/>
    <x v="16"/>
    <x v="0"/>
    <x v="0"/>
    <n v="304760"/>
  </r>
  <r>
    <x v="1477"/>
    <x v="185"/>
    <x v="4"/>
    <s v="D05"/>
    <x v="0"/>
    <s v="L01"/>
    <x v="7"/>
    <x v="1"/>
    <x v="0"/>
    <x v="0"/>
    <x v="1"/>
    <x v="392"/>
    <x v="1023"/>
    <x v="10"/>
    <x v="2"/>
    <x v="1"/>
    <n v="4"/>
    <x v="27"/>
    <x v="0"/>
    <x v="0"/>
    <n v="304169"/>
  </r>
  <r>
    <x v="1478"/>
    <x v="241"/>
    <x v="2"/>
    <s v="D02"/>
    <x v="1"/>
    <s v="L04"/>
    <x v="10"/>
    <x v="0"/>
    <x v="2"/>
    <x v="1"/>
    <x v="2"/>
    <x v="323"/>
    <x v="1114"/>
    <x v="23"/>
    <x v="1"/>
    <x v="1"/>
    <n v="2"/>
    <x v="34"/>
    <x v="1"/>
    <x v="315"/>
    <n v="304242"/>
  </r>
  <r>
    <x v="1479"/>
    <x v="63"/>
    <x v="2"/>
    <s v="D02"/>
    <x v="1"/>
    <s v="L04"/>
    <x v="6"/>
    <x v="0"/>
    <x v="1"/>
    <x v="1"/>
    <x v="1"/>
    <x v="860"/>
    <x v="1115"/>
    <x v="17"/>
    <x v="1"/>
    <x v="1"/>
    <n v="3"/>
    <x v="36"/>
    <x v="0"/>
    <x v="0"/>
    <n v="304570"/>
  </r>
  <r>
    <x v="1480"/>
    <x v="206"/>
    <x v="6"/>
    <s v="D04"/>
    <x v="2"/>
    <s v="L03"/>
    <x v="2"/>
    <x v="0"/>
    <x v="0"/>
    <x v="0"/>
    <x v="1"/>
    <x v="240"/>
    <x v="1116"/>
    <x v="25"/>
    <x v="0"/>
    <x v="1"/>
    <n v="4"/>
    <x v="24"/>
    <x v="0"/>
    <x v="0"/>
    <n v="304776"/>
  </r>
  <r>
    <x v="1481"/>
    <x v="183"/>
    <x v="5"/>
    <s v="D03"/>
    <x v="2"/>
    <s v="L03"/>
    <x v="10"/>
    <x v="2"/>
    <x v="1"/>
    <x v="0"/>
    <x v="2"/>
    <x v="417"/>
    <x v="1117"/>
    <x v="26"/>
    <x v="2"/>
    <x v="2"/>
    <m/>
    <x v="1"/>
    <x v="0"/>
    <x v="0"/>
    <n v="304166"/>
  </r>
  <r>
    <x v="1482"/>
    <x v="33"/>
    <x v="0"/>
    <s v="D06"/>
    <x v="3"/>
    <s v="L05"/>
    <x v="10"/>
    <x v="3"/>
    <x v="0"/>
    <x v="0"/>
    <x v="3"/>
    <x v="144"/>
    <x v="1118"/>
    <x v="16"/>
    <x v="1"/>
    <x v="2"/>
    <m/>
    <x v="10"/>
    <x v="1"/>
    <x v="316"/>
    <n v="303963"/>
  </r>
  <r>
    <x v="1483"/>
    <x v="283"/>
    <x v="5"/>
    <s v="D03"/>
    <x v="0"/>
    <s v="L01"/>
    <x v="8"/>
    <x v="2"/>
    <x v="0"/>
    <x v="0"/>
    <x v="0"/>
    <x v="603"/>
    <x v="201"/>
    <x v="21"/>
    <x v="2"/>
    <x v="1"/>
    <n v="2"/>
    <x v="20"/>
    <x v="0"/>
    <x v="0"/>
    <n v="304192"/>
  </r>
  <r>
    <x v="1484"/>
    <x v="215"/>
    <x v="2"/>
    <s v="D02"/>
    <x v="1"/>
    <s v="L04"/>
    <x v="2"/>
    <x v="1"/>
    <x v="1"/>
    <x v="1"/>
    <x v="3"/>
    <x v="744"/>
    <x v="1119"/>
    <x v="22"/>
    <x v="2"/>
    <x v="0"/>
    <m/>
    <x v="22"/>
    <x v="1"/>
    <x v="317"/>
    <n v="304330"/>
  </r>
  <r>
    <x v="1485"/>
    <x v="38"/>
    <x v="2"/>
    <s v="D02"/>
    <x v="3"/>
    <s v="L05"/>
    <x v="5"/>
    <x v="0"/>
    <x v="2"/>
    <x v="1"/>
    <x v="0"/>
    <x v="392"/>
    <x v="1120"/>
    <x v="35"/>
    <x v="0"/>
    <x v="0"/>
    <m/>
    <x v="4"/>
    <x v="0"/>
    <x v="0"/>
    <n v="303543"/>
  </r>
  <r>
    <x v="1486"/>
    <x v="219"/>
    <x v="3"/>
    <s v="D07"/>
    <x v="0"/>
    <s v="L01"/>
    <x v="0"/>
    <x v="2"/>
    <x v="1"/>
    <x v="1"/>
    <x v="2"/>
    <x v="54"/>
    <x v="666"/>
    <x v="18"/>
    <x v="2"/>
    <x v="2"/>
    <m/>
    <x v="4"/>
    <x v="0"/>
    <x v="0"/>
    <n v="303770"/>
  </r>
  <r>
    <x v="1487"/>
    <x v="294"/>
    <x v="3"/>
    <s v="D07"/>
    <x v="3"/>
    <s v="L05"/>
    <x v="11"/>
    <x v="2"/>
    <x v="1"/>
    <x v="1"/>
    <x v="0"/>
    <x v="861"/>
    <x v="250"/>
    <x v="26"/>
    <x v="2"/>
    <x v="1"/>
    <n v="5"/>
    <x v="0"/>
    <x v="0"/>
    <x v="0"/>
    <n v="303617"/>
  </r>
  <r>
    <x v="1488"/>
    <x v="319"/>
    <x v="2"/>
    <s v="D02"/>
    <x v="4"/>
    <s v="L02"/>
    <x v="5"/>
    <x v="2"/>
    <x v="2"/>
    <x v="1"/>
    <x v="2"/>
    <x v="181"/>
    <x v="1121"/>
    <x v="4"/>
    <x v="0"/>
    <x v="1"/>
    <n v="3"/>
    <x v="14"/>
    <x v="1"/>
    <x v="318"/>
    <n v="303960"/>
  </r>
  <r>
    <x v="1489"/>
    <x v="160"/>
    <x v="4"/>
    <s v="D05"/>
    <x v="4"/>
    <s v="L02"/>
    <x v="6"/>
    <x v="0"/>
    <x v="2"/>
    <x v="0"/>
    <x v="2"/>
    <x v="20"/>
    <x v="1122"/>
    <x v="30"/>
    <x v="0"/>
    <x v="1"/>
    <n v="3"/>
    <x v="32"/>
    <x v="0"/>
    <x v="0"/>
    <n v="303637"/>
  </r>
  <r>
    <x v="1490"/>
    <x v="112"/>
    <x v="6"/>
    <s v="D04"/>
    <x v="0"/>
    <s v="L01"/>
    <x v="4"/>
    <x v="1"/>
    <x v="2"/>
    <x v="1"/>
    <x v="3"/>
    <x v="862"/>
    <x v="1123"/>
    <x v="18"/>
    <x v="2"/>
    <x v="1"/>
    <n v="5"/>
    <x v="0"/>
    <x v="0"/>
    <x v="0"/>
    <n v="304612"/>
  </r>
  <r>
    <x v="1491"/>
    <x v="153"/>
    <x v="3"/>
    <s v="D07"/>
    <x v="3"/>
    <s v="L05"/>
    <x v="10"/>
    <x v="1"/>
    <x v="2"/>
    <x v="0"/>
    <x v="0"/>
    <x v="863"/>
    <x v="1124"/>
    <x v="7"/>
    <x v="1"/>
    <x v="1"/>
    <n v="5"/>
    <x v="0"/>
    <x v="0"/>
    <x v="0"/>
    <n v="304706"/>
  </r>
  <r>
    <x v="1492"/>
    <x v="299"/>
    <x v="0"/>
    <s v="D06"/>
    <x v="1"/>
    <s v="L04"/>
    <x v="7"/>
    <x v="2"/>
    <x v="0"/>
    <x v="0"/>
    <x v="3"/>
    <x v="864"/>
    <x v="159"/>
    <x v="26"/>
    <x v="1"/>
    <x v="1"/>
    <n v="2"/>
    <x v="26"/>
    <x v="0"/>
    <x v="0"/>
    <n v="304593"/>
  </r>
  <r>
    <x v="1493"/>
    <x v="123"/>
    <x v="0"/>
    <s v="D06"/>
    <x v="4"/>
    <s v="L02"/>
    <x v="2"/>
    <x v="2"/>
    <x v="1"/>
    <x v="0"/>
    <x v="0"/>
    <x v="268"/>
    <x v="1125"/>
    <x v="8"/>
    <x v="2"/>
    <x v="1"/>
    <n v="2"/>
    <x v="19"/>
    <x v="0"/>
    <x v="0"/>
    <n v="303770"/>
  </r>
  <r>
    <x v="1494"/>
    <x v="296"/>
    <x v="6"/>
    <s v="D04"/>
    <x v="4"/>
    <s v="L02"/>
    <x v="9"/>
    <x v="3"/>
    <x v="0"/>
    <x v="0"/>
    <x v="2"/>
    <x v="751"/>
    <x v="420"/>
    <x v="26"/>
    <x v="2"/>
    <x v="1"/>
    <n v="3"/>
    <x v="7"/>
    <x v="1"/>
    <x v="294"/>
    <n v="304708"/>
  </r>
  <r>
    <x v="1495"/>
    <x v="256"/>
    <x v="6"/>
    <s v="D04"/>
    <x v="3"/>
    <s v="L05"/>
    <x v="3"/>
    <x v="1"/>
    <x v="2"/>
    <x v="1"/>
    <x v="0"/>
    <x v="865"/>
    <x v="219"/>
    <x v="19"/>
    <x v="2"/>
    <x v="1"/>
    <n v="2"/>
    <x v="27"/>
    <x v="0"/>
    <x v="0"/>
    <n v="303706"/>
  </r>
  <r>
    <x v="1496"/>
    <x v="90"/>
    <x v="1"/>
    <s v="D01"/>
    <x v="3"/>
    <s v="L05"/>
    <x v="7"/>
    <x v="1"/>
    <x v="0"/>
    <x v="1"/>
    <x v="3"/>
    <x v="350"/>
    <x v="1126"/>
    <x v="44"/>
    <x v="1"/>
    <x v="1"/>
    <n v="2"/>
    <x v="11"/>
    <x v="0"/>
    <x v="0"/>
    <n v="304229"/>
  </r>
  <r>
    <x v="1497"/>
    <x v="246"/>
    <x v="3"/>
    <s v="D07"/>
    <x v="2"/>
    <s v="L03"/>
    <x v="9"/>
    <x v="0"/>
    <x v="2"/>
    <x v="1"/>
    <x v="2"/>
    <x v="866"/>
    <x v="820"/>
    <x v="36"/>
    <x v="1"/>
    <x v="1"/>
    <n v="3"/>
    <x v="0"/>
    <x v="0"/>
    <x v="0"/>
    <n v="304978"/>
  </r>
  <r>
    <x v="1498"/>
    <x v="69"/>
    <x v="4"/>
    <s v="D05"/>
    <x v="0"/>
    <s v="L01"/>
    <x v="0"/>
    <x v="2"/>
    <x v="0"/>
    <x v="0"/>
    <x v="2"/>
    <x v="867"/>
    <x v="341"/>
    <x v="10"/>
    <x v="1"/>
    <x v="1"/>
    <n v="3"/>
    <x v="24"/>
    <x v="1"/>
    <x v="201"/>
    <n v="304430"/>
  </r>
  <r>
    <x v="1499"/>
    <x v="134"/>
    <x v="6"/>
    <s v="D04"/>
    <x v="0"/>
    <s v="L01"/>
    <x v="2"/>
    <x v="1"/>
    <x v="2"/>
    <x v="1"/>
    <x v="3"/>
    <x v="613"/>
    <x v="1127"/>
    <x v="16"/>
    <x v="2"/>
    <x v="1"/>
    <n v="3"/>
    <x v="14"/>
    <x v="0"/>
    <x v="0"/>
    <n v="304961"/>
  </r>
  <r>
    <x v="1500"/>
    <x v="235"/>
    <x v="2"/>
    <s v="D02"/>
    <x v="1"/>
    <s v="L04"/>
    <x v="1"/>
    <x v="1"/>
    <x v="2"/>
    <x v="1"/>
    <x v="2"/>
    <x v="868"/>
    <x v="659"/>
    <x v="33"/>
    <x v="2"/>
    <x v="1"/>
    <n v="5"/>
    <x v="0"/>
    <x v="0"/>
    <x v="0"/>
    <n v="304616"/>
  </r>
  <r>
    <x v="1501"/>
    <x v="257"/>
    <x v="6"/>
    <s v="D04"/>
    <x v="2"/>
    <s v="L03"/>
    <x v="5"/>
    <x v="2"/>
    <x v="1"/>
    <x v="1"/>
    <x v="2"/>
    <x v="22"/>
    <x v="51"/>
    <x v="20"/>
    <x v="1"/>
    <x v="1"/>
    <n v="2"/>
    <x v="33"/>
    <x v="1"/>
    <x v="319"/>
    <n v="303632"/>
  </r>
  <r>
    <x v="1502"/>
    <x v="160"/>
    <x v="5"/>
    <s v="D03"/>
    <x v="4"/>
    <s v="L02"/>
    <x v="6"/>
    <x v="0"/>
    <x v="1"/>
    <x v="0"/>
    <x v="3"/>
    <x v="842"/>
    <x v="614"/>
    <x v="24"/>
    <x v="2"/>
    <x v="2"/>
    <m/>
    <x v="8"/>
    <x v="1"/>
    <x v="320"/>
    <n v="304003"/>
  </r>
  <r>
    <x v="1503"/>
    <x v="96"/>
    <x v="2"/>
    <s v="D02"/>
    <x v="4"/>
    <s v="L02"/>
    <x v="2"/>
    <x v="3"/>
    <x v="1"/>
    <x v="1"/>
    <x v="2"/>
    <x v="277"/>
    <x v="1128"/>
    <x v="20"/>
    <x v="1"/>
    <x v="1"/>
    <n v="4"/>
    <x v="2"/>
    <x v="0"/>
    <x v="0"/>
    <n v="304967"/>
  </r>
  <r>
    <x v="1504"/>
    <x v="195"/>
    <x v="0"/>
    <s v="D06"/>
    <x v="4"/>
    <s v="L02"/>
    <x v="2"/>
    <x v="0"/>
    <x v="1"/>
    <x v="0"/>
    <x v="0"/>
    <x v="408"/>
    <x v="1129"/>
    <x v="7"/>
    <x v="2"/>
    <x v="0"/>
    <m/>
    <x v="8"/>
    <x v="0"/>
    <x v="0"/>
    <n v="304116"/>
  </r>
  <r>
    <x v="1505"/>
    <x v="319"/>
    <x v="4"/>
    <s v="D05"/>
    <x v="1"/>
    <s v="L04"/>
    <x v="5"/>
    <x v="1"/>
    <x v="1"/>
    <x v="1"/>
    <x v="3"/>
    <x v="778"/>
    <x v="970"/>
    <x v="17"/>
    <x v="1"/>
    <x v="1"/>
    <n v="4"/>
    <x v="19"/>
    <x v="0"/>
    <x v="0"/>
    <n v="303953"/>
  </r>
  <r>
    <x v="1506"/>
    <x v="134"/>
    <x v="5"/>
    <s v="D03"/>
    <x v="3"/>
    <s v="L05"/>
    <x v="6"/>
    <x v="0"/>
    <x v="2"/>
    <x v="1"/>
    <x v="1"/>
    <x v="361"/>
    <x v="1130"/>
    <x v="21"/>
    <x v="2"/>
    <x v="0"/>
    <m/>
    <x v="35"/>
    <x v="1"/>
    <x v="17"/>
    <n v="303853"/>
  </r>
  <r>
    <x v="1507"/>
    <x v="234"/>
    <x v="4"/>
    <s v="D05"/>
    <x v="0"/>
    <s v="L01"/>
    <x v="2"/>
    <x v="3"/>
    <x v="0"/>
    <x v="0"/>
    <x v="1"/>
    <x v="610"/>
    <x v="1131"/>
    <x v="19"/>
    <x v="2"/>
    <x v="1"/>
    <n v="3"/>
    <x v="15"/>
    <x v="0"/>
    <x v="0"/>
    <n v="303572"/>
  </r>
  <r>
    <x v="1508"/>
    <x v="76"/>
    <x v="1"/>
    <s v="D01"/>
    <x v="2"/>
    <s v="L03"/>
    <x v="8"/>
    <x v="1"/>
    <x v="0"/>
    <x v="0"/>
    <x v="0"/>
    <x v="869"/>
    <x v="938"/>
    <x v="13"/>
    <x v="2"/>
    <x v="1"/>
    <n v="4"/>
    <x v="0"/>
    <x v="0"/>
    <x v="0"/>
    <n v="304886"/>
  </r>
  <r>
    <x v="1509"/>
    <x v="100"/>
    <x v="6"/>
    <s v="D04"/>
    <x v="3"/>
    <s v="L05"/>
    <x v="4"/>
    <x v="1"/>
    <x v="0"/>
    <x v="1"/>
    <x v="2"/>
    <x v="55"/>
    <x v="463"/>
    <x v="35"/>
    <x v="0"/>
    <x v="2"/>
    <m/>
    <x v="30"/>
    <x v="0"/>
    <x v="0"/>
    <n v="304653"/>
  </r>
  <r>
    <x v="1510"/>
    <x v="25"/>
    <x v="5"/>
    <s v="D03"/>
    <x v="4"/>
    <s v="L02"/>
    <x v="11"/>
    <x v="1"/>
    <x v="0"/>
    <x v="1"/>
    <x v="3"/>
    <x v="870"/>
    <x v="1132"/>
    <x v="15"/>
    <x v="1"/>
    <x v="0"/>
    <m/>
    <x v="26"/>
    <x v="0"/>
    <x v="0"/>
    <n v="304634"/>
  </r>
  <r>
    <x v="1511"/>
    <x v="302"/>
    <x v="2"/>
    <s v="D02"/>
    <x v="2"/>
    <s v="L03"/>
    <x v="10"/>
    <x v="0"/>
    <x v="1"/>
    <x v="0"/>
    <x v="0"/>
    <x v="871"/>
    <x v="1133"/>
    <x v="23"/>
    <x v="1"/>
    <x v="2"/>
    <m/>
    <x v="5"/>
    <x v="0"/>
    <x v="0"/>
    <n v="304511"/>
  </r>
  <r>
    <x v="1512"/>
    <x v="255"/>
    <x v="4"/>
    <s v="D05"/>
    <x v="1"/>
    <s v="L04"/>
    <x v="11"/>
    <x v="1"/>
    <x v="2"/>
    <x v="0"/>
    <x v="2"/>
    <x v="510"/>
    <x v="1134"/>
    <x v="33"/>
    <x v="1"/>
    <x v="0"/>
    <m/>
    <x v="0"/>
    <x v="0"/>
    <x v="0"/>
    <n v="304233"/>
  </r>
  <r>
    <x v="1513"/>
    <x v="343"/>
    <x v="6"/>
    <s v="D04"/>
    <x v="1"/>
    <s v="L04"/>
    <x v="7"/>
    <x v="0"/>
    <x v="0"/>
    <x v="0"/>
    <x v="2"/>
    <x v="730"/>
    <x v="1135"/>
    <x v="23"/>
    <x v="2"/>
    <x v="1"/>
    <n v="4"/>
    <x v="11"/>
    <x v="1"/>
    <x v="192"/>
    <n v="304205"/>
  </r>
  <r>
    <x v="1514"/>
    <x v="140"/>
    <x v="0"/>
    <s v="D06"/>
    <x v="1"/>
    <s v="L04"/>
    <x v="1"/>
    <x v="3"/>
    <x v="0"/>
    <x v="0"/>
    <x v="3"/>
    <x v="805"/>
    <x v="1136"/>
    <x v="30"/>
    <x v="2"/>
    <x v="2"/>
    <m/>
    <x v="29"/>
    <x v="0"/>
    <x v="0"/>
    <n v="304827"/>
  </r>
  <r>
    <x v="1515"/>
    <x v="140"/>
    <x v="0"/>
    <s v="D06"/>
    <x v="0"/>
    <s v="L01"/>
    <x v="11"/>
    <x v="0"/>
    <x v="1"/>
    <x v="0"/>
    <x v="2"/>
    <x v="622"/>
    <x v="129"/>
    <x v="13"/>
    <x v="2"/>
    <x v="2"/>
    <m/>
    <x v="16"/>
    <x v="0"/>
    <x v="0"/>
    <n v="304771"/>
  </r>
  <r>
    <x v="1516"/>
    <x v="129"/>
    <x v="3"/>
    <s v="D07"/>
    <x v="2"/>
    <s v="L03"/>
    <x v="11"/>
    <x v="2"/>
    <x v="1"/>
    <x v="0"/>
    <x v="3"/>
    <x v="243"/>
    <x v="1137"/>
    <x v="27"/>
    <x v="1"/>
    <x v="2"/>
    <m/>
    <x v="15"/>
    <x v="1"/>
    <x v="321"/>
    <n v="304340"/>
  </r>
  <r>
    <x v="1517"/>
    <x v="144"/>
    <x v="1"/>
    <s v="D01"/>
    <x v="0"/>
    <s v="L01"/>
    <x v="6"/>
    <x v="3"/>
    <x v="2"/>
    <x v="1"/>
    <x v="3"/>
    <x v="659"/>
    <x v="229"/>
    <x v="2"/>
    <x v="0"/>
    <x v="2"/>
    <m/>
    <x v="15"/>
    <x v="1"/>
    <x v="322"/>
    <n v="304386"/>
  </r>
  <r>
    <x v="1518"/>
    <x v="254"/>
    <x v="5"/>
    <s v="D03"/>
    <x v="3"/>
    <s v="L05"/>
    <x v="9"/>
    <x v="2"/>
    <x v="0"/>
    <x v="0"/>
    <x v="2"/>
    <x v="243"/>
    <x v="1138"/>
    <x v="39"/>
    <x v="2"/>
    <x v="0"/>
    <m/>
    <x v="8"/>
    <x v="0"/>
    <x v="0"/>
    <n v="304065"/>
  </r>
  <r>
    <x v="1519"/>
    <x v="153"/>
    <x v="1"/>
    <s v="D01"/>
    <x v="2"/>
    <s v="L03"/>
    <x v="6"/>
    <x v="2"/>
    <x v="0"/>
    <x v="0"/>
    <x v="1"/>
    <x v="814"/>
    <x v="751"/>
    <x v="19"/>
    <x v="2"/>
    <x v="1"/>
    <n v="4"/>
    <x v="12"/>
    <x v="0"/>
    <x v="0"/>
    <n v="303628"/>
  </r>
  <r>
    <x v="1520"/>
    <x v="149"/>
    <x v="2"/>
    <s v="D02"/>
    <x v="0"/>
    <s v="L01"/>
    <x v="5"/>
    <x v="0"/>
    <x v="1"/>
    <x v="1"/>
    <x v="2"/>
    <x v="849"/>
    <x v="324"/>
    <x v="26"/>
    <x v="2"/>
    <x v="1"/>
    <n v="3"/>
    <x v="21"/>
    <x v="1"/>
    <x v="323"/>
    <n v="304673"/>
  </r>
  <r>
    <x v="1521"/>
    <x v="49"/>
    <x v="4"/>
    <s v="D05"/>
    <x v="0"/>
    <s v="L01"/>
    <x v="2"/>
    <x v="0"/>
    <x v="0"/>
    <x v="1"/>
    <x v="2"/>
    <x v="872"/>
    <x v="1139"/>
    <x v="4"/>
    <x v="0"/>
    <x v="2"/>
    <m/>
    <x v="19"/>
    <x v="0"/>
    <x v="0"/>
    <n v="304923"/>
  </r>
  <r>
    <x v="1522"/>
    <x v="75"/>
    <x v="1"/>
    <s v="D01"/>
    <x v="3"/>
    <s v="L05"/>
    <x v="5"/>
    <x v="2"/>
    <x v="1"/>
    <x v="0"/>
    <x v="3"/>
    <x v="873"/>
    <x v="413"/>
    <x v="24"/>
    <x v="1"/>
    <x v="1"/>
    <n v="4"/>
    <x v="1"/>
    <x v="0"/>
    <x v="0"/>
    <n v="303885"/>
  </r>
  <r>
    <x v="1523"/>
    <x v="120"/>
    <x v="2"/>
    <s v="D02"/>
    <x v="1"/>
    <s v="L04"/>
    <x v="10"/>
    <x v="3"/>
    <x v="0"/>
    <x v="0"/>
    <x v="0"/>
    <x v="228"/>
    <x v="938"/>
    <x v="29"/>
    <x v="1"/>
    <x v="2"/>
    <m/>
    <x v="13"/>
    <x v="0"/>
    <x v="0"/>
    <n v="304657"/>
  </r>
  <r>
    <x v="1524"/>
    <x v="150"/>
    <x v="2"/>
    <s v="D02"/>
    <x v="0"/>
    <s v="L01"/>
    <x v="7"/>
    <x v="0"/>
    <x v="1"/>
    <x v="1"/>
    <x v="0"/>
    <x v="116"/>
    <x v="1140"/>
    <x v="6"/>
    <x v="2"/>
    <x v="0"/>
    <m/>
    <x v="7"/>
    <x v="0"/>
    <x v="0"/>
    <n v="304707"/>
  </r>
  <r>
    <x v="1525"/>
    <x v="303"/>
    <x v="6"/>
    <s v="D04"/>
    <x v="1"/>
    <s v="L04"/>
    <x v="9"/>
    <x v="2"/>
    <x v="1"/>
    <x v="0"/>
    <x v="3"/>
    <x v="191"/>
    <x v="77"/>
    <x v="39"/>
    <x v="2"/>
    <x v="1"/>
    <n v="5"/>
    <x v="35"/>
    <x v="0"/>
    <x v="0"/>
    <n v="304432"/>
  </r>
  <r>
    <x v="1526"/>
    <x v="207"/>
    <x v="1"/>
    <s v="D01"/>
    <x v="3"/>
    <s v="L05"/>
    <x v="0"/>
    <x v="0"/>
    <x v="0"/>
    <x v="0"/>
    <x v="2"/>
    <x v="717"/>
    <x v="405"/>
    <x v="5"/>
    <x v="0"/>
    <x v="0"/>
    <m/>
    <x v="18"/>
    <x v="1"/>
    <x v="324"/>
    <n v="303656"/>
  </r>
  <r>
    <x v="1527"/>
    <x v="101"/>
    <x v="4"/>
    <s v="D05"/>
    <x v="4"/>
    <s v="L02"/>
    <x v="9"/>
    <x v="1"/>
    <x v="0"/>
    <x v="0"/>
    <x v="3"/>
    <x v="803"/>
    <x v="501"/>
    <x v="2"/>
    <x v="2"/>
    <x v="2"/>
    <m/>
    <x v="5"/>
    <x v="0"/>
    <x v="0"/>
    <n v="304039"/>
  </r>
  <r>
    <x v="1528"/>
    <x v="154"/>
    <x v="1"/>
    <s v="D01"/>
    <x v="3"/>
    <s v="L05"/>
    <x v="9"/>
    <x v="1"/>
    <x v="2"/>
    <x v="0"/>
    <x v="3"/>
    <x v="874"/>
    <x v="1141"/>
    <x v="8"/>
    <x v="2"/>
    <x v="0"/>
    <m/>
    <x v="13"/>
    <x v="0"/>
    <x v="0"/>
    <n v="304218"/>
  </r>
  <r>
    <x v="1529"/>
    <x v="63"/>
    <x v="1"/>
    <s v="D01"/>
    <x v="0"/>
    <s v="L01"/>
    <x v="0"/>
    <x v="1"/>
    <x v="0"/>
    <x v="1"/>
    <x v="1"/>
    <x v="875"/>
    <x v="671"/>
    <x v="15"/>
    <x v="2"/>
    <x v="2"/>
    <m/>
    <x v="21"/>
    <x v="0"/>
    <x v="0"/>
    <n v="303581"/>
  </r>
  <r>
    <x v="1530"/>
    <x v="251"/>
    <x v="4"/>
    <s v="D05"/>
    <x v="1"/>
    <s v="L04"/>
    <x v="7"/>
    <x v="3"/>
    <x v="0"/>
    <x v="1"/>
    <x v="0"/>
    <x v="613"/>
    <x v="991"/>
    <x v="24"/>
    <x v="0"/>
    <x v="1"/>
    <n v="2"/>
    <x v="25"/>
    <x v="0"/>
    <x v="0"/>
    <n v="304458"/>
  </r>
  <r>
    <x v="1531"/>
    <x v="327"/>
    <x v="1"/>
    <s v="D01"/>
    <x v="4"/>
    <s v="L02"/>
    <x v="6"/>
    <x v="0"/>
    <x v="1"/>
    <x v="0"/>
    <x v="2"/>
    <x v="876"/>
    <x v="1142"/>
    <x v="49"/>
    <x v="0"/>
    <x v="1"/>
    <n v="4"/>
    <x v="5"/>
    <x v="2"/>
    <x v="325"/>
    <n v="303632"/>
  </r>
  <r>
    <x v="1532"/>
    <x v="222"/>
    <x v="6"/>
    <s v="D04"/>
    <x v="3"/>
    <s v="L05"/>
    <x v="7"/>
    <x v="0"/>
    <x v="1"/>
    <x v="1"/>
    <x v="3"/>
    <x v="585"/>
    <x v="886"/>
    <x v="23"/>
    <x v="2"/>
    <x v="1"/>
    <n v="3"/>
    <x v="8"/>
    <x v="0"/>
    <x v="0"/>
    <n v="303684"/>
  </r>
  <r>
    <x v="1533"/>
    <x v="117"/>
    <x v="2"/>
    <s v="D02"/>
    <x v="0"/>
    <s v="L01"/>
    <x v="4"/>
    <x v="3"/>
    <x v="2"/>
    <x v="0"/>
    <x v="1"/>
    <x v="877"/>
    <x v="1143"/>
    <x v="43"/>
    <x v="2"/>
    <x v="1"/>
    <n v="3"/>
    <x v="8"/>
    <x v="2"/>
    <x v="326"/>
    <n v="304037"/>
  </r>
  <r>
    <x v="1534"/>
    <x v="58"/>
    <x v="6"/>
    <s v="D04"/>
    <x v="2"/>
    <s v="L03"/>
    <x v="1"/>
    <x v="1"/>
    <x v="1"/>
    <x v="0"/>
    <x v="1"/>
    <x v="61"/>
    <x v="1144"/>
    <x v="30"/>
    <x v="2"/>
    <x v="0"/>
    <m/>
    <x v="30"/>
    <x v="0"/>
    <x v="0"/>
    <n v="304022"/>
  </r>
  <r>
    <x v="1535"/>
    <x v="146"/>
    <x v="5"/>
    <s v="D03"/>
    <x v="0"/>
    <s v="L01"/>
    <x v="4"/>
    <x v="2"/>
    <x v="1"/>
    <x v="0"/>
    <x v="3"/>
    <x v="878"/>
    <x v="256"/>
    <x v="2"/>
    <x v="2"/>
    <x v="1"/>
    <n v="4"/>
    <x v="26"/>
    <x v="0"/>
    <x v="0"/>
    <n v="303961"/>
  </r>
  <r>
    <x v="1536"/>
    <x v="117"/>
    <x v="3"/>
    <s v="D07"/>
    <x v="0"/>
    <s v="L01"/>
    <x v="5"/>
    <x v="3"/>
    <x v="0"/>
    <x v="1"/>
    <x v="1"/>
    <x v="542"/>
    <x v="1145"/>
    <x v="27"/>
    <x v="1"/>
    <x v="0"/>
    <m/>
    <x v="27"/>
    <x v="1"/>
    <x v="209"/>
    <n v="303754"/>
  </r>
  <r>
    <x v="1537"/>
    <x v="224"/>
    <x v="6"/>
    <s v="D04"/>
    <x v="3"/>
    <s v="L05"/>
    <x v="11"/>
    <x v="0"/>
    <x v="2"/>
    <x v="0"/>
    <x v="3"/>
    <x v="454"/>
    <x v="1146"/>
    <x v="23"/>
    <x v="2"/>
    <x v="1"/>
    <n v="2"/>
    <x v="31"/>
    <x v="0"/>
    <x v="0"/>
    <n v="304947"/>
  </r>
  <r>
    <x v="1538"/>
    <x v="122"/>
    <x v="5"/>
    <s v="D03"/>
    <x v="3"/>
    <s v="L05"/>
    <x v="0"/>
    <x v="3"/>
    <x v="2"/>
    <x v="1"/>
    <x v="3"/>
    <x v="849"/>
    <x v="543"/>
    <x v="13"/>
    <x v="2"/>
    <x v="1"/>
    <n v="4"/>
    <x v="31"/>
    <x v="0"/>
    <x v="0"/>
    <n v="304361"/>
  </r>
  <r>
    <x v="1539"/>
    <x v="299"/>
    <x v="6"/>
    <s v="D04"/>
    <x v="3"/>
    <s v="L05"/>
    <x v="0"/>
    <x v="3"/>
    <x v="1"/>
    <x v="1"/>
    <x v="0"/>
    <x v="681"/>
    <x v="1147"/>
    <x v="33"/>
    <x v="2"/>
    <x v="0"/>
    <m/>
    <x v="29"/>
    <x v="0"/>
    <x v="0"/>
    <n v="304771"/>
  </r>
  <r>
    <x v="1540"/>
    <x v="159"/>
    <x v="2"/>
    <s v="D02"/>
    <x v="2"/>
    <s v="L03"/>
    <x v="1"/>
    <x v="1"/>
    <x v="0"/>
    <x v="0"/>
    <x v="1"/>
    <x v="40"/>
    <x v="79"/>
    <x v="40"/>
    <x v="2"/>
    <x v="1"/>
    <n v="4"/>
    <x v="24"/>
    <x v="0"/>
    <x v="0"/>
    <n v="304820"/>
  </r>
  <r>
    <x v="1541"/>
    <x v="206"/>
    <x v="4"/>
    <s v="D05"/>
    <x v="3"/>
    <s v="L05"/>
    <x v="8"/>
    <x v="1"/>
    <x v="1"/>
    <x v="1"/>
    <x v="2"/>
    <x v="879"/>
    <x v="198"/>
    <x v="21"/>
    <x v="2"/>
    <x v="2"/>
    <m/>
    <x v="15"/>
    <x v="0"/>
    <x v="0"/>
    <n v="303643"/>
  </r>
  <r>
    <x v="1542"/>
    <x v="321"/>
    <x v="0"/>
    <s v="D06"/>
    <x v="0"/>
    <s v="L01"/>
    <x v="2"/>
    <x v="3"/>
    <x v="1"/>
    <x v="0"/>
    <x v="3"/>
    <x v="28"/>
    <x v="1148"/>
    <x v="48"/>
    <x v="0"/>
    <x v="1"/>
    <n v="4"/>
    <x v="0"/>
    <x v="0"/>
    <x v="0"/>
    <n v="304481"/>
  </r>
  <r>
    <x v="1543"/>
    <x v="302"/>
    <x v="2"/>
    <s v="D02"/>
    <x v="1"/>
    <s v="L04"/>
    <x v="3"/>
    <x v="1"/>
    <x v="2"/>
    <x v="1"/>
    <x v="1"/>
    <x v="92"/>
    <x v="1149"/>
    <x v="7"/>
    <x v="2"/>
    <x v="1"/>
    <n v="5"/>
    <x v="17"/>
    <x v="0"/>
    <x v="0"/>
    <n v="304029"/>
  </r>
  <r>
    <x v="1544"/>
    <x v="287"/>
    <x v="0"/>
    <s v="D06"/>
    <x v="4"/>
    <s v="L02"/>
    <x v="4"/>
    <x v="1"/>
    <x v="2"/>
    <x v="0"/>
    <x v="3"/>
    <x v="247"/>
    <x v="670"/>
    <x v="7"/>
    <x v="0"/>
    <x v="2"/>
    <m/>
    <x v="14"/>
    <x v="0"/>
    <x v="0"/>
    <n v="304223"/>
  </r>
  <r>
    <x v="1545"/>
    <x v="198"/>
    <x v="2"/>
    <s v="D02"/>
    <x v="1"/>
    <s v="L04"/>
    <x v="0"/>
    <x v="1"/>
    <x v="2"/>
    <x v="1"/>
    <x v="3"/>
    <x v="497"/>
    <x v="1150"/>
    <x v="39"/>
    <x v="2"/>
    <x v="2"/>
    <m/>
    <x v="2"/>
    <x v="1"/>
    <x v="327"/>
    <n v="304715"/>
  </r>
  <r>
    <x v="1546"/>
    <x v="293"/>
    <x v="1"/>
    <s v="D01"/>
    <x v="0"/>
    <s v="L01"/>
    <x v="3"/>
    <x v="0"/>
    <x v="0"/>
    <x v="1"/>
    <x v="3"/>
    <x v="654"/>
    <x v="1045"/>
    <x v="43"/>
    <x v="1"/>
    <x v="1"/>
    <n v="3"/>
    <x v="20"/>
    <x v="0"/>
    <x v="0"/>
    <n v="303837"/>
  </r>
  <r>
    <x v="1547"/>
    <x v="345"/>
    <x v="6"/>
    <s v="D04"/>
    <x v="1"/>
    <s v="L04"/>
    <x v="10"/>
    <x v="1"/>
    <x v="1"/>
    <x v="1"/>
    <x v="3"/>
    <x v="880"/>
    <x v="1151"/>
    <x v="10"/>
    <x v="2"/>
    <x v="1"/>
    <n v="2"/>
    <x v="5"/>
    <x v="1"/>
    <x v="328"/>
    <n v="303722"/>
  </r>
  <r>
    <x v="1548"/>
    <x v="215"/>
    <x v="3"/>
    <s v="D07"/>
    <x v="4"/>
    <s v="L02"/>
    <x v="9"/>
    <x v="1"/>
    <x v="0"/>
    <x v="1"/>
    <x v="1"/>
    <x v="566"/>
    <x v="1152"/>
    <x v="26"/>
    <x v="1"/>
    <x v="0"/>
    <m/>
    <x v="11"/>
    <x v="1"/>
    <x v="329"/>
    <n v="304678"/>
  </r>
  <r>
    <x v="1549"/>
    <x v="106"/>
    <x v="1"/>
    <s v="D01"/>
    <x v="1"/>
    <s v="L04"/>
    <x v="8"/>
    <x v="2"/>
    <x v="1"/>
    <x v="0"/>
    <x v="1"/>
    <x v="185"/>
    <x v="120"/>
    <x v="44"/>
    <x v="2"/>
    <x v="0"/>
    <m/>
    <x v="21"/>
    <x v="0"/>
    <x v="0"/>
    <n v="304290"/>
  </r>
  <r>
    <x v="1550"/>
    <x v="25"/>
    <x v="5"/>
    <s v="D03"/>
    <x v="1"/>
    <s v="L04"/>
    <x v="3"/>
    <x v="0"/>
    <x v="0"/>
    <x v="1"/>
    <x v="3"/>
    <x v="881"/>
    <x v="288"/>
    <x v="21"/>
    <x v="2"/>
    <x v="0"/>
    <m/>
    <x v="29"/>
    <x v="1"/>
    <x v="330"/>
    <n v="304399"/>
  </r>
  <r>
    <x v="1551"/>
    <x v="63"/>
    <x v="3"/>
    <s v="D07"/>
    <x v="4"/>
    <s v="L02"/>
    <x v="11"/>
    <x v="1"/>
    <x v="1"/>
    <x v="1"/>
    <x v="3"/>
    <x v="481"/>
    <x v="292"/>
    <x v="15"/>
    <x v="2"/>
    <x v="1"/>
    <n v="5"/>
    <x v="27"/>
    <x v="0"/>
    <x v="0"/>
    <n v="304519"/>
  </r>
  <r>
    <x v="1552"/>
    <x v="204"/>
    <x v="5"/>
    <s v="D03"/>
    <x v="0"/>
    <s v="L01"/>
    <x v="4"/>
    <x v="2"/>
    <x v="0"/>
    <x v="1"/>
    <x v="0"/>
    <x v="521"/>
    <x v="1153"/>
    <x v="30"/>
    <x v="1"/>
    <x v="2"/>
    <m/>
    <x v="33"/>
    <x v="0"/>
    <x v="0"/>
    <n v="304497"/>
  </r>
  <r>
    <x v="1553"/>
    <x v="231"/>
    <x v="2"/>
    <s v="D02"/>
    <x v="3"/>
    <s v="L05"/>
    <x v="4"/>
    <x v="0"/>
    <x v="2"/>
    <x v="1"/>
    <x v="3"/>
    <x v="543"/>
    <x v="507"/>
    <x v="14"/>
    <x v="1"/>
    <x v="1"/>
    <n v="4"/>
    <x v="35"/>
    <x v="0"/>
    <x v="0"/>
    <n v="304153"/>
  </r>
  <r>
    <x v="1554"/>
    <x v="181"/>
    <x v="5"/>
    <s v="D03"/>
    <x v="3"/>
    <s v="L05"/>
    <x v="0"/>
    <x v="2"/>
    <x v="2"/>
    <x v="1"/>
    <x v="0"/>
    <x v="110"/>
    <x v="840"/>
    <x v="33"/>
    <x v="2"/>
    <x v="1"/>
    <n v="4"/>
    <x v="26"/>
    <x v="0"/>
    <x v="0"/>
    <n v="303812"/>
  </r>
  <r>
    <x v="1555"/>
    <x v="193"/>
    <x v="0"/>
    <s v="D06"/>
    <x v="2"/>
    <s v="L03"/>
    <x v="11"/>
    <x v="3"/>
    <x v="2"/>
    <x v="0"/>
    <x v="3"/>
    <x v="728"/>
    <x v="1154"/>
    <x v="19"/>
    <x v="1"/>
    <x v="1"/>
    <n v="3"/>
    <x v="8"/>
    <x v="0"/>
    <x v="0"/>
    <n v="304635"/>
  </r>
  <r>
    <x v="1556"/>
    <x v="126"/>
    <x v="4"/>
    <s v="D05"/>
    <x v="2"/>
    <s v="L03"/>
    <x v="3"/>
    <x v="1"/>
    <x v="2"/>
    <x v="0"/>
    <x v="3"/>
    <x v="882"/>
    <x v="1143"/>
    <x v="16"/>
    <x v="2"/>
    <x v="0"/>
    <m/>
    <x v="0"/>
    <x v="0"/>
    <x v="0"/>
    <n v="304708"/>
  </r>
  <r>
    <x v="1557"/>
    <x v="18"/>
    <x v="3"/>
    <s v="D07"/>
    <x v="1"/>
    <s v="L04"/>
    <x v="5"/>
    <x v="3"/>
    <x v="2"/>
    <x v="0"/>
    <x v="0"/>
    <x v="468"/>
    <x v="1155"/>
    <x v="33"/>
    <x v="2"/>
    <x v="0"/>
    <m/>
    <x v="19"/>
    <x v="0"/>
    <x v="0"/>
    <n v="303868"/>
  </r>
  <r>
    <x v="1558"/>
    <x v="137"/>
    <x v="1"/>
    <s v="D01"/>
    <x v="2"/>
    <s v="L03"/>
    <x v="10"/>
    <x v="0"/>
    <x v="2"/>
    <x v="0"/>
    <x v="3"/>
    <x v="652"/>
    <x v="1156"/>
    <x v="10"/>
    <x v="2"/>
    <x v="1"/>
    <n v="3"/>
    <x v="0"/>
    <x v="1"/>
    <x v="331"/>
    <n v="303568"/>
  </r>
  <r>
    <x v="1559"/>
    <x v="24"/>
    <x v="4"/>
    <s v="D05"/>
    <x v="1"/>
    <s v="L04"/>
    <x v="6"/>
    <x v="1"/>
    <x v="1"/>
    <x v="0"/>
    <x v="0"/>
    <x v="621"/>
    <x v="723"/>
    <x v="45"/>
    <x v="2"/>
    <x v="2"/>
    <m/>
    <x v="28"/>
    <x v="0"/>
    <x v="0"/>
    <n v="304380"/>
  </r>
  <r>
    <x v="1560"/>
    <x v="6"/>
    <x v="4"/>
    <s v="D05"/>
    <x v="4"/>
    <s v="L02"/>
    <x v="1"/>
    <x v="1"/>
    <x v="0"/>
    <x v="0"/>
    <x v="3"/>
    <x v="671"/>
    <x v="1157"/>
    <x v="22"/>
    <x v="0"/>
    <x v="1"/>
    <n v="3"/>
    <x v="6"/>
    <x v="0"/>
    <x v="0"/>
    <n v="305053"/>
  </r>
  <r>
    <x v="1561"/>
    <x v="352"/>
    <x v="5"/>
    <s v="D03"/>
    <x v="2"/>
    <s v="L03"/>
    <x v="6"/>
    <x v="1"/>
    <x v="1"/>
    <x v="0"/>
    <x v="1"/>
    <x v="354"/>
    <x v="1034"/>
    <x v="46"/>
    <x v="1"/>
    <x v="1"/>
    <n v="5"/>
    <x v="36"/>
    <x v="0"/>
    <x v="0"/>
    <n v="304693"/>
  </r>
  <r>
    <x v="1562"/>
    <x v="307"/>
    <x v="5"/>
    <s v="D03"/>
    <x v="2"/>
    <s v="L03"/>
    <x v="5"/>
    <x v="1"/>
    <x v="2"/>
    <x v="0"/>
    <x v="1"/>
    <x v="883"/>
    <x v="637"/>
    <x v="10"/>
    <x v="2"/>
    <x v="2"/>
    <m/>
    <x v="31"/>
    <x v="1"/>
    <x v="332"/>
    <n v="303834"/>
  </r>
  <r>
    <x v="1563"/>
    <x v="201"/>
    <x v="2"/>
    <s v="D02"/>
    <x v="1"/>
    <s v="L04"/>
    <x v="0"/>
    <x v="2"/>
    <x v="0"/>
    <x v="0"/>
    <x v="0"/>
    <x v="207"/>
    <x v="1158"/>
    <x v="15"/>
    <x v="1"/>
    <x v="1"/>
    <n v="4"/>
    <x v="21"/>
    <x v="0"/>
    <x v="0"/>
    <n v="304960"/>
  </r>
  <r>
    <x v="1564"/>
    <x v="173"/>
    <x v="2"/>
    <s v="D02"/>
    <x v="3"/>
    <s v="L05"/>
    <x v="5"/>
    <x v="2"/>
    <x v="0"/>
    <x v="0"/>
    <x v="2"/>
    <x v="493"/>
    <x v="994"/>
    <x v="5"/>
    <x v="2"/>
    <x v="1"/>
    <n v="3"/>
    <x v="16"/>
    <x v="1"/>
    <x v="333"/>
    <n v="304172"/>
  </r>
  <r>
    <x v="1565"/>
    <x v="28"/>
    <x v="5"/>
    <s v="D03"/>
    <x v="0"/>
    <s v="L01"/>
    <x v="4"/>
    <x v="2"/>
    <x v="0"/>
    <x v="0"/>
    <x v="0"/>
    <x v="551"/>
    <x v="437"/>
    <x v="2"/>
    <x v="2"/>
    <x v="1"/>
    <n v="4"/>
    <x v="15"/>
    <x v="2"/>
    <x v="334"/>
    <n v="303846"/>
  </r>
  <r>
    <x v="1566"/>
    <x v="266"/>
    <x v="5"/>
    <s v="D03"/>
    <x v="2"/>
    <s v="L03"/>
    <x v="0"/>
    <x v="3"/>
    <x v="0"/>
    <x v="0"/>
    <x v="2"/>
    <x v="282"/>
    <x v="1132"/>
    <x v="15"/>
    <x v="2"/>
    <x v="1"/>
    <n v="3"/>
    <x v="0"/>
    <x v="0"/>
    <x v="0"/>
    <n v="304559"/>
  </r>
  <r>
    <x v="1567"/>
    <x v="83"/>
    <x v="4"/>
    <s v="D05"/>
    <x v="3"/>
    <s v="L05"/>
    <x v="2"/>
    <x v="0"/>
    <x v="0"/>
    <x v="0"/>
    <x v="0"/>
    <x v="884"/>
    <x v="141"/>
    <x v="43"/>
    <x v="1"/>
    <x v="1"/>
    <n v="3"/>
    <x v="11"/>
    <x v="1"/>
    <x v="335"/>
    <n v="303594"/>
  </r>
  <r>
    <x v="1568"/>
    <x v="138"/>
    <x v="3"/>
    <s v="D07"/>
    <x v="3"/>
    <s v="L05"/>
    <x v="1"/>
    <x v="2"/>
    <x v="1"/>
    <x v="1"/>
    <x v="1"/>
    <x v="776"/>
    <x v="937"/>
    <x v="5"/>
    <x v="2"/>
    <x v="1"/>
    <n v="2"/>
    <x v="6"/>
    <x v="0"/>
    <x v="0"/>
    <n v="303656"/>
  </r>
  <r>
    <x v="1569"/>
    <x v="154"/>
    <x v="2"/>
    <s v="D02"/>
    <x v="2"/>
    <s v="L03"/>
    <x v="8"/>
    <x v="1"/>
    <x v="0"/>
    <x v="0"/>
    <x v="3"/>
    <x v="314"/>
    <x v="1159"/>
    <x v="39"/>
    <x v="2"/>
    <x v="1"/>
    <n v="2"/>
    <x v="7"/>
    <x v="0"/>
    <x v="0"/>
    <n v="304431"/>
  </r>
  <r>
    <x v="1570"/>
    <x v="286"/>
    <x v="5"/>
    <s v="D03"/>
    <x v="4"/>
    <s v="L02"/>
    <x v="0"/>
    <x v="2"/>
    <x v="2"/>
    <x v="0"/>
    <x v="3"/>
    <x v="885"/>
    <x v="1160"/>
    <x v="39"/>
    <x v="0"/>
    <x v="1"/>
    <n v="5"/>
    <x v="36"/>
    <x v="0"/>
    <x v="0"/>
    <n v="304409"/>
  </r>
  <r>
    <x v="1571"/>
    <x v="287"/>
    <x v="6"/>
    <s v="D04"/>
    <x v="4"/>
    <s v="L02"/>
    <x v="8"/>
    <x v="2"/>
    <x v="1"/>
    <x v="0"/>
    <x v="3"/>
    <x v="529"/>
    <x v="1084"/>
    <x v="14"/>
    <x v="1"/>
    <x v="1"/>
    <n v="2"/>
    <x v="18"/>
    <x v="0"/>
    <x v="0"/>
    <n v="304337"/>
  </r>
  <r>
    <x v="1572"/>
    <x v="76"/>
    <x v="2"/>
    <s v="D02"/>
    <x v="4"/>
    <s v="L02"/>
    <x v="10"/>
    <x v="0"/>
    <x v="0"/>
    <x v="1"/>
    <x v="3"/>
    <x v="879"/>
    <x v="843"/>
    <x v="22"/>
    <x v="0"/>
    <x v="1"/>
    <n v="2"/>
    <x v="10"/>
    <x v="0"/>
    <x v="0"/>
    <n v="304852"/>
  </r>
  <r>
    <x v="1573"/>
    <x v="14"/>
    <x v="5"/>
    <s v="D03"/>
    <x v="1"/>
    <s v="L04"/>
    <x v="10"/>
    <x v="1"/>
    <x v="1"/>
    <x v="0"/>
    <x v="2"/>
    <x v="503"/>
    <x v="310"/>
    <x v="24"/>
    <x v="2"/>
    <x v="1"/>
    <n v="5"/>
    <x v="0"/>
    <x v="0"/>
    <x v="0"/>
    <n v="304144"/>
  </r>
  <r>
    <x v="1574"/>
    <x v="25"/>
    <x v="6"/>
    <s v="D04"/>
    <x v="1"/>
    <s v="L04"/>
    <x v="9"/>
    <x v="3"/>
    <x v="0"/>
    <x v="0"/>
    <x v="1"/>
    <x v="396"/>
    <x v="1161"/>
    <x v="8"/>
    <x v="2"/>
    <x v="2"/>
    <m/>
    <x v="2"/>
    <x v="0"/>
    <x v="0"/>
    <n v="304608"/>
  </r>
  <r>
    <x v="1575"/>
    <x v="114"/>
    <x v="3"/>
    <s v="D07"/>
    <x v="3"/>
    <s v="L05"/>
    <x v="5"/>
    <x v="1"/>
    <x v="2"/>
    <x v="1"/>
    <x v="1"/>
    <x v="886"/>
    <x v="771"/>
    <x v="19"/>
    <x v="2"/>
    <x v="1"/>
    <n v="2"/>
    <x v="27"/>
    <x v="2"/>
    <x v="336"/>
    <n v="304174"/>
  </r>
  <r>
    <x v="1576"/>
    <x v="8"/>
    <x v="5"/>
    <s v="D03"/>
    <x v="3"/>
    <s v="L05"/>
    <x v="11"/>
    <x v="0"/>
    <x v="2"/>
    <x v="1"/>
    <x v="2"/>
    <x v="381"/>
    <x v="1146"/>
    <x v="11"/>
    <x v="1"/>
    <x v="0"/>
    <m/>
    <x v="26"/>
    <x v="0"/>
    <x v="0"/>
    <n v="304725"/>
  </r>
  <r>
    <x v="1577"/>
    <x v="171"/>
    <x v="3"/>
    <s v="D07"/>
    <x v="2"/>
    <s v="L03"/>
    <x v="11"/>
    <x v="2"/>
    <x v="1"/>
    <x v="0"/>
    <x v="0"/>
    <x v="143"/>
    <x v="873"/>
    <x v="17"/>
    <x v="2"/>
    <x v="0"/>
    <m/>
    <x v="14"/>
    <x v="0"/>
    <x v="0"/>
    <n v="304780"/>
  </r>
  <r>
    <x v="1578"/>
    <x v="16"/>
    <x v="0"/>
    <s v="D06"/>
    <x v="3"/>
    <s v="L05"/>
    <x v="9"/>
    <x v="2"/>
    <x v="1"/>
    <x v="0"/>
    <x v="1"/>
    <x v="481"/>
    <x v="1162"/>
    <x v="11"/>
    <x v="2"/>
    <x v="1"/>
    <n v="2"/>
    <x v="27"/>
    <x v="0"/>
    <x v="0"/>
    <n v="304297"/>
  </r>
  <r>
    <x v="1579"/>
    <x v="315"/>
    <x v="4"/>
    <s v="D05"/>
    <x v="0"/>
    <s v="L01"/>
    <x v="8"/>
    <x v="3"/>
    <x v="1"/>
    <x v="0"/>
    <x v="2"/>
    <x v="528"/>
    <x v="606"/>
    <x v="15"/>
    <x v="2"/>
    <x v="2"/>
    <m/>
    <x v="0"/>
    <x v="0"/>
    <x v="0"/>
    <n v="304071"/>
  </r>
  <r>
    <x v="1580"/>
    <x v="89"/>
    <x v="1"/>
    <s v="D01"/>
    <x v="4"/>
    <s v="L02"/>
    <x v="1"/>
    <x v="0"/>
    <x v="1"/>
    <x v="0"/>
    <x v="0"/>
    <x v="213"/>
    <x v="54"/>
    <x v="23"/>
    <x v="1"/>
    <x v="1"/>
    <n v="4"/>
    <x v="0"/>
    <x v="0"/>
    <x v="0"/>
    <n v="304028"/>
  </r>
  <r>
    <x v="1581"/>
    <x v="187"/>
    <x v="0"/>
    <s v="D06"/>
    <x v="1"/>
    <s v="L04"/>
    <x v="2"/>
    <x v="1"/>
    <x v="0"/>
    <x v="0"/>
    <x v="3"/>
    <x v="887"/>
    <x v="842"/>
    <x v="15"/>
    <x v="0"/>
    <x v="2"/>
    <m/>
    <x v="15"/>
    <x v="0"/>
    <x v="0"/>
    <n v="303655"/>
  </r>
  <r>
    <x v="1582"/>
    <x v="242"/>
    <x v="6"/>
    <s v="D04"/>
    <x v="3"/>
    <s v="L05"/>
    <x v="1"/>
    <x v="0"/>
    <x v="1"/>
    <x v="1"/>
    <x v="3"/>
    <x v="888"/>
    <x v="1163"/>
    <x v="3"/>
    <x v="1"/>
    <x v="1"/>
    <n v="3"/>
    <x v="5"/>
    <x v="0"/>
    <x v="0"/>
    <n v="303889"/>
  </r>
  <r>
    <x v="1583"/>
    <x v="202"/>
    <x v="6"/>
    <s v="D04"/>
    <x v="2"/>
    <s v="L03"/>
    <x v="7"/>
    <x v="1"/>
    <x v="2"/>
    <x v="1"/>
    <x v="0"/>
    <x v="889"/>
    <x v="765"/>
    <x v="16"/>
    <x v="1"/>
    <x v="1"/>
    <n v="2"/>
    <x v="29"/>
    <x v="0"/>
    <x v="0"/>
    <n v="303722"/>
  </r>
  <r>
    <x v="1584"/>
    <x v="202"/>
    <x v="0"/>
    <s v="D06"/>
    <x v="0"/>
    <s v="L01"/>
    <x v="5"/>
    <x v="3"/>
    <x v="2"/>
    <x v="0"/>
    <x v="0"/>
    <x v="414"/>
    <x v="1164"/>
    <x v="8"/>
    <x v="2"/>
    <x v="2"/>
    <m/>
    <x v="25"/>
    <x v="0"/>
    <x v="0"/>
    <n v="304281"/>
  </r>
  <r>
    <x v="1585"/>
    <x v="2"/>
    <x v="1"/>
    <s v="D01"/>
    <x v="0"/>
    <s v="L01"/>
    <x v="11"/>
    <x v="1"/>
    <x v="2"/>
    <x v="0"/>
    <x v="2"/>
    <x v="194"/>
    <x v="1100"/>
    <x v="5"/>
    <x v="2"/>
    <x v="1"/>
    <n v="4"/>
    <x v="32"/>
    <x v="0"/>
    <x v="0"/>
    <n v="304762"/>
  </r>
  <r>
    <x v="1586"/>
    <x v="332"/>
    <x v="6"/>
    <s v="D04"/>
    <x v="1"/>
    <s v="L04"/>
    <x v="11"/>
    <x v="2"/>
    <x v="0"/>
    <x v="1"/>
    <x v="0"/>
    <x v="890"/>
    <x v="376"/>
    <x v="50"/>
    <x v="0"/>
    <x v="1"/>
    <n v="5"/>
    <x v="35"/>
    <x v="0"/>
    <x v="0"/>
    <n v="303825"/>
  </r>
  <r>
    <x v="1587"/>
    <x v="353"/>
    <x v="0"/>
    <s v="D06"/>
    <x v="4"/>
    <s v="L02"/>
    <x v="0"/>
    <x v="3"/>
    <x v="2"/>
    <x v="0"/>
    <x v="3"/>
    <x v="569"/>
    <x v="850"/>
    <x v="43"/>
    <x v="2"/>
    <x v="1"/>
    <n v="2"/>
    <x v="4"/>
    <x v="0"/>
    <x v="0"/>
    <n v="303692"/>
  </r>
  <r>
    <x v="1588"/>
    <x v="195"/>
    <x v="3"/>
    <s v="D07"/>
    <x v="1"/>
    <s v="L04"/>
    <x v="9"/>
    <x v="3"/>
    <x v="1"/>
    <x v="0"/>
    <x v="3"/>
    <x v="304"/>
    <x v="1165"/>
    <x v="12"/>
    <x v="0"/>
    <x v="1"/>
    <n v="4"/>
    <x v="10"/>
    <x v="0"/>
    <x v="0"/>
    <n v="305006"/>
  </r>
  <r>
    <x v="1589"/>
    <x v="21"/>
    <x v="0"/>
    <s v="D06"/>
    <x v="3"/>
    <s v="L05"/>
    <x v="5"/>
    <x v="2"/>
    <x v="1"/>
    <x v="0"/>
    <x v="3"/>
    <x v="272"/>
    <x v="498"/>
    <x v="19"/>
    <x v="2"/>
    <x v="1"/>
    <n v="2"/>
    <x v="0"/>
    <x v="0"/>
    <x v="0"/>
    <n v="304245"/>
  </r>
  <r>
    <x v="1590"/>
    <x v="180"/>
    <x v="1"/>
    <s v="D01"/>
    <x v="0"/>
    <s v="L01"/>
    <x v="10"/>
    <x v="3"/>
    <x v="2"/>
    <x v="1"/>
    <x v="0"/>
    <x v="26"/>
    <x v="1166"/>
    <x v="34"/>
    <x v="0"/>
    <x v="0"/>
    <m/>
    <x v="35"/>
    <x v="0"/>
    <x v="0"/>
    <n v="303918"/>
  </r>
  <r>
    <x v="1591"/>
    <x v="109"/>
    <x v="4"/>
    <s v="D05"/>
    <x v="0"/>
    <s v="L01"/>
    <x v="4"/>
    <x v="1"/>
    <x v="0"/>
    <x v="0"/>
    <x v="2"/>
    <x v="891"/>
    <x v="1011"/>
    <x v="50"/>
    <x v="0"/>
    <x v="1"/>
    <n v="3"/>
    <x v="0"/>
    <x v="0"/>
    <x v="0"/>
    <n v="304893"/>
  </r>
  <r>
    <x v="1592"/>
    <x v="88"/>
    <x v="4"/>
    <s v="D05"/>
    <x v="0"/>
    <s v="L01"/>
    <x v="4"/>
    <x v="0"/>
    <x v="1"/>
    <x v="0"/>
    <x v="0"/>
    <x v="190"/>
    <x v="1167"/>
    <x v="49"/>
    <x v="0"/>
    <x v="0"/>
    <m/>
    <x v="11"/>
    <x v="0"/>
    <x v="0"/>
    <n v="304989"/>
  </r>
  <r>
    <x v="1593"/>
    <x v="118"/>
    <x v="2"/>
    <s v="D02"/>
    <x v="3"/>
    <s v="L05"/>
    <x v="6"/>
    <x v="1"/>
    <x v="1"/>
    <x v="1"/>
    <x v="1"/>
    <x v="712"/>
    <x v="1168"/>
    <x v="40"/>
    <x v="2"/>
    <x v="1"/>
    <n v="2"/>
    <x v="13"/>
    <x v="0"/>
    <x v="0"/>
    <n v="304419"/>
  </r>
  <r>
    <x v="1594"/>
    <x v="274"/>
    <x v="1"/>
    <s v="D01"/>
    <x v="2"/>
    <s v="L03"/>
    <x v="4"/>
    <x v="0"/>
    <x v="0"/>
    <x v="1"/>
    <x v="1"/>
    <x v="476"/>
    <x v="266"/>
    <x v="47"/>
    <x v="2"/>
    <x v="0"/>
    <m/>
    <x v="0"/>
    <x v="1"/>
    <x v="116"/>
    <n v="303895"/>
  </r>
  <r>
    <x v="1595"/>
    <x v="354"/>
    <x v="0"/>
    <s v="D06"/>
    <x v="2"/>
    <s v="L03"/>
    <x v="9"/>
    <x v="1"/>
    <x v="2"/>
    <x v="0"/>
    <x v="3"/>
    <x v="78"/>
    <x v="1169"/>
    <x v="18"/>
    <x v="2"/>
    <x v="1"/>
    <n v="5"/>
    <x v="10"/>
    <x v="0"/>
    <x v="0"/>
    <n v="304345"/>
  </r>
  <r>
    <x v="1596"/>
    <x v="64"/>
    <x v="0"/>
    <s v="D06"/>
    <x v="0"/>
    <s v="L01"/>
    <x v="6"/>
    <x v="3"/>
    <x v="2"/>
    <x v="0"/>
    <x v="1"/>
    <x v="694"/>
    <x v="1170"/>
    <x v="23"/>
    <x v="1"/>
    <x v="1"/>
    <n v="3"/>
    <x v="27"/>
    <x v="0"/>
    <x v="0"/>
    <n v="303668"/>
  </r>
  <r>
    <x v="1597"/>
    <x v="227"/>
    <x v="3"/>
    <s v="D07"/>
    <x v="1"/>
    <s v="L04"/>
    <x v="1"/>
    <x v="1"/>
    <x v="0"/>
    <x v="0"/>
    <x v="0"/>
    <x v="262"/>
    <x v="990"/>
    <x v="50"/>
    <x v="0"/>
    <x v="1"/>
    <n v="5"/>
    <x v="28"/>
    <x v="0"/>
    <x v="0"/>
    <n v="304464"/>
  </r>
  <r>
    <x v="1598"/>
    <x v="224"/>
    <x v="5"/>
    <s v="D03"/>
    <x v="3"/>
    <s v="L05"/>
    <x v="9"/>
    <x v="1"/>
    <x v="1"/>
    <x v="1"/>
    <x v="0"/>
    <x v="606"/>
    <x v="905"/>
    <x v="33"/>
    <x v="1"/>
    <x v="1"/>
    <n v="2"/>
    <x v="23"/>
    <x v="1"/>
    <x v="337"/>
    <n v="304146"/>
  </r>
  <r>
    <x v="1599"/>
    <x v="118"/>
    <x v="4"/>
    <s v="D05"/>
    <x v="1"/>
    <s v="L04"/>
    <x v="7"/>
    <x v="3"/>
    <x v="0"/>
    <x v="0"/>
    <x v="0"/>
    <x v="682"/>
    <x v="480"/>
    <x v="26"/>
    <x v="0"/>
    <x v="0"/>
    <m/>
    <x v="7"/>
    <x v="0"/>
    <x v="0"/>
    <n v="304936"/>
  </r>
  <r>
    <x v="1600"/>
    <x v="48"/>
    <x v="4"/>
    <s v="D05"/>
    <x v="3"/>
    <s v="L05"/>
    <x v="10"/>
    <x v="3"/>
    <x v="0"/>
    <x v="0"/>
    <x v="0"/>
    <x v="892"/>
    <x v="529"/>
    <x v="19"/>
    <x v="2"/>
    <x v="0"/>
    <m/>
    <x v="22"/>
    <x v="1"/>
    <x v="338"/>
    <n v="303592"/>
  </r>
  <r>
    <x v="1601"/>
    <x v="4"/>
    <x v="6"/>
    <s v="D04"/>
    <x v="4"/>
    <s v="L02"/>
    <x v="6"/>
    <x v="0"/>
    <x v="1"/>
    <x v="1"/>
    <x v="3"/>
    <x v="33"/>
    <x v="495"/>
    <x v="50"/>
    <x v="0"/>
    <x v="1"/>
    <n v="3"/>
    <x v="12"/>
    <x v="1"/>
    <x v="339"/>
    <n v="304796"/>
  </r>
  <r>
    <x v="1602"/>
    <x v="125"/>
    <x v="0"/>
    <s v="D06"/>
    <x v="2"/>
    <s v="L03"/>
    <x v="2"/>
    <x v="3"/>
    <x v="2"/>
    <x v="0"/>
    <x v="0"/>
    <x v="893"/>
    <x v="582"/>
    <x v="30"/>
    <x v="2"/>
    <x v="1"/>
    <n v="5"/>
    <x v="24"/>
    <x v="0"/>
    <x v="0"/>
    <n v="303877"/>
  </r>
  <r>
    <x v="1603"/>
    <x v="21"/>
    <x v="1"/>
    <s v="D01"/>
    <x v="1"/>
    <s v="L04"/>
    <x v="3"/>
    <x v="1"/>
    <x v="1"/>
    <x v="0"/>
    <x v="1"/>
    <x v="197"/>
    <x v="1171"/>
    <x v="42"/>
    <x v="2"/>
    <x v="1"/>
    <n v="2"/>
    <x v="0"/>
    <x v="1"/>
    <x v="340"/>
    <n v="304235"/>
  </r>
  <r>
    <x v="1604"/>
    <x v="90"/>
    <x v="3"/>
    <s v="D07"/>
    <x v="0"/>
    <s v="L01"/>
    <x v="5"/>
    <x v="3"/>
    <x v="0"/>
    <x v="0"/>
    <x v="3"/>
    <x v="894"/>
    <x v="1172"/>
    <x v="8"/>
    <x v="2"/>
    <x v="0"/>
    <m/>
    <x v="26"/>
    <x v="0"/>
    <x v="0"/>
    <n v="303957"/>
  </r>
  <r>
    <x v="1605"/>
    <x v="306"/>
    <x v="0"/>
    <s v="D06"/>
    <x v="2"/>
    <s v="L03"/>
    <x v="1"/>
    <x v="1"/>
    <x v="1"/>
    <x v="1"/>
    <x v="0"/>
    <x v="895"/>
    <x v="836"/>
    <x v="0"/>
    <x v="0"/>
    <x v="0"/>
    <m/>
    <x v="22"/>
    <x v="1"/>
    <x v="341"/>
    <n v="303771"/>
  </r>
  <r>
    <x v="1606"/>
    <x v="46"/>
    <x v="1"/>
    <s v="D01"/>
    <x v="0"/>
    <s v="L01"/>
    <x v="6"/>
    <x v="2"/>
    <x v="0"/>
    <x v="0"/>
    <x v="2"/>
    <x v="896"/>
    <x v="1082"/>
    <x v="46"/>
    <x v="2"/>
    <x v="1"/>
    <n v="5"/>
    <x v="36"/>
    <x v="0"/>
    <x v="0"/>
    <n v="304618"/>
  </r>
  <r>
    <x v="1607"/>
    <x v="26"/>
    <x v="6"/>
    <s v="D04"/>
    <x v="1"/>
    <s v="L04"/>
    <x v="3"/>
    <x v="0"/>
    <x v="2"/>
    <x v="1"/>
    <x v="0"/>
    <x v="715"/>
    <x v="1173"/>
    <x v="25"/>
    <x v="2"/>
    <x v="1"/>
    <n v="5"/>
    <x v="24"/>
    <x v="0"/>
    <x v="0"/>
    <n v="304373"/>
  </r>
  <r>
    <x v="1608"/>
    <x v="201"/>
    <x v="4"/>
    <s v="D05"/>
    <x v="2"/>
    <s v="L03"/>
    <x v="1"/>
    <x v="1"/>
    <x v="0"/>
    <x v="0"/>
    <x v="2"/>
    <x v="897"/>
    <x v="1174"/>
    <x v="33"/>
    <x v="2"/>
    <x v="1"/>
    <n v="3"/>
    <x v="32"/>
    <x v="0"/>
    <x v="0"/>
    <n v="303845"/>
  </r>
  <r>
    <x v="1609"/>
    <x v="273"/>
    <x v="0"/>
    <s v="D06"/>
    <x v="1"/>
    <s v="L04"/>
    <x v="7"/>
    <x v="1"/>
    <x v="2"/>
    <x v="0"/>
    <x v="2"/>
    <x v="898"/>
    <x v="519"/>
    <x v="46"/>
    <x v="2"/>
    <x v="1"/>
    <n v="5"/>
    <x v="5"/>
    <x v="0"/>
    <x v="0"/>
    <n v="304931"/>
  </r>
  <r>
    <x v="1610"/>
    <x v="217"/>
    <x v="0"/>
    <s v="D06"/>
    <x v="2"/>
    <s v="L03"/>
    <x v="10"/>
    <x v="0"/>
    <x v="2"/>
    <x v="1"/>
    <x v="0"/>
    <x v="382"/>
    <x v="982"/>
    <x v="30"/>
    <x v="0"/>
    <x v="1"/>
    <n v="3"/>
    <x v="30"/>
    <x v="0"/>
    <x v="0"/>
    <n v="303893"/>
  </r>
  <r>
    <x v="1611"/>
    <x v="24"/>
    <x v="3"/>
    <s v="D07"/>
    <x v="0"/>
    <s v="L01"/>
    <x v="2"/>
    <x v="3"/>
    <x v="0"/>
    <x v="0"/>
    <x v="1"/>
    <x v="87"/>
    <x v="814"/>
    <x v="50"/>
    <x v="0"/>
    <x v="1"/>
    <n v="4"/>
    <x v="17"/>
    <x v="0"/>
    <x v="0"/>
    <n v="303660"/>
  </r>
  <r>
    <x v="1612"/>
    <x v="167"/>
    <x v="4"/>
    <s v="D05"/>
    <x v="0"/>
    <s v="L01"/>
    <x v="5"/>
    <x v="1"/>
    <x v="0"/>
    <x v="1"/>
    <x v="0"/>
    <x v="899"/>
    <x v="126"/>
    <x v="38"/>
    <x v="2"/>
    <x v="1"/>
    <n v="5"/>
    <x v="23"/>
    <x v="1"/>
    <x v="260"/>
    <n v="304239"/>
  </r>
  <r>
    <x v="1613"/>
    <x v="245"/>
    <x v="6"/>
    <s v="D04"/>
    <x v="3"/>
    <s v="L05"/>
    <x v="3"/>
    <x v="0"/>
    <x v="0"/>
    <x v="0"/>
    <x v="3"/>
    <x v="545"/>
    <x v="469"/>
    <x v="25"/>
    <x v="0"/>
    <x v="0"/>
    <m/>
    <x v="25"/>
    <x v="1"/>
    <x v="342"/>
    <n v="303665"/>
  </r>
  <r>
    <x v="1614"/>
    <x v="21"/>
    <x v="5"/>
    <s v="D03"/>
    <x v="3"/>
    <s v="L05"/>
    <x v="4"/>
    <x v="3"/>
    <x v="2"/>
    <x v="1"/>
    <x v="3"/>
    <x v="457"/>
    <x v="785"/>
    <x v="44"/>
    <x v="2"/>
    <x v="1"/>
    <n v="2"/>
    <x v="11"/>
    <x v="0"/>
    <x v="0"/>
    <n v="304277"/>
  </r>
  <r>
    <x v="1615"/>
    <x v="216"/>
    <x v="1"/>
    <s v="D01"/>
    <x v="4"/>
    <s v="L02"/>
    <x v="11"/>
    <x v="2"/>
    <x v="1"/>
    <x v="1"/>
    <x v="2"/>
    <x v="454"/>
    <x v="1175"/>
    <x v="23"/>
    <x v="1"/>
    <x v="1"/>
    <n v="2"/>
    <x v="0"/>
    <x v="0"/>
    <x v="0"/>
    <n v="304279"/>
  </r>
  <r>
    <x v="1616"/>
    <x v="153"/>
    <x v="1"/>
    <s v="D01"/>
    <x v="1"/>
    <s v="L04"/>
    <x v="4"/>
    <x v="0"/>
    <x v="1"/>
    <x v="0"/>
    <x v="3"/>
    <x v="736"/>
    <x v="719"/>
    <x v="14"/>
    <x v="1"/>
    <x v="1"/>
    <n v="4"/>
    <x v="4"/>
    <x v="0"/>
    <x v="0"/>
    <n v="303819"/>
  </r>
  <r>
    <x v="1617"/>
    <x v="242"/>
    <x v="3"/>
    <s v="D07"/>
    <x v="2"/>
    <s v="L03"/>
    <x v="4"/>
    <x v="0"/>
    <x v="0"/>
    <x v="1"/>
    <x v="2"/>
    <x v="440"/>
    <x v="355"/>
    <x v="35"/>
    <x v="2"/>
    <x v="1"/>
    <n v="3"/>
    <x v="23"/>
    <x v="1"/>
    <x v="343"/>
    <n v="305079"/>
  </r>
  <r>
    <x v="1618"/>
    <x v="249"/>
    <x v="3"/>
    <s v="D07"/>
    <x v="2"/>
    <s v="L03"/>
    <x v="2"/>
    <x v="3"/>
    <x v="0"/>
    <x v="1"/>
    <x v="0"/>
    <x v="20"/>
    <x v="166"/>
    <x v="0"/>
    <x v="2"/>
    <x v="1"/>
    <n v="5"/>
    <x v="32"/>
    <x v="0"/>
    <x v="0"/>
    <n v="304571"/>
  </r>
  <r>
    <x v="1619"/>
    <x v="175"/>
    <x v="6"/>
    <s v="D04"/>
    <x v="3"/>
    <s v="L05"/>
    <x v="5"/>
    <x v="0"/>
    <x v="1"/>
    <x v="0"/>
    <x v="3"/>
    <x v="695"/>
    <x v="812"/>
    <x v="0"/>
    <x v="2"/>
    <x v="2"/>
    <m/>
    <x v="14"/>
    <x v="1"/>
    <x v="344"/>
    <n v="304769"/>
  </r>
  <r>
    <x v="1620"/>
    <x v="289"/>
    <x v="2"/>
    <s v="D02"/>
    <x v="1"/>
    <s v="L04"/>
    <x v="7"/>
    <x v="1"/>
    <x v="0"/>
    <x v="0"/>
    <x v="1"/>
    <x v="807"/>
    <x v="1176"/>
    <x v="47"/>
    <x v="2"/>
    <x v="1"/>
    <n v="4"/>
    <x v="7"/>
    <x v="0"/>
    <x v="0"/>
    <n v="304367"/>
  </r>
  <r>
    <x v="1621"/>
    <x v="244"/>
    <x v="2"/>
    <s v="D02"/>
    <x v="3"/>
    <s v="L05"/>
    <x v="3"/>
    <x v="3"/>
    <x v="0"/>
    <x v="1"/>
    <x v="3"/>
    <x v="210"/>
    <x v="1177"/>
    <x v="31"/>
    <x v="2"/>
    <x v="1"/>
    <n v="3"/>
    <x v="25"/>
    <x v="0"/>
    <x v="0"/>
    <n v="304677"/>
  </r>
  <r>
    <x v="1622"/>
    <x v="47"/>
    <x v="2"/>
    <s v="D02"/>
    <x v="0"/>
    <s v="L01"/>
    <x v="7"/>
    <x v="3"/>
    <x v="1"/>
    <x v="1"/>
    <x v="0"/>
    <x v="900"/>
    <x v="1178"/>
    <x v="7"/>
    <x v="2"/>
    <x v="1"/>
    <n v="4"/>
    <x v="11"/>
    <x v="1"/>
    <x v="345"/>
    <n v="304778"/>
  </r>
  <r>
    <x v="1623"/>
    <x v="91"/>
    <x v="0"/>
    <s v="D06"/>
    <x v="0"/>
    <s v="L01"/>
    <x v="10"/>
    <x v="0"/>
    <x v="0"/>
    <x v="1"/>
    <x v="1"/>
    <x v="597"/>
    <x v="36"/>
    <x v="6"/>
    <x v="2"/>
    <x v="1"/>
    <n v="4"/>
    <x v="0"/>
    <x v="0"/>
    <x v="0"/>
    <n v="304553"/>
  </r>
  <r>
    <x v="1624"/>
    <x v="20"/>
    <x v="6"/>
    <s v="D04"/>
    <x v="1"/>
    <s v="L04"/>
    <x v="1"/>
    <x v="2"/>
    <x v="1"/>
    <x v="1"/>
    <x v="1"/>
    <x v="345"/>
    <x v="1179"/>
    <x v="12"/>
    <x v="0"/>
    <x v="1"/>
    <n v="3"/>
    <x v="9"/>
    <x v="0"/>
    <x v="0"/>
    <n v="303983"/>
  </r>
  <r>
    <x v="1625"/>
    <x v="132"/>
    <x v="0"/>
    <s v="D06"/>
    <x v="3"/>
    <s v="L05"/>
    <x v="8"/>
    <x v="2"/>
    <x v="2"/>
    <x v="1"/>
    <x v="3"/>
    <x v="901"/>
    <x v="484"/>
    <x v="50"/>
    <x v="2"/>
    <x v="0"/>
    <m/>
    <x v="4"/>
    <x v="0"/>
    <x v="0"/>
    <n v="303618"/>
  </r>
  <r>
    <x v="1626"/>
    <x v="285"/>
    <x v="1"/>
    <s v="D01"/>
    <x v="0"/>
    <s v="L01"/>
    <x v="0"/>
    <x v="0"/>
    <x v="2"/>
    <x v="0"/>
    <x v="0"/>
    <x v="25"/>
    <x v="881"/>
    <x v="16"/>
    <x v="1"/>
    <x v="1"/>
    <n v="2"/>
    <x v="9"/>
    <x v="0"/>
    <x v="0"/>
    <n v="304954"/>
  </r>
  <r>
    <x v="1627"/>
    <x v="215"/>
    <x v="0"/>
    <s v="D06"/>
    <x v="0"/>
    <s v="L01"/>
    <x v="4"/>
    <x v="2"/>
    <x v="1"/>
    <x v="1"/>
    <x v="1"/>
    <x v="579"/>
    <x v="1010"/>
    <x v="22"/>
    <x v="0"/>
    <x v="1"/>
    <n v="5"/>
    <x v="0"/>
    <x v="1"/>
    <x v="346"/>
    <n v="305118"/>
  </r>
  <r>
    <x v="1628"/>
    <x v="21"/>
    <x v="2"/>
    <s v="D02"/>
    <x v="0"/>
    <s v="L01"/>
    <x v="9"/>
    <x v="2"/>
    <x v="1"/>
    <x v="1"/>
    <x v="0"/>
    <x v="696"/>
    <x v="741"/>
    <x v="21"/>
    <x v="1"/>
    <x v="0"/>
    <m/>
    <x v="34"/>
    <x v="1"/>
    <x v="225"/>
    <n v="303935"/>
  </r>
  <r>
    <x v="1629"/>
    <x v="336"/>
    <x v="4"/>
    <s v="D05"/>
    <x v="4"/>
    <s v="L02"/>
    <x v="4"/>
    <x v="0"/>
    <x v="2"/>
    <x v="0"/>
    <x v="1"/>
    <x v="247"/>
    <x v="1180"/>
    <x v="0"/>
    <x v="0"/>
    <x v="1"/>
    <n v="2"/>
    <x v="21"/>
    <x v="0"/>
    <x v="0"/>
    <n v="304685"/>
  </r>
  <r>
    <x v="1630"/>
    <x v="15"/>
    <x v="2"/>
    <s v="D02"/>
    <x v="0"/>
    <s v="L01"/>
    <x v="7"/>
    <x v="1"/>
    <x v="2"/>
    <x v="0"/>
    <x v="2"/>
    <x v="42"/>
    <x v="1181"/>
    <x v="42"/>
    <x v="2"/>
    <x v="2"/>
    <m/>
    <x v="17"/>
    <x v="0"/>
    <x v="0"/>
    <n v="304362"/>
  </r>
  <r>
    <x v="1631"/>
    <x v="216"/>
    <x v="1"/>
    <s v="D01"/>
    <x v="3"/>
    <s v="L05"/>
    <x v="1"/>
    <x v="3"/>
    <x v="0"/>
    <x v="0"/>
    <x v="3"/>
    <x v="121"/>
    <x v="966"/>
    <x v="48"/>
    <x v="0"/>
    <x v="2"/>
    <m/>
    <x v="5"/>
    <x v="1"/>
    <x v="180"/>
    <n v="304733"/>
  </r>
  <r>
    <x v="1632"/>
    <x v="160"/>
    <x v="6"/>
    <s v="D04"/>
    <x v="4"/>
    <s v="L02"/>
    <x v="4"/>
    <x v="3"/>
    <x v="1"/>
    <x v="1"/>
    <x v="1"/>
    <x v="405"/>
    <x v="1115"/>
    <x v="20"/>
    <x v="2"/>
    <x v="0"/>
    <m/>
    <x v="30"/>
    <x v="0"/>
    <x v="0"/>
    <n v="304779"/>
  </r>
  <r>
    <x v="1633"/>
    <x v="114"/>
    <x v="6"/>
    <s v="D04"/>
    <x v="3"/>
    <s v="L05"/>
    <x v="11"/>
    <x v="1"/>
    <x v="1"/>
    <x v="1"/>
    <x v="0"/>
    <x v="622"/>
    <x v="564"/>
    <x v="18"/>
    <x v="2"/>
    <x v="1"/>
    <n v="3"/>
    <x v="10"/>
    <x v="0"/>
    <x v="0"/>
    <n v="304047"/>
  </r>
  <r>
    <x v="1634"/>
    <x v="77"/>
    <x v="1"/>
    <s v="D01"/>
    <x v="4"/>
    <s v="L02"/>
    <x v="6"/>
    <x v="0"/>
    <x v="2"/>
    <x v="1"/>
    <x v="1"/>
    <x v="568"/>
    <x v="1182"/>
    <x v="24"/>
    <x v="1"/>
    <x v="1"/>
    <n v="2"/>
    <x v="19"/>
    <x v="0"/>
    <x v="0"/>
    <n v="304653"/>
  </r>
  <r>
    <x v="1635"/>
    <x v="321"/>
    <x v="6"/>
    <s v="D04"/>
    <x v="4"/>
    <s v="L02"/>
    <x v="9"/>
    <x v="0"/>
    <x v="1"/>
    <x v="0"/>
    <x v="3"/>
    <x v="461"/>
    <x v="184"/>
    <x v="50"/>
    <x v="0"/>
    <x v="2"/>
    <m/>
    <x v="16"/>
    <x v="0"/>
    <x v="0"/>
    <n v="304768"/>
  </r>
  <r>
    <x v="1636"/>
    <x v="87"/>
    <x v="1"/>
    <s v="D01"/>
    <x v="3"/>
    <s v="L05"/>
    <x v="4"/>
    <x v="3"/>
    <x v="0"/>
    <x v="0"/>
    <x v="2"/>
    <x v="97"/>
    <x v="1176"/>
    <x v="14"/>
    <x v="0"/>
    <x v="1"/>
    <n v="5"/>
    <x v="15"/>
    <x v="2"/>
    <x v="347"/>
    <n v="304543"/>
  </r>
  <r>
    <x v="1637"/>
    <x v="228"/>
    <x v="6"/>
    <s v="D04"/>
    <x v="2"/>
    <s v="L03"/>
    <x v="1"/>
    <x v="3"/>
    <x v="2"/>
    <x v="0"/>
    <x v="0"/>
    <x v="209"/>
    <x v="704"/>
    <x v="12"/>
    <x v="2"/>
    <x v="1"/>
    <n v="5"/>
    <x v="9"/>
    <x v="0"/>
    <x v="0"/>
    <n v="304437"/>
  </r>
  <r>
    <x v="1638"/>
    <x v="146"/>
    <x v="3"/>
    <s v="D07"/>
    <x v="4"/>
    <s v="L02"/>
    <x v="0"/>
    <x v="1"/>
    <x v="2"/>
    <x v="0"/>
    <x v="1"/>
    <x v="45"/>
    <x v="1183"/>
    <x v="2"/>
    <x v="1"/>
    <x v="1"/>
    <n v="3"/>
    <x v="4"/>
    <x v="0"/>
    <x v="0"/>
    <n v="304546"/>
  </r>
  <r>
    <x v="1639"/>
    <x v="103"/>
    <x v="3"/>
    <s v="D07"/>
    <x v="4"/>
    <s v="L02"/>
    <x v="0"/>
    <x v="3"/>
    <x v="0"/>
    <x v="0"/>
    <x v="2"/>
    <x v="526"/>
    <x v="1160"/>
    <x v="7"/>
    <x v="0"/>
    <x v="2"/>
    <m/>
    <x v="7"/>
    <x v="0"/>
    <x v="0"/>
    <n v="303947"/>
  </r>
  <r>
    <x v="1640"/>
    <x v="104"/>
    <x v="2"/>
    <s v="D02"/>
    <x v="2"/>
    <s v="L03"/>
    <x v="7"/>
    <x v="3"/>
    <x v="1"/>
    <x v="0"/>
    <x v="2"/>
    <x v="672"/>
    <x v="1184"/>
    <x v="28"/>
    <x v="1"/>
    <x v="2"/>
    <m/>
    <x v="2"/>
    <x v="1"/>
    <x v="348"/>
    <n v="304832"/>
  </r>
  <r>
    <x v="1641"/>
    <x v="125"/>
    <x v="1"/>
    <s v="D01"/>
    <x v="2"/>
    <s v="L03"/>
    <x v="10"/>
    <x v="2"/>
    <x v="1"/>
    <x v="1"/>
    <x v="0"/>
    <x v="13"/>
    <x v="1068"/>
    <x v="30"/>
    <x v="1"/>
    <x v="1"/>
    <n v="5"/>
    <x v="6"/>
    <x v="0"/>
    <x v="0"/>
    <n v="304040"/>
  </r>
  <r>
    <x v="1642"/>
    <x v="55"/>
    <x v="1"/>
    <s v="D01"/>
    <x v="2"/>
    <s v="L03"/>
    <x v="4"/>
    <x v="2"/>
    <x v="2"/>
    <x v="0"/>
    <x v="1"/>
    <x v="837"/>
    <x v="954"/>
    <x v="8"/>
    <x v="1"/>
    <x v="2"/>
    <m/>
    <x v="6"/>
    <x v="0"/>
    <x v="0"/>
    <n v="304725"/>
  </r>
  <r>
    <x v="1643"/>
    <x v="345"/>
    <x v="5"/>
    <s v="D03"/>
    <x v="1"/>
    <s v="L04"/>
    <x v="5"/>
    <x v="0"/>
    <x v="2"/>
    <x v="0"/>
    <x v="1"/>
    <x v="902"/>
    <x v="1185"/>
    <x v="16"/>
    <x v="1"/>
    <x v="0"/>
    <m/>
    <x v="29"/>
    <x v="2"/>
    <x v="193"/>
    <n v="305067"/>
  </r>
  <r>
    <x v="1644"/>
    <x v="120"/>
    <x v="0"/>
    <s v="D06"/>
    <x v="2"/>
    <s v="L03"/>
    <x v="10"/>
    <x v="1"/>
    <x v="1"/>
    <x v="0"/>
    <x v="0"/>
    <x v="836"/>
    <x v="1186"/>
    <x v="11"/>
    <x v="2"/>
    <x v="1"/>
    <n v="4"/>
    <x v="0"/>
    <x v="0"/>
    <x v="0"/>
    <n v="304181"/>
  </r>
  <r>
    <x v="1645"/>
    <x v="172"/>
    <x v="5"/>
    <s v="D03"/>
    <x v="0"/>
    <s v="L01"/>
    <x v="1"/>
    <x v="1"/>
    <x v="2"/>
    <x v="1"/>
    <x v="2"/>
    <x v="903"/>
    <x v="1187"/>
    <x v="2"/>
    <x v="2"/>
    <x v="1"/>
    <n v="5"/>
    <x v="20"/>
    <x v="0"/>
    <x v="0"/>
    <n v="304357"/>
  </r>
  <r>
    <x v="1646"/>
    <x v="196"/>
    <x v="5"/>
    <s v="D03"/>
    <x v="1"/>
    <s v="L04"/>
    <x v="2"/>
    <x v="1"/>
    <x v="1"/>
    <x v="0"/>
    <x v="1"/>
    <x v="464"/>
    <x v="1188"/>
    <x v="16"/>
    <x v="1"/>
    <x v="1"/>
    <n v="3"/>
    <x v="19"/>
    <x v="0"/>
    <x v="0"/>
    <n v="304574"/>
  </r>
  <r>
    <x v="1647"/>
    <x v="15"/>
    <x v="0"/>
    <s v="D06"/>
    <x v="1"/>
    <s v="L04"/>
    <x v="1"/>
    <x v="1"/>
    <x v="1"/>
    <x v="1"/>
    <x v="3"/>
    <x v="353"/>
    <x v="1189"/>
    <x v="23"/>
    <x v="2"/>
    <x v="1"/>
    <n v="4"/>
    <x v="16"/>
    <x v="0"/>
    <x v="0"/>
    <n v="304564"/>
  </r>
  <r>
    <x v="1648"/>
    <x v="314"/>
    <x v="2"/>
    <s v="D02"/>
    <x v="2"/>
    <s v="L03"/>
    <x v="10"/>
    <x v="2"/>
    <x v="2"/>
    <x v="1"/>
    <x v="2"/>
    <x v="904"/>
    <x v="1054"/>
    <x v="47"/>
    <x v="0"/>
    <x v="1"/>
    <n v="5"/>
    <x v="0"/>
    <x v="2"/>
    <x v="349"/>
    <n v="304714"/>
  </r>
  <r>
    <x v="1649"/>
    <x v="275"/>
    <x v="0"/>
    <s v="D06"/>
    <x v="1"/>
    <s v="L04"/>
    <x v="11"/>
    <x v="0"/>
    <x v="2"/>
    <x v="0"/>
    <x v="0"/>
    <x v="156"/>
    <x v="1190"/>
    <x v="8"/>
    <x v="2"/>
    <x v="1"/>
    <n v="3"/>
    <x v="5"/>
    <x v="1"/>
    <x v="350"/>
    <n v="304787"/>
  </r>
  <r>
    <x v="1650"/>
    <x v="197"/>
    <x v="5"/>
    <s v="D03"/>
    <x v="3"/>
    <s v="L05"/>
    <x v="1"/>
    <x v="0"/>
    <x v="1"/>
    <x v="0"/>
    <x v="0"/>
    <x v="709"/>
    <x v="852"/>
    <x v="2"/>
    <x v="0"/>
    <x v="1"/>
    <n v="5"/>
    <x v="36"/>
    <x v="1"/>
    <x v="351"/>
    <n v="303959"/>
  </r>
  <r>
    <x v="1651"/>
    <x v="130"/>
    <x v="4"/>
    <s v="D05"/>
    <x v="1"/>
    <s v="L04"/>
    <x v="8"/>
    <x v="3"/>
    <x v="0"/>
    <x v="1"/>
    <x v="0"/>
    <x v="430"/>
    <x v="1132"/>
    <x v="8"/>
    <x v="2"/>
    <x v="0"/>
    <m/>
    <x v="6"/>
    <x v="0"/>
    <x v="0"/>
    <n v="303577"/>
  </r>
  <r>
    <x v="1652"/>
    <x v="236"/>
    <x v="2"/>
    <s v="D02"/>
    <x v="2"/>
    <s v="L03"/>
    <x v="0"/>
    <x v="0"/>
    <x v="0"/>
    <x v="0"/>
    <x v="1"/>
    <x v="95"/>
    <x v="442"/>
    <x v="12"/>
    <x v="2"/>
    <x v="1"/>
    <n v="2"/>
    <x v="13"/>
    <x v="1"/>
    <x v="352"/>
    <n v="303730"/>
  </r>
  <r>
    <x v="1653"/>
    <x v="203"/>
    <x v="1"/>
    <s v="D01"/>
    <x v="2"/>
    <s v="L03"/>
    <x v="4"/>
    <x v="3"/>
    <x v="0"/>
    <x v="0"/>
    <x v="2"/>
    <x v="318"/>
    <x v="1191"/>
    <x v="19"/>
    <x v="2"/>
    <x v="2"/>
    <m/>
    <x v="8"/>
    <x v="0"/>
    <x v="0"/>
    <n v="305130"/>
  </r>
  <r>
    <x v="1654"/>
    <x v="158"/>
    <x v="4"/>
    <s v="D05"/>
    <x v="4"/>
    <s v="L02"/>
    <x v="9"/>
    <x v="1"/>
    <x v="1"/>
    <x v="0"/>
    <x v="3"/>
    <x v="256"/>
    <x v="1192"/>
    <x v="38"/>
    <x v="0"/>
    <x v="1"/>
    <n v="2"/>
    <x v="18"/>
    <x v="0"/>
    <x v="0"/>
    <n v="303579"/>
  </r>
  <r>
    <x v="1655"/>
    <x v="266"/>
    <x v="4"/>
    <s v="D05"/>
    <x v="2"/>
    <s v="L03"/>
    <x v="10"/>
    <x v="2"/>
    <x v="0"/>
    <x v="1"/>
    <x v="0"/>
    <x v="905"/>
    <x v="1193"/>
    <x v="50"/>
    <x v="0"/>
    <x v="2"/>
    <m/>
    <x v="13"/>
    <x v="2"/>
    <x v="353"/>
    <n v="303930"/>
  </r>
  <r>
    <x v="1656"/>
    <x v="253"/>
    <x v="0"/>
    <s v="D06"/>
    <x v="4"/>
    <s v="L02"/>
    <x v="7"/>
    <x v="0"/>
    <x v="1"/>
    <x v="0"/>
    <x v="1"/>
    <x v="906"/>
    <x v="1194"/>
    <x v="18"/>
    <x v="2"/>
    <x v="2"/>
    <m/>
    <x v="11"/>
    <x v="0"/>
    <x v="0"/>
    <n v="304200"/>
  </r>
  <r>
    <x v="1657"/>
    <x v="89"/>
    <x v="3"/>
    <s v="D07"/>
    <x v="4"/>
    <s v="L02"/>
    <x v="9"/>
    <x v="2"/>
    <x v="1"/>
    <x v="1"/>
    <x v="2"/>
    <x v="825"/>
    <x v="1195"/>
    <x v="11"/>
    <x v="1"/>
    <x v="0"/>
    <m/>
    <x v="11"/>
    <x v="0"/>
    <x v="0"/>
    <n v="304419"/>
  </r>
  <r>
    <x v="1658"/>
    <x v="84"/>
    <x v="4"/>
    <s v="D05"/>
    <x v="1"/>
    <s v="L04"/>
    <x v="7"/>
    <x v="3"/>
    <x v="1"/>
    <x v="0"/>
    <x v="1"/>
    <x v="535"/>
    <x v="1196"/>
    <x v="30"/>
    <x v="1"/>
    <x v="2"/>
    <m/>
    <x v="9"/>
    <x v="1"/>
    <x v="354"/>
    <n v="304725"/>
  </r>
  <r>
    <x v="1659"/>
    <x v="103"/>
    <x v="0"/>
    <s v="D06"/>
    <x v="4"/>
    <s v="L02"/>
    <x v="5"/>
    <x v="3"/>
    <x v="1"/>
    <x v="0"/>
    <x v="3"/>
    <x v="668"/>
    <x v="264"/>
    <x v="37"/>
    <x v="0"/>
    <x v="1"/>
    <n v="3"/>
    <x v="18"/>
    <x v="0"/>
    <x v="0"/>
    <n v="304703"/>
  </r>
  <r>
    <x v="1660"/>
    <x v="341"/>
    <x v="2"/>
    <s v="D02"/>
    <x v="4"/>
    <s v="L02"/>
    <x v="10"/>
    <x v="2"/>
    <x v="0"/>
    <x v="0"/>
    <x v="2"/>
    <x v="541"/>
    <x v="385"/>
    <x v="10"/>
    <x v="2"/>
    <x v="1"/>
    <n v="2"/>
    <x v="11"/>
    <x v="0"/>
    <x v="0"/>
    <n v="304665"/>
  </r>
  <r>
    <x v="1661"/>
    <x v="312"/>
    <x v="6"/>
    <s v="D04"/>
    <x v="0"/>
    <s v="L01"/>
    <x v="8"/>
    <x v="0"/>
    <x v="2"/>
    <x v="0"/>
    <x v="0"/>
    <x v="653"/>
    <x v="1197"/>
    <x v="44"/>
    <x v="2"/>
    <x v="1"/>
    <n v="4"/>
    <x v="9"/>
    <x v="1"/>
    <x v="355"/>
    <n v="304469"/>
  </r>
  <r>
    <x v="1662"/>
    <x v="256"/>
    <x v="1"/>
    <s v="D01"/>
    <x v="2"/>
    <s v="L03"/>
    <x v="6"/>
    <x v="1"/>
    <x v="1"/>
    <x v="1"/>
    <x v="3"/>
    <x v="725"/>
    <x v="295"/>
    <x v="12"/>
    <x v="2"/>
    <x v="1"/>
    <n v="3"/>
    <x v="1"/>
    <x v="1"/>
    <x v="356"/>
    <n v="305071"/>
  </r>
  <r>
    <x v="1663"/>
    <x v="27"/>
    <x v="6"/>
    <s v="D04"/>
    <x v="1"/>
    <s v="L04"/>
    <x v="4"/>
    <x v="3"/>
    <x v="2"/>
    <x v="1"/>
    <x v="1"/>
    <x v="907"/>
    <x v="578"/>
    <x v="11"/>
    <x v="1"/>
    <x v="2"/>
    <m/>
    <x v="17"/>
    <x v="1"/>
    <x v="357"/>
    <n v="303934"/>
  </r>
  <r>
    <x v="1664"/>
    <x v="271"/>
    <x v="6"/>
    <s v="D04"/>
    <x v="3"/>
    <s v="L05"/>
    <x v="11"/>
    <x v="1"/>
    <x v="0"/>
    <x v="0"/>
    <x v="3"/>
    <x v="203"/>
    <x v="525"/>
    <x v="17"/>
    <x v="2"/>
    <x v="0"/>
    <m/>
    <x v="25"/>
    <x v="0"/>
    <x v="0"/>
    <n v="304297"/>
  </r>
  <r>
    <x v="1665"/>
    <x v="243"/>
    <x v="3"/>
    <s v="D07"/>
    <x v="1"/>
    <s v="L04"/>
    <x v="6"/>
    <x v="1"/>
    <x v="1"/>
    <x v="0"/>
    <x v="0"/>
    <x v="908"/>
    <x v="1198"/>
    <x v="41"/>
    <x v="2"/>
    <x v="1"/>
    <n v="3"/>
    <x v="36"/>
    <x v="0"/>
    <x v="0"/>
    <n v="304103"/>
  </r>
  <r>
    <x v="1666"/>
    <x v="340"/>
    <x v="2"/>
    <s v="D02"/>
    <x v="0"/>
    <s v="L01"/>
    <x v="0"/>
    <x v="1"/>
    <x v="1"/>
    <x v="0"/>
    <x v="3"/>
    <x v="240"/>
    <x v="1199"/>
    <x v="33"/>
    <x v="1"/>
    <x v="0"/>
    <m/>
    <x v="20"/>
    <x v="1"/>
    <x v="358"/>
    <n v="303905"/>
  </r>
  <r>
    <x v="1667"/>
    <x v="204"/>
    <x v="0"/>
    <s v="D06"/>
    <x v="1"/>
    <s v="L04"/>
    <x v="6"/>
    <x v="3"/>
    <x v="0"/>
    <x v="1"/>
    <x v="1"/>
    <x v="475"/>
    <x v="1200"/>
    <x v="24"/>
    <x v="1"/>
    <x v="1"/>
    <n v="3"/>
    <x v="0"/>
    <x v="0"/>
    <x v="0"/>
    <n v="304304"/>
  </r>
  <r>
    <x v="1668"/>
    <x v="15"/>
    <x v="6"/>
    <s v="D04"/>
    <x v="3"/>
    <s v="L05"/>
    <x v="8"/>
    <x v="3"/>
    <x v="1"/>
    <x v="0"/>
    <x v="2"/>
    <x v="213"/>
    <x v="1201"/>
    <x v="31"/>
    <x v="2"/>
    <x v="1"/>
    <n v="3"/>
    <x v="18"/>
    <x v="0"/>
    <x v="0"/>
    <n v="303945"/>
  </r>
  <r>
    <x v="1669"/>
    <x v="202"/>
    <x v="2"/>
    <s v="D02"/>
    <x v="3"/>
    <s v="L05"/>
    <x v="8"/>
    <x v="0"/>
    <x v="0"/>
    <x v="1"/>
    <x v="3"/>
    <x v="909"/>
    <x v="166"/>
    <x v="5"/>
    <x v="2"/>
    <x v="1"/>
    <n v="4"/>
    <x v="35"/>
    <x v="2"/>
    <x v="359"/>
    <n v="304835"/>
  </r>
  <r>
    <x v="1670"/>
    <x v="245"/>
    <x v="1"/>
    <s v="D01"/>
    <x v="1"/>
    <s v="L04"/>
    <x v="1"/>
    <x v="1"/>
    <x v="2"/>
    <x v="1"/>
    <x v="0"/>
    <x v="45"/>
    <x v="369"/>
    <x v="38"/>
    <x v="0"/>
    <x v="0"/>
    <m/>
    <x v="8"/>
    <x v="1"/>
    <x v="360"/>
    <n v="304554"/>
  </r>
  <r>
    <x v="1671"/>
    <x v="172"/>
    <x v="3"/>
    <s v="D07"/>
    <x v="3"/>
    <s v="L05"/>
    <x v="10"/>
    <x v="0"/>
    <x v="1"/>
    <x v="0"/>
    <x v="2"/>
    <x v="141"/>
    <x v="63"/>
    <x v="17"/>
    <x v="2"/>
    <x v="2"/>
    <m/>
    <x v="29"/>
    <x v="1"/>
    <x v="361"/>
    <n v="303660"/>
  </r>
  <r>
    <x v="1672"/>
    <x v="219"/>
    <x v="4"/>
    <s v="D05"/>
    <x v="4"/>
    <s v="L02"/>
    <x v="6"/>
    <x v="2"/>
    <x v="1"/>
    <x v="0"/>
    <x v="0"/>
    <x v="673"/>
    <x v="1110"/>
    <x v="26"/>
    <x v="1"/>
    <x v="1"/>
    <n v="5"/>
    <x v="0"/>
    <x v="0"/>
    <x v="0"/>
    <n v="303761"/>
  </r>
  <r>
    <x v="1673"/>
    <x v="7"/>
    <x v="1"/>
    <s v="D01"/>
    <x v="0"/>
    <s v="L01"/>
    <x v="6"/>
    <x v="2"/>
    <x v="0"/>
    <x v="0"/>
    <x v="2"/>
    <x v="449"/>
    <x v="1202"/>
    <x v="8"/>
    <x v="1"/>
    <x v="0"/>
    <m/>
    <x v="32"/>
    <x v="0"/>
    <x v="0"/>
    <n v="303836"/>
  </r>
  <r>
    <x v="1674"/>
    <x v="4"/>
    <x v="4"/>
    <s v="D05"/>
    <x v="3"/>
    <s v="L05"/>
    <x v="8"/>
    <x v="0"/>
    <x v="0"/>
    <x v="0"/>
    <x v="0"/>
    <x v="427"/>
    <x v="1203"/>
    <x v="26"/>
    <x v="1"/>
    <x v="1"/>
    <n v="5"/>
    <x v="32"/>
    <x v="0"/>
    <x v="0"/>
    <n v="304748"/>
  </r>
  <r>
    <x v="1675"/>
    <x v="231"/>
    <x v="3"/>
    <s v="D07"/>
    <x v="2"/>
    <s v="L03"/>
    <x v="2"/>
    <x v="0"/>
    <x v="2"/>
    <x v="1"/>
    <x v="2"/>
    <x v="201"/>
    <x v="1204"/>
    <x v="37"/>
    <x v="0"/>
    <x v="1"/>
    <n v="5"/>
    <x v="33"/>
    <x v="0"/>
    <x v="0"/>
    <n v="305059"/>
  </r>
  <r>
    <x v="1676"/>
    <x v="18"/>
    <x v="6"/>
    <s v="D04"/>
    <x v="2"/>
    <s v="L03"/>
    <x v="5"/>
    <x v="1"/>
    <x v="2"/>
    <x v="0"/>
    <x v="0"/>
    <x v="452"/>
    <x v="960"/>
    <x v="14"/>
    <x v="2"/>
    <x v="1"/>
    <n v="2"/>
    <x v="2"/>
    <x v="0"/>
    <x v="0"/>
    <n v="303589"/>
  </r>
  <r>
    <x v="1677"/>
    <x v="28"/>
    <x v="3"/>
    <s v="D07"/>
    <x v="2"/>
    <s v="L03"/>
    <x v="11"/>
    <x v="0"/>
    <x v="2"/>
    <x v="0"/>
    <x v="2"/>
    <x v="46"/>
    <x v="1121"/>
    <x v="26"/>
    <x v="2"/>
    <x v="2"/>
    <m/>
    <x v="25"/>
    <x v="0"/>
    <x v="0"/>
    <n v="304459"/>
  </r>
  <r>
    <x v="1678"/>
    <x v="251"/>
    <x v="5"/>
    <s v="D03"/>
    <x v="3"/>
    <s v="L05"/>
    <x v="3"/>
    <x v="1"/>
    <x v="0"/>
    <x v="0"/>
    <x v="2"/>
    <x v="370"/>
    <x v="1205"/>
    <x v="11"/>
    <x v="1"/>
    <x v="1"/>
    <n v="3"/>
    <x v="15"/>
    <x v="0"/>
    <x v="0"/>
    <n v="304590"/>
  </r>
  <r>
    <x v="1679"/>
    <x v="322"/>
    <x v="6"/>
    <s v="D04"/>
    <x v="3"/>
    <s v="L05"/>
    <x v="3"/>
    <x v="1"/>
    <x v="1"/>
    <x v="1"/>
    <x v="2"/>
    <x v="910"/>
    <x v="1206"/>
    <x v="5"/>
    <x v="0"/>
    <x v="1"/>
    <n v="3"/>
    <x v="34"/>
    <x v="0"/>
    <x v="0"/>
    <n v="304704"/>
  </r>
  <r>
    <x v="1680"/>
    <x v="2"/>
    <x v="3"/>
    <s v="D07"/>
    <x v="3"/>
    <s v="L05"/>
    <x v="7"/>
    <x v="3"/>
    <x v="1"/>
    <x v="1"/>
    <x v="0"/>
    <x v="485"/>
    <x v="1207"/>
    <x v="8"/>
    <x v="1"/>
    <x v="1"/>
    <n v="3"/>
    <x v="2"/>
    <x v="0"/>
    <x v="0"/>
    <n v="305155"/>
  </r>
  <r>
    <x v="1681"/>
    <x v="273"/>
    <x v="5"/>
    <s v="D03"/>
    <x v="1"/>
    <s v="L04"/>
    <x v="10"/>
    <x v="1"/>
    <x v="2"/>
    <x v="0"/>
    <x v="1"/>
    <x v="648"/>
    <x v="822"/>
    <x v="43"/>
    <x v="1"/>
    <x v="1"/>
    <n v="3"/>
    <x v="22"/>
    <x v="1"/>
    <x v="362"/>
    <n v="305188"/>
  </r>
  <r>
    <x v="1682"/>
    <x v="100"/>
    <x v="5"/>
    <s v="D03"/>
    <x v="0"/>
    <s v="L01"/>
    <x v="0"/>
    <x v="1"/>
    <x v="2"/>
    <x v="0"/>
    <x v="3"/>
    <x v="492"/>
    <x v="1208"/>
    <x v="12"/>
    <x v="1"/>
    <x v="1"/>
    <n v="5"/>
    <x v="16"/>
    <x v="0"/>
    <x v="0"/>
    <n v="304795"/>
  </r>
  <r>
    <x v="1683"/>
    <x v="281"/>
    <x v="0"/>
    <s v="D06"/>
    <x v="0"/>
    <s v="L01"/>
    <x v="6"/>
    <x v="0"/>
    <x v="1"/>
    <x v="0"/>
    <x v="2"/>
    <x v="911"/>
    <x v="1209"/>
    <x v="15"/>
    <x v="2"/>
    <x v="1"/>
    <n v="3"/>
    <x v="36"/>
    <x v="0"/>
    <x v="0"/>
    <n v="304929"/>
  </r>
  <r>
    <x v="1684"/>
    <x v="321"/>
    <x v="4"/>
    <s v="D05"/>
    <x v="4"/>
    <s v="L02"/>
    <x v="5"/>
    <x v="1"/>
    <x v="0"/>
    <x v="1"/>
    <x v="2"/>
    <x v="20"/>
    <x v="1210"/>
    <x v="23"/>
    <x v="2"/>
    <x v="1"/>
    <n v="3"/>
    <x v="22"/>
    <x v="1"/>
    <x v="363"/>
    <n v="304579"/>
  </r>
  <r>
    <x v="1685"/>
    <x v="263"/>
    <x v="1"/>
    <s v="D01"/>
    <x v="1"/>
    <s v="L04"/>
    <x v="2"/>
    <x v="3"/>
    <x v="1"/>
    <x v="1"/>
    <x v="2"/>
    <x v="607"/>
    <x v="667"/>
    <x v="24"/>
    <x v="1"/>
    <x v="1"/>
    <n v="2"/>
    <x v="33"/>
    <x v="0"/>
    <x v="0"/>
    <n v="304295"/>
  </r>
  <r>
    <x v="1686"/>
    <x v="167"/>
    <x v="2"/>
    <s v="D02"/>
    <x v="2"/>
    <s v="L03"/>
    <x v="11"/>
    <x v="2"/>
    <x v="2"/>
    <x v="1"/>
    <x v="3"/>
    <x v="830"/>
    <x v="1211"/>
    <x v="40"/>
    <x v="0"/>
    <x v="0"/>
    <m/>
    <x v="7"/>
    <x v="0"/>
    <x v="0"/>
    <n v="304151"/>
  </r>
  <r>
    <x v="1687"/>
    <x v="134"/>
    <x v="4"/>
    <s v="D05"/>
    <x v="3"/>
    <s v="L05"/>
    <x v="10"/>
    <x v="0"/>
    <x v="2"/>
    <x v="0"/>
    <x v="2"/>
    <x v="912"/>
    <x v="1212"/>
    <x v="16"/>
    <x v="1"/>
    <x v="1"/>
    <n v="5"/>
    <x v="23"/>
    <x v="0"/>
    <x v="0"/>
    <n v="303559"/>
  </r>
  <r>
    <x v="1688"/>
    <x v="316"/>
    <x v="0"/>
    <s v="D06"/>
    <x v="2"/>
    <s v="L03"/>
    <x v="1"/>
    <x v="3"/>
    <x v="1"/>
    <x v="1"/>
    <x v="3"/>
    <x v="913"/>
    <x v="1213"/>
    <x v="22"/>
    <x v="2"/>
    <x v="1"/>
    <n v="5"/>
    <x v="29"/>
    <x v="0"/>
    <x v="0"/>
    <n v="304217"/>
  </r>
  <r>
    <x v="1689"/>
    <x v="80"/>
    <x v="4"/>
    <s v="D05"/>
    <x v="1"/>
    <s v="L04"/>
    <x v="11"/>
    <x v="1"/>
    <x v="0"/>
    <x v="0"/>
    <x v="3"/>
    <x v="42"/>
    <x v="1214"/>
    <x v="15"/>
    <x v="1"/>
    <x v="1"/>
    <n v="4"/>
    <x v="0"/>
    <x v="0"/>
    <x v="0"/>
    <n v="304687"/>
  </r>
  <r>
    <x v="1690"/>
    <x v="156"/>
    <x v="4"/>
    <s v="D05"/>
    <x v="4"/>
    <s v="L02"/>
    <x v="1"/>
    <x v="3"/>
    <x v="0"/>
    <x v="0"/>
    <x v="1"/>
    <x v="252"/>
    <x v="79"/>
    <x v="41"/>
    <x v="2"/>
    <x v="0"/>
    <m/>
    <x v="20"/>
    <x v="1"/>
    <x v="364"/>
    <n v="305171"/>
  </r>
  <r>
    <x v="1691"/>
    <x v="278"/>
    <x v="1"/>
    <s v="D01"/>
    <x v="4"/>
    <s v="L02"/>
    <x v="9"/>
    <x v="1"/>
    <x v="1"/>
    <x v="1"/>
    <x v="2"/>
    <x v="343"/>
    <x v="61"/>
    <x v="30"/>
    <x v="2"/>
    <x v="0"/>
    <m/>
    <x v="10"/>
    <x v="0"/>
    <x v="0"/>
    <n v="304263"/>
  </r>
  <r>
    <x v="1692"/>
    <x v="264"/>
    <x v="6"/>
    <s v="D04"/>
    <x v="4"/>
    <s v="L02"/>
    <x v="5"/>
    <x v="1"/>
    <x v="1"/>
    <x v="1"/>
    <x v="1"/>
    <x v="697"/>
    <x v="1215"/>
    <x v="46"/>
    <x v="1"/>
    <x v="2"/>
    <m/>
    <x v="10"/>
    <x v="0"/>
    <x v="0"/>
    <n v="304476"/>
  </r>
  <r>
    <x v="1693"/>
    <x v="8"/>
    <x v="4"/>
    <s v="D05"/>
    <x v="1"/>
    <s v="L04"/>
    <x v="5"/>
    <x v="1"/>
    <x v="2"/>
    <x v="0"/>
    <x v="0"/>
    <x v="244"/>
    <x v="691"/>
    <x v="0"/>
    <x v="0"/>
    <x v="1"/>
    <n v="3"/>
    <x v="2"/>
    <x v="0"/>
    <x v="0"/>
    <n v="304110"/>
  </r>
  <r>
    <x v="1694"/>
    <x v="73"/>
    <x v="5"/>
    <s v="D03"/>
    <x v="0"/>
    <s v="L01"/>
    <x v="5"/>
    <x v="0"/>
    <x v="2"/>
    <x v="0"/>
    <x v="0"/>
    <x v="341"/>
    <x v="1216"/>
    <x v="7"/>
    <x v="2"/>
    <x v="1"/>
    <n v="5"/>
    <x v="0"/>
    <x v="0"/>
    <x v="0"/>
    <n v="303587"/>
  </r>
  <r>
    <x v="1695"/>
    <x v="88"/>
    <x v="6"/>
    <s v="D04"/>
    <x v="0"/>
    <s v="L01"/>
    <x v="3"/>
    <x v="0"/>
    <x v="0"/>
    <x v="0"/>
    <x v="0"/>
    <x v="397"/>
    <x v="320"/>
    <x v="49"/>
    <x v="2"/>
    <x v="1"/>
    <n v="3"/>
    <x v="2"/>
    <x v="0"/>
    <x v="0"/>
    <n v="304389"/>
  </r>
  <r>
    <x v="1696"/>
    <x v="130"/>
    <x v="2"/>
    <s v="D02"/>
    <x v="1"/>
    <s v="L04"/>
    <x v="1"/>
    <x v="2"/>
    <x v="0"/>
    <x v="1"/>
    <x v="2"/>
    <x v="845"/>
    <x v="1217"/>
    <x v="8"/>
    <x v="1"/>
    <x v="1"/>
    <n v="5"/>
    <x v="8"/>
    <x v="0"/>
    <x v="0"/>
    <n v="304050"/>
  </r>
  <r>
    <x v="1697"/>
    <x v="35"/>
    <x v="2"/>
    <s v="D02"/>
    <x v="0"/>
    <s v="L01"/>
    <x v="1"/>
    <x v="1"/>
    <x v="0"/>
    <x v="0"/>
    <x v="1"/>
    <x v="844"/>
    <x v="1218"/>
    <x v="23"/>
    <x v="1"/>
    <x v="0"/>
    <m/>
    <x v="31"/>
    <x v="0"/>
    <x v="0"/>
    <n v="304583"/>
  </r>
  <r>
    <x v="1698"/>
    <x v="137"/>
    <x v="6"/>
    <s v="D04"/>
    <x v="4"/>
    <s v="L02"/>
    <x v="9"/>
    <x v="2"/>
    <x v="1"/>
    <x v="0"/>
    <x v="1"/>
    <x v="914"/>
    <x v="1219"/>
    <x v="14"/>
    <x v="2"/>
    <x v="1"/>
    <n v="4"/>
    <x v="35"/>
    <x v="0"/>
    <x v="0"/>
    <n v="304414"/>
  </r>
  <r>
    <x v="1699"/>
    <x v="276"/>
    <x v="5"/>
    <s v="D03"/>
    <x v="4"/>
    <s v="L02"/>
    <x v="7"/>
    <x v="1"/>
    <x v="1"/>
    <x v="1"/>
    <x v="0"/>
    <x v="182"/>
    <x v="756"/>
    <x v="46"/>
    <x v="1"/>
    <x v="1"/>
    <n v="2"/>
    <x v="36"/>
    <x v="0"/>
    <x v="0"/>
    <n v="305149"/>
  </r>
  <r>
    <x v="1700"/>
    <x v="128"/>
    <x v="0"/>
    <s v="D06"/>
    <x v="2"/>
    <s v="L03"/>
    <x v="2"/>
    <x v="0"/>
    <x v="1"/>
    <x v="0"/>
    <x v="1"/>
    <x v="91"/>
    <x v="656"/>
    <x v="18"/>
    <x v="0"/>
    <x v="2"/>
    <m/>
    <x v="29"/>
    <x v="0"/>
    <x v="0"/>
    <n v="305214"/>
  </r>
  <r>
    <x v="1701"/>
    <x v="329"/>
    <x v="0"/>
    <s v="D06"/>
    <x v="4"/>
    <s v="L02"/>
    <x v="4"/>
    <x v="3"/>
    <x v="0"/>
    <x v="0"/>
    <x v="0"/>
    <x v="909"/>
    <x v="187"/>
    <x v="12"/>
    <x v="2"/>
    <x v="1"/>
    <n v="4"/>
    <x v="22"/>
    <x v="0"/>
    <x v="0"/>
    <n v="304581"/>
  </r>
  <r>
    <x v="1702"/>
    <x v="17"/>
    <x v="0"/>
    <s v="D06"/>
    <x v="2"/>
    <s v="L03"/>
    <x v="9"/>
    <x v="3"/>
    <x v="0"/>
    <x v="1"/>
    <x v="2"/>
    <x v="721"/>
    <x v="1220"/>
    <x v="33"/>
    <x v="2"/>
    <x v="1"/>
    <n v="2"/>
    <x v="0"/>
    <x v="0"/>
    <x v="0"/>
    <n v="303795"/>
  </r>
  <r>
    <x v="1703"/>
    <x v="66"/>
    <x v="6"/>
    <s v="D04"/>
    <x v="1"/>
    <s v="L04"/>
    <x v="3"/>
    <x v="0"/>
    <x v="1"/>
    <x v="1"/>
    <x v="3"/>
    <x v="71"/>
    <x v="268"/>
    <x v="33"/>
    <x v="2"/>
    <x v="1"/>
    <n v="5"/>
    <x v="0"/>
    <x v="0"/>
    <x v="0"/>
    <n v="304027"/>
  </r>
  <r>
    <x v="1704"/>
    <x v="313"/>
    <x v="0"/>
    <s v="D06"/>
    <x v="3"/>
    <s v="L05"/>
    <x v="1"/>
    <x v="1"/>
    <x v="2"/>
    <x v="0"/>
    <x v="1"/>
    <x v="915"/>
    <x v="1221"/>
    <x v="48"/>
    <x v="2"/>
    <x v="1"/>
    <n v="4"/>
    <x v="12"/>
    <x v="0"/>
    <x v="0"/>
    <n v="303773"/>
  </r>
  <r>
    <x v="1705"/>
    <x v="158"/>
    <x v="6"/>
    <s v="D04"/>
    <x v="3"/>
    <s v="L05"/>
    <x v="7"/>
    <x v="3"/>
    <x v="0"/>
    <x v="1"/>
    <x v="3"/>
    <x v="916"/>
    <x v="1222"/>
    <x v="2"/>
    <x v="2"/>
    <x v="1"/>
    <n v="2"/>
    <x v="31"/>
    <x v="0"/>
    <x v="0"/>
    <n v="304064"/>
  </r>
  <r>
    <x v="1706"/>
    <x v="216"/>
    <x v="5"/>
    <s v="D03"/>
    <x v="1"/>
    <s v="L04"/>
    <x v="4"/>
    <x v="3"/>
    <x v="0"/>
    <x v="1"/>
    <x v="3"/>
    <x v="646"/>
    <x v="1223"/>
    <x v="17"/>
    <x v="2"/>
    <x v="1"/>
    <n v="2"/>
    <x v="9"/>
    <x v="0"/>
    <x v="0"/>
    <n v="304175"/>
  </r>
  <r>
    <x v="1707"/>
    <x v="128"/>
    <x v="0"/>
    <s v="D06"/>
    <x v="4"/>
    <s v="L02"/>
    <x v="0"/>
    <x v="1"/>
    <x v="1"/>
    <x v="1"/>
    <x v="0"/>
    <x v="917"/>
    <x v="1224"/>
    <x v="44"/>
    <x v="2"/>
    <x v="2"/>
    <m/>
    <x v="20"/>
    <x v="0"/>
    <x v="0"/>
    <n v="303642"/>
  </r>
  <r>
    <x v="1708"/>
    <x v="54"/>
    <x v="2"/>
    <s v="D02"/>
    <x v="2"/>
    <s v="L03"/>
    <x v="9"/>
    <x v="3"/>
    <x v="1"/>
    <x v="0"/>
    <x v="1"/>
    <x v="248"/>
    <x v="1146"/>
    <x v="16"/>
    <x v="2"/>
    <x v="1"/>
    <n v="2"/>
    <x v="23"/>
    <x v="0"/>
    <x v="0"/>
    <n v="304079"/>
  </r>
  <r>
    <x v="1709"/>
    <x v="197"/>
    <x v="1"/>
    <s v="D01"/>
    <x v="1"/>
    <s v="L04"/>
    <x v="5"/>
    <x v="0"/>
    <x v="2"/>
    <x v="1"/>
    <x v="2"/>
    <x v="918"/>
    <x v="697"/>
    <x v="11"/>
    <x v="1"/>
    <x v="1"/>
    <n v="5"/>
    <x v="0"/>
    <x v="0"/>
    <x v="0"/>
    <n v="304129"/>
  </r>
  <r>
    <x v="1710"/>
    <x v="31"/>
    <x v="2"/>
    <s v="D02"/>
    <x v="1"/>
    <s v="L04"/>
    <x v="8"/>
    <x v="1"/>
    <x v="1"/>
    <x v="1"/>
    <x v="3"/>
    <x v="881"/>
    <x v="1137"/>
    <x v="20"/>
    <x v="1"/>
    <x v="1"/>
    <n v="4"/>
    <x v="17"/>
    <x v="0"/>
    <x v="0"/>
    <n v="303538"/>
  </r>
  <r>
    <x v="1711"/>
    <x v="317"/>
    <x v="0"/>
    <s v="D06"/>
    <x v="3"/>
    <s v="L05"/>
    <x v="6"/>
    <x v="2"/>
    <x v="2"/>
    <x v="0"/>
    <x v="2"/>
    <x v="852"/>
    <x v="1225"/>
    <x v="17"/>
    <x v="2"/>
    <x v="1"/>
    <n v="3"/>
    <x v="31"/>
    <x v="0"/>
    <x v="0"/>
    <n v="304144"/>
  </r>
  <r>
    <x v="1712"/>
    <x v="284"/>
    <x v="6"/>
    <s v="D04"/>
    <x v="3"/>
    <s v="L05"/>
    <x v="4"/>
    <x v="2"/>
    <x v="1"/>
    <x v="1"/>
    <x v="1"/>
    <x v="185"/>
    <x v="1183"/>
    <x v="43"/>
    <x v="1"/>
    <x v="1"/>
    <n v="3"/>
    <x v="6"/>
    <x v="0"/>
    <x v="0"/>
    <n v="305151"/>
  </r>
  <r>
    <x v="1713"/>
    <x v="302"/>
    <x v="5"/>
    <s v="D03"/>
    <x v="4"/>
    <s v="L02"/>
    <x v="1"/>
    <x v="0"/>
    <x v="1"/>
    <x v="1"/>
    <x v="1"/>
    <x v="572"/>
    <x v="245"/>
    <x v="22"/>
    <x v="0"/>
    <x v="1"/>
    <n v="5"/>
    <x v="9"/>
    <x v="0"/>
    <x v="0"/>
    <n v="305033"/>
  </r>
  <r>
    <x v="1714"/>
    <x v="141"/>
    <x v="1"/>
    <s v="D01"/>
    <x v="3"/>
    <s v="L05"/>
    <x v="5"/>
    <x v="1"/>
    <x v="0"/>
    <x v="1"/>
    <x v="0"/>
    <x v="919"/>
    <x v="1226"/>
    <x v="50"/>
    <x v="0"/>
    <x v="2"/>
    <m/>
    <x v="31"/>
    <x v="0"/>
    <x v="0"/>
    <n v="305191"/>
  </r>
  <r>
    <x v="1715"/>
    <x v="166"/>
    <x v="6"/>
    <s v="D04"/>
    <x v="1"/>
    <s v="L04"/>
    <x v="10"/>
    <x v="0"/>
    <x v="2"/>
    <x v="1"/>
    <x v="2"/>
    <x v="920"/>
    <x v="453"/>
    <x v="13"/>
    <x v="1"/>
    <x v="1"/>
    <n v="3"/>
    <x v="0"/>
    <x v="0"/>
    <x v="0"/>
    <n v="304230"/>
  </r>
  <r>
    <x v="1716"/>
    <x v="350"/>
    <x v="3"/>
    <s v="D07"/>
    <x v="2"/>
    <s v="L03"/>
    <x v="4"/>
    <x v="2"/>
    <x v="2"/>
    <x v="1"/>
    <x v="2"/>
    <x v="921"/>
    <x v="1227"/>
    <x v="44"/>
    <x v="2"/>
    <x v="2"/>
    <m/>
    <x v="27"/>
    <x v="0"/>
    <x v="0"/>
    <n v="304603"/>
  </r>
  <r>
    <x v="1717"/>
    <x v="173"/>
    <x v="4"/>
    <s v="D05"/>
    <x v="3"/>
    <s v="L05"/>
    <x v="1"/>
    <x v="2"/>
    <x v="0"/>
    <x v="1"/>
    <x v="3"/>
    <x v="922"/>
    <x v="1228"/>
    <x v="4"/>
    <x v="0"/>
    <x v="1"/>
    <n v="3"/>
    <x v="0"/>
    <x v="0"/>
    <x v="0"/>
    <n v="304548"/>
  </r>
  <r>
    <x v="1718"/>
    <x v="141"/>
    <x v="2"/>
    <s v="D02"/>
    <x v="3"/>
    <s v="L05"/>
    <x v="9"/>
    <x v="3"/>
    <x v="0"/>
    <x v="1"/>
    <x v="0"/>
    <x v="635"/>
    <x v="290"/>
    <x v="24"/>
    <x v="2"/>
    <x v="1"/>
    <n v="3"/>
    <x v="0"/>
    <x v="0"/>
    <x v="0"/>
    <n v="304875"/>
  </r>
  <r>
    <x v="1719"/>
    <x v="32"/>
    <x v="3"/>
    <s v="D07"/>
    <x v="3"/>
    <s v="L05"/>
    <x v="0"/>
    <x v="3"/>
    <x v="0"/>
    <x v="0"/>
    <x v="3"/>
    <x v="871"/>
    <x v="1229"/>
    <x v="48"/>
    <x v="2"/>
    <x v="1"/>
    <n v="2"/>
    <x v="32"/>
    <x v="0"/>
    <x v="0"/>
    <n v="303721"/>
  </r>
  <r>
    <x v="1720"/>
    <x v="269"/>
    <x v="2"/>
    <s v="D02"/>
    <x v="2"/>
    <s v="L03"/>
    <x v="0"/>
    <x v="0"/>
    <x v="2"/>
    <x v="1"/>
    <x v="2"/>
    <x v="536"/>
    <x v="1230"/>
    <x v="41"/>
    <x v="2"/>
    <x v="1"/>
    <n v="3"/>
    <x v="31"/>
    <x v="0"/>
    <x v="0"/>
    <n v="303713"/>
  </r>
  <r>
    <x v="1721"/>
    <x v="216"/>
    <x v="4"/>
    <s v="D05"/>
    <x v="4"/>
    <s v="L02"/>
    <x v="11"/>
    <x v="3"/>
    <x v="1"/>
    <x v="1"/>
    <x v="1"/>
    <x v="230"/>
    <x v="1231"/>
    <x v="10"/>
    <x v="2"/>
    <x v="1"/>
    <n v="5"/>
    <x v="35"/>
    <x v="0"/>
    <x v="0"/>
    <n v="304599"/>
  </r>
  <r>
    <x v="1722"/>
    <x v="118"/>
    <x v="4"/>
    <s v="D05"/>
    <x v="3"/>
    <s v="L05"/>
    <x v="11"/>
    <x v="3"/>
    <x v="1"/>
    <x v="1"/>
    <x v="2"/>
    <x v="551"/>
    <x v="1232"/>
    <x v="19"/>
    <x v="1"/>
    <x v="0"/>
    <m/>
    <x v="8"/>
    <x v="0"/>
    <x v="0"/>
    <n v="304976"/>
  </r>
  <r>
    <x v="1723"/>
    <x v="112"/>
    <x v="3"/>
    <s v="D07"/>
    <x v="4"/>
    <s v="L02"/>
    <x v="6"/>
    <x v="1"/>
    <x v="1"/>
    <x v="0"/>
    <x v="3"/>
    <x v="136"/>
    <x v="1233"/>
    <x v="7"/>
    <x v="2"/>
    <x v="1"/>
    <n v="4"/>
    <x v="0"/>
    <x v="0"/>
    <x v="0"/>
    <n v="304117"/>
  </r>
  <r>
    <x v="1724"/>
    <x v="239"/>
    <x v="0"/>
    <s v="D06"/>
    <x v="1"/>
    <s v="L04"/>
    <x v="10"/>
    <x v="0"/>
    <x v="2"/>
    <x v="0"/>
    <x v="0"/>
    <x v="847"/>
    <x v="1175"/>
    <x v="8"/>
    <x v="1"/>
    <x v="1"/>
    <n v="2"/>
    <x v="33"/>
    <x v="0"/>
    <x v="0"/>
    <n v="304352"/>
  </r>
  <r>
    <x v="1725"/>
    <x v="281"/>
    <x v="6"/>
    <s v="D04"/>
    <x v="0"/>
    <s v="L01"/>
    <x v="8"/>
    <x v="3"/>
    <x v="2"/>
    <x v="1"/>
    <x v="3"/>
    <x v="533"/>
    <x v="1233"/>
    <x v="7"/>
    <x v="2"/>
    <x v="1"/>
    <n v="2"/>
    <x v="0"/>
    <x v="0"/>
    <x v="0"/>
    <n v="305068"/>
  </r>
  <r>
    <x v="1726"/>
    <x v="78"/>
    <x v="2"/>
    <s v="D02"/>
    <x v="2"/>
    <s v="L03"/>
    <x v="7"/>
    <x v="1"/>
    <x v="2"/>
    <x v="1"/>
    <x v="1"/>
    <x v="923"/>
    <x v="1234"/>
    <x v="43"/>
    <x v="1"/>
    <x v="1"/>
    <n v="2"/>
    <x v="0"/>
    <x v="0"/>
    <x v="0"/>
    <n v="304002"/>
  </r>
  <r>
    <x v="1727"/>
    <x v="279"/>
    <x v="4"/>
    <s v="D05"/>
    <x v="4"/>
    <s v="L02"/>
    <x v="4"/>
    <x v="2"/>
    <x v="2"/>
    <x v="0"/>
    <x v="0"/>
    <x v="792"/>
    <x v="767"/>
    <x v="27"/>
    <x v="2"/>
    <x v="1"/>
    <n v="4"/>
    <x v="8"/>
    <x v="0"/>
    <x v="0"/>
    <n v="304153"/>
  </r>
  <r>
    <x v="1728"/>
    <x v="131"/>
    <x v="0"/>
    <s v="D06"/>
    <x v="3"/>
    <s v="L05"/>
    <x v="3"/>
    <x v="1"/>
    <x v="0"/>
    <x v="1"/>
    <x v="3"/>
    <x v="111"/>
    <x v="1235"/>
    <x v="12"/>
    <x v="2"/>
    <x v="0"/>
    <m/>
    <x v="27"/>
    <x v="2"/>
    <x v="365"/>
    <n v="304717"/>
  </r>
  <r>
    <x v="1729"/>
    <x v="205"/>
    <x v="5"/>
    <s v="D03"/>
    <x v="2"/>
    <s v="L03"/>
    <x v="4"/>
    <x v="0"/>
    <x v="2"/>
    <x v="1"/>
    <x v="3"/>
    <x v="924"/>
    <x v="764"/>
    <x v="5"/>
    <x v="1"/>
    <x v="1"/>
    <n v="2"/>
    <x v="35"/>
    <x v="0"/>
    <x v="0"/>
    <n v="305068"/>
  </r>
  <r>
    <x v="1730"/>
    <x v="11"/>
    <x v="6"/>
    <s v="D04"/>
    <x v="1"/>
    <s v="L04"/>
    <x v="7"/>
    <x v="2"/>
    <x v="0"/>
    <x v="1"/>
    <x v="3"/>
    <x v="353"/>
    <x v="312"/>
    <x v="50"/>
    <x v="2"/>
    <x v="1"/>
    <n v="3"/>
    <x v="4"/>
    <x v="0"/>
    <x v="0"/>
    <n v="304784"/>
  </r>
  <r>
    <x v="1731"/>
    <x v="101"/>
    <x v="1"/>
    <s v="D01"/>
    <x v="1"/>
    <s v="L04"/>
    <x v="6"/>
    <x v="1"/>
    <x v="1"/>
    <x v="0"/>
    <x v="2"/>
    <x v="833"/>
    <x v="1118"/>
    <x v="33"/>
    <x v="2"/>
    <x v="1"/>
    <n v="2"/>
    <x v="0"/>
    <x v="0"/>
    <x v="0"/>
    <n v="303629"/>
  </r>
  <r>
    <x v="1732"/>
    <x v="260"/>
    <x v="5"/>
    <s v="D03"/>
    <x v="3"/>
    <s v="L05"/>
    <x v="0"/>
    <x v="2"/>
    <x v="0"/>
    <x v="1"/>
    <x v="1"/>
    <x v="233"/>
    <x v="1236"/>
    <x v="19"/>
    <x v="2"/>
    <x v="1"/>
    <n v="2"/>
    <x v="15"/>
    <x v="2"/>
    <x v="366"/>
    <n v="304992"/>
  </r>
  <r>
    <x v="1733"/>
    <x v="262"/>
    <x v="1"/>
    <s v="D01"/>
    <x v="2"/>
    <s v="L03"/>
    <x v="8"/>
    <x v="2"/>
    <x v="2"/>
    <x v="1"/>
    <x v="1"/>
    <x v="141"/>
    <x v="1237"/>
    <x v="24"/>
    <x v="2"/>
    <x v="1"/>
    <n v="3"/>
    <x v="17"/>
    <x v="1"/>
    <x v="367"/>
    <n v="303819"/>
  </r>
  <r>
    <x v="1734"/>
    <x v="0"/>
    <x v="0"/>
    <s v="D06"/>
    <x v="2"/>
    <s v="L03"/>
    <x v="9"/>
    <x v="3"/>
    <x v="1"/>
    <x v="0"/>
    <x v="1"/>
    <x v="347"/>
    <x v="472"/>
    <x v="47"/>
    <x v="0"/>
    <x v="1"/>
    <n v="2"/>
    <x v="0"/>
    <x v="0"/>
    <x v="0"/>
    <n v="303745"/>
  </r>
  <r>
    <x v="1735"/>
    <x v="128"/>
    <x v="4"/>
    <s v="D05"/>
    <x v="4"/>
    <s v="L02"/>
    <x v="5"/>
    <x v="2"/>
    <x v="2"/>
    <x v="1"/>
    <x v="1"/>
    <x v="879"/>
    <x v="694"/>
    <x v="22"/>
    <x v="0"/>
    <x v="1"/>
    <n v="4"/>
    <x v="22"/>
    <x v="0"/>
    <x v="0"/>
    <n v="303767"/>
  </r>
  <r>
    <x v="1736"/>
    <x v="112"/>
    <x v="5"/>
    <s v="D03"/>
    <x v="1"/>
    <s v="L04"/>
    <x v="11"/>
    <x v="1"/>
    <x v="2"/>
    <x v="1"/>
    <x v="3"/>
    <x v="557"/>
    <x v="1238"/>
    <x v="41"/>
    <x v="0"/>
    <x v="1"/>
    <n v="3"/>
    <x v="22"/>
    <x v="0"/>
    <x v="0"/>
    <n v="303681"/>
  </r>
  <r>
    <x v="1737"/>
    <x v="58"/>
    <x v="3"/>
    <s v="D07"/>
    <x v="3"/>
    <s v="L05"/>
    <x v="5"/>
    <x v="2"/>
    <x v="2"/>
    <x v="1"/>
    <x v="1"/>
    <x v="925"/>
    <x v="399"/>
    <x v="5"/>
    <x v="2"/>
    <x v="1"/>
    <n v="3"/>
    <x v="10"/>
    <x v="0"/>
    <x v="0"/>
    <n v="304161"/>
  </r>
  <r>
    <x v="1738"/>
    <x v="355"/>
    <x v="1"/>
    <s v="D01"/>
    <x v="1"/>
    <s v="L04"/>
    <x v="7"/>
    <x v="2"/>
    <x v="0"/>
    <x v="0"/>
    <x v="0"/>
    <x v="832"/>
    <x v="1239"/>
    <x v="10"/>
    <x v="2"/>
    <x v="1"/>
    <n v="4"/>
    <x v="15"/>
    <x v="0"/>
    <x v="0"/>
    <n v="303946"/>
  </r>
  <r>
    <x v="1739"/>
    <x v="349"/>
    <x v="3"/>
    <s v="D07"/>
    <x v="4"/>
    <s v="L02"/>
    <x v="3"/>
    <x v="2"/>
    <x v="1"/>
    <x v="0"/>
    <x v="2"/>
    <x v="499"/>
    <x v="857"/>
    <x v="14"/>
    <x v="2"/>
    <x v="0"/>
    <m/>
    <x v="33"/>
    <x v="0"/>
    <x v="0"/>
    <n v="304520"/>
  </r>
  <r>
    <x v="1740"/>
    <x v="102"/>
    <x v="6"/>
    <s v="D04"/>
    <x v="0"/>
    <s v="L01"/>
    <x v="0"/>
    <x v="0"/>
    <x v="0"/>
    <x v="0"/>
    <x v="1"/>
    <x v="195"/>
    <x v="1240"/>
    <x v="2"/>
    <x v="1"/>
    <x v="1"/>
    <n v="3"/>
    <x v="21"/>
    <x v="0"/>
    <x v="0"/>
    <n v="304369"/>
  </r>
  <r>
    <x v="1741"/>
    <x v="151"/>
    <x v="2"/>
    <s v="D02"/>
    <x v="2"/>
    <s v="L03"/>
    <x v="2"/>
    <x v="0"/>
    <x v="0"/>
    <x v="0"/>
    <x v="1"/>
    <x v="526"/>
    <x v="1241"/>
    <x v="23"/>
    <x v="1"/>
    <x v="1"/>
    <n v="3"/>
    <x v="15"/>
    <x v="0"/>
    <x v="0"/>
    <n v="304359"/>
  </r>
  <r>
    <x v="1742"/>
    <x v="260"/>
    <x v="0"/>
    <s v="D06"/>
    <x v="3"/>
    <s v="L05"/>
    <x v="1"/>
    <x v="1"/>
    <x v="1"/>
    <x v="1"/>
    <x v="1"/>
    <x v="439"/>
    <x v="1213"/>
    <x v="40"/>
    <x v="2"/>
    <x v="1"/>
    <n v="5"/>
    <x v="15"/>
    <x v="2"/>
    <x v="368"/>
    <n v="304321"/>
  </r>
  <r>
    <x v="1743"/>
    <x v="83"/>
    <x v="6"/>
    <s v="D04"/>
    <x v="2"/>
    <s v="L03"/>
    <x v="3"/>
    <x v="0"/>
    <x v="2"/>
    <x v="0"/>
    <x v="2"/>
    <x v="926"/>
    <x v="1125"/>
    <x v="11"/>
    <x v="2"/>
    <x v="1"/>
    <n v="4"/>
    <x v="9"/>
    <x v="0"/>
    <x v="0"/>
    <n v="304568"/>
  </r>
  <r>
    <x v="1744"/>
    <x v="292"/>
    <x v="3"/>
    <s v="D07"/>
    <x v="1"/>
    <s v="L04"/>
    <x v="10"/>
    <x v="1"/>
    <x v="2"/>
    <x v="1"/>
    <x v="1"/>
    <x v="486"/>
    <x v="1242"/>
    <x v="16"/>
    <x v="2"/>
    <x v="2"/>
    <m/>
    <x v="10"/>
    <x v="0"/>
    <x v="0"/>
    <n v="304329"/>
  </r>
  <r>
    <x v="1745"/>
    <x v="113"/>
    <x v="3"/>
    <s v="D07"/>
    <x v="2"/>
    <s v="L03"/>
    <x v="11"/>
    <x v="3"/>
    <x v="2"/>
    <x v="0"/>
    <x v="3"/>
    <x v="927"/>
    <x v="1243"/>
    <x v="25"/>
    <x v="0"/>
    <x v="1"/>
    <n v="3"/>
    <x v="12"/>
    <x v="0"/>
    <x v="0"/>
    <n v="303696"/>
  </r>
  <r>
    <x v="1746"/>
    <x v="214"/>
    <x v="4"/>
    <s v="D05"/>
    <x v="3"/>
    <s v="L05"/>
    <x v="11"/>
    <x v="1"/>
    <x v="2"/>
    <x v="1"/>
    <x v="1"/>
    <x v="616"/>
    <x v="1244"/>
    <x v="38"/>
    <x v="0"/>
    <x v="1"/>
    <n v="4"/>
    <x v="31"/>
    <x v="0"/>
    <x v="0"/>
    <n v="304016"/>
  </r>
  <r>
    <x v="1747"/>
    <x v="222"/>
    <x v="4"/>
    <s v="D05"/>
    <x v="0"/>
    <s v="L01"/>
    <x v="11"/>
    <x v="2"/>
    <x v="0"/>
    <x v="1"/>
    <x v="0"/>
    <x v="702"/>
    <x v="844"/>
    <x v="5"/>
    <x v="2"/>
    <x v="0"/>
    <m/>
    <x v="23"/>
    <x v="0"/>
    <x v="0"/>
    <n v="303849"/>
  </r>
  <r>
    <x v="1748"/>
    <x v="229"/>
    <x v="6"/>
    <s v="D04"/>
    <x v="3"/>
    <s v="L05"/>
    <x v="0"/>
    <x v="0"/>
    <x v="0"/>
    <x v="0"/>
    <x v="0"/>
    <x v="928"/>
    <x v="670"/>
    <x v="2"/>
    <x v="2"/>
    <x v="0"/>
    <m/>
    <x v="0"/>
    <x v="0"/>
    <x v="0"/>
    <n v="304488"/>
  </r>
  <r>
    <x v="1749"/>
    <x v="222"/>
    <x v="4"/>
    <s v="D05"/>
    <x v="4"/>
    <s v="L02"/>
    <x v="1"/>
    <x v="3"/>
    <x v="2"/>
    <x v="1"/>
    <x v="1"/>
    <x v="366"/>
    <x v="326"/>
    <x v="33"/>
    <x v="2"/>
    <x v="1"/>
    <n v="2"/>
    <x v="17"/>
    <x v="0"/>
    <x v="0"/>
    <n v="303910"/>
  </r>
  <r>
    <x v="1750"/>
    <x v="324"/>
    <x v="6"/>
    <s v="D04"/>
    <x v="0"/>
    <s v="L01"/>
    <x v="2"/>
    <x v="2"/>
    <x v="0"/>
    <x v="1"/>
    <x v="0"/>
    <x v="929"/>
    <x v="920"/>
    <x v="7"/>
    <x v="1"/>
    <x v="2"/>
    <m/>
    <x v="4"/>
    <x v="0"/>
    <x v="0"/>
    <n v="303724"/>
  </r>
  <r>
    <x v="1751"/>
    <x v="245"/>
    <x v="0"/>
    <s v="D06"/>
    <x v="4"/>
    <s v="L02"/>
    <x v="7"/>
    <x v="3"/>
    <x v="2"/>
    <x v="1"/>
    <x v="0"/>
    <x v="318"/>
    <x v="1011"/>
    <x v="35"/>
    <x v="0"/>
    <x v="1"/>
    <n v="5"/>
    <x v="5"/>
    <x v="2"/>
    <x v="369"/>
    <n v="304179"/>
  </r>
  <r>
    <x v="1752"/>
    <x v="109"/>
    <x v="0"/>
    <s v="D06"/>
    <x v="2"/>
    <s v="L03"/>
    <x v="2"/>
    <x v="0"/>
    <x v="2"/>
    <x v="1"/>
    <x v="3"/>
    <x v="327"/>
    <x v="1245"/>
    <x v="14"/>
    <x v="2"/>
    <x v="2"/>
    <m/>
    <x v="33"/>
    <x v="0"/>
    <x v="0"/>
    <n v="305206"/>
  </r>
  <r>
    <x v="1753"/>
    <x v="53"/>
    <x v="2"/>
    <s v="D02"/>
    <x v="4"/>
    <s v="L02"/>
    <x v="4"/>
    <x v="0"/>
    <x v="2"/>
    <x v="1"/>
    <x v="1"/>
    <x v="565"/>
    <x v="277"/>
    <x v="45"/>
    <x v="1"/>
    <x v="1"/>
    <n v="5"/>
    <x v="14"/>
    <x v="0"/>
    <x v="0"/>
    <n v="303527"/>
  </r>
  <r>
    <x v="1754"/>
    <x v="254"/>
    <x v="2"/>
    <s v="D02"/>
    <x v="0"/>
    <s v="L01"/>
    <x v="4"/>
    <x v="3"/>
    <x v="1"/>
    <x v="1"/>
    <x v="2"/>
    <x v="930"/>
    <x v="1246"/>
    <x v="44"/>
    <x v="1"/>
    <x v="2"/>
    <m/>
    <x v="17"/>
    <x v="1"/>
    <x v="300"/>
    <n v="303691"/>
  </r>
  <r>
    <x v="1755"/>
    <x v="46"/>
    <x v="4"/>
    <s v="D05"/>
    <x v="4"/>
    <s v="L02"/>
    <x v="5"/>
    <x v="2"/>
    <x v="2"/>
    <x v="0"/>
    <x v="2"/>
    <x v="105"/>
    <x v="644"/>
    <x v="27"/>
    <x v="2"/>
    <x v="0"/>
    <m/>
    <x v="0"/>
    <x v="1"/>
    <x v="370"/>
    <n v="304072"/>
  </r>
  <r>
    <x v="1756"/>
    <x v="350"/>
    <x v="0"/>
    <s v="D06"/>
    <x v="4"/>
    <s v="L02"/>
    <x v="3"/>
    <x v="3"/>
    <x v="0"/>
    <x v="0"/>
    <x v="2"/>
    <x v="598"/>
    <x v="220"/>
    <x v="7"/>
    <x v="1"/>
    <x v="2"/>
    <m/>
    <x v="5"/>
    <x v="0"/>
    <x v="0"/>
    <n v="304666"/>
  </r>
  <r>
    <x v="1757"/>
    <x v="332"/>
    <x v="4"/>
    <s v="D05"/>
    <x v="2"/>
    <s v="L03"/>
    <x v="7"/>
    <x v="2"/>
    <x v="1"/>
    <x v="0"/>
    <x v="2"/>
    <x v="737"/>
    <x v="1247"/>
    <x v="33"/>
    <x v="2"/>
    <x v="1"/>
    <n v="2"/>
    <x v="13"/>
    <x v="1"/>
    <x v="79"/>
    <n v="304967"/>
  </r>
  <r>
    <x v="1758"/>
    <x v="80"/>
    <x v="4"/>
    <s v="D05"/>
    <x v="2"/>
    <s v="L03"/>
    <x v="9"/>
    <x v="0"/>
    <x v="0"/>
    <x v="0"/>
    <x v="2"/>
    <x v="232"/>
    <x v="1248"/>
    <x v="3"/>
    <x v="1"/>
    <x v="1"/>
    <n v="4"/>
    <x v="25"/>
    <x v="0"/>
    <x v="0"/>
    <n v="303832"/>
  </r>
  <r>
    <x v="1759"/>
    <x v="327"/>
    <x v="2"/>
    <s v="D02"/>
    <x v="4"/>
    <s v="L02"/>
    <x v="7"/>
    <x v="0"/>
    <x v="2"/>
    <x v="0"/>
    <x v="3"/>
    <x v="430"/>
    <x v="654"/>
    <x v="11"/>
    <x v="1"/>
    <x v="1"/>
    <n v="5"/>
    <x v="26"/>
    <x v="0"/>
    <x v="0"/>
    <n v="304123"/>
  </r>
  <r>
    <x v="1760"/>
    <x v="339"/>
    <x v="1"/>
    <s v="D01"/>
    <x v="1"/>
    <s v="L04"/>
    <x v="7"/>
    <x v="3"/>
    <x v="0"/>
    <x v="1"/>
    <x v="2"/>
    <x v="834"/>
    <x v="1249"/>
    <x v="37"/>
    <x v="2"/>
    <x v="1"/>
    <n v="3"/>
    <x v="10"/>
    <x v="1"/>
    <x v="40"/>
    <n v="304088"/>
  </r>
  <r>
    <x v="1761"/>
    <x v="222"/>
    <x v="1"/>
    <s v="D01"/>
    <x v="1"/>
    <s v="L04"/>
    <x v="2"/>
    <x v="2"/>
    <x v="1"/>
    <x v="1"/>
    <x v="0"/>
    <x v="124"/>
    <x v="83"/>
    <x v="17"/>
    <x v="1"/>
    <x v="1"/>
    <n v="3"/>
    <x v="36"/>
    <x v="1"/>
    <x v="371"/>
    <n v="304670"/>
  </r>
  <r>
    <x v="1762"/>
    <x v="224"/>
    <x v="0"/>
    <s v="D06"/>
    <x v="0"/>
    <s v="L01"/>
    <x v="0"/>
    <x v="0"/>
    <x v="0"/>
    <x v="0"/>
    <x v="2"/>
    <x v="842"/>
    <x v="114"/>
    <x v="36"/>
    <x v="1"/>
    <x v="1"/>
    <n v="3"/>
    <x v="23"/>
    <x v="0"/>
    <x v="0"/>
    <n v="304585"/>
  </r>
  <r>
    <x v="1763"/>
    <x v="68"/>
    <x v="6"/>
    <s v="D04"/>
    <x v="2"/>
    <s v="L03"/>
    <x v="0"/>
    <x v="2"/>
    <x v="0"/>
    <x v="0"/>
    <x v="0"/>
    <x v="922"/>
    <x v="1250"/>
    <x v="23"/>
    <x v="1"/>
    <x v="1"/>
    <n v="5"/>
    <x v="7"/>
    <x v="0"/>
    <x v="0"/>
    <n v="305217"/>
  </r>
  <r>
    <x v="1764"/>
    <x v="93"/>
    <x v="0"/>
    <s v="D06"/>
    <x v="3"/>
    <s v="L05"/>
    <x v="6"/>
    <x v="1"/>
    <x v="0"/>
    <x v="0"/>
    <x v="3"/>
    <x v="259"/>
    <x v="1251"/>
    <x v="0"/>
    <x v="2"/>
    <x v="1"/>
    <n v="3"/>
    <x v="23"/>
    <x v="0"/>
    <x v="0"/>
    <n v="304109"/>
  </r>
  <r>
    <x v="1765"/>
    <x v="280"/>
    <x v="5"/>
    <s v="D03"/>
    <x v="2"/>
    <s v="L03"/>
    <x v="1"/>
    <x v="0"/>
    <x v="2"/>
    <x v="0"/>
    <x v="2"/>
    <x v="251"/>
    <x v="1252"/>
    <x v="41"/>
    <x v="2"/>
    <x v="0"/>
    <m/>
    <x v="27"/>
    <x v="1"/>
    <x v="372"/>
    <n v="304662"/>
  </r>
  <r>
    <x v="1766"/>
    <x v="155"/>
    <x v="3"/>
    <s v="D07"/>
    <x v="3"/>
    <s v="L05"/>
    <x v="0"/>
    <x v="1"/>
    <x v="1"/>
    <x v="1"/>
    <x v="3"/>
    <x v="931"/>
    <x v="1253"/>
    <x v="8"/>
    <x v="2"/>
    <x v="1"/>
    <n v="3"/>
    <x v="24"/>
    <x v="0"/>
    <x v="0"/>
    <n v="303743"/>
  </r>
  <r>
    <x v="1767"/>
    <x v="84"/>
    <x v="4"/>
    <s v="D05"/>
    <x v="1"/>
    <s v="L04"/>
    <x v="1"/>
    <x v="3"/>
    <x v="0"/>
    <x v="1"/>
    <x v="3"/>
    <x v="132"/>
    <x v="670"/>
    <x v="9"/>
    <x v="0"/>
    <x v="1"/>
    <n v="5"/>
    <x v="35"/>
    <x v="0"/>
    <x v="0"/>
    <n v="305238"/>
  </r>
  <r>
    <x v="1768"/>
    <x v="331"/>
    <x v="4"/>
    <s v="D05"/>
    <x v="3"/>
    <s v="L05"/>
    <x v="10"/>
    <x v="2"/>
    <x v="2"/>
    <x v="1"/>
    <x v="2"/>
    <x v="331"/>
    <x v="1254"/>
    <x v="10"/>
    <x v="2"/>
    <x v="1"/>
    <n v="2"/>
    <x v="20"/>
    <x v="1"/>
    <x v="356"/>
    <n v="303958"/>
  </r>
  <r>
    <x v="1769"/>
    <x v="355"/>
    <x v="0"/>
    <s v="D06"/>
    <x v="1"/>
    <s v="L04"/>
    <x v="5"/>
    <x v="0"/>
    <x v="1"/>
    <x v="1"/>
    <x v="0"/>
    <x v="324"/>
    <x v="1082"/>
    <x v="19"/>
    <x v="2"/>
    <x v="1"/>
    <n v="3"/>
    <x v="1"/>
    <x v="0"/>
    <x v="0"/>
    <n v="304747"/>
  </r>
  <r>
    <x v="1770"/>
    <x v="154"/>
    <x v="3"/>
    <s v="D07"/>
    <x v="2"/>
    <s v="L03"/>
    <x v="7"/>
    <x v="1"/>
    <x v="0"/>
    <x v="1"/>
    <x v="3"/>
    <x v="119"/>
    <x v="347"/>
    <x v="25"/>
    <x v="2"/>
    <x v="1"/>
    <n v="4"/>
    <x v="1"/>
    <x v="0"/>
    <x v="0"/>
    <n v="304604"/>
  </r>
  <r>
    <x v="1771"/>
    <x v="240"/>
    <x v="5"/>
    <s v="D03"/>
    <x v="4"/>
    <s v="L02"/>
    <x v="0"/>
    <x v="1"/>
    <x v="0"/>
    <x v="0"/>
    <x v="3"/>
    <x v="74"/>
    <x v="258"/>
    <x v="19"/>
    <x v="1"/>
    <x v="1"/>
    <n v="3"/>
    <x v="8"/>
    <x v="0"/>
    <x v="0"/>
    <n v="304277"/>
  </r>
  <r>
    <x v="1772"/>
    <x v="207"/>
    <x v="5"/>
    <s v="D03"/>
    <x v="3"/>
    <s v="L05"/>
    <x v="7"/>
    <x v="2"/>
    <x v="1"/>
    <x v="0"/>
    <x v="3"/>
    <x v="756"/>
    <x v="268"/>
    <x v="29"/>
    <x v="1"/>
    <x v="1"/>
    <n v="3"/>
    <x v="35"/>
    <x v="0"/>
    <x v="0"/>
    <n v="303744"/>
  </r>
  <r>
    <x v="1773"/>
    <x v="120"/>
    <x v="3"/>
    <s v="D07"/>
    <x v="0"/>
    <s v="L01"/>
    <x v="11"/>
    <x v="0"/>
    <x v="2"/>
    <x v="0"/>
    <x v="3"/>
    <x v="223"/>
    <x v="316"/>
    <x v="19"/>
    <x v="1"/>
    <x v="0"/>
    <m/>
    <x v="11"/>
    <x v="1"/>
    <x v="373"/>
    <n v="305227"/>
  </r>
  <r>
    <x v="1774"/>
    <x v="12"/>
    <x v="1"/>
    <s v="D01"/>
    <x v="4"/>
    <s v="L02"/>
    <x v="1"/>
    <x v="2"/>
    <x v="1"/>
    <x v="1"/>
    <x v="3"/>
    <x v="260"/>
    <x v="1255"/>
    <x v="19"/>
    <x v="0"/>
    <x v="2"/>
    <m/>
    <x v="31"/>
    <x v="0"/>
    <x v="0"/>
    <n v="304593"/>
  </r>
  <r>
    <x v="1775"/>
    <x v="227"/>
    <x v="4"/>
    <s v="D05"/>
    <x v="1"/>
    <s v="L04"/>
    <x v="9"/>
    <x v="3"/>
    <x v="0"/>
    <x v="1"/>
    <x v="1"/>
    <x v="400"/>
    <x v="1256"/>
    <x v="7"/>
    <x v="2"/>
    <x v="0"/>
    <m/>
    <x v="17"/>
    <x v="0"/>
    <x v="0"/>
    <n v="304954"/>
  </r>
  <r>
    <x v="1776"/>
    <x v="124"/>
    <x v="1"/>
    <s v="D01"/>
    <x v="1"/>
    <s v="L04"/>
    <x v="10"/>
    <x v="0"/>
    <x v="2"/>
    <x v="1"/>
    <x v="3"/>
    <x v="786"/>
    <x v="1257"/>
    <x v="14"/>
    <x v="2"/>
    <x v="2"/>
    <m/>
    <x v="8"/>
    <x v="0"/>
    <x v="0"/>
    <n v="303577"/>
  </r>
  <r>
    <x v="1777"/>
    <x v="102"/>
    <x v="4"/>
    <s v="D05"/>
    <x v="0"/>
    <s v="L01"/>
    <x v="8"/>
    <x v="1"/>
    <x v="1"/>
    <x v="1"/>
    <x v="3"/>
    <x v="458"/>
    <x v="1258"/>
    <x v="45"/>
    <x v="1"/>
    <x v="1"/>
    <n v="3"/>
    <x v="5"/>
    <x v="0"/>
    <x v="0"/>
    <n v="303913"/>
  </r>
  <r>
    <x v="1778"/>
    <x v="65"/>
    <x v="3"/>
    <s v="D07"/>
    <x v="3"/>
    <s v="L05"/>
    <x v="5"/>
    <x v="2"/>
    <x v="0"/>
    <x v="0"/>
    <x v="3"/>
    <x v="932"/>
    <x v="342"/>
    <x v="2"/>
    <x v="2"/>
    <x v="0"/>
    <m/>
    <x v="32"/>
    <x v="0"/>
    <x v="0"/>
    <n v="304886"/>
  </r>
  <r>
    <x v="1779"/>
    <x v="50"/>
    <x v="0"/>
    <s v="D06"/>
    <x v="0"/>
    <s v="L01"/>
    <x v="6"/>
    <x v="2"/>
    <x v="0"/>
    <x v="0"/>
    <x v="1"/>
    <x v="603"/>
    <x v="1259"/>
    <x v="12"/>
    <x v="0"/>
    <x v="1"/>
    <n v="3"/>
    <x v="4"/>
    <x v="0"/>
    <x v="0"/>
    <n v="304967"/>
  </r>
  <r>
    <x v="1780"/>
    <x v="344"/>
    <x v="3"/>
    <s v="D07"/>
    <x v="1"/>
    <s v="L04"/>
    <x v="3"/>
    <x v="1"/>
    <x v="1"/>
    <x v="0"/>
    <x v="3"/>
    <x v="678"/>
    <x v="529"/>
    <x v="49"/>
    <x v="2"/>
    <x v="1"/>
    <n v="4"/>
    <x v="0"/>
    <x v="2"/>
    <x v="374"/>
    <n v="303824"/>
  </r>
  <r>
    <x v="1781"/>
    <x v="132"/>
    <x v="3"/>
    <s v="D07"/>
    <x v="2"/>
    <s v="L03"/>
    <x v="9"/>
    <x v="1"/>
    <x v="1"/>
    <x v="1"/>
    <x v="2"/>
    <x v="299"/>
    <x v="731"/>
    <x v="16"/>
    <x v="1"/>
    <x v="1"/>
    <n v="4"/>
    <x v="15"/>
    <x v="0"/>
    <x v="0"/>
    <n v="304367"/>
  </r>
  <r>
    <x v="1782"/>
    <x v="49"/>
    <x v="2"/>
    <s v="D02"/>
    <x v="3"/>
    <s v="L05"/>
    <x v="10"/>
    <x v="3"/>
    <x v="1"/>
    <x v="1"/>
    <x v="3"/>
    <x v="615"/>
    <x v="99"/>
    <x v="26"/>
    <x v="2"/>
    <x v="2"/>
    <m/>
    <x v="5"/>
    <x v="0"/>
    <x v="0"/>
    <n v="305301"/>
  </r>
  <r>
    <x v="1783"/>
    <x v="300"/>
    <x v="0"/>
    <s v="D06"/>
    <x v="4"/>
    <s v="L02"/>
    <x v="7"/>
    <x v="2"/>
    <x v="0"/>
    <x v="1"/>
    <x v="3"/>
    <x v="429"/>
    <x v="561"/>
    <x v="20"/>
    <x v="1"/>
    <x v="1"/>
    <n v="2"/>
    <x v="28"/>
    <x v="1"/>
    <x v="10"/>
    <n v="303729"/>
  </r>
  <r>
    <x v="1784"/>
    <x v="135"/>
    <x v="2"/>
    <s v="D02"/>
    <x v="4"/>
    <s v="L02"/>
    <x v="6"/>
    <x v="0"/>
    <x v="1"/>
    <x v="0"/>
    <x v="0"/>
    <x v="933"/>
    <x v="1121"/>
    <x v="22"/>
    <x v="2"/>
    <x v="1"/>
    <n v="5"/>
    <x v="1"/>
    <x v="0"/>
    <x v="0"/>
    <n v="304167"/>
  </r>
  <r>
    <x v="1785"/>
    <x v="108"/>
    <x v="6"/>
    <s v="D04"/>
    <x v="3"/>
    <s v="L05"/>
    <x v="0"/>
    <x v="0"/>
    <x v="0"/>
    <x v="1"/>
    <x v="2"/>
    <x v="380"/>
    <x v="402"/>
    <x v="2"/>
    <x v="2"/>
    <x v="1"/>
    <n v="5"/>
    <x v="9"/>
    <x v="0"/>
    <x v="0"/>
    <n v="304719"/>
  </r>
  <r>
    <x v="1786"/>
    <x v="139"/>
    <x v="6"/>
    <s v="D04"/>
    <x v="2"/>
    <s v="L03"/>
    <x v="3"/>
    <x v="1"/>
    <x v="1"/>
    <x v="0"/>
    <x v="3"/>
    <x v="202"/>
    <x v="414"/>
    <x v="5"/>
    <x v="1"/>
    <x v="1"/>
    <n v="4"/>
    <x v="10"/>
    <x v="0"/>
    <x v="0"/>
    <n v="305167"/>
  </r>
  <r>
    <x v="1787"/>
    <x v="47"/>
    <x v="2"/>
    <s v="D02"/>
    <x v="4"/>
    <s v="L02"/>
    <x v="4"/>
    <x v="1"/>
    <x v="1"/>
    <x v="1"/>
    <x v="0"/>
    <x v="247"/>
    <x v="1260"/>
    <x v="20"/>
    <x v="2"/>
    <x v="1"/>
    <n v="4"/>
    <x v="31"/>
    <x v="0"/>
    <x v="0"/>
    <n v="304501"/>
  </r>
  <r>
    <x v="1788"/>
    <x v="270"/>
    <x v="6"/>
    <s v="D04"/>
    <x v="3"/>
    <s v="L05"/>
    <x v="4"/>
    <x v="1"/>
    <x v="2"/>
    <x v="0"/>
    <x v="1"/>
    <x v="908"/>
    <x v="263"/>
    <x v="50"/>
    <x v="2"/>
    <x v="2"/>
    <m/>
    <x v="0"/>
    <x v="0"/>
    <x v="0"/>
    <n v="304833"/>
  </r>
  <r>
    <x v="1789"/>
    <x v="225"/>
    <x v="1"/>
    <s v="D01"/>
    <x v="0"/>
    <s v="L01"/>
    <x v="5"/>
    <x v="3"/>
    <x v="0"/>
    <x v="1"/>
    <x v="0"/>
    <x v="78"/>
    <x v="202"/>
    <x v="17"/>
    <x v="1"/>
    <x v="1"/>
    <n v="2"/>
    <x v="17"/>
    <x v="1"/>
    <x v="375"/>
    <n v="304010"/>
  </r>
  <r>
    <x v="1790"/>
    <x v="96"/>
    <x v="1"/>
    <s v="D01"/>
    <x v="4"/>
    <s v="L02"/>
    <x v="2"/>
    <x v="0"/>
    <x v="0"/>
    <x v="0"/>
    <x v="0"/>
    <x v="415"/>
    <x v="772"/>
    <x v="33"/>
    <x v="1"/>
    <x v="1"/>
    <n v="5"/>
    <x v="21"/>
    <x v="1"/>
    <x v="376"/>
    <n v="305036"/>
  </r>
  <r>
    <x v="1791"/>
    <x v="249"/>
    <x v="5"/>
    <s v="D03"/>
    <x v="0"/>
    <s v="L01"/>
    <x v="5"/>
    <x v="3"/>
    <x v="0"/>
    <x v="1"/>
    <x v="2"/>
    <x v="698"/>
    <x v="255"/>
    <x v="12"/>
    <x v="0"/>
    <x v="1"/>
    <n v="5"/>
    <x v="29"/>
    <x v="0"/>
    <x v="0"/>
    <n v="305186"/>
  </r>
  <r>
    <x v="1792"/>
    <x v="356"/>
    <x v="4"/>
    <s v="D05"/>
    <x v="2"/>
    <s v="L03"/>
    <x v="4"/>
    <x v="3"/>
    <x v="0"/>
    <x v="0"/>
    <x v="3"/>
    <x v="579"/>
    <x v="1261"/>
    <x v="8"/>
    <x v="2"/>
    <x v="1"/>
    <n v="3"/>
    <x v="32"/>
    <x v="0"/>
    <x v="0"/>
    <n v="304325"/>
  </r>
  <r>
    <x v="1793"/>
    <x v="121"/>
    <x v="0"/>
    <s v="D06"/>
    <x v="4"/>
    <s v="L02"/>
    <x v="4"/>
    <x v="1"/>
    <x v="2"/>
    <x v="1"/>
    <x v="2"/>
    <x v="680"/>
    <x v="233"/>
    <x v="10"/>
    <x v="2"/>
    <x v="2"/>
    <m/>
    <x v="3"/>
    <x v="0"/>
    <x v="0"/>
    <n v="303746"/>
  </r>
  <r>
    <x v="1794"/>
    <x v="307"/>
    <x v="1"/>
    <s v="D01"/>
    <x v="1"/>
    <s v="L04"/>
    <x v="1"/>
    <x v="2"/>
    <x v="0"/>
    <x v="0"/>
    <x v="0"/>
    <x v="822"/>
    <x v="471"/>
    <x v="27"/>
    <x v="1"/>
    <x v="1"/>
    <n v="4"/>
    <x v="18"/>
    <x v="0"/>
    <x v="0"/>
    <n v="304703"/>
  </r>
  <r>
    <x v="1795"/>
    <x v="135"/>
    <x v="3"/>
    <s v="D07"/>
    <x v="2"/>
    <s v="L03"/>
    <x v="3"/>
    <x v="1"/>
    <x v="1"/>
    <x v="0"/>
    <x v="0"/>
    <x v="252"/>
    <x v="600"/>
    <x v="45"/>
    <x v="2"/>
    <x v="1"/>
    <n v="4"/>
    <x v="29"/>
    <x v="1"/>
    <x v="377"/>
    <n v="304042"/>
  </r>
  <r>
    <x v="1796"/>
    <x v="227"/>
    <x v="3"/>
    <s v="D07"/>
    <x v="1"/>
    <s v="L04"/>
    <x v="1"/>
    <x v="0"/>
    <x v="1"/>
    <x v="0"/>
    <x v="2"/>
    <x v="934"/>
    <x v="1262"/>
    <x v="48"/>
    <x v="2"/>
    <x v="1"/>
    <n v="3"/>
    <x v="19"/>
    <x v="0"/>
    <x v="0"/>
    <n v="305310"/>
  </r>
  <r>
    <x v="1797"/>
    <x v="74"/>
    <x v="2"/>
    <s v="D02"/>
    <x v="0"/>
    <s v="L01"/>
    <x v="4"/>
    <x v="3"/>
    <x v="1"/>
    <x v="0"/>
    <x v="1"/>
    <x v="55"/>
    <x v="84"/>
    <x v="2"/>
    <x v="1"/>
    <x v="2"/>
    <m/>
    <x v="31"/>
    <x v="0"/>
    <x v="0"/>
    <n v="305077"/>
  </r>
  <r>
    <x v="1798"/>
    <x v="321"/>
    <x v="4"/>
    <s v="D05"/>
    <x v="2"/>
    <s v="L03"/>
    <x v="7"/>
    <x v="0"/>
    <x v="1"/>
    <x v="0"/>
    <x v="2"/>
    <x v="770"/>
    <x v="1263"/>
    <x v="10"/>
    <x v="2"/>
    <x v="1"/>
    <n v="4"/>
    <x v="7"/>
    <x v="1"/>
    <x v="378"/>
    <n v="303641"/>
  </r>
  <r>
    <x v="1799"/>
    <x v="273"/>
    <x v="2"/>
    <s v="D02"/>
    <x v="0"/>
    <s v="L01"/>
    <x v="4"/>
    <x v="0"/>
    <x v="2"/>
    <x v="0"/>
    <x v="1"/>
    <x v="86"/>
    <x v="1264"/>
    <x v="32"/>
    <x v="2"/>
    <x v="2"/>
    <m/>
    <x v="13"/>
    <x v="0"/>
    <x v="0"/>
    <n v="304380"/>
  </r>
  <r>
    <x v="1800"/>
    <x v="319"/>
    <x v="1"/>
    <s v="D01"/>
    <x v="2"/>
    <s v="L03"/>
    <x v="10"/>
    <x v="3"/>
    <x v="0"/>
    <x v="1"/>
    <x v="0"/>
    <x v="679"/>
    <x v="1265"/>
    <x v="8"/>
    <x v="2"/>
    <x v="0"/>
    <m/>
    <x v="2"/>
    <x v="0"/>
    <x v="0"/>
    <n v="304580"/>
  </r>
  <r>
    <x v="1801"/>
    <x v="163"/>
    <x v="4"/>
    <s v="D05"/>
    <x v="1"/>
    <s v="L04"/>
    <x v="7"/>
    <x v="3"/>
    <x v="2"/>
    <x v="1"/>
    <x v="2"/>
    <x v="935"/>
    <x v="1266"/>
    <x v="15"/>
    <x v="2"/>
    <x v="1"/>
    <n v="5"/>
    <x v="26"/>
    <x v="0"/>
    <x v="0"/>
    <n v="304451"/>
  </r>
  <r>
    <x v="1802"/>
    <x v="114"/>
    <x v="6"/>
    <s v="D04"/>
    <x v="2"/>
    <s v="L03"/>
    <x v="1"/>
    <x v="2"/>
    <x v="0"/>
    <x v="0"/>
    <x v="3"/>
    <x v="573"/>
    <x v="828"/>
    <x v="12"/>
    <x v="1"/>
    <x v="1"/>
    <n v="2"/>
    <x v="15"/>
    <x v="0"/>
    <x v="0"/>
    <n v="305072"/>
  </r>
  <r>
    <x v="1803"/>
    <x v="357"/>
    <x v="1"/>
    <s v="D01"/>
    <x v="0"/>
    <s v="L01"/>
    <x v="8"/>
    <x v="0"/>
    <x v="2"/>
    <x v="1"/>
    <x v="1"/>
    <x v="936"/>
    <x v="592"/>
    <x v="12"/>
    <x v="1"/>
    <x v="1"/>
    <n v="5"/>
    <x v="19"/>
    <x v="1"/>
    <x v="379"/>
    <n v="303988"/>
  </r>
  <r>
    <x v="1804"/>
    <x v="134"/>
    <x v="2"/>
    <s v="D02"/>
    <x v="3"/>
    <s v="L05"/>
    <x v="3"/>
    <x v="1"/>
    <x v="1"/>
    <x v="0"/>
    <x v="2"/>
    <x v="582"/>
    <x v="195"/>
    <x v="42"/>
    <x v="0"/>
    <x v="1"/>
    <n v="3"/>
    <x v="17"/>
    <x v="0"/>
    <x v="0"/>
    <n v="303958"/>
  </r>
  <r>
    <x v="1805"/>
    <x v="357"/>
    <x v="4"/>
    <s v="D05"/>
    <x v="4"/>
    <s v="L02"/>
    <x v="2"/>
    <x v="2"/>
    <x v="2"/>
    <x v="1"/>
    <x v="0"/>
    <x v="476"/>
    <x v="1267"/>
    <x v="44"/>
    <x v="2"/>
    <x v="1"/>
    <n v="3"/>
    <x v="16"/>
    <x v="0"/>
    <x v="0"/>
    <n v="304073"/>
  </r>
  <r>
    <x v="1806"/>
    <x v="268"/>
    <x v="4"/>
    <s v="D05"/>
    <x v="0"/>
    <s v="L01"/>
    <x v="1"/>
    <x v="3"/>
    <x v="2"/>
    <x v="1"/>
    <x v="0"/>
    <x v="533"/>
    <x v="612"/>
    <x v="14"/>
    <x v="2"/>
    <x v="0"/>
    <m/>
    <x v="10"/>
    <x v="0"/>
    <x v="0"/>
    <n v="304362"/>
  </r>
  <r>
    <x v="1807"/>
    <x v="320"/>
    <x v="2"/>
    <s v="D02"/>
    <x v="2"/>
    <s v="L03"/>
    <x v="10"/>
    <x v="0"/>
    <x v="2"/>
    <x v="1"/>
    <x v="2"/>
    <x v="323"/>
    <x v="1268"/>
    <x v="12"/>
    <x v="2"/>
    <x v="1"/>
    <n v="2"/>
    <x v="13"/>
    <x v="1"/>
    <x v="380"/>
    <n v="304861"/>
  </r>
  <r>
    <x v="1808"/>
    <x v="357"/>
    <x v="2"/>
    <s v="D02"/>
    <x v="2"/>
    <s v="L03"/>
    <x v="10"/>
    <x v="1"/>
    <x v="2"/>
    <x v="0"/>
    <x v="2"/>
    <x v="816"/>
    <x v="1269"/>
    <x v="13"/>
    <x v="1"/>
    <x v="0"/>
    <m/>
    <x v="0"/>
    <x v="0"/>
    <x v="0"/>
    <n v="305290"/>
  </r>
  <r>
    <x v="1809"/>
    <x v="66"/>
    <x v="6"/>
    <s v="D04"/>
    <x v="4"/>
    <s v="L02"/>
    <x v="8"/>
    <x v="3"/>
    <x v="2"/>
    <x v="0"/>
    <x v="2"/>
    <x v="690"/>
    <x v="1270"/>
    <x v="8"/>
    <x v="1"/>
    <x v="1"/>
    <n v="2"/>
    <x v="22"/>
    <x v="2"/>
    <x v="199"/>
    <n v="304154"/>
  </r>
  <r>
    <x v="1810"/>
    <x v="319"/>
    <x v="2"/>
    <s v="D02"/>
    <x v="4"/>
    <s v="L02"/>
    <x v="8"/>
    <x v="3"/>
    <x v="0"/>
    <x v="1"/>
    <x v="0"/>
    <x v="207"/>
    <x v="1271"/>
    <x v="19"/>
    <x v="0"/>
    <x v="1"/>
    <n v="3"/>
    <x v="30"/>
    <x v="0"/>
    <x v="0"/>
    <n v="304408"/>
  </r>
  <r>
    <x v="1811"/>
    <x v="23"/>
    <x v="5"/>
    <s v="D03"/>
    <x v="0"/>
    <s v="L01"/>
    <x v="3"/>
    <x v="1"/>
    <x v="1"/>
    <x v="1"/>
    <x v="3"/>
    <x v="67"/>
    <x v="1272"/>
    <x v="23"/>
    <x v="2"/>
    <x v="0"/>
    <m/>
    <x v="18"/>
    <x v="0"/>
    <x v="0"/>
    <n v="304888"/>
  </r>
  <r>
    <x v="1812"/>
    <x v="74"/>
    <x v="0"/>
    <s v="D06"/>
    <x v="1"/>
    <s v="L04"/>
    <x v="5"/>
    <x v="1"/>
    <x v="0"/>
    <x v="0"/>
    <x v="2"/>
    <x v="864"/>
    <x v="148"/>
    <x v="23"/>
    <x v="1"/>
    <x v="1"/>
    <n v="5"/>
    <x v="0"/>
    <x v="1"/>
    <x v="180"/>
    <n v="303921"/>
  </r>
  <r>
    <x v="1813"/>
    <x v="153"/>
    <x v="5"/>
    <s v="D03"/>
    <x v="3"/>
    <s v="L05"/>
    <x v="10"/>
    <x v="2"/>
    <x v="2"/>
    <x v="0"/>
    <x v="0"/>
    <x v="725"/>
    <x v="1273"/>
    <x v="16"/>
    <x v="1"/>
    <x v="2"/>
    <m/>
    <x v="36"/>
    <x v="0"/>
    <x v="0"/>
    <n v="303873"/>
  </r>
  <r>
    <x v="1814"/>
    <x v="264"/>
    <x v="3"/>
    <s v="D07"/>
    <x v="1"/>
    <s v="L04"/>
    <x v="7"/>
    <x v="1"/>
    <x v="2"/>
    <x v="1"/>
    <x v="1"/>
    <x v="937"/>
    <x v="1274"/>
    <x v="30"/>
    <x v="2"/>
    <x v="1"/>
    <n v="2"/>
    <x v="18"/>
    <x v="0"/>
    <x v="0"/>
    <n v="303750"/>
  </r>
  <r>
    <x v="1815"/>
    <x v="354"/>
    <x v="0"/>
    <s v="D06"/>
    <x v="0"/>
    <s v="L01"/>
    <x v="2"/>
    <x v="3"/>
    <x v="2"/>
    <x v="0"/>
    <x v="2"/>
    <x v="891"/>
    <x v="1012"/>
    <x v="4"/>
    <x v="0"/>
    <x v="1"/>
    <n v="4"/>
    <x v="27"/>
    <x v="1"/>
    <x v="381"/>
    <n v="303560"/>
  </r>
  <r>
    <x v="1816"/>
    <x v="44"/>
    <x v="0"/>
    <s v="D06"/>
    <x v="2"/>
    <s v="L03"/>
    <x v="8"/>
    <x v="1"/>
    <x v="0"/>
    <x v="1"/>
    <x v="2"/>
    <x v="232"/>
    <x v="1275"/>
    <x v="8"/>
    <x v="2"/>
    <x v="1"/>
    <n v="2"/>
    <x v="5"/>
    <x v="0"/>
    <x v="0"/>
    <n v="304871"/>
  </r>
  <r>
    <x v="1817"/>
    <x v="26"/>
    <x v="6"/>
    <s v="D04"/>
    <x v="3"/>
    <s v="L05"/>
    <x v="1"/>
    <x v="1"/>
    <x v="1"/>
    <x v="1"/>
    <x v="1"/>
    <x v="45"/>
    <x v="923"/>
    <x v="17"/>
    <x v="2"/>
    <x v="1"/>
    <n v="5"/>
    <x v="17"/>
    <x v="0"/>
    <x v="0"/>
    <n v="304193"/>
  </r>
  <r>
    <x v="1818"/>
    <x v="127"/>
    <x v="1"/>
    <s v="D01"/>
    <x v="3"/>
    <s v="L05"/>
    <x v="4"/>
    <x v="2"/>
    <x v="0"/>
    <x v="0"/>
    <x v="3"/>
    <x v="531"/>
    <x v="1093"/>
    <x v="38"/>
    <x v="0"/>
    <x v="1"/>
    <n v="5"/>
    <x v="31"/>
    <x v="0"/>
    <x v="0"/>
    <n v="304795"/>
  </r>
  <r>
    <x v="1819"/>
    <x v="296"/>
    <x v="4"/>
    <s v="D05"/>
    <x v="4"/>
    <s v="L02"/>
    <x v="6"/>
    <x v="3"/>
    <x v="1"/>
    <x v="0"/>
    <x v="0"/>
    <x v="828"/>
    <x v="1276"/>
    <x v="20"/>
    <x v="1"/>
    <x v="2"/>
    <m/>
    <x v="10"/>
    <x v="1"/>
    <x v="382"/>
    <n v="303534"/>
  </r>
  <r>
    <x v="1820"/>
    <x v="268"/>
    <x v="2"/>
    <s v="D02"/>
    <x v="2"/>
    <s v="L03"/>
    <x v="9"/>
    <x v="3"/>
    <x v="2"/>
    <x v="1"/>
    <x v="1"/>
    <x v="223"/>
    <x v="1277"/>
    <x v="46"/>
    <x v="2"/>
    <x v="1"/>
    <n v="3"/>
    <x v="26"/>
    <x v="0"/>
    <x v="0"/>
    <n v="304682"/>
  </r>
  <r>
    <x v="1821"/>
    <x v="142"/>
    <x v="0"/>
    <s v="D06"/>
    <x v="2"/>
    <s v="L03"/>
    <x v="11"/>
    <x v="2"/>
    <x v="2"/>
    <x v="1"/>
    <x v="1"/>
    <x v="548"/>
    <x v="1278"/>
    <x v="3"/>
    <x v="1"/>
    <x v="1"/>
    <n v="3"/>
    <x v="30"/>
    <x v="0"/>
    <x v="0"/>
    <n v="303553"/>
  </r>
  <r>
    <x v="1822"/>
    <x v="153"/>
    <x v="2"/>
    <s v="D02"/>
    <x v="0"/>
    <s v="L01"/>
    <x v="10"/>
    <x v="1"/>
    <x v="2"/>
    <x v="1"/>
    <x v="1"/>
    <x v="32"/>
    <x v="980"/>
    <x v="16"/>
    <x v="1"/>
    <x v="1"/>
    <n v="2"/>
    <x v="36"/>
    <x v="2"/>
    <x v="82"/>
    <n v="304627"/>
  </r>
  <r>
    <x v="1823"/>
    <x v="112"/>
    <x v="6"/>
    <s v="D04"/>
    <x v="0"/>
    <s v="L01"/>
    <x v="2"/>
    <x v="0"/>
    <x v="1"/>
    <x v="1"/>
    <x v="2"/>
    <x v="938"/>
    <x v="859"/>
    <x v="30"/>
    <x v="2"/>
    <x v="1"/>
    <n v="5"/>
    <x v="23"/>
    <x v="1"/>
    <x v="383"/>
    <n v="304327"/>
  </r>
  <r>
    <x v="1824"/>
    <x v="88"/>
    <x v="2"/>
    <s v="D02"/>
    <x v="4"/>
    <s v="L02"/>
    <x v="3"/>
    <x v="2"/>
    <x v="2"/>
    <x v="1"/>
    <x v="2"/>
    <x v="722"/>
    <x v="1279"/>
    <x v="9"/>
    <x v="2"/>
    <x v="0"/>
    <m/>
    <x v="34"/>
    <x v="0"/>
    <x v="0"/>
    <n v="303635"/>
  </r>
  <r>
    <x v="1825"/>
    <x v="335"/>
    <x v="4"/>
    <s v="D05"/>
    <x v="4"/>
    <s v="L02"/>
    <x v="10"/>
    <x v="0"/>
    <x v="2"/>
    <x v="1"/>
    <x v="0"/>
    <x v="909"/>
    <x v="1064"/>
    <x v="14"/>
    <x v="0"/>
    <x v="0"/>
    <m/>
    <x v="2"/>
    <x v="0"/>
    <x v="0"/>
    <n v="304606"/>
  </r>
  <r>
    <x v="1826"/>
    <x v="267"/>
    <x v="0"/>
    <s v="D06"/>
    <x v="3"/>
    <s v="L05"/>
    <x v="4"/>
    <x v="3"/>
    <x v="1"/>
    <x v="0"/>
    <x v="0"/>
    <x v="183"/>
    <x v="1280"/>
    <x v="44"/>
    <x v="2"/>
    <x v="1"/>
    <n v="3"/>
    <x v="33"/>
    <x v="0"/>
    <x v="0"/>
    <n v="303668"/>
  </r>
  <r>
    <x v="1827"/>
    <x v="154"/>
    <x v="4"/>
    <s v="D05"/>
    <x v="4"/>
    <s v="L02"/>
    <x v="4"/>
    <x v="3"/>
    <x v="2"/>
    <x v="0"/>
    <x v="1"/>
    <x v="849"/>
    <x v="15"/>
    <x v="16"/>
    <x v="2"/>
    <x v="1"/>
    <n v="5"/>
    <x v="18"/>
    <x v="1"/>
    <x v="384"/>
    <n v="303833"/>
  </r>
  <r>
    <x v="1828"/>
    <x v="113"/>
    <x v="2"/>
    <s v="D02"/>
    <x v="4"/>
    <s v="L02"/>
    <x v="8"/>
    <x v="2"/>
    <x v="1"/>
    <x v="0"/>
    <x v="3"/>
    <x v="939"/>
    <x v="1281"/>
    <x v="1"/>
    <x v="2"/>
    <x v="1"/>
    <n v="3"/>
    <x v="21"/>
    <x v="0"/>
    <x v="0"/>
    <n v="304578"/>
  </r>
  <r>
    <x v="1829"/>
    <x v="39"/>
    <x v="5"/>
    <s v="D03"/>
    <x v="3"/>
    <s v="L05"/>
    <x v="0"/>
    <x v="3"/>
    <x v="1"/>
    <x v="0"/>
    <x v="2"/>
    <x v="208"/>
    <x v="316"/>
    <x v="11"/>
    <x v="2"/>
    <x v="1"/>
    <n v="3"/>
    <x v="22"/>
    <x v="1"/>
    <x v="282"/>
    <n v="304288"/>
  </r>
  <r>
    <x v="1830"/>
    <x v="263"/>
    <x v="2"/>
    <s v="D02"/>
    <x v="2"/>
    <s v="L03"/>
    <x v="1"/>
    <x v="0"/>
    <x v="0"/>
    <x v="1"/>
    <x v="1"/>
    <x v="296"/>
    <x v="879"/>
    <x v="9"/>
    <x v="0"/>
    <x v="1"/>
    <n v="5"/>
    <x v="28"/>
    <x v="2"/>
    <x v="385"/>
    <n v="305338"/>
  </r>
  <r>
    <x v="1831"/>
    <x v="338"/>
    <x v="5"/>
    <s v="D03"/>
    <x v="1"/>
    <s v="L04"/>
    <x v="2"/>
    <x v="1"/>
    <x v="2"/>
    <x v="0"/>
    <x v="2"/>
    <x v="464"/>
    <x v="1282"/>
    <x v="29"/>
    <x v="2"/>
    <x v="1"/>
    <n v="2"/>
    <x v="36"/>
    <x v="0"/>
    <x v="0"/>
    <n v="304561"/>
  </r>
  <r>
    <x v="1832"/>
    <x v="239"/>
    <x v="2"/>
    <s v="D02"/>
    <x v="3"/>
    <s v="L05"/>
    <x v="3"/>
    <x v="1"/>
    <x v="1"/>
    <x v="1"/>
    <x v="2"/>
    <x v="940"/>
    <x v="1283"/>
    <x v="2"/>
    <x v="2"/>
    <x v="1"/>
    <n v="5"/>
    <x v="11"/>
    <x v="0"/>
    <x v="0"/>
    <n v="304976"/>
  </r>
  <r>
    <x v="1833"/>
    <x v="238"/>
    <x v="0"/>
    <s v="D06"/>
    <x v="2"/>
    <s v="L03"/>
    <x v="10"/>
    <x v="3"/>
    <x v="0"/>
    <x v="1"/>
    <x v="3"/>
    <x v="209"/>
    <x v="616"/>
    <x v="50"/>
    <x v="2"/>
    <x v="2"/>
    <m/>
    <x v="11"/>
    <x v="1"/>
    <x v="386"/>
    <n v="304954"/>
  </r>
  <r>
    <x v="1834"/>
    <x v="175"/>
    <x v="3"/>
    <s v="D07"/>
    <x v="0"/>
    <s v="L01"/>
    <x v="9"/>
    <x v="1"/>
    <x v="0"/>
    <x v="1"/>
    <x v="0"/>
    <x v="941"/>
    <x v="733"/>
    <x v="2"/>
    <x v="1"/>
    <x v="2"/>
    <m/>
    <x v="19"/>
    <x v="0"/>
    <x v="0"/>
    <n v="303881"/>
  </r>
  <r>
    <x v="1835"/>
    <x v="216"/>
    <x v="1"/>
    <s v="D01"/>
    <x v="3"/>
    <s v="L05"/>
    <x v="9"/>
    <x v="0"/>
    <x v="1"/>
    <x v="1"/>
    <x v="3"/>
    <x v="942"/>
    <x v="147"/>
    <x v="8"/>
    <x v="2"/>
    <x v="1"/>
    <n v="5"/>
    <x v="14"/>
    <x v="0"/>
    <x v="0"/>
    <n v="304318"/>
  </r>
  <r>
    <x v="1836"/>
    <x v="271"/>
    <x v="5"/>
    <s v="D03"/>
    <x v="2"/>
    <s v="L03"/>
    <x v="1"/>
    <x v="2"/>
    <x v="0"/>
    <x v="0"/>
    <x v="0"/>
    <x v="943"/>
    <x v="1120"/>
    <x v="14"/>
    <x v="0"/>
    <x v="1"/>
    <n v="2"/>
    <x v="14"/>
    <x v="0"/>
    <x v="0"/>
    <n v="303748"/>
  </r>
  <r>
    <x v="1837"/>
    <x v="339"/>
    <x v="3"/>
    <s v="D07"/>
    <x v="0"/>
    <s v="L01"/>
    <x v="0"/>
    <x v="0"/>
    <x v="0"/>
    <x v="1"/>
    <x v="1"/>
    <x v="330"/>
    <x v="385"/>
    <x v="32"/>
    <x v="1"/>
    <x v="1"/>
    <n v="5"/>
    <x v="28"/>
    <x v="0"/>
    <x v="0"/>
    <n v="304864"/>
  </r>
  <r>
    <x v="1838"/>
    <x v="82"/>
    <x v="1"/>
    <s v="D01"/>
    <x v="1"/>
    <s v="L04"/>
    <x v="3"/>
    <x v="3"/>
    <x v="2"/>
    <x v="0"/>
    <x v="3"/>
    <x v="944"/>
    <x v="785"/>
    <x v="8"/>
    <x v="1"/>
    <x v="2"/>
    <m/>
    <x v="26"/>
    <x v="0"/>
    <x v="0"/>
    <n v="305003"/>
  </r>
  <r>
    <x v="1839"/>
    <x v="261"/>
    <x v="2"/>
    <s v="D02"/>
    <x v="1"/>
    <s v="L04"/>
    <x v="1"/>
    <x v="1"/>
    <x v="2"/>
    <x v="0"/>
    <x v="0"/>
    <x v="450"/>
    <x v="1284"/>
    <x v="17"/>
    <x v="2"/>
    <x v="2"/>
    <m/>
    <x v="4"/>
    <x v="0"/>
    <x v="0"/>
    <n v="304581"/>
  </r>
  <r>
    <x v="1840"/>
    <x v="143"/>
    <x v="0"/>
    <s v="D06"/>
    <x v="0"/>
    <s v="L01"/>
    <x v="11"/>
    <x v="1"/>
    <x v="2"/>
    <x v="1"/>
    <x v="3"/>
    <x v="407"/>
    <x v="632"/>
    <x v="1"/>
    <x v="0"/>
    <x v="0"/>
    <m/>
    <x v="5"/>
    <x v="0"/>
    <x v="0"/>
    <n v="304862"/>
  </r>
  <r>
    <x v="1841"/>
    <x v="353"/>
    <x v="2"/>
    <s v="D02"/>
    <x v="3"/>
    <s v="L05"/>
    <x v="7"/>
    <x v="2"/>
    <x v="1"/>
    <x v="1"/>
    <x v="3"/>
    <x v="116"/>
    <x v="1204"/>
    <x v="30"/>
    <x v="0"/>
    <x v="1"/>
    <n v="3"/>
    <x v="14"/>
    <x v="0"/>
    <x v="0"/>
    <n v="304358"/>
  </r>
  <r>
    <x v="1842"/>
    <x v="82"/>
    <x v="0"/>
    <s v="D06"/>
    <x v="3"/>
    <s v="L05"/>
    <x v="3"/>
    <x v="1"/>
    <x v="2"/>
    <x v="1"/>
    <x v="0"/>
    <x v="512"/>
    <x v="1285"/>
    <x v="32"/>
    <x v="1"/>
    <x v="1"/>
    <n v="5"/>
    <x v="15"/>
    <x v="0"/>
    <x v="0"/>
    <n v="304095"/>
  </r>
  <r>
    <x v="1843"/>
    <x v="59"/>
    <x v="0"/>
    <s v="D06"/>
    <x v="0"/>
    <s v="L01"/>
    <x v="7"/>
    <x v="1"/>
    <x v="2"/>
    <x v="1"/>
    <x v="3"/>
    <x v="875"/>
    <x v="832"/>
    <x v="24"/>
    <x v="2"/>
    <x v="1"/>
    <n v="5"/>
    <x v="7"/>
    <x v="0"/>
    <x v="0"/>
    <n v="303549"/>
  </r>
  <r>
    <x v="1844"/>
    <x v="232"/>
    <x v="6"/>
    <s v="D04"/>
    <x v="0"/>
    <s v="L01"/>
    <x v="9"/>
    <x v="0"/>
    <x v="1"/>
    <x v="0"/>
    <x v="0"/>
    <x v="61"/>
    <x v="1286"/>
    <x v="16"/>
    <x v="2"/>
    <x v="1"/>
    <n v="5"/>
    <x v="12"/>
    <x v="0"/>
    <x v="0"/>
    <n v="303887"/>
  </r>
  <r>
    <x v="1845"/>
    <x v="111"/>
    <x v="5"/>
    <s v="D03"/>
    <x v="4"/>
    <s v="L02"/>
    <x v="7"/>
    <x v="1"/>
    <x v="2"/>
    <x v="1"/>
    <x v="1"/>
    <x v="757"/>
    <x v="1287"/>
    <x v="28"/>
    <x v="1"/>
    <x v="1"/>
    <n v="2"/>
    <x v="36"/>
    <x v="0"/>
    <x v="0"/>
    <n v="304408"/>
  </r>
  <r>
    <x v="1846"/>
    <x v="230"/>
    <x v="1"/>
    <s v="D01"/>
    <x v="4"/>
    <s v="L02"/>
    <x v="1"/>
    <x v="2"/>
    <x v="2"/>
    <x v="0"/>
    <x v="3"/>
    <x v="597"/>
    <x v="1288"/>
    <x v="3"/>
    <x v="1"/>
    <x v="1"/>
    <n v="3"/>
    <x v="27"/>
    <x v="0"/>
    <x v="0"/>
    <n v="304772"/>
  </r>
  <r>
    <x v="1847"/>
    <x v="122"/>
    <x v="6"/>
    <s v="D04"/>
    <x v="0"/>
    <s v="L01"/>
    <x v="0"/>
    <x v="2"/>
    <x v="2"/>
    <x v="0"/>
    <x v="3"/>
    <x v="534"/>
    <x v="1185"/>
    <x v="15"/>
    <x v="1"/>
    <x v="1"/>
    <n v="4"/>
    <x v="5"/>
    <x v="0"/>
    <x v="0"/>
    <n v="304466"/>
  </r>
  <r>
    <x v="1848"/>
    <x v="247"/>
    <x v="5"/>
    <s v="D03"/>
    <x v="2"/>
    <s v="L03"/>
    <x v="9"/>
    <x v="3"/>
    <x v="2"/>
    <x v="1"/>
    <x v="2"/>
    <x v="945"/>
    <x v="605"/>
    <x v="27"/>
    <x v="1"/>
    <x v="1"/>
    <n v="4"/>
    <x v="28"/>
    <x v="1"/>
    <x v="387"/>
    <n v="304576"/>
  </r>
  <r>
    <x v="1849"/>
    <x v="41"/>
    <x v="0"/>
    <s v="D06"/>
    <x v="0"/>
    <s v="L01"/>
    <x v="2"/>
    <x v="3"/>
    <x v="0"/>
    <x v="0"/>
    <x v="0"/>
    <x v="908"/>
    <x v="1289"/>
    <x v="6"/>
    <x v="2"/>
    <x v="1"/>
    <n v="5"/>
    <x v="18"/>
    <x v="0"/>
    <x v="0"/>
    <n v="305284"/>
  </r>
  <r>
    <x v="1850"/>
    <x v="108"/>
    <x v="5"/>
    <s v="D03"/>
    <x v="1"/>
    <s v="L04"/>
    <x v="0"/>
    <x v="2"/>
    <x v="1"/>
    <x v="1"/>
    <x v="1"/>
    <x v="946"/>
    <x v="1290"/>
    <x v="2"/>
    <x v="2"/>
    <x v="2"/>
    <m/>
    <x v="3"/>
    <x v="0"/>
    <x v="0"/>
    <n v="305165"/>
  </r>
  <r>
    <x v="1851"/>
    <x v="317"/>
    <x v="1"/>
    <s v="D01"/>
    <x v="3"/>
    <s v="L05"/>
    <x v="5"/>
    <x v="3"/>
    <x v="2"/>
    <x v="1"/>
    <x v="0"/>
    <x v="947"/>
    <x v="392"/>
    <x v="29"/>
    <x v="1"/>
    <x v="1"/>
    <n v="2"/>
    <x v="22"/>
    <x v="2"/>
    <x v="388"/>
    <n v="305131"/>
  </r>
  <r>
    <x v="1852"/>
    <x v="67"/>
    <x v="6"/>
    <s v="D04"/>
    <x v="3"/>
    <s v="L05"/>
    <x v="4"/>
    <x v="2"/>
    <x v="1"/>
    <x v="0"/>
    <x v="3"/>
    <x v="947"/>
    <x v="459"/>
    <x v="0"/>
    <x v="2"/>
    <x v="2"/>
    <m/>
    <x v="2"/>
    <x v="0"/>
    <x v="0"/>
    <n v="304556"/>
  </r>
  <r>
    <x v="1853"/>
    <x v="229"/>
    <x v="2"/>
    <s v="D02"/>
    <x v="2"/>
    <s v="L03"/>
    <x v="9"/>
    <x v="3"/>
    <x v="0"/>
    <x v="0"/>
    <x v="0"/>
    <x v="948"/>
    <x v="1291"/>
    <x v="18"/>
    <x v="2"/>
    <x v="1"/>
    <n v="3"/>
    <x v="16"/>
    <x v="0"/>
    <x v="0"/>
    <n v="305362"/>
  </r>
  <r>
    <x v="1854"/>
    <x v="60"/>
    <x v="1"/>
    <s v="D01"/>
    <x v="4"/>
    <s v="L02"/>
    <x v="7"/>
    <x v="0"/>
    <x v="1"/>
    <x v="1"/>
    <x v="0"/>
    <x v="791"/>
    <x v="1117"/>
    <x v="7"/>
    <x v="0"/>
    <x v="0"/>
    <m/>
    <x v="10"/>
    <x v="1"/>
    <x v="389"/>
    <n v="304884"/>
  </r>
  <r>
    <x v="1855"/>
    <x v="134"/>
    <x v="0"/>
    <s v="D06"/>
    <x v="0"/>
    <s v="L01"/>
    <x v="11"/>
    <x v="0"/>
    <x v="2"/>
    <x v="0"/>
    <x v="2"/>
    <x v="284"/>
    <x v="1292"/>
    <x v="30"/>
    <x v="2"/>
    <x v="1"/>
    <n v="2"/>
    <x v="20"/>
    <x v="0"/>
    <x v="0"/>
    <n v="303741"/>
  </r>
  <r>
    <x v="1856"/>
    <x v="291"/>
    <x v="5"/>
    <s v="D03"/>
    <x v="1"/>
    <s v="L04"/>
    <x v="9"/>
    <x v="0"/>
    <x v="0"/>
    <x v="1"/>
    <x v="0"/>
    <x v="149"/>
    <x v="1293"/>
    <x v="23"/>
    <x v="1"/>
    <x v="1"/>
    <n v="3"/>
    <x v="16"/>
    <x v="0"/>
    <x v="0"/>
    <n v="304711"/>
  </r>
  <r>
    <x v="1857"/>
    <x v="143"/>
    <x v="5"/>
    <s v="D03"/>
    <x v="1"/>
    <s v="L04"/>
    <x v="5"/>
    <x v="1"/>
    <x v="2"/>
    <x v="1"/>
    <x v="3"/>
    <x v="393"/>
    <x v="1181"/>
    <x v="40"/>
    <x v="2"/>
    <x v="1"/>
    <n v="4"/>
    <x v="18"/>
    <x v="1"/>
    <x v="314"/>
    <n v="304822"/>
  </r>
  <r>
    <x v="1858"/>
    <x v="272"/>
    <x v="0"/>
    <s v="D06"/>
    <x v="1"/>
    <s v="L04"/>
    <x v="10"/>
    <x v="2"/>
    <x v="0"/>
    <x v="0"/>
    <x v="1"/>
    <x v="54"/>
    <x v="1294"/>
    <x v="35"/>
    <x v="2"/>
    <x v="1"/>
    <n v="3"/>
    <x v="30"/>
    <x v="2"/>
    <x v="234"/>
    <n v="305246"/>
  </r>
  <r>
    <x v="1859"/>
    <x v="225"/>
    <x v="6"/>
    <s v="D04"/>
    <x v="1"/>
    <s v="L04"/>
    <x v="1"/>
    <x v="0"/>
    <x v="0"/>
    <x v="0"/>
    <x v="2"/>
    <x v="829"/>
    <x v="1295"/>
    <x v="15"/>
    <x v="2"/>
    <x v="1"/>
    <n v="3"/>
    <x v="19"/>
    <x v="0"/>
    <x v="0"/>
    <n v="304475"/>
  </r>
  <r>
    <x v="1860"/>
    <x v="180"/>
    <x v="3"/>
    <s v="D07"/>
    <x v="3"/>
    <s v="L05"/>
    <x v="0"/>
    <x v="2"/>
    <x v="1"/>
    <x v="1"/>
    <x v="1"/>
    <x v="780"/>
    <x v="1296"/>
    <x v="43"/>
    <x v="2"/>
    <x v="2"/>
    <m/>
    <x v="35"/>
    <x v="1"/>
    <x v="390"/>
    <n v="304137"/>
  </r>
  <r>
    <x v="1861"/>
    <x v="132"/>
    <x v="6"/>
    <s v="D04"/>
    <x v="4"/>
    <s v="L02"/>
    <x v="11"/>
    <x v="0"/>
    <x v="0"/>
    <x v="0"/>
    <x v="2"/>
    <x v="151"/>
    <x v="1030"/>
    <x v="38"/>
    <x v="2"/>
    <x v="1"/>
    <n v="3"/>
    <x v="29"/>
    <x v="1"/>
    <x v="391"/>
    <n v="304827"/>
  </r>
  <r>
    <x v="1862"/>
    <x v="21"/>
    <x v="4"/>
    <s v="D05"/>
    <x v="2"/>
    <s v="L03"/>
    <x v="9"/>
    <x v="3"/>
    <x v="1"/>
    <x v="0"/>
    <x v="3"/>
    <x v="308"/>
    <x v="1116"/>
    <x v="47"/>
    <x v="0"/>
    <x v="1"/>
    <n v="4"/>
    <x v="31"/>
    <x v="1"/>
    <x v="392"/>
    <n v="303709"/>
  </r>
  <r>
    <x v="1863"/>
    <x v="138"/>
    <x v="6"/>
    <s v="D04"/>
    <x v="0"/>
    <s v="L01"/>
    <x v="4"/>
    <x v="0"/>
    <x v="1"/>
    <x v="0"/>
    <x v="1"/>
    <x v="252"/>
    <x v="1297"/>
    <x v="15"/>
    <x v="2"/>
    <x v="1"/>
    <n v="2"/>
    <x v="8"/>
    <x v="1"/>
    <x v="302"/>
    <n v="305042"/>
  </r>
  <r>
    <x v="1864"/>
    <x v="161"/>
    <x v="6"/>
    <s v="D04"/>
    <x v="2"/>
    <s v="L03"/>
    <x v="0"/>
    <x v="3"/>
    <x v="1"/>
    <x v="0"/>
    <x v="3"/>
    <x v="185"/>
    <x v="1218"/>
    <x v="20"/>
    <x v="2"/>
    <x v="1"/>
    <n v="4"/>
    <x v="0"/>
    <x v="0"/>
    <x v="0"/>
    <n v="304265"/>
  </r>
  <r>
    <x v="1865"/>
    <x v="177"/>
    <x v="2"/>
    <s v="D02"/>
    <x v="0"/>
    <s v="L01"/>
    <x v="7"/>
    <x v="3"/>
    <x v="2"/>
    <x v="0"/>
    <x v="3"/>
    <x v="353"/>
    <x v="1298"/>
    <x v="26"/>
    <x v="0"/>
    <x v="1"/>
    <n v="3"/>
    <x v="25"/>
    <x v="0"/>
    <x v="0"/>
    <n v="304684"/>
  </r>
  <r>
    <x v="1866"/>
    <x v="190"/>
    <x v="4"/>
    <s v="D05"/>
    <x v="3"/>
    <s v="L05"/>
    <x v="5"/>
    <x v="3"/>
    <x v="0"/>
    <x v="1"/>
    <x v="3"/>
    <x v="302"/>
    <x v="1299"/>
    <x v="2"/>
    <x v="2"/>
    <x v="1"/>
    <n v="5"/>
    <x v="12"/>
    <x v="1"/>
    <x v="15"/>
    <n v="304038"/>
  </r>
  <r>
    <x v="1867"/>
    <x v="130"/>
    <x v="5"/>
    <s v="D03"/>
    <x v="1"/>
    <s v="L04"/>
    <x v="5"/>
    <x v="3"/>
    <x v="1"/>
    <x v="0"/>
    <x v="0"/>
    <x v="700"/>
    <x v="1087"/>
    <x v="1"/>
    <x v="2"/>
    <x v="1"/>
    <n v="5"/>
    <x v="6"/>
    <x v="0"/>
    <x v="0"/>
    <n v="304943"/>
  </r>
  <r>
    <x v="1868"/>
    <x v="315"/>
    <x v="2"/>
    <s v="D02"/>
    <x v="3"/>
    <s v="L05"/>
    <x v="4"/>
    <x v="1"/>
    <x v="0"/>
    <x v="0"/>
    <x v="0"/>
    <x v="73"/>
    <x v="1300"/>
    <x v="30"/>
    <x v="2"/>
    <x v="1"/>
    <n v="3"/>
    <x v="4"/>
    <x v="0"/>
    <x v="0"/>
    <n v="303765"/>
  </r>
  <r>
    <x v="1869"/>
    <x v="284"/>
    <x v="3"/>
    <s v="D07"/>
    <x v="0"/>
    <s v="L01"/>
    <x v="3"/>
    <x v="0"/>
    <x v="0"/>
    <x v="0"/>
    <x v="0"/>
    <x v="497"/>
    <x v="1301"/>
    <x v="2"/>
    <x v="0"/>
    <x v="2"/>
    <m/>
    <x v="32"/>
    <x v="0"/>
    <x v="0"/>
    <n v="304584"/>
  </r>
  <r>
    <x v="1870"/>
    <x v="323"/>
    <x v="6"/>
    <s v="D04"/>
    <x v="4"/>
    <s v="L02"/>
    <x v="10"/>
    <x v="3"/>
    <x v="1"/>
    <x v="0"/>
    <x v="1"/>
    <x v="877"/>
    <x v="886"/>
    <x v="24"/>
    <x v="2"/>
    <x v="1"/>
    <n v="2"/>
    <x v="2"/>
    <x v="0"/>
    <x v="0"/>
    <n v="304864"/>
  </r>
  <r>
    <x v="1871"/>
    <x v="252"/>
    <x v="2"/>
    <s v="D02"/>
    <x v="3"/>
    <s v="L05"/>
    <x v="8"/>
    <x v="1"/>
    <x v="0"/>
    <x v="0"/>
    <x v="2"/>
    <x v="949"/>
    <x v="1046"/>
    <x v="21"/>
    <x v="1"/>
    <x v="1"/>
    <n v="5"/>
    <x v="15"/>
    <x v="2"/>
    <x v="215"/>
    <n v="305023"/>
  </r>
  <r>
    <x v="1872"/>
    <x v="56"/>
    <x v="2"/>
    <s v="D02"/>
    <x v="0"/>
    <s v="L01"/>
    <x v="0"/>
    <x v="0"/>
    <x v="1"/>
    <x v="0"/>
    <x v="1"/>
    <x v="950"/>
    <x v="1302"/>
    <x v="29"/>
    <x v="2"/>
    <x v="1"/>
    <n v="4"/>
    <x v="26"/>
    <x v="0"/>
    <x v="0"/>
    <n v="304407"/>
  </r>
  <r>
    <x v="1873"/>
    <x v="122"/>
    <x v="3"/>
    <s v="D07"/>
    <x v="3"/>
    <s v="L05"/>
    <x v="3"/>
    <x v="0"/>
    <x v="2"/>
    <x v="0"/>
    <x v="3"/>
    <x v="515"/>
    <x v="1303"/>
    <x v="7"/>
    <x v="1"/>
    <x v="1"/>
    <n v="5"/>
    <x v="17"/>
    <x v="0"/>
    <x v="0"/>
    <n v="305388"/>
  </r>
  <r>
    <x v="1874"/>
    <x v="337"/>
    <x v="0"/>
    <s v="D06"/>
    <x v="0"/>
    <s v="L01"/>
    <x v="9"/>
    <x v="0"/>
    <x v="2"/>
    <x v="1"/>
    <x v="2"/>
    <x v="951"/>
    <x v="1304"/>
    <x v="27"/>
    <x v="1"/>
    <x v="1"/>
    <n v="5"/>
    <x v="1"/>
    <x v="0"/>
    <x v="0"/>
    <n v="304780"/>
  </r>
  <r>
    <x v="1875"/>
    <x v="9"/>
    <x v="2"/>
    <s v="D02"/>
    <x v="2"/>
    <s v="L03"/>
    <x v="2"/>
    <x v="0"/>
    <x v="2"/>
    <x v="1"/>
    <x v="2"/>
    <x v="875"/>
    <x v="585"/>
    <x v="14"/>
    <x v="2"/>
    <x v="1"/>
    <n v="4"/>
    <x v="15"/>
    <x v="0"/>
    <x v="0"/>
    <n v="303805"/>
  </r>
  <r>
    <x v="1876"/>
    <x v="221"/>
    <x v="0"/>
    <s v="D06"/>
    <x v="2"/>
    <s v="L03"/>
    <x v="11"/>
    <x v="0"/>
    <x v="2"/>
    <x v="0"/>
    <x v="0"/>
    <x v="719"/>
    <x v="76"/>
    <x v="33"/>
    <x v="2"/>
    <x v="1"/>
    <n v="3"/>
    <x v="4"/>
    <x v="0"/>
    <x v="0"/>
    <n v="304448"/>
  </r>
  <r>
    <x v="1877"/>
    <x v="56"/>
    <x v="3"/>
    <s v="D07"/>
    <x v="1"/>
    <s v="L04"/>
    <x v="8"/>
    <x v="0"/>
    <x v="1"/>
    <x v="0"/>
    <x v="2"/>
    <x v="68"/>
    <x v="1305"/>
    <x v="29"/>
    <x v="1"/>
    <x v="1"/>
    <n v="4"/>
    <x v="6"/>
    <x v="0"/>
    <x v="0"/>
    <n v="303623"/>
  </r>
  <r>
    <x v="1878"/>
    <x v="300"/>
    <x v="1"/>
    <s v="D01"/>
    <x v="4"/>
    <s v="L02"/>
    <x v="4"/>
    <x v="0"/>
    <x v="2"/>
    <x v="1"/>
    <x v="1"/>
    <x v="599"/>
    <x v="845"/>
    <x v="21"/>
    <x v="2"/>
    <x v="1"/>
    <n v="5"/>
    <x v="20"/>
    <x v="2"/>
    <x v="393"/>
    <n v="304257"/>
  </r>
  <r>
    <x v="1879"/>
    <x v="78"/>
    <x v="5"/>
    <s v="D03"/>
    <x v="1"/>
    <s v="L04"/>
    <x v="1"/>
    <x v="3"/>
    <x v="0"/>
    <x v="0"/>
    <x v="1"/>
    <x v="63"/>
    <x v="1306"/>
    <x v="11"/>
    <x v="1"/>
    <x v="1"/>
    <n v="5"/>
    <x v="35"/>
    <x v="0"/>
    <x v="0"/>
    <n v="304075"/>
  </r>
  <r>
    <x v="1880"/>
    <x v="88"/>
    <x v="5"/>
    <s v="D03"/>
    <x v="2"/>
    <s v="L03"/>
    <x v="11"/>
    <x v="1"/>
    <x v="1"/>
    <x v="1"/>
    <x v="1"/>
    <x v="280"/>
    <x v="195"/>
    <x v="41"/>
    <x v="2"/>
    <x v="1"/>
    <n v="5"/>
    <x v="0"/>
    <x v="1"/>
    <x v="394"/>
    <n v="304118"/>
  </r>
  <r>
    <x v="1881"/>
    <x v="247"/>
    <x v="5"/>
    <s v="D03"/>
    <x v="0"/>
    <s v="L01"/>
    <x v="7"/>
    <x v="3"/>
    <x v="2"/>
    <x v="1"/>
    <x v="1"/>
    <x v="952"/>
    <x v="77"/>
    <x v="41"/>
    <x v="0"/>
    <x v="1"/>
    <n v="4"/>
    <x v="13"/>
    <x v="0"/>
    <x v="0"/>
    <n v="303995"/>
  </r>
  <r>
    <x v="1882"/>
    <x v="85"/>
    <x v="2"/>
    <s v="D02"/>
    <x v="3"/>
    <s v="L05"/>
    <x v="8"/>
    <x v="2"/>
    <x v="2"/>
    <x v="0"/>
    <x v="3"/>
    <x v="199"/>
    <x v="1307"/>
    <x v="32"/>
    <x v="1"/>
    <x v="0"/>
    <m/>
    <x v="29"/>
    <x v="0"/>
    <x v="0"/>
    <n v="304392"/>
  </r>
  <r>
    <x v="1883"/>
    <x v="320"/>
    <x v="1"/>
    <s v="D01"/>
    <x v="4"/>
    <s v="L02"/>
    <x v="4"/>
    <x v="3"/>
    <x v="0"/>
    <x v="1"/>
    <x v="1"/>
    <x v="953"/>
    <x v="104"/>
    <x v="38"/>
    <x v="2"/>
    <x v="1"/>
    <n v="3"/>
    <x v="33"/>
    <x v="0"/>
    <x v="0"/>
    <n v="303724"/>
  </r>
  <r>
    <x v="1884"/>
    <x v="316"/>
    <x v="1"/>
    <s v="D01"/>
    <x v="1"/>
    <s v="L04"/>
    <x v="9"/>
    <x v="1"/>
    <x v="2"/>
    <x v="1"/>
    <x v="2"/>
    <x v="425"/>
    <x v="1308"/>
    <x v="20"/>
    <x v="1"/>
    <x v="1"/>
    <n v="3"/>
    <x v="16"/>
    <x v="1"/>
    <x v="395"/>
    <n v="303735"/>
  </r>
  <r>
    <x v="1885"/>
    <x v="233"/>
    <x v="4"/>
    <s v="D05"/>
    <x v="2"/>
    <s v="L03"/>
    <x v="4"/>
    <x v="2"/>
    <x v="1"/>
    <x v="1"/>
    <x v="0"/>
    <x v="259"/>
    <x v="587"/>
    <x v="12"/>
    <x v="1"/>
    <x v="1"/>
    <n v="2"/>
    <x v="1"/>
    <x v="0"/>
    <x v="0"/>
    <n v="304359"/>
  </r>
  <r>
    <x v="1886"/>
    <x v="256"/>
    <x v="6"/>
    <s v="D04"/>
    <x v="0"/>
    <s v="L01"/>
    <x v="2"/>
    <x v="2"/>
    <x v="2"/>
    <x v="0"/>
    <x v="2"/>
    <x v="730"/>
    <x v="1309"/>
    <x v="18"/>
    <x v="2"/>
    <x v="1"/>
    <n v="5"/>
    <x v="0"/>
    <x v="1"/>
    <x v="396"/>
    <n v="304105"/>
  </r>
  <r>
    <x v="1887"/>
    <x v="263"/>
    <x v="4"/>
    <s v="D05"/>
    <x v="4"/>
    <s v="L02"/>
    <x v="6"/>
    <x v="1"/>
    <x v="1"/>
    <x v="0"/>
    <x v="2"/>
    <x v="745"/>
    <x v="635"/>
    <x v="40"/>
    <x v="0"/>
    <x v="1"/>
    <n v="3"/>
    <x v="26"/>
    <x v="0"/>
    <x v="0"/>
    <n v="304960"/>
  </r>
  <r>
    <x v="1888"/>
    <x v="162"/>
    <x v="1"/>
    <s v="D01"/>
    <x v="0"/>
    <s v="L01"/>
    <x v="9"/>
    <x v="3"/>
    <x v="1"/>
    <x v="1"/>
    <x v="3"/>
    <x v="931"/>
    <x v="1310"/>
    <x v="21"/>
    <x v="2"/>
    <x v="1"/>
    <n v="3"/>
    <x v="0"/>
    <x v="0"/>
    <x v="0"/>
    <n v="304920"/>
  </r>
  <r>
    <x v="1889"/>
    <x v="190"/>
    <x v="4"/>
    <s v="D05"/>
    <x v="2"/>
    <s v="L03"/>
    <x v="8"/>
    <x v="1"/>
    <x v="1"/>
    <x v="0"/>
    <x v="3"/>
    <x v="274"/>
    <x v="1311"/>
    <x v="47"/>
    <x v="2"/>
    <x v="1"/>
    <n v="2"/>
    <x v="0"/>
    <x v="1"/>
    <x v="397"/>
    <n v="305005"/>
  </r>
  <r>
    <x v="1890"/>
    <x v="69"/>
    <x v="1"/>
    <s v="D01"/>
    <x v="4"/>
    <s v="L02"/>
    <x v="5"/>
    <x v="2"/>
    <x v="0"/>
    <x v="1"/>
    <x v="1"/>
    <x v="385"/>
    <x v="531"/>
    <x v="45"/>
    <x v="1"/>
    <x v="0"/>
    <m/>
    <x v="11"/>
    <x v="0"/>
    <x v="0"/>
    <n v="303612"/>
  </r>
  <r>
    <x v="1891"/>
    <x v="257"/>
    <x v="1"/>
    <s v="D01"/>
    <x v="2"/>
    <s v="L03"/>
    <x v="5"/>
    <x v="3"/>
    <x v="0"/>
    <x v="1"/>
    <x v="1"/>
    <x v="781"/>
    <x v="933"/>
    <x v="10"/>
    <x v="2"/>
    <x v="0"/>
    <m/>
    <x v="31"/>
    <x v="0"/>
    <x v="0"/>
    <n v="303975"/>
  </r>
  <r>
    <x v="1892"/>
    <x v="181"/>
    <x v="0"/>
    <s v="D06"/>
    <x v="4"/>
    <s v="L02"/>
    <x v="4"/>
    <x v="0"/>
    <x v="2"/>
    <x v="1"/>
    <x v="1"/>
    <x v="347"/>
    <x v="1312"/>
    <x v="5"/>
    <x v="2"/>
    <x v="2"/>
    <m/>
    <x v="16"/>
    <x v="0"/>
    <x v="0"/>
    <n v="303525"/>
  </r>
  <r>
    <x v="1893"/>
    <x v="68"/>
    <x v="4"/>
    <s v="D05"/>
    <x v="1"/>
    <s v="L04"/>
    <x v="5"/>
    <x v="1"/>
    <x v="2"/>
    <x v="0"/>
    <x v="1"/>
    <x v="650"/>
    <x v="564"/>
    <x v="34"/>
    <x v="0"/>
    <x v="1"/>
    <n v="2"/>
    <x v="4"/>
    <x v="0"/>
    <x v="0"/>
    <n v="304440"/>
  </r>
  <r>
    <x v="1894"/>
    <x v="0"/>
    <x v="4"/>
    <s v="D05"/>
    <x v="4"/>
    <s v="L02"/>
    <x v="8"/>
    <x v="2"/>
    <x v="2"/>
    <x v="0"/>
    <x v="2"/>
    <x v="730"/>
    <x v="282"/>
    <x v="42"/>
    <x v="2"/>
    <x v="1"/>
    <n v="2"/>
    <x v="4"/>
    <x v="0"/>
    <x v="0"/>
    <n v="304591"/>
  </r>
  <r>
    <x v="1895"/>
    <x v="197"/>
    <x v="3"/>
    <s v="D07"/>
    <x v="1"/>
    <s v="L04"/>
    <x v="1"/>
    <x v="3"/>
    <x v="1"/>
    <x v="1"/>
    <x v="3"/>
    <x v="875"/>
    <x v="659"/>
    <x v="21"/>
    <x v="2"/>
    <x v="1"/>
    <n v="3"/>
    <x v="32"/>
    <x v="0"/>
    <x v="0"/>
    <n v="304252"/>
  </r>
  <r>
    <x v="1896"/>
    <x v="174"/>
    <x v="5"/>
    <s v="D03"/>
    <x v="4"/>
    <s v="L02"/>
    <x v="2"/>
    <x v="0"/>
    <x v="2"/>
    <x v="0"/>
    <x v="2"/>
    <x v="85"/>
    <x v="1198"/>
    <x v="0"/>
    <x v="2"/>
    <x v="1"/>
    <n v="4"/>
    <x v="27"/>
    <x v="0"/>
    <x v="0"/>
    <n v="303562"/>
  </r>
  <r>
    <x v="1897"/>
    <x v="259"/>
    <x v="1"/>
    <s v="D01"/>
    <x v="0"/>
    <s v="L01"/>
    <x v="4"/>
    <x v="1"/>
    <x v="2"/>
    <x v="1"/>
    <x v="1"/>
    <x v="52"/>
    <x v="1313"/>
    <x v="2"/>
    <x v="2"/>
    <x v="2"/>
    <m/>
    <x v="22"/>
    <x v="0"/>
    <x v="0"/>
    <n v="303962"/>
  </r>
  <r>
    <x v="1898"/>
    <x v="214"/>
    <x v="0"/>
    <s v="D06"/>
    <x v="4"/>
    <s v="L02"/>
    <x v="9"/>
    <x v="2"/>
    <x v="1"/>
    <x v="1"/>
    <x v="3"/>
    <x v="938"/>
    <x v="495"/>
    <x v="9"/>
    <x v="0"/>
    <x v="1"/>
    <n v="5"/>
    <x v="33"/>
    <x v="0"/>
    <x v="0"/>
    <n v="305354"/>
  </r>
  <r>
    <x v="1899"/>
    <x v="330"/>
    <x v="0"/>
    <s v="D06"/>
    <x v="2"/>
    <s v="L03"/>
    <x v="1"/>
    <x v="0"/>
    <x v="1"/>
    <x v="1"/>
    <x v="0"/>
    <x v="603"/>
    <x v="1232"/>
    <x v="15"/>
    <x v="1"/>
    <x v="1"/>
    <n v="2"/>
    <x v="10"/>
    <x v="0"/>
    <x v="0"/>
    <n v="305059"/>
  </r>
  <r>
    <x v="1900"/>
    <x v="268"/>
    <x v="4"/>
    <s v="D05"/>
    <x v="1"/>
    <s v="L04"/>
    <x v="3"/>
    <x v="2"/>
    <x v="0"/>
    <x v="0"/>
    <x v="3"/>
    <x v="825"/>
    <x v="1314"/>
    <x v="25"/>
    <x v="2"/>
    <x v="1"/>
    <n v="2"/>
    <x v="20"/>
    <x v="0"/>
    <x v="0"/>
    <n v="303983"/>
  </r>
  <r>
    <x v="1901"/>
    <x v="51"/>
    <x v="2"/>
    <s v="D02"/>
    <x v="2"/>
    <s v="L03"/>
    <x v="8"/>
    <x v="1"/>
    <x v="0"/>
    <x v="0"/>
    <x v="3"/>
    <x v="932"/>
    <x v="474"/>
    <x v="18"/>
    <x v="0"/>
    <x v="1"/>
    <n v="4"/>
    <x v="29"/>
    <x v="0"/>
    <x v="0"/>
    <n v="304745"/>
  </r>
  <r>
    <x v="1902"/>
    <x v="336"/>
    <x v="4"/>
    <s v="D05"/>
    <x v="3"/>
    <s v="L05"/>
    <x v="6"/>
    <x v="1"/>
    <x v="0"/>
    <x v="1"/>
    <x v="1"/>
    <x v="755"/>
    <x v="1143"/>
    <x v="30"/>
    <x v="1"/>
    <x v="0"/>
    <m/>
    <x v="26"/>
    <x v="2"/>
    <x v="398"/>
    <n v="304327"/>
  </r>
  <r>
    <x v="1903"/>
    <x v="332"/>
    <x v="2"/>
    <s v="D02"/>
    <x v="0"/>
    <s v="L01"/>
    <x v="1"/>
    <x v="3"/>
    <x v="0"/>
    <x v="0"/>
    <x v="3"/>
    <x v="306"/>
    <x v="264"/>
    <x v="30"/>
    <x v="0"/>
    <x v="0"/>
    <m/>
    <x v="0"/>
    <x v="1"/>
    <x v="137"/>
    <n v="304967"/>
  </r>
  <r>
    <x v="1904"/>
    <x v="240"/>
    <x v="3"/>
    <s v="D07"/>
    <x v="1"/>
    <s v="L04"/>
    <x v="3"/>
    <x v="1"/>
    <x v="0"/>
    <x v="1"/>
    <x v="0"/>
    <x v="954"/>
    <x v="652"/>
    <x v="9"/>
    <x v="0"/>
    <x v="1"/>
    <n v="5"/>
    <x v="18"/>
    <x v="0"/>
    <x v="0"/>
    <n v="304069"/>
  </r>
  <r>
    <x v="1905"/>
    <x v="231"/>
    <x v="4"/>
    <s v="D05"/>
    <x v="2"/>
    <s v="L03"/>
    <x v="3"/>
    <x v="0"/>
    <x v="2"/>
    <x v="0"/>
    <x v="2"/>
    <x v="955"/>
    <x v="396"/>
    <x v="24"/>
    <x v="0"/>
    <x v="1"/>
    <n v="3"/>
    <x v="33"/>
    <x v="0"/>
    <x v="0"/>
    <n v="305055"/>
  </r>
  <r>
    <x v="1906"/>
    <x v="253"/>
    <x v="0"/>
    <s v="D06"/>
    <x v="1"/>
    <s v="L04"/>
    <x v="11"/>
    <x v="2"/>
    <x v="2"/>
    <x v="1"/>
    <x v="0"/>
    <x v="510"/>
    <x v="1155"/>
    <x v="13"/>
    <x v="2"/>
    <x v="1"/>
    <n v="3"/>
    <x v="0"/>
    <x v="0"/>
    <x v="0"/>
    <n v="303552"/>
  </r>
  <r>
    <x v="1907"/>
    <x v="25"/>
    <x v="3"/>
    <s v="D07"/>
    <x v="4"/>
    <s v="L02"/>
    <x v="10"/>
    <x v="1"/>
    <x v="0"/>
    <x v="1"/>
    <x v="0"/>
    <x v="436"/>
    <x v="1315"/>
    <x v="8"/>
    <x v="1"/>
    <x v="0"/>
    <m/>
    <x v="0"/>
    <x v="0"/>
    <x v="0"/>
    <n v="304248"/>
  </r>
  <r>
    <x v="1908"/>
    <x v="77"/>
    <x v="1"/>
    <s v="D01"/>
    <x v="1"/>
    <s v="L04"/>
    <x v="3"/>
    <x v="0"/>
    <x v="2"/>
    <x v="1"/>
    <x v="2"/>
    <x v="703"/>
    <x v="1056"/>
    <x v="49"/>
    <x v="0"/>
    <x v="1"/>
    <n v="2"/>
    <x v="2"/>
    <x v="0"/>
    <x v="0"/>
    <n v="304510"/>
  </r>
  <r>
    <x v="1909"/>
    <x v="329"/>
    <x v="5"/>
    <s v="D03"/>
    <x v="1"/>
    <s v="L04"/>
    <x v="2"/>
    <x v="0"/>
    <x v="2"/>
    <x v="0"/>
    <x v="3"/>
    <x v="736"/>
    <x v="543"/>
    <x v="10"/>
    <x v="2"/>
    <x v="1"/>
    <n v="2"/>
    <x v="3"/>
    <x v="0"/>
    <x v="0"/>
    <n v="304115"/>
  </r>
  <r>
    <x v="1910"/>
    <x v="18"/>
    <x v="1"/>
    <s v="D01"/>
    <x v="2"/>
    <s v="L03"/>
    <x v="6"/>
    <x v="1"/>
    <x v="2"/>
    <x v="1"/>
    <x v="1"/>
    <x v="569"/>
    <x v="341"/>
    <x v="45"/>
    <x v="1"/>
    <x v="2"/>
    <m/>
    <x v="8"/>
    <x v="0"/>
    <x v="0"/>
    <n v="305112"/>
  </r>
  <r>
    <x v="1911"/>
    <x v="350"/>
    <x v="4"/>
    <s v="D05"/>
    <x v="0"/>
    <s v="L01"/>
    <x v="1"/>
    <x v="2"/>
    <x v="0"/>
    <x v="0"/>
    <x v="3"/>
    <x v="32"/>
    <x v="97"/>
    <x v="12"/>
    <x v="2"/>
    <x v="1"/>
    <n v="3"/>
    <x v="1"/>
    <x v="0"/>
    <x v="0"/>
    <n v="305055"/>
  </r>
  <r>
    <x v="1912"/>
    <x v="322"/>
    <x v="1"/>
    <s v="D01"/>
    <x v="3"/>
    <s v="L05"/>
    <x v="5"/>
    <x v="2"/>
    <x v="1"/>
    <x v="1"/>
    <x v="1"/>
    <x v="329"/>
    <x v="251"/>
    <x v="43"/>
    <x v="2"/>
    <x v="0"/>
    <m/>
    <x v="6"/>
    <x v="0"/>
    <x v="0"/>
    <n v="304646"/>
  </r>
  <r>
    <x v="1913"/>
    <x v="101"/>
    <x v="2"/>
    <s v="D02"/>
    <x v="4"/>
    <s v="L02"/>
    <x v="1"/>
    <x v="2"/>
    <x v="0"/>
    <x v="0"/>
    <x v="1"/>
    <x v="296"/>
    <x v="1316"/>
    <x v="44"/>
    <x v="1"/>
    <x v="0"/>
    <m/>
    <x v="1"/>
    <x v="0"/>
    <x v="0"/>
    <n v="303742"/>
  </r>
  <r>
    <x v="1914"/>
    <x v="205"/>
    <x v="4"/>
    <s v="D05"/>
    <x v="4"/>
    <s v="L02"/>
    <x v="7"/>
    <x v="0"/>
    <x v="1"/>
    <x v="1"/>
    <x v="1"/>
    <x v="579"/>
    <x v="1317"/>
    <x v="17"/>
    <x v="2"/>
    <x v="1"/>
    <n v="5"/>
    <x v="13"/>
    <x v="0"/>
    <x v="0"/>
    <n v="305081"/>
  </r>
  <r>
    <x v="1915"/>
    <x v="40"/>
    <x v="6"/>
    <s v="D04"/>
    <x v="1"/>
    <s v="L04"/>
    <x v="2"/>
    <x v="3"/>
    <x v="1"/>
    <x v="1"/>
    <x v="1"/>
    <x v="229"/>
    <x v="887"/>
    <x v="35"/>
    <x v="2"/>
    <x v="1"/>
    <n v="3"/>
    <x v="14"/>
    <x v="0"/>
    <x v="0"/>
    <n v="304815"/>
  </r>
  <r>
    <x v="1916"/>
    <x v="6"/>
    <x v="3"/>
    <s v="D07"/>
    <x v="3"/>
    <s v="L05"/>
    <x v="9"/>
    <x v="0"/>
    <x v="0"/>
    <x v="0"/>
    <x v="2"/>
    <x v="220"/>
    <x v="31"/>
    <x v="20"/>
    <x v="1"/>
    <x v="1"/>
    <n v="5"/>
    <x v="0"/>
    <x v="1"/>
    <x v="399"/>
    <n v="305211"/>
  </r>
  <r>
    <x v="1917"/>
    <x v="255"/>
    <x v="5"/>
    <s v="D03"/>
    <x v="0"/>
    <s v="L01"/>
    <x v="7"/>
    <x v="0"/>
    <x v="1"/>
    <x v="0"/>
    <x v="1"/>
    <x v="145"/>
    <x v="1318"/>
    <x v="22"/>
    <x v="2"/>
    <x v="1"/>
    <n v="2"/>
    <x v="4"/>
    <x v="0"/>
    <x v="0"/>
    <n v="303650"/>
  </r>
  <r>
    <x v="1918"/>
    <x v="57"/>
    <x v="6"/>
    <s v="D04"/>
    <x v="2"/>
    <s v="L03"/>
    <x v="9"/>
    <x v="1"/>
    <x v="0"/>
    <x v="1"/>
    <x v="0"/>
    <x v="847"/>
    <x v="154"/>
    <x v="0"/>
    <x v="0"/>
    <x v="1"/>
    <n v="2"/>
    <x v="17"/>
    <x v="0"/>
    <x v="0"/>
    <n v="303668"/>
  </r>
  <r>
    <x v="1919"/>
    <x v="221"/>
    <x v="0"/>
    <s v="D06"/>
    <x v="3"/>
    <s v="L05"/>
    <x v="11"/>
    <x v="2"/>
    <x v="1"/>
    <x v="1"/>
    <x v="3"/>
    <x v="622"/>
    <x v="342"/>
    <x v="2"/>
    <x v="0"/>
    <x v="1"/>
    <n v="3"/>
    <x v="12"/>
    <x v="0"/>
    <x v="0"/>
    <n v="303558"/>
  </r>
  <r>
    <x v="1920"/>
    <x v="328"/>
    <x v="4"/>
    <s v="D05"/>
    <x v="0"/>
    <s v="L01"/>
    <x v="3"/>
    <x v="0"/>
    <x v="2"/>
    <x v="0"/>
    <x v="0"/>
    <x v="956"/>
    <x v="1319"/>
    <x v="27"/>
    <x v="1"/>
    <x v="1"/>
    <n v="4"/>
    <x v="34"/>
    <x v="0"/>
    <x v="0"/>
    <n v="304170"/>
  </r>
  <r>
    <x v="1921"/>
    <x v="207"/>
    <x v="6"/>
    <s v="D04"/>
    <x v="1"/>
    <s v="L04"/>
    <x v="11"/>
    <x v="3"/>
    <x v="2"/>
    <x v="1"/>
    <x v="2"/>
    <x v="754"/>
    <x v="810"/>
    <x v="15"/>
    <x v="0"/>
    <x v="1"/>
    <n v="4"/>
    <x v="0"/>
    <x v="0"/>
    <x v="0"/>
    <n v="304865"/>
  </r>
  <r>
    <x v="1922"/>
    <x v="294"/>
    <x v="4"/>
    <s v="D05"/>
    <x v="0"/>
    <s v="L01"/>
    <x v="4"/>
    <x v="3"/>
    <x v="1"/>
    <x v="1"/>
    <x v="3"/>
    <x v="957"/>
    <x v="1216"/>
    <x v="16"/>
    <x v="1"/>
    <x v="0"/>
    <m/>
    <x v="18"/>
    <x v="0"/>
    <x v="0"/>
    <n v="304407"/>
  </r>
  <r>
    <x v="1923"/>
    <x v="264"/>
    <x v="1"/>
    <s v="D01"/>
    <x v="2"/>
    <s v="L03"/>
    <x v="2"/>
    <x v="3"/>
    <x v="2"/>
    <x v="0"/>
    <x v="1"/>
    <x v="780"/>
    <x v="1320"/>
    <x v="37"/>
    <x v="2"/>
    <x v="1"/>
    <n v="5"/>
    <x v="12"/>
    <x v="0"/>
    <x v="0"/>
    <n v="304312"/>
  </r>
  <r>
    <x v="1924"/>
    <x v="168"/>
    <x v="1"/>
    <s v="D01"/>
    <x v="0"/>
    <s v="L01"/>
    <x v="7"/>
    <x v="1"/>
    <x v="2"/>
    <x v="1"/>
    <x v="1"/>
    <x v="901"/>
    <x v="50"/>
    <x v="0"/>
    <x v="2"/>
    <x v="1"/>
    <n v="3"/>
    <x v="34"/>
    <x v="0"/>
    <x v="0"/>
    <n v="303900"/>
  </r>
  <r>
    <x v="1925"/>
    <x v="156"/>
    <x v="3"/>
    <s v="D07"/>
    <x v="3"/>
    <s v="L05"/>
    <x v="10"/>
    <x v="3"/>
    <x v="1"/>
    <x v="0"/>
    <x v="1"/>
    <x v="723"/>
    <x v="1112"/>
    <x v="43"/>
    <x v="2"/>
    <x v="1"/>
    <n v="3"/>
    <x v="17"/>
    <x v="0"/>
    <x v="0"/>
    <n v="305177"/>
  </r>
  <r>
    <x v="1926"/>
    <x v="163"/>
    <x v="6"/>
    <s v="D04"/>
    <x v="4"/>
    <s v="L02"/>
    <x v="7"/>
    <x v="1"/>
    <x v="2"/>
    <x v="1"/>
    <x v="3"/>
    <x v="541"/>
    <x v="1321"/>
    <x v="2"/>
    <x v="2"/>
    <x v="1"/>
    <n v="3"/>
    <x v="20"/>
    <x v="1"/>
    <x v="400"/>
    <n v="305265"/>
  </r>
  <r>
    <x v="1927"/>
    <x v="124"/>
    <x v="5"/>
    <s v="D03"/>
    <x v="4"/>
    <s v="L02"/>
    <x v="6"/>
    <x v="0"/>
    <x v="0"/>
    <x v="1"/>
    <x v="3"/>
    <x v="44"/>
    <x v="1322"/>
    <x v="45"/>
    <x v="2"/>
    <x v="1"/>
    <n v="3"/>
    <x v="20"/>
    <x v="0"/>
    <x v="0"/>
    <n v="303629"/>
  </r>
  <r>
    <x v="1928"/>
    <x v="231"/>
    <x v="5"/>
    <s v="D03"/>
    <x v="4"/>
    <s v="L02"/>
    <x v="10"/>
    <x v="1"/>
    <x v="1"/>
    <x v="0"/>
    <x v="0"/>
    <x v="958"/>
    <x v="1323"/>
    <x v="4"/>
    <x v="0"/>
    <x v="1"/>
    <n v="2"/>
    <x v="24"/>
    <x v="0"/>
    <x v="0"/>
    <n v="304965"/>
  </r>
  <r>
    <x v="1929"/>
    <x v="97"/>
    <x v="3"/>
    <s v="D07"/>
    <x v="0"/>
    <s v="L01"/>
    <x v="10"/>
    <x v="2"/>
    <x v="2"/>
    <x v="1"/>
    <x v="1"/>
    <x v="329"/>
    <x v="1324"/>
    <x v="32"/>
    <x v="2"/>
    <x v="1"/>
    <n v="3"/>
    <x v="29"/>
    <x v="0"/>
    <x v="0"/>
    <n v="305373"/>
  </r>
  <r>
    <x v="1930"/>
    <x v="38"/>
    <x v="6"/>
    <s v="D04"/>
    <x v="3"/>
    <s v="L05"/>
    <x v="5"/>
    <x v="2"/>
    <x v="1"/>
    <x v="0"/>
    <x v="2"/>
    <x v="411"/>
    <x v="145"/>
    <x v="48"/>
    <x v="2"/>
    <x v="1"/>
    <n v="5"/>
    <x v="8"/>
    <x v="1"/>
    <x v="401"/>
    <n v="304019"/>
  </r>
  <r>
    <x v="1931"/>
    <x v="158"/>
    <x v="5"/>
    <s v="D03"/>
    <x v="3"/>
    <s v="L05"/>
    <x v="8"/>
    <x v="0"/>
    <x v="1"/>
    <x v="1"/>
    <x v="0"/>
    <x v="667"/>
    <x v="1325"/>
    <x v="7"/>
    <x v="2"/>
    <x v="2"/>
    <m/>
    <x v="29"/>
    <x v="0"/>
    <x v="0"/>
    <n v="304828"/>
  </r>
  <r>
    <x v="1932"/>
    <x v="224"/>
    <x v="5"/>
    <s v="D03"/>
    <x v="3"/>
    <s v="L05"/>
    <x v="1"/>
    <x v="0"/>
    <x v="2"/>
    <x v="1"/>
    <x v="1"/>
    <x v="959"/>
    <x v="833"/>
    <x v="19"/>
    <x v="2"/>
    <x v="2"/>
    <m/>
    <x v="17"/>
    <x v="1"/>
    <x v="402"/>
    <n v="305115"/>
  </r>
  <r>
    <x v="1933"/>
    <x v="118"/>
    <x v="2"/>
    <s v="D02"/>
    <x v="2"/>
    <s v="L03"/>
    <x v="10"/>
    <x v="3"/>
    <x v="0"/>
    <x v="0"/>
    <x v="3"/>
    <x v="960"/>
    <x v="1051"/>
    <x v="14"/>
    <x v="1"/>
    <x v="2"/>
    <m/>
    <x v="36"/>
    <x v="0"/>
    <x v="0"/>
    <n v="303733"/>
  </r>
  <r>
    <x v="1934"/>
    <x v="96"/>
    <x v="4"/>
    <s v="D05"/>
    <x v="1"/>
    <s v="L04"/>
    <x v="7"/>
    <x v="2"/>
    <x v="1"/>
    <x v="0"/>
    <x v="2"/>
    <x v="393"/>
    <x v="54"/>
    <x v="30"/>
    <x v="1"/>
    <x v="1"/>
    <n v="3"/>
    <x v="34"/>
    <x v="1"/>
    <x v="403"/>
    <n v="304629"/>
  </r>
  <r>
    <x v="1935"/>
    <x v="183"/>
    <x v="3"/>
    <s v="D07"/>
    <x v="3"/>
    <s v="L05"/>
    <x v="0"/>
    <x v="2"/>
    <x v="1"/>
    <x v="0"/>
    <x v="2"/>
    <x v="961"/>
    <x v="363"/>
    <x v="33"/>
    <x v="2"/>
    <x v="1"/>
    <n v="5"/>
    <x v="11"/>
    <x v="1"/>
    <x v="404"/>
    <n v="304167"/>
  </r>
  <r>
    <x v="1936"/>
    <x v="93"/>
    <x v="2"/>
    <s v="D02"/>
    <x v="3"/>
    <s v="L05"/>
    <x v="4"/>
    <x v="1"/>
    <x v="1"/>
    <x v="0"/>
    <x v="2"/>
    <x v="506"/>
    <x v="977"/>
    <x v="31"/>
    <x v="1"/>
    <x v="1"/>
    <n v="4"/>
    <x v="28"/>
    <x v="0"/>
    <x v="0"/>
    <n v="305216"/>
  </r>
  <r>
    <x v="1937"/>
    <x v="314"/>
    <x v="5"/>
    <s v="D03"/>
    <x v="2"/>
    <s v="L03"/>
    <x v="0"/>
    <x v="3"/>
    <x v="0"/>
    <x v="1"/>
    <x v="2"/>
    <x v="962"/>
    <x v="383"/>
    <x v="8"/>
    <x v="2"/>
    <x v="1"/>
    <n v="5"/>
    <x v="24"/>
    <x v="0"/>
    <x v="0"/>
    <n v="303958"/>
  </r>
  <r>
    <x v="1938"/>
    <x v="107"/>
    <x v="5"/>
    <s v="D03"/>
    <x v="1"/>
    <s v="L04"/>
    <x v="0"/>
    <x v="2"/>
    <x v="1"/>
    <x v="0"/>
    <x v="1"/>
    <x v="537"/>
    <x v="1326"/>
    <x v="16"/>
    <x v="1"/>
    <x v="2"/>
    <m/>
    <x v="7"/>
    <x v="0"/>
    <x v="0"/>
    <n v="304854"/>
  </r>
  <r>
    <x v="1939"/>
    <x v="276"/>
    <x v="2"/>
    <s v="D02"/>
    <x v="4"/>
    <s v="L02"/>
    <x v="6"/>
    <x v="1"/>
    <x v="2"/>
    <x v="1"/>
    <x v="1"/>
    <x v="902"/>
    <x v="1327"/>
    <x v="4"/>
    <x v="2"/>
    <x v="1"/>
    <n v="4"/>
    <x v="25"/>
    <x v="1"/>
    <x v="399"/>
    <n v="305254"/>
  </r>
  <r>
    <x v="1940"/>
    <x v="183"/>
    <x v="5"/>
    <s v="D03"/>
    <x v="2"/>
    <s v="L03"/>
    <x v="2"/>
    <x v="1"/>
    <x v="2"/>
    <x v="1"/>
    <x v="0"/>
    <x v="622"/>
    <x v="446"/>
    <x v="26"/>
    <x v="0"/>
    <x v="0"/>
    <m/>
    <x v="29"/>
    <x v="2"/>
    <x v="249"/>
    <n v="305429"/>
  </r>
  <r>
    <x v="1941"/>
    <x v="214"/>
    <x v="1"/>
    <s v="D01"/>
    <x v="0"/>
    <s v="L01"/>
    <x v="4"/>
    <x v="3"/>
    <x v="1"/>
    <x v="1"/>
    <x v="0"/>
    <x v="538"/>
    <x v="1328"/>
    <x v="50"/>
    <x v="2"/>
    <x v="2"/>
    <m/>
    <x v="21"/>
    <x v="0"/>
    <x v="0"/>
    <n v="303966"/>
  </r>
  <r>
    <x v="1942"/>
    <x v="322"/>
    <x v="4"/>
    <s v="D05"/>
    <x v="2"/>
    <s v="L03"/>
    <x v="1"/>
    <x v="0"/>
    <x v="0"/>
    <x v="0"/>
    <x v="1"/>
    <x v="562"/>
    <x v="753"/>
    <x v="14"/>
    <x v="2"/>
    <x v="2"/>
    <m/>
    <x v="0"/>
    <x v="1"/>
    <x v="405"/>
    <n v="305417"/>
  </r>
  <r>
    <x v="1943"/>
    <x v="67"/>
    <x v="0"/>
    <s v="D06"/>
    <x v="3"/>
    <s v="L05"/>
    <x v="0"/>
    <x v="2"/>
    <x v="0"/>
    <x v="1"/>
    <x v="3"/>
    <x v="963"/>
    <x v="1329"/>
    <x v="27"/>
    <x v="2"/>
    <x v="1"/>
    <n v="2"/>
    <x v="4"/>
    <x v="0"/>
    <x v="0"/>
    <n v="304801"/>
  </r>
  <r>
    <x v="1944"/>
    <x v="225"/>
    <x v="6"/>
    <s v="D04"/>
    <x v="2"/>
    <s v="L03"/>
    <x v="3"/>
    <x v="1"/>
    <x v="1"/>
    <x v="1"/>
    <x v="1"/>
    <x v="964"/>
    <x v="555"/>
    <x v="5"/>
    <x v="2"/>
    <x v="1"/>
    <n v="4"/>
    <x v="20"/>
    <x v="0"/>
    <x v="0"/>
    <n v="304756"/>
  </r>
  <r>
    <x v="1945"/>
    <x v="343"/>
    <x v="3"/>
    <s v="D07"/>
    <x v="1"/>
    <s v="L04"/>
    <x v="6"/>
    <x v="2"/>
    <x v="0"/>
    <x v="1"/>
    <x v="0"/>
    <x v="965"/>
    <x v="137"/>
    <x v="27"/>
    <x v="2"/>
    <x v="1"/>
    <n v="5"/>
    <x v="0"/>
    <x v="2"/>
    <x v="406"/>
    <n v="305288"/>
  </r>
  <r>
    <x v="1946"/>
    <x v="132"/>
    <x v="6"/>
    <s v="D04"/>
    <x v="0"/>
    <s v="L01"/>
    <x v="6"/>
    <x v="2"/>
    <x v="1"/>
    <x v="0"/>
    <x v="1"/>
    <x v="94"/>
    <x v="141"/>
    <x v="14"/>
    <x v="1"/>
    <x v="1"/>
    <n v="2"/>
    <x v="19"/>
    <x v="0"/>
    <x v="0"/>
    <n v="304021"/>
  </r>
  <r>
    <x v="1947"/>
    <x v="231"/>
    <x v="0"/>
    <s v="D06"/>
    <x v="2"/>
    <s v="L03"/>
    <x v="9"/>
    <x v="3"/>
    <x v="0"/>
    <x v="0"/>
    <x v="0"/>
    <x v="663"/>
    <x v="1184"/>
    <x v="27"/>
    <x v="2"/>
    <x v="2"/>
    <m/>
    <x v="7"/>
    <x v="1"/>
    <x v="407"/>
    <n v="304643"/>
  </r>
  <r>
    <x v="1948"/>
    <x v="98"/>
    <x v="4"/>
    <s v="D05"/>
    <x v="2"/>
    <s v="L03"/>
    <x v="8"/>
    <x v="1"/>
    <x v="0"/>
    <x v="1"/>
    <x v="2"/>
    <x v="966"/>
    <x v="769"/>
    <x v="47"/>
    <x v="2"/>
    <x v="1"/>
    <n v="4"/>
    <x v="22"/>
    <x v="0"/>
    <x v="0"/>
    <n v="303965"/>
  </r>
  <r>
    <x v="1949"/>
    <x v="330"/>
    <x v="5"/>
    <s v="D03"/>
    <x v="4"/>
    <s v="L02"/>
    <x v="7"/>
    <x v="0"/>
    <x v="2"/>
    <x v="0"/>
    <x v="3"/>
    <x v="514"/>
    <x v="1330"/>
    <x v="20"/>
    <x v="1"/>
    <x v="0"/>
    <m/>
    <x v="3"/>
    <x v="0"/>
    <x v="0"/>
    <n v="303864"/>
  </r>
  <r>
    <x v="1950"/>
    <x v="41"/>
    <x v="3"/>
    <s v="D07"/>
    <x v="1"/>
    <s v="L04"/>
    <x v="8"/>
    <x v="2"/>
    <x v="2"/>
    <x v="0"/>
    <x v="3"/>
    <x v="820"/>
    <x v="1331"/>
    <x v="14"/>
    <x v="0"/>
    <x v="1"/>
    <n v="5"/>
    <x v="16"/>
    <x v="0"/>
    <x v="0"/>
    <n v="303564"/>
  </r>
  <r>
    <x v="1951"/>
    <x v="233"/>
    <x v="4"/>
    <s v="D05"/>
    <x v="0"/>
    <s v="L01"/>
    <x v="3"/>
    <x v="1"/>
    <x v="2"/>
    <x v="1"/>
    <x v="3"/>
    <x v="861"/>
    <x v="747"/>
    <x v="17"/>
    <x v="2"/>
    <x v="1"/>
    <n v="4"/>
    <x v="3"/>
    <x v="0"/>
    <x v="0"/>
    <n v="303916"/>
  </r>
  <r>
    <x v="1952"/>
    <x v="153"/>
    <x v="4"/>
    <s v="D05"/>
    <x v="4"/>
    <s v="L02"/>
    <x v="10"/>
    <x v="2"/>
    <x v="2"/>
    <x v="1"/>
    <x v="1"/>
    <x v="776"/>
    <x v="1332"/>
    <x v="16"/>
    <x v="2"/>
    <x v="2"/>
    <m/>
    <x v="20"/>
    <x v="0"/>
    <x v="0"/>
    <n v="303807"/>
  </r>
  <r>
    <x v="1953"/>
    <x v="212"/>
    <x v="0"/>
    <s v="D06"/>
    <x v="0"/>
    <s v="L01"/>
    <x v="6"/>
    <x v="3"/>
    <x v="1"/>
    <x v="0"/>
    <x v="0"/>
    <x v="415"/>
    <x v="1189"/>
    <x v="23"/>
    <x v="1"/>
    <x v="1"/>
    <n v="4"/>
    <x v="0"/>
    <x v="0"/>
    <x v="0"/>
    <n v="305418"/>
  </r>
  <r>
    <x v="1954"/>
    <x v="26"/>
    <x v="2"/>
    <s v="D02"/>
    <x v="0"/>
    <s v="L01"/>
    <x v="0"/>
    <x v="1"/>
    <x v="1"/>
    <x v="1"/>
    <x v="2"/>
    <x v="967"/>
    <x v="1284"/>
    <x v="13"/>
    <x v="1"/>
    <x v="1"/>
    <n v="5"/>
    <x v="20"/>
    <x v="0"/>
    <x v="0"/>
    <n v="304160"/>
  </r>
  <r>
    <x v="1955"/>
    <x v="138"/>
    <x v="6"/>
    <s v="D04"/>
    <x v="1"/>
    <s v="L04"/>
    <x v="5"/>
    <x v="1"/>
    <x v="1"/>
    <x v="1"/>
    <x v="0"/>
    <x v="630"/>
    <x v="939"/>
    <x v="14"/>
    <x v="2"/>
    <x v="2"/>
    <m/>
    <x v="5"/>
    <x v="0"/>
    <x v="0"/>
    <n v="305252"/>
  </r>
  <r>
    <x v="1956"/>
    <x v="261"/>
    <x v="2"/>
    <s v="D02"/>
    <x v="3"/>
    <s v="L05"/>
    <x v="0"/>
    <x v="3"/>
    <x v="0"/>
    <x v="0"/>
    <x v="2"/>
    <x v="138"/>
    <x v="1333"/>
    <x v="6"/>
    <x v="0"/>
    <x v="1"/>
    <n v="2"/>
    <x v="14"/>
    <x v="0"/>
    <x v="0"/>
    <n v="303872"/>
  </r>
  <r>
    <x v="1957"/>
    <x v="247"/>
    <x v="5"/>
    <s v="D03"/>
    <x v="1"/>
    <s v="L04"/>
    <x v="1"/>
    <x v="3"/>
    <x v="0"/>
    <x v="0"/>
    <x v="1"/>
    <x v="247"/>
    <x v="1040"/>
    <x v="2"/>
    <x v="0"/>
    <x v="1"/>
    <n v="4"/>
    <x v="10"/>
    <x v="0"/>
    <x v="0"/>
    <n v="305370"/>
  </r>
  <r>
    <x v="1958"/>
    <x v="174"/>
    <x v="1"/>
    <s v="D01"/>
    <x v="0"/>
    <s v="L01"/>
    <x v="2"/>
    <x v="0"/>
    <x v="2"/>
    <x v="0"/>
    <x v="2"/>
    <x v="771"/>
    <x v="1334"/>
    <x v="50"/>
    <x v="0"/>
    <x v="1"/>
    <n v="4"/>
    <x v="28"/>
    <x v="0"/>
    <x v="0"/>
    <n v="304312"/>
  </r>
  <r>
    <x v="1959"/>
    <x v="138"/>
    <x v="2"/>
    <s v="D02"/>
    <x v="3"/>
    <s v="L05"/>
    <x v="3"/>
    <x v="1"/>
    <x v="1"/>
    <x v="0"/>
    <x v="2"/>
    <x v="968"/>
    <x v="1096"/>
    <x v="31"/>
    <x v="1"/>
    <x v="2"/>
    <m/>
    <x v="23"/>
    <x v="0"/>
    <x v="0"/>
    <n v="305263"/>
  </r>
  <r>
    <x v="1960"/>
    <x v="280"/>
    <x v="3"/>
    <s v="D07"/>
    <x v="2"/>
    <s v="L03"/>
    <x v="7"/>
    <x v="3"/>
    <x v="2"/>
    <x v="1"/>
    <x v="0"/>
    <x v="106"/>
    <x v="1335"/>
    <x v="38"/>
    <x v="2"/>
    <x v="1"/>
    <n v="3"/>
    <x v="10"/>
    <x v="0"/>
    <x v="0"/>
    <n v="304527"/>
  </r>
  <r>
    <x v="1961"/>
    <x v="22"/>
    <x v="4"/>
    <s v="D05"/>
    <x v="1"/>
    <s v="L04"/>
    <x v="9"/>
    <x v="0"/>
    <x v="1"/>
    <x v="0"/>
    <x v="3"/>
    <x v="873"/>
    <x v="1336"/>
    <x v="25"/>
    <x v="2"/>
    <x v="1"/>
    <n v="4"/>
    <x v="0"/>
    <x v="1"/>
    <x v="408"/>
    <n v="303544"/>
  </r>
  <r>
    <x v="1962"/>
    <x v="252"/>
    <x v="0"/>
    <s v="D06"/>
    <x v="0"/>
    <s v="L01"/>
    <x v="1"/>
    <x v="3"/>
    <x v="0"/>
    <x v="0"/>
    <x v="3"/>
    <x v="969"/>
    <x v="1337"/>
    <x v="18"/>
    <x v="0"/>
    <x v="1"/>
    <n v="5"/>
    <x v="34"/>
    <x v="2"/>
    <x v="409"/>
    <n v="305052"/>
  </r>
  <r>
    <x v="1963"/>
    <x v="310"/>
    <x v="4"/>
    <s v="D05"/>
    <x v="0"/>
    <s v="L01"/>
    <x v="7"/>
    <x v="2"/>
    <x v="0"/>
    <x v="1"/>
    <x v="2"/>
    <x v="576"/>
    <x v="1238"/>
    <x v="35"/>
    <x v="2"/>
    <x v="1"/>
    <n v="4"/>
    <x v="10"/>
    <x v="0"/>
    <x v="0"/>
    <n v="304928"/>
  </r>
  <r>
    <x v="1964"/>
    <x v="195"/>
    <x v="4"/>
    <s v="D05"/>
    <x v="2"/>
    <s v="L03"/>
    <x v="1"/>
    <x v="2"/>
    <x v="1"/>
    <x v="1"/>
    <x v="0"/>
    <x v="954"/>
    <x v="762"/>
    <x v="5"/>
    <x v="0"/>
    <x v="1"/>
    <n v="5"/>
    <x v="13"/>
    <x v="0"/>
    <x v="0"/>
    <n v="304356"/>
  </r>
  <r>
    <x v="1965"/>
    <x v="74"/>
    <x v="5"/>
    <s v="D03"/>
    <x v="1"/>
    <s v="L04"/>
    <x v="7"/>
    <x v="3"/>
    <x v="1"/>
    <x v="1"/>
    <x v="3"/>
    <x v="970"/>
    <x v="913"/>
    <x v="16"/>
    <x v="1"/>
    <x v="2"/>
    <m/>
    <x v="34"/>
    <x v="0"/>
    <x v="0"/>
    <n v="304129"/>
  </r>
  <r>
    <x v="1966"/>
    <x v="346"/>
    <x v="3"/>
    <s v="D07"/>
    <x v="0"/>
    <s v="L01"/>
    <x v="7"/>
    <x v="1"/>
    <x v="2"/>
    <x v="1"/>
    <x v="0"/>
    <x v="915"/>
    <x v="1338"/>
    <x v="16"/>
    <x v="2"/>
    <x v="1"/>
    <n v="2"/>
    <x v="8"/>
    <x v="0"/>
    <x v="0"/>
    <n v="305244"/>
  </r>
  <r>
    <x v="1967"/>
    <x v="8"/>
    <x v="3"/>
    <s v="D07"/>
    <x v="3"/>
    <s v="L05"/>
    <x v="8"/>
    <x v="2"/>
    <x v="2"/>
    <x v="1"/>
    <x v="2"/>
    <x v="731"/>
    <x v="667"/>
    <x v="30"/>
    <x v="1"/>
    <x v="2"/>
    <m/>
    <x v="0"/>
    <x v="0"/>
    <x v="0"/>
    <n v="304060"/>
  </r>
  <r>
    <x v="1968"/>
    <x v="167"/>
    <x v="0"/>
    <s v="D06"/>
    <x v="1"/>
    <s v="L04"/>
    <x v="6"/>
    <x v="2"/>
    <x v="0"/>
    <x v="1"/>
    <x v="3"/>
    <x v="258"/>
    <x v="1084"/>
    <x v="33"/>
    <x v="2"/>
    <x v="1"/>
    <n v="5"/>
    <x v="36"/>
    <x v="0"/>
    <x v="0"/>
    <n v="304346"/>
  </r>
  <r>
    <x v="1969"/>
    <x v="291"/>
    <x v="6"/>
    <s v="D04"/>
    <x v="3"/>
    <s v="L05"/>
    <x v="1"/>
    <x v="2"/>
    <x v="2"/>
    <x v="0"/>
    <x v="2"/>
    <x v="826"/>
    <x v="1339"/>
    <x v="3"/>
    <x v="2"/>
    <x v="1"/>
    <n v="2"/>
    <x v="12"/>
    <x v="1"/>
    <x v="410"/>
    <n v="303796"/>
  </r>
  <r>
    <x v="1970"/>
    <x v="114"/>
    <x v="3"/>
    <s v="D07"/>
    <x v="4"/>
    <s v="L02"/>
    <x v="5"/>
    <x v="0"/>
    <x v="2"/>
    <x v="0"/>
    <x v="3"/>
    <x v="414"/>
    <x v="1340"/>
    <x v="42"/>
    <x v="2"/>
    <x v="1"/>
    <n v="4"/>
    <x v="2"/>
    <x v="2"/>
    <x v="411"/>
    <n v="304471"/>
  </r>
  <r>
    <x v="1971"/>
    <x v="97"/>
    <x v="0"/>
    <s v="D06"/>
    <x v="4"/>
    <s v="L02"/>
    <x v="1"/>
    <x v="2"/>
    <x v="1"/>
    <x v="0"/>
    <x v="3"/>
    <x v="971"/>
    <x v="1341"/>
    <x v="24"/>
    <x v="1"/>
    <x v="2"/>
    <m/>
    <x v="19"/>
    <x v="0"/>
    <x v="0"/>
    <n v="304019"/>
  </r>
  <r>
    <x v="1972"/>
    <x v="259"/>
    <x v="0"/>
    <s v="D06"/>
    <x v="4"/>
    <s v="L02"/>
    <x v="4"/>
    <x v="0"/>
    <x v="0"/>
    <x v="0"/>
    <x v="3"/>
    <x v="972"/>
    <x v="104"/>
    <x v="50"/>
    <x v="2"/>
    <x v="1"/>
    <n v="3"/>
    <x v="3"/>
    <x v="0"/>
    <x v="0"/>
    <n v="305480"/>
  </r>
  <r>
    <x v="1973"/>
    <x v="154"/>
    <x v="5"/>
    <s v="D03"/>
    <x v="3"/>
    <s v="L05"/>
    <x v="3"/>
    <x v="2"/>
    <x v="1"/>
    <x v="1"/>
    <x v="1"/>
    <x v="678"/>
    <x v="1342"/>
    <x v="19"/>
    <x v="0"/>
    <x v="0"/>
    <m/>
    <x v="0"/>
    <x v="0"/>
    <x v="0"/>
    <n v="305444"/>
  </r>
  <r>
    <x v="1974"/>
    <x v="132"/>
    <x v="2"/>
    <s v="D02"/>
    <x v="0"/>
    <s v="L01"/>
    <x v="3"/>
    <x v="0"/>
    <x v="0"/>
    <x v="0"/>
    <x v="1"/>
    <x v="724"/>
    <x v="1343"/>
    <x v="15"/>
    <x v="0"/>
    <x v="1"/>
    <n v="4"/>
    <x v="0"/>
    <x v="1"/>
    <x v="412"/>
    <n v="305241"/>
  </r>
  <r>
    <x v="1975"/>
    <x v="357"/>
    <x v="1"/>
    <s v="D01"/>
    <x v="0"/>
    <s v="L01"/>
    <x v="10"/>
    <x v="2"/>
    <x v="1"/>
    <x v="0"/>
    <x v="1"/>
    <x v="178"/>
    <x v="90"/>
    <x v="13"/>
    <x v="2"/>
    <x v="1"/>
    <n v="2"/>
    <x v="9"/>
    <x v="2"/>
    <x v="413"/>
    <n v="303639"/>
  </r>
  <r>
    <x v="1976"/>
    <x v="39"/>
    <x v="6"/>
    <s v="D04"/>
    <x v="0"/>
    <s v="L01"/>
    <x v="2"/>
    <x v="3"/>
    <x v="1"/>
    <x v="1"/>
    <x v="2"/>
    <x v="973"/>
    <x v="1344"/>
    <x v="48"/>
    <x v="0"/>
    <x v="0"/>
    <m/>
    <x v="0"/>
    <x v="2"/>
    <x v="414"/>
    <n v="303610"/>
  </r>
  <r>
    <x v="1977"/>
    <x v="65"/>
    <x v="1"/>
    <s v="D01"/>
    <x v="2"/>
    <s v="L03"/>
    <x v="0"/>
    <x v="3"/>
    <x v="1"/>
    <x v="0"/>
    <x v="3"/>
    <x v="416"/>
    <x v="832"/>
    <x v="33"/>
    <x v="2"/>
    <x v="1"/>
    <n v="3"/>
    <x v="0"/>
    <x v="1"/>
    <x v="413"/>
    <n v="303858"/>
  </r>
  <r>
    <x v="1978"/>
    <x v="338"/>
    <x v="5"/>
    <s v="D03"/>
    <x v="1"/>
    <s v="L04"/>
    <x v="3"/>
    <x v="3"/>
    <x v="0"/>
    <x v="0"/>
    <x v="3"/>
    <x v="716"/>
    <x v="589"/>
    <x v="46"/>
    <x v="1"/>
    <x v="0"/>
    <m/>
    <x v="0"/>
    <x v="0"/>
    <x v="0"/>
    <n v="303863"/>
  </r>
  <r>
    <x v="1979"/>
    <x v="280"/>
    <x v="1"/>
    <s v="D01"/>
    <x v="1"/>
    <s v="L04"/>
    <x v="2"/>
    <x v="1"/>
    <x v="0"/>
    <x v="1"/>
    <x v="3"/>
    <x v="526"/>
    <x v="169"/>
    <x v="38"/>
    <x v="2"/>
    <x v="1"/>
    <n v="2"/>
    <x v="5"/>
    <x v="0"/>
    <x v="0"/>
    <n v="304248"/>
  </r>
  <r>
    <x v="1980"/>
    <x v="199"/>
    <x v="6"/>
    <s v="D04"/>
    <x v="3"/>
    <s v="L05"/>
    <x v="0"/>
    <x v="0"/>
    <x v="1"/>
    <x v="1"/>
    <x v="2"/>
    <x v="327"/>
    <x v="1345"/>
    <x v="7"/>
    <x v="2"/>
    <x v="2"/>
    <m/>
    <x v="6"/>
    <x v="1"/>
    <x v="415"/>
    <n v="303540"/>
  </r>
  <r>
    <x v="1981"/>
    <x v="262"/>
    <x v="0"/>
    <s v="D06"/>
    <x v="0"/>
    <s v="L01"/>
    <x v="3"/>
    <x v="2"/>
    <x v="1"/>
    <x v="0"/>
    <x v="2"/>
    <x v="491"/>
    <x v="1346"/>
    <x v="11"/>
    <x v="2"/>
    <x v="1"/>
    <n v="4"/>
    <x v="0"/>
    <x v="1"/>
    <x v="6"/>
    <n v="304083"/>
  </r>
  <r>
    <x v="1982"/>
    <x v="176"/>
    <x v="5"/>
    <s v="D03"/>
    <x v="1"/>
    <s v="L04"/>
    <x v="1"/>
    <x v="0"/>
    <x v="2"/>
    <x v="1"/>
    <x v="2"/>
    <x v="691"/>
    <x v="280"/>
    <x v="20"/>
    <x v="2"/>
    <x v="1"/>
    <n v="3"/>
    <x v="28"/>
    <x v="1"/>
    <x v="268"/>
    <n v="305348"/>
  </r>
  <r>
    <x v="1983"/>
    <x v="139"/>
    <x v="0"/>
    <s v="D06"/>
    <x v="3"/>
    <s v="L05"/>
    <x v="6"/>
    <x v="2"/>
    <x v="0"/>
    <x v="0"/>
    <x v="2"/>
    <x v="680"/>
    <x v="547"/>
    <x v="42"/>
    <x v="0"/>
    <x v="2"/>
    <m/>
    <x v="25"/>
    <x v="0"/>
    <x v="0"/>
    <n v="304280"/>
  </r>
  <r>
    <x v="1984"/>
    <x v="293"/>
    <x v="5"/>
    <s v="D03"/>
    <x v="3"/>
    <s v="L05"/>
    <x v="8"/>
    <x v="3"/>
    <x v="2"/>
    <x v="1"/>
    <x v="2"/>
    <x v="113"/>
    <x v="523"/>
    <x v="11"/>
    <x v="1"/>
    <x v="1"/>
    <n v="4"/>
    <x v="27"/>
    <x v="2"/>
    <x v="416"/>
    <n v="304096"/>
  </r>
  <r>
    <x v="1985"/>
    <x v="309"/>
    <x v="4"/>
    <s v="D05"/>
    <x v="4"/>
    <s v="L02"/>
    <x v="0"/>
    <x v="3"/>
    <x v="2"/>
    <x v="1"/>
    <x v="0"/>
    <x v="0"/>
    <x v="1347"/>
    <x v="26"/>
    <x v="2"/>
    <x v="1"/>
    <n v="3"/>
    <x v="23"/>
    <x v="0"/>
    <x v="0"/>
    <n v="304478"/>
  </r>
  <r>
    <x v="1986"/>
    <x v="98"/>
    <x v="0"/>
    <s v="D06"/>
    <x v="1"/>
    <s v="L04"/>
    <x v="5"/>
    <x v="2"/>
    <x v="1"/>
    <x v="1"/>
    <x v="3"/>
    <x v="847"/>
    <x v="855"/>
    <x v="37"/>
    <x v="2"/>
    <x v="1"/>
    <n v="3"/>
    <x v="4"/>
    <x v="0"/>
    <x v="0"/>
    <n v="303822"/>
  </r>
  <r>
    <x v="1987"/>
    <x v="122"/>
    <x v="5"/>
    <s v="D03"/>
    <x v="1"/>
    <s v="L04"/>
    <x v="10"/>
    <x v="0"/>
    <x v="1"/>
    <x v="0"/>
    <x v="2"/>
    <x v="91"/>
    <x v="893"/>
    <x v="23"/>
    <x v="1"/>
    <x v="1"/>
    <n v="2"/>
    <x v="32"/>
    <x v="0"/>
    <x v="0"/>
    <n v="305321"/>
  </r>
  <r>
    <x v="1988"/>
    <x v="114"/>
    <x v="2"/>
    <s v="D02"/>
    <x v="2"/>
    <s v="L03"/>
    <x v="2"/>
    <x v="1"/>
    <x v="2"/>
    <x v="1"/>
    <x v="2"/>
    <x v="974"/>
    <x v="1177"/>
    <x v="15"/>
    <x v="2"/>
    <x v="1"/>
    <n v="5"/>
    <x v="36"/>
    <x v="1"/>
    <x v="417"/>
    <n v="303558"/>
  </r>
  <r>
    <x v="1989"/>
    <x v="185"/>
    <x v="6"/>
    <s v="D04"/>
    <x v="3"/>
    <s v="L05"/>
    <x v="11"/>
    <x v="3"/>
    <x v="2"/>
    <x v="0"/>
    <x v="2"/>
    <x v="244"/>
    <x v="1348"/>
    <x v="8"/>
    <x v="2"/>
    <x v="2"/>
    <m/>
    <x v="15"/>
    <x v="0"/>
    <x v="0"/>
    <n v="304123"/>
  </r>
  <r>
    <x v="1990"/>
    <x v="135"/>
    <x v="5"/>
    <s v="D03"/>
    <x v="4"/>
    <s v="L02"/>
    <x v="3"/>
    <x v="1"/>
    <x v="2"/>
    <x v="0"/>
    <x v="3"/>
    <x v="334"/>
    <x v="1349"/>
    <x v="28"/>
    <x v="1"/>
    <x v="0"/>
    <m/>
    <x v="25"/>
    <x v="1"/>
    <x v="259"/>
    <n v="304571"/>
  </r>
  <r>
    <x v="1991"/>
    <x v="116"/>
    <x v="6"/>
    <s v="D04"/>
    <x v="3"/>
    <s v="L05"/>
    <x v="5"/>
    <x v="0"/>
    <x v="2"/>
    <x v="0"/>
    <x v="3"/>
    <x v="716"/>
    <x v="1350"/>
    <x v="15"/>
    <x v="1"/>
    <x v="0"/>
    <m/>
    <x v="19"/>
    <x v="0"/>
    <x v="0"/>
    <n v="303935"/>
  </r>
  <r>
    <x v="1992"/>
    <x v="165"/>
    <x v="0"/>
    <s v="D06"/>
    <x v="1"/>
    <s v="L04"/>
    <x v="3"/>
    <x v="2"/>
    <x v="2"/>
    <x v="0"/>
    <x v="0"/>
    <x v="121"/>
    <x v="1351"/>
    <x v="44"/>
    <x v="2"/>
    <x v="1"/>
    <n v="5"/>
    <x v="1"/>
    <x v="0"/>
    <x v="0"/>
    <n v="304210"/>
  </r>
  <r>
    <x v="1993"/>
    <x v="331"/>
    <x v="1"/>
    <s v="D01"/>
    <x v="0"/>
    <s v="L01"/>
    <x v="1"/>
    <x v="1"/>
    <x v="2"/>
    <x v="1"/>
    <x v="2"/>
    <x v="444"/>
    <x v="1352"/>
    <x v="10"/>
    <x v="2"/>
    <x v="0"/>
    <m/>
    <x v="0"/>
    <x v="0"/>
    <x v="0"/>
    <n v="305077"/>
  </r>
  <r>
    <x v="1994"/>
    <x v="341"/>
    <x v="2"/>
    <s v="D02"/>
    <x v="0"/>
    <s v="L01"/>
    <x v="11"/>
    <x v="1"/>
    <x v="2"/>
    <x v="1"/>
    <x v="0"/>
    <x v="266"/>
    <x v="745"/>
    <x v="26"/>
    <x v="1"/>
    <x v="1"/>
    <n v="2"/>
    <x v="9"/>
    <x v="0"/>
    <x v="0"/>
    <n v="305199"/>
  </r>
  <r>
    <x v="1995"/>
    <x v="290"/>
    <x v="6"/>
    <s v="D04"/>
    <x v="2"/>
    <s v="L03"/>
    <x v="0"/>
    <x v="2"/>
    <x v="1"/>
    <x v="1"/>
    <x v="2"/>
    <x v="66"/>
    <x v="1161"/>
    <x v="10"/>
    <x v="1"/>
    <x v="1"/>
    <n v="4"/>
    <x v="36"/>
    <x v="1"/>
    <x v="418"/>
    <n v="305153"/>
  </r>
  <r>
    <x v="1996"/>
    <x v="124"/>
    <x v="5"/>
    <s v="D03"/>
    <x v="4"/>
    <s v="L02"/>
    <x v="1"/>
    <x v="1"/>
    <x v="1"/>
    <x v="1"/>
    <x v="1"/>
    <x v="392"/>
    <x v="1246"/>
    <x v="8"/>
    <x v="1"/>
    <x v="1"/>
    <n v="5"/>
    <x v="8"/>
    <x v="1"/>
    <x v="311"/>
    <n v="305325"/>
  </r>
  <r>
    <x v="1997"/>
    <x v="19"/>
    <x v="3"/>
    <s v="D07"/>
    <x v="3"/>
    <s v="L05"/>
    <x v="0"/>
    <x v="0"/>
    <x v="0"/>
    <x v="0"/>
    <x v="3"/>
    <x v="782"/>
    <x v="958"/>
    <x v="6"/>
    <x v="0"/>
    <x v="1"/>
    <n v="3"/>
    <x v="0"/>
    <x v="0"/>
    <x v="0"/>
    <n v="304948"/>
  </r>
  <r>
    <x v="1998"/>
    <x v="340"/>
    <x v="4"/>
    <s v="D05"/>
    <x v="0"/>
    <s v="L01"/>
    <x v="10"/>
    <x v="1"/>
    <x v="1"/>
    <x v="1"/>
    <x v="2"/>
    <x v="975"/>
    <x v="1260"/>
    <x v="10"/>
    <x v="1"/>
    <x v="1"/>
    <n v="3"/>
    <x v="9"/>
    <x v="0"/>
    <x v="0"/>
    <n v="305180"/>
  </r>
  <r>
    <x v="1999"/>
    <x v="124"/>
    <x v="1"/>
    <s v="D01"/>
    <x v="2"/>
    <s v="L03"/>
    <x v="6"/>
    <x v="1"/>
    <x v="1"/>
    <x v="0"/>
    <x v="0"/>
    <x v="74"/>
    <x v="1353"/>
    <x v="29"/>
    <x v="2"/>
    <x v="1"/>
    <n v="5"/>
    <x v="30"/>
    <x v="0"/>
    <x v="0"/>
    <n v="304730"/>
  </r>
  <r>
    <x v="2000"/>
    <x v="104"/>
    <x v="6"/>
    <s v="D04"/>
    <x v="2"/>
    <s v="L03"/>
    <x v="4"/>
    <x v="2"/>
    <x v="1"/>
    <x v="0"/>
    <x v="2"/>
    <x v="716"/>
    <x v="1049"/>
    <x v="31"/>
    <x v="2"/>
    <x v="1"/>
    <n v="4"/>
    <x v="24"/>
    <x v="0"/>
    <x v="0"/>
    <n v="303930"/>
  </r>
  <r>
    <x v="2001"/>
    <x v="126"/>
    <x v="5"/>
    <s v="D03"/>
    <x v="4"/>
    <s v="L02"/>
    <x v="9"/>
    <x v="1"/>
    <x v="2"/>
    <x v="1"/>
    <x v="3"/>
    <x v="598"/>
    <x v="166"/>
    <x v="12"/>
    <x v="0"/>
    <x v="1"/>
    <n v="4"/>
    <x v="31"/>
    <x v="0"/>
    <x v="0"/>
    <n v="304396"/>
  </r>
  <r>
    <x v="2002"/>
    <x v="103"/>
    <x v="2"/>
    <s v="D02"/>
    <x v="3"/>
    <s v="L05"/>
    <x v="7"/>
    <x v="2"/>
    <x v="1"/>
    <x v="0"/>
    <x v="3"/>
    <x v="203"/>
    <x v="1354"/>
    <x v="16"/>
    <x v="2"/>
    <x v="1"/>
    <n v="5"/>
    <x v="17"/>
    <x v="0"/>
    <x v="0"/>
    <n v="304617"/>
  </r>
  <r>
    <x v="2003"/>
    <x v="190"/>
    <x v="3"/>
    <s v="D07"/>
    <x v="1"/>
    <s v="L04"/>
    <x v="5"/>
    <x v="1"/>
    <x v="0"/>
    <x v="0"/>
    <x v="2"/>
    <x v="636"/>
    <x v="430"/>
    <x v="12"/>
    <x v="0"/>
    <x v="2"/>
    <m/>
    <x v="0"/>
    <x v="0"/>
    <x v="0"/>
    <n v="304386"/>
  </r>
  <r>
    <x v="2004"/>
    <x v="283"/>
    <x v="3"/>
    <s v="D07"/>
    <x v="0"/>
    <s v="L01"/>
    <x v="3"/>
    <x v="2"/>
    <x v="2"/>
    <x v="0"/>
    <x v="3"/>
    <x v="499"/>
    <x v="1355"/>
    <x v="16"/>
    <x v="1"/>
    <x v="1"/>
    <n v="5"/>
    <x v="0"/>
    <x v="2"/>
    <x v="419"/>
    <n v="304976"/>
  </r>
  <r>
    <x v="2005"/>
    <x v="261"/>
    <x v="6"/>
    <s v="D04"/>
    <x v="3"/>
    <s v="L05"/>
    <x v="1"/>
    <x v="3"/>
    <x v="0"/>
    <x v="0"/>
    <x v="3"/>
    <x v="976"/>
    <x v="1356"/>
    <x v="11"/>
    <x v="1"/>
    <x v="1"/>
    <n v="4"/>
    <x v="24"/>
    <x v="0"/>
    <x v="0"/>
    <n v="303837"/>
  </r>
  <r>
    <x v="2006"/>
    <x v="198"/>
    <x v="6"/>
    <s v="D04"/>
    <x v="1"/>
    <s v="L04"/>
    <x v="1"/>
    <x v="0"/>
    <x v="1"/>
    <x v="1"/>
    <x v="2"/>
    <x v="464"/>
    <x v="1357"/>
    <x v="46"/>
    <x v="1"/>
    <x v="1"/>
    <n v="3"/>
    <x v="28"/>
    <x v="0"/>
    <x v="0"/>
    <n v="304891"/>
  </r>
  <r>
    <x v="2007"/>
    <x v="165"/>
    <x v="5"/>
    <s v="D03"/>
    <x v="0"/>
    <s v="L01"/>
    <x v="5"/>
    <x v="3"/>
    <x v="0"/>
    <x v="0"/>
    <x v="3"/>
    <x v="977"/>
    <x v="1358"/>
    <x v="2"/>
    <x v="0"/>
    <x v="0"/>
    <m/>
    <x v="35"/>
    <x v="0"/>
    <x v="0"/>
    <n v="304816"/>
  </r>
  <r>
    <x v="2008"/>
    <x v="66"/>
    <x v="5"/>
    <s v="D03"/>
    <x v="0"/>
    <s v="L01"/>
    <x v="11"/>
    <x v="3"/>
    <x v="2"/>
    <x v="1"/>
    <x v="3"/>
    <x v="152"/>
    <x v="1359"/>
    <x v="7"/>
    <x v="1"/>
    <x v="2"/>
    <m/>
    <x v="36"/>
    <x v="0"/>
    <x v="0"/>
    <n v="303753"/>
  </r>
  <r>
    <x v="2009"/>
    <x v="266"/>
    <x v="0"/>
    <s v="D06"/>
    <x v="0"/>
    <s v="L01"/>
    <x v="11"/>
    <x v="0"/>
    <x v="1"/>
    <x v="1"/>
    <x v="0"/>
    <x v="978"/>
    <x v="1360"/>
    <x v="14"/>
    <x v="1"/>
    <x v="1"/>
    <n v="4"/>
    <x v="13"/>
    <x v="0"/>
    <x v="0"/>
    <n v="303750"/>
  </r>
  <r>
    <x v="2010"/>
    <x v="82"/>
    <x v="5"/>
    <s v="D03"/>
    <x v="0"/>
    <s v="L01"/>
    <x v="10"/>
    <x v="2"/>
    <x v="1"/>
    <x v="0"/>
    <x v="2"/>
    <x v="24"/>
    <x v="643"/>
    <x v="44"/>
    <x v="2"/>
    <x v="1"/>
    <n v="4"/>
    <x v="13"/>
    <x v="1"/>
    <x v="71"/>
    <n v="303686"/>
  </r>
  <r>
    <x v="2011"/>
    <x v="95"/>
    <x v="0"/>
    <s v="D06"/>
    <x v="0"/>
    <s v="L01"/>
    <x v="5"/>
    <x v="1"/>
    <x v="1"/>
    <x v="1"/>
    <x v="1"/>
    <x v="75"/>
    <x v="1361"/>
    <x v="22"/>
    <x v="0"/>
    <x v="1"/>
    <n v="5"/>
    <x v="24"/>
    <x v="0"/>
    <x v="0"/>
    <n v="303588"/>
  </r>
  <r>
    <x v="2012"/>
    <x v="196"/>
    <x v="5"/>
    <s v="D03"/>
    <x v="1"/>
    <s v="L04"/>
    <x v="1"/>
    <x v="2"/>
    <x v="0"/>
    <x v="0"/>
    <x v="2"/>
    <x v="935"/>
    <x v="1362"/>
    <x v="19"/>
    <x v="2"/>
    <x v="2"/>
    <m/>
    <x v="34"/>
    <x v="0"/>
    <x v="0"/>
    <n v="305265"/>
  </r>
  <r>
    <x v="2013"/>
    <x v="332"/>
    <x v="6"/>
    <s v="D04"/>
    <x v="0"/>
    <s v="L01"/>
    <x v="8"/>
    <x v="1"/>
    <x v="1"/>
    <x v="0"/>
    <x v="3"/>
    <x v="45"/>
    <x v="1363"/>
    <x v="19"/>
    <x v="2"/>
    <x v="2"/>
    <m/>
    <x v="2"/>
    <x v="0"/>
    <x v="0"/>
    <n v="304671"/>
  </r>
  <r>
    <x v="2014"/>
    <x v="332"/>
    <x v="4"/>
    <s v="D05"/>
    <x v="3"/>
    <s v="L05"/>
    <x v="11"/>
    <x v="3"/>
    <x v="1"/>
    <x v="0"/>
    <x v="3"/>
    <x v="812"/>
    <x v="999"/>
    <x v="23"/>
    <x v="2"/>
    <x v="1"/>
    <n v="2"/>
    <x v="20"/>
    <x v="0"/>
    <x v="0"/>
    <n v="304924"/>
  </r>
  <r>
    <x v="2015"/>
    <x v="189"/>
    <x v="3"/>
    <s v="D07"/>
    <x v="1"/>
    <s v="L04"/>
    <x v="7"/>
    <x v="0"/>
    <x v="2"/>
    <x v="0"/>
    <x v="3"/>
    <x v="529"/>
    <x v="160"/>
    <x v="33"/>
    <x v="2"/>
    <x v="1"/>
    <n v="5"/>
    <x v="5"/>
    <x v="0"/>
    <x v="0"/>
    <n v="304106"/>
  </r>
  <r>
    <x v="2016"/>
    <x v="233"/>
    <x v="6"/>
    <s v="D04"/>
    <x v="1"/>
    <s v="L04"/>
    <x v="8"/>
    <x v="0"/>
    <x v="2"/>
    <x v="1"/>
    <x v="3"/>
    <x v="489"/>
    <x v="1364"/>
    <x v="10"/>
    <x v="2"/>
    <x v="1"/>
    <n v="5"/>
    <x v="16"/>
    <x v="0"/>
    <x v="0"/>
    <n v="305431"/>
  </r>
  <r>
    <x v="2017"/>
    <x v="147"/>
    <x v="5"/>
    <s v="D03"/>
    <x v="1"/>
    <s v="L04"/>
    <x v="3"/>
    <x v="0"/>
    <x v="2"/>
    <x v="1"/>
    <x v="2"/>
    <x v="226"/>
    <x v="1226"/>
    <x v="42"/>
    <x v="2"/>
    <x v="1"/>
    <n v="2"/>
    <x v="13"/>
    <x v="0"/>
    <x v="0"/>
    <n v="304323"/>
  </r>
  <r>
    <x v="2018"/>
    <x v="2"/>
    <x v="2"/>
    <s v="D02"/>
    <x v="2"/>
    <s v="L03"/>
    <x v="8"/>
    <x v="0"/>
    <x v="1"/>
    <x v="1"/>
    <x v="1"/>
    <x v="435"/>
    <x v="467"/>
    <x v="18"/>
    <x v="2"/>
    <x v="2"/>
    <m/>
    <x v="33"/>
    <x v="1"/>
    <x v="263"/>
    <n v="303979"/>
  </r>
  <r>
    <x v="2019"/>
    <x v="263"/>
    <x v="3"/>
    <s v="D07"/>
    <x v="4"/>
    <s v="L02"/>
    <x v="5"/>
    <x v="3"/>
    <x v="1"/>
    <x v="1"/>
    <x v="0"/>
    <x v="88"/>
    <x v="1365"/>
    <x v="14"/>
    <x v="2"/>
    <x v="2"/>
    <m/>
    <x v="14"/>
    <x v="0"/>
    <x v="0"/>
    <n v="305414"/>
  </r>
  <r>
    <x v="2020"/>
    <x v="25"/>
    <x v="0"/>
    <s v="D06"/>
    <x v="1"/>
    <s v="L04"/>
    <x v="8"/>
    <x v="3"/>
    <x v="1"/>
    <x v="1"/>
    <x v="0"/>
    <x v="235"/>
    <x v="1366"/>
    <x v="47"/>
    <x v="0"/>
    <x v="1"/>
    <n v="5"/>
    <x v="4"/>
    <x v="0"/>
    <x v="0"/>
    <n v="305237"/>
  </r>
  <r>
    <x v="2021"/>
    <x v="30"/>
    <x v="2"/>
    <s v="D02"/>
    <x v="0"/>
    <s v="L01"/>
    <x v="8"/>
    <x v="2"/>
    <x v="0"/>
    <x v="0"/>
    <x v="3"/>
    <x v="954"/>
    <x v="644"/>
    <x v="20"/>
    <x v="2"/>
    <x v="2"/>
    <m/>
    <x v="12"/>
    <x v="0"/>
    <x v="0"/>
    <n v="303620"/>
  </r>
  <r>
    <x v="2022"/>
    <x v="341"/>
    <x v="6"/>
    <s v="D04"/>
    <x v="1"/>
    <s v="L04"/>
    <x v="1"/>
    <x v="1"/>
    <x v="0"/>
    <x v="1"/>
    <x v="3"/>
    <x v="71"/>
    <x v="1090"/>
    <x v="11"/>
    <x v="1"/>
    <x v="1"/>
    <n v="2"/>
    <x v="1"/>
    <x v="1"/>
    <x v="420"/>
    <n v="304986"/>
  </r>
  <r>
    <x v="2023"/>
    <x v="166"/>
    <x v="4"/>
    <s v="D05"/>
    <x v="2"/>
    <s v="L03"/>
    <x v="2"/>
    <x v="2"/>
    <x v="0"/>
    <x v="1"/>
    <x v="3"/>
    <x v="977"/>
    <x v="956"/>
    <x v="11"/>
    <x v="2"/>
    <x v="1"/>
    <n v="5"/>
    <x v="32"/>
    <x v="0"/>
    <x v="0"/>
    <n v="305018"/>
  </r>
  <r>
    <x v="2024"/>
    <x v="83"/>
    <x v="2"/>
    <s v="D02"/>
    <x v="1"/>
    <s v="L04"/>
    <x v="0"/>
    <x v="3"/>
    <x v="2"/>
    <x v="1"/>
    <x v="1"/>
    <x v="813"/>
    <x v="1367"/>
    <x v="49"/>
    <x v="2"/>
    <x v="1"/>
    <n v="5"/>
    <x v="33"/>
    <x v="0"/>
    <x v="0"/>
    <n v="305511"/>
  </r>
  <r>
    <x v="2025"/>
    <x v="75"/>
    <x v="6"/>
    <s v="D04"/>
    <x v="0"/>
    <s v="L01"/>
    <x v="8"/>
    <x v="3"/>
    <x v="1"/>
    <x v="0"/>
    <x v="1"/>
    <x v="739"/>
    <x v="1110"/>
    <x v="11"/>
    <x v="2"/>
    <x v="2"/>
    <m/>
    <x v="9"/>
    <x v="1"/>
    <x v="421"/>
    <n v="303728"/>
  </r>
  <r>
    <x v="2026"/>
    <x v="111"/>
    <x v="4"/>
    <s v="D05"/>
    <x v="4"/>
    <s v="L02"/>
    <x v="3"/>
    <x v="1"/>
    <x v="1"/>
    <x v="0"/>
    <x v="1"/>
    <x v="301"/>
    <x v="1187"/>
    <x v="21"/>
    <x v="2"/>
    <x v="2"/>
    <m/>
    <x v="1"/>
    <x v="0"/>
    <x v="0"/>
    <n v="304090"/>
  </r>
  <r>
    <x v="2027"/>
    <x v="204"/>
    <x v="0"/>
    <s v="D06"/>
    <x v="0"/>
    <s v="L01"/>
    <x v="10"/>
    <x v="3"/>
    <x v="2"/>
    <x v="1"/>
    <x v="0"/>
    <x v="605"/>
    <x v="217"/>
    <x v="30"/>
    <x v="2"/>
    <x v="2"/>
    <m/>
    <x v="13"/>
    <x v="0"/>
    <x v="0"/>
    <n v="305155"/>
  </r>
  <r>
    <x v="2028"/>
    <x v="171"/>
    <x v="6"/>
    <s v="D04"/>
    <x v="3"/>
    <s v="L05"/>
    <x v="7"/>
    <x v="1"/>
    <x v="1"/>
    <x v="1"/>
    <x v="1"/>
    <x v="80"/>
    <x v="731"/>
    <x v="14"/>
    <x v="1"/>
    <x v="0"/>
    <m/>
    <x v="0"/>
    <x v="0"/>
    <x v="0"/>
    <n v="303938"/>
  </r>
  <r>
    <x v="2029"/>
    <x v="190"/>
    <x v="3"/>
    <s v="D07"/>
    <x v="4"/>
    <s v="L02"/>
    <x v="10"/>
    <x v="3"/>
    <x v="0"/>
    <x v="0"/>
    <x v="3"/>
    <x v="949"/>
    <x v="1368"/>
    <x v="12"/>
    <x v="0"/>
    <x v="1"/>
    <n v="5"/>
    <x v="20"/>
    <x v="0"/>
    <x v="0"/>
    <n v="304139"/>
  </r>
  <r>
    <x v="2030"/>
    <x v="237"/>
    <x v="6"/>
    <s v="D04"/>
    <x v="4"/>
    <s v="L02"/>
    <x v="8"/>
    <x v="1"/>
    <x v="2"/>
    <x v="0"/>
    <x v="3"/>
    <x v="877"/>
    <x v="724"/>
    <x v="45"/>
    <x v="2"/>
    <x v="1"/>
    <n v="5"/>
    <x v="16"/>
    <x v="0"/>
    <x v="0"/>
    <n v="303539"/>
  </r>
  <r>
    <x v="2031"/>
    <x v="25"/>
    <x v="0"/>
    <s v="D06"/>
    <x v="0"/>
    <s v="L01"/>
    <x v="0"/>
    <x v="0"/>
    <x v="2"/>
    <x v="1"/>
    <x v="1"/>
    <x v="979"/>
    <x v="91"/>
    <x v="23"/>
    <x v="1"/>
    <x v="0"/>
    <m/>
    <x v="0"/>
    <x v="0"/>
    <x v="0"/>
    <n v="304495"/>
  </r>
  <r>
    <x v="2032"/>
    <x v="68"/>
    <x v="3"/>
    <s v="D07"/>
    <x v="0"/>
    <s v="L01"/>
    <x v="3"/>
    <x v="2"/>
    <x v="0"/>
    <x v="0"/>
    <x v="0"/>
    <x v="384"/>
    <x v="88"/>
    <x v="15"/>
    <x v="2"/>
    <x v="1"/>
    <n v="4"/>
    <x v="10"/>
    <x v="0"/>
    <x v="0"/>
    <n v="303798"/>
  </r>
  <r>
    <x v="2033"/>
    <x v="318"/>
    <x v="3"/>
    <s v="D07"/>
    <x v="1"/>
    <s v="L04"/>
    <x v="8"/>
    <x v="2"/>
    <x v="0"/>
    <x v="1"/>
    <x v="1"/>
    <x v="374"/>
    <x v="326"/>
    <x v="44"/>
    <x v="1"/>
    <x v="1"/>
    <n v="5"/>
    <x v="23"/>
    <x v="0"/>
    <x v="0"/>
    <n v="304702"/>
  </r>
  <r>
    <x v="2034"/>
    <x v="279"/>
    <x v="0"/>
    <s v="D06"/>
    <x v="1"/>
    <s v="L04"/>
    <x v="5"/>
    <x v="1"/>
    <x v="2"/>
    <x v="0"/>
    <x v="3"/>
    <x v="980"/>
    <x v="1369"/>
    <x v="24"/>
    <x v="2"/>
    <x v="1"/>
    <n v="4"/>
    <x v="28"/>
    <x v="0"/>
    <x v="0"/>
    <n v="305094"/>
  </r>
  <r>
    <x v="2035"/>
    <x v="213"/>
    <x v="4"/>
    <s v="D05"/>
    <x v="2"/>
    <s v="L03"/>
    <x v="4"/>
    <x v="2"/>
    <x v="2"/>
    <x v="0"/>
    <x v="3"/>
    <x v="210"/>
    <x v="1117"/>
    <x v="25"/>
    <x v="2"/>
    <x v="1"/>
    <n v="3"/>
    <x v="0"/>
    <x v="2"/>
    <x v="422"/>
    <n v="303937"/>
  </r>
  <r>
    <x v="2036"/>
    <x v="42"/>
    <x v="6"/>
    <s v="D04"/>
    <x v="1"/>
    <s v="L04"/>
    <x v="3"/>
    <x v="2"/>
    <x v="2"/>
    <x v="0"/>
    <x v="0"/>
    <x v="761"/>
    <x v="574"/>
    <x v="26"/>
    <x v="0"/>
    <x v="1"/>
    <n v="3"/>
    <x v="15"/>
    <x v="0"/>
    <x v="0"/>
    <n v="304979"/>
  </r>
  <r>
    <x v="2037"/>
    <x v="301"/>
    <x v="1"/>
    <s v="D01"/>
    <x v="1"/>
    <s v="L04"/>
    <x v="3"/>
    <x v="0"/>
    <x v="0"/>
    <x v="1"/>
    <x v="0"/>
    <x v="889"/>
    <x v="1370"/>
    <x v="48"/>
    <x v="2"/>
    <x v="1"/>
    <n v="3"/>
    <x v="1"/>
    <x v="0"/>
    <x v="0"/>
    <n v="303580"/>
  </r>
  <r>
    <x v="2038"/>
    <x v="214"/>
    <x v="6"/>
    <s v="D04"/>
    <x v="1"/>
    <s v="L04"/>
    <x v="2"/>
    <x v="2"/>
    <x v="2"/>
    <x v="1"/>
    <x v="0"/>
    <x v="421"/>
    <x v="1163"/>
    <x v="10"/>
    <x v="1"/>
    <x v="1"/>
    <n v="3"/>
    <x v="29"/>
    <x v="1"/>
    <x v="423"/>
    <n v="305244"/>
  </r>
  <r>
    <x v="2039"/>
    <x v="14"/>
    <x v="2"/>
    <s v="D02"/>
    <x v="2"/>
    <s v="L03"/>
    <x v="9"/>
    <x v="0"/>
    <x v="2"/>
    <x v="1"/>
    <x v="1"/>
    <x v="869"/>
    <x v="861"/>
    <x v="27"/>
    <x v="2"/>
    <x v="1"/>
    <n v="3"/>
    <x v="27"/>
    <x v="0"/>
    <x v="0"/>
    <n v="304806"/>
  </r>
  <r>
    <x v="2040"/>
    <x v="230"/>
    <x v="0"/>
    <s v="D06"/>
    <x v="1"/>
    <s v="L04"/>
    <x v="9"/>
    <x v="0"/>
    <x v="2"/>
    <x v="1"/>
    <x v="2"/>
    <x v="333"/>
    <x v="282"/>
    <x v="0"/>
    <x v="0"/>
    <x v="1"/>
    <n v="4"/>
    <x v="16"/>
    <x v="0"/>
    <x v="0"/>
    <n v="304297"/>
  </r>
  <r>
    <x v="2041"/>
    <x v="246"/>
    <x v="1"/>
    <s v="D01"/>
    <x v="1"/>
    <s v="L04"/>
    <x v="5"/>
    <x v="2"/>
    <x v="1"/>
    <x v="1"/>
    <x v="1"/>
    <x v="981"/>
    <x v="1371"/>
    <x v="48"/>
    <x v="2"/>
    <x v="0"/>
    <m/>
    <x v="7"/>
    <x v="0"/>
    <x v="0"/>
    <n v="303716"/>
  </r>
  <r>
    <x v="2042"/>
    <x v="278"/>
    <x v="1"/>
    <s v="D01"/>
    <x v="0"/>
    <s v="L01"/>
    <x v="0"/>
    <x v="1"/>
    <x v="1"/>
    <x v="1"/>
    <x v="1"/>
    <x v="166"/>
    <x v="1372"/>
    <x v="48"/>
    <x v="2"/>
    <x v="1"/>
    <n v="4"/>
    <x v="24"/>
    <x v="0"/>
    <x v="0"/>
    <n v="304317"/>
  </r>
  <r>
    <x v="2043"/>
    <x v="15"/>
    <x v="0"/>
    <s v="D06"/>
    <x v="3"/>
    <s v="L05"/>
    <x v="7"/>
    <x v="1"/>
    <x v="1"/>
    <x v="1"/>
    <x v="0"/>
    <x v="982"/>
    <x v="1373"/>
    <x v="15"/>
    <x v="2"/>
    <x v="1"/>
    <n v="3"/>
    <x v="7"/>
    <x v="0"/>
    <x v="0"/>
    <n v="304009"/>
  </r>
  <r>
    <x v="2044"/>
    <x v="25"/>
    <x v="4"/>
    <s v="D05"/>
    <x v="0"/>
    <s v="L01"/>
    <x v="1"/>
    <x v="3"/>
    <x v="2"/>
    <x v="0"/>
    <x v="0"/>
    <x v="349"/>
    <x v="1374"/>
    <x v="0"/>
    <x v="0"/>
    <x v="1"/>
    <n v="3"/>
    <x v="8"/>
    <x v="0"/>
    <x v="0"/>
    <n v="303867"/>
  </r>
  <r>
    <x v="2045"/>
    <x v="150"/>
    <x v="4"/>
    <s v="D05"/>
    <x v="3"/>
    <s v="L05"/>
    <x v="3"/>
    <x v="3"/>
    <x v="2"/>
    <x v="1"/>
    <x v="0"/>
    <x v="983"/>
    <x v="856"/>
    <x v="23"/>
    <x v="1"/>
    <x v="0"/>
    <m/>
    <x v="1"/>
    <x v="1"/>
    <x v="424"/>
    <n v="304538"/>
  </r>
  <r>
    <x v="2046"/>
    <x v="49"/>
    <x v="0"/>
    <s v="D06"/>
    <x v="3"/>
    <s v="L05"/>
    <x v="8"/>
    <x v="0"/>
    <x v="0"/>
    <x v="0"/>
    <x v="0"/>
    <x v="632"/>
    <x v="294"/>
    <x v="3"/>
    <x v="1"/>
    <x v="2"/>
    <m/>
    <x v="3"/>
    <x v="0"/>
    <x v="0"/>
    <n v="304458"/>
  </r>
  <r>
    <x v="2047"/>
    <x v="254"/>
    <x v="6"/>
    <s v="D04"/>
    <x v="2"/>
    <s v="L03"/>
    <x v="2"/>
    <x v="2"/>
    <x v="1"/>
    <x v="1"/>
    <x v="0"/>
    <x v="528"/>
    <x v="150"/>
    <x v="21"/>
    <x v="0"/>
    <x v="0"/>
    <m/>
    <x v="1"/>
    <x v="0"/>
    <x v="0"/>
    <n v="305257"/>
  </r>
  <r>
    <x v="2048"/>
    <x v="62"/>
    <x v="6"/>
    <s v="D04"/>
    <x v="2"/>
    <s v="L03"/>
    <x v="4"/>
    <x v="2"/>
    <x v="1"/>
    <x v="1"/>
    <x v="2"/>
    <x v="831"/>
    <x v="86"/>
    <x v="16"/>
    <x v="2"/>
    <x v="2"/>
    <m/>
    <x v="12"/>
    <x v="0"/>
    <x v="0"/>
    <n v="305239"/>
  </r>
  <r>
    <x v="2049"/>
    <x v="179"/>
    <x v="3"/>
    <s v="D07"/>
    <x v="1"/>
    <s v="L04"/>
    <x v="11"/>
    <x v="2"/>
    <x v="1"/>
    <x v="1"/>
    <x v="1"/>
    <x v="967"/>
    <x v="256"/>
    <x v="30"/>
    <x v="1"/>
    <x v="0"/>
    <m/>
    <x v="2"/>
    <x v="0"/>
    <x v="0"/>
    <n v="305319"/>
  </r>
  <r>
    <x v="2050"/>
    <x v="43"/>
    <x v="6"/>
    <s v="D04"/>
    <x v="4"/>
    <s v="L02"/>
    <x v="10"/>
    <x v="0"/>
    <x v="0"/>
    <x v="0"/>
    <x v="2"/>
    <x v="984"/>
    <x v="1375"/>
    <x v="32"/>
    <x v="1"/>
    <x v="1"/>
    <n v="5"/>
    <x v="17"/>
    <x v="0"/>
    <x v="0"/>
    <n v="303521"/>
  </r>
  <r>
    <x v="2051"/>
    <x v="215"/>
    <x v="5"/>
    <s v="D03"/>
    <x v="2"/>
    <s v="L03"/>
    <x v="1"/>
    <x v="3"/>
    <x v="1"/>
    <x v="1"/>
    <x v="3"/>
    <x v="985"/>
    <x v="1376"/>
    <x v="30"/>
    <x v="2"/>
    <x v="1"/>
    <n v="3"/>
    <x v="19"/>
    <x v="2"/>
    <x v="425"/>
    <n v="305262"/>
  </r>
  <r>
    <x v="2052"/>
    <x v="252"/>
    <x v="0"/>
    <s v="D06"/>
    <x v="4"/>
    <s v="L02"/>
    <x v="5"/>
    <x v="0"/>
    <x v="0"/>
    <x v="0"/>
    <x v="3"/>
    <x v="602"/>
    <x v="743"/>
    <x v="43"/>
    <x v="2"/>
    <x v="1"/>
    <n v="3"/>
    <x v="2"/>
    <x v="1"/>
    <x v="426"/>
    <n v="303529"/>
  </r>
  <r>
    <x v="2053"/>
    <x v="23"/>
    <x v="4"/>
    <s v="D05"/>
    <x v="3"/>
    <s v="L05"/>
    <x v="0"/>
    <x v="1"/>
    <x v="0"/>
    <x v="1"/>
    <x v="3"/>
    <x v="942"/>
    <x v="1377"/>
    <x v="49"/>
    <x v="0"/>
    <x v="1"/>
    <n v="2"/>
    <x v="21"/>
    <x v="0"/>
    <x v="0"/>
    <n v="305417"/>
  </r>
  <r>
    <x v="2054"/>
    <x v="236"/>
    <x v="4"/>
    <s v="D05"/>
    <x v="3"/>
    <s v="L05"/>
    <x v="8"/>
    <x v="0"/>
    <x v="0"/>
    <x v="1"/>
    <x v="2"/>
    <x v="674"/>
    <x v="1044"/>
    <x v="2"/>
    <x v="1"/>
    <x v="1"/>
    <n v="2"/>
    <x v="0"/>
    <x v="0"/>
    <x v="0"/>
    <n v="304967"/>
  </r>
  <r>
    <x v="2055"/>
    <x v="79"/>
    <x v="4"/>
    <s v="D05"/>
    <x v="2"/>
    <s v="L03"/>
    <x v="8"/>
    <x v="3"/>
    <x v="1"/>
    <x v="0"/>
    <x v="0"/>
    <x v="523"/>
    <x v="714"/>
    <x v="43"/>
    <x v="1"/>
    <x v="1"/>
    <n v="5"/>
    <x v="26"/>
    <x v="0"/>
    <x v="0"/>
    <n v="304436"/>
  </r>
  <r>
    <x v="2056"/>
    <x v="9"/>
    <x v="5"/>
    <s v="D03"/>
    <x v="4"/>
    <s v="L02"/>
    <x v="2"/>
    <x v="3"/>
    <x v="1"/>
    <x v="0"/>
    <x v="0"/>
    <x v="714"/>
    <x v="1141"/>
    <x v="7"/>
    <x v="2"/>
    <x v="1"/>
    <n v="3"/>
    <x v="13"/>
    <x v="0"/>
    <x v="0"/>
    <n v="303805"/>
  </r>
  <r>
    <x v="2057"/>
    <x v="125"/>
    <x v="4"/>
    <s v="D05"/>
    <x v="0"/>
    <s v="L01"/>
    <x v="11"/>
    <x v="0"/>
    <x v="0"/>
    <x v="0"/>
    <x v="3"/>
    <x v="653"/>
    <x v="1378"/>
    <x v="49"/>
    <x v="2"/>
    <x v="1"/>
    <n v="3"/>
    <x v="29"/>
    <x v="0"/>
    <x v="0"/>
    <n v="304243"/>
  </r>
  <r>
    <x v="2058"/>
    <x v="307"/>
    <x v="0"/>
    <s v="D06"/>
    <x v="0"/>
    <s v="L01"/>
    <x v="11"/>
    <x v="3"/>
    <x v="2"/>
    <x v="0"/>
    <x v="1"/>
    <x v="107"/>
    <x v="1298"/>
    <x v="2"/>
    <x v="2"/>
    <x v="0"/>
    <m/>
    <x v="25"/>
    <x v="0"/>
    <x v="0"/>
    <n v="304191"/>
  </r>
  <r>
    <x v="2059"/>
    <x v="307"/>
    <x v="3"/>
    <s v="D07"/>
    <x v="2"/>
    <s v="L03"/>
    <x v="4"/>
    <x v="1"/>
    <x v="2"/>
    <x v="0"/>
    <x v="1"/>
    <x v="71"/>
    <x v="1379"/>
    <x v="33"/>
    <x v="1"/>
    <x v="1"/>
    <n v="5"/>
    <x v="35"/>
    <x v="1"/>
    <x v="427"/>
    <n v="305200"/>
  </r>
  <r>
    <x v="2060"/>
    <x v="173"/>
    <x v="0"/>
    <s v="D06"/>
    <x v="2"/>
    <s v="L03"/>
    <x v="5"/>
    <x v="3"/>
    <x v="1"/>
    <x v="1"/>
    <x v="0"/>
    <x v="957"/>
    <x v="1221"/>
    <x v="48"/>
    <x v="2"/>
    <x v="1"/>
    <n v="3"/>
    <x v="3"/>
    <x v="2"/>
    <x v="428"/>
    <n v="305483"/>
  </r>
  <r>
    <x v="2061"/>
    <x v="333"/>
    <x v="5"/>
    <s v="D03"/>
    <x v="2"/>
    <s v="L03"/>
    <x v="7"/>
    <x v="3"/>
    <x v="1"/>
    <x v="1"/>
    <x v="3"/>
    <x v="454"/>
    <x v="460"/>
    <x v="34"/>
    <x v="0"/>
    <x v="1"/>
    <n v="4"/>
    <x v="26"/>
    <x v="0"/>
    <x v="0"/>
    <n v="304812"/>
  </r>
  <r>
    <x v="2062"/>
    <x v="147"/>
    <x v="4"/>
    <s v="D05"/>
    <x v="3"/>
    <s v="L05"/>
    <x v="9"/>
    <x v="0"/>
    <x v="0"/>
    <x v="1"/>
    <x v="3"/>
    <x v="9"/>
    <x v="1380"/>
    <x v="5"/>
    <x v="1"/>
    <x v="2"/>
    <m/>
    <x v="12"/>
    <x v="0"/>
    <x v="0"/>
    <n v="305558"/>
  </r>
  <r>
    <x v="2063"/>
    <x v="106"/>
    <x v="1"/>
    <s v="D01"/>
    <x v="2"/>
    <s v="L03"/>
    <x v="5"/>
    <x v="1"/>
    <x v="2"/>
    <x v="0"/>
    <x v="0"/>
    <x v="280"/>
    <x v="1381"/>
    <x v="14"/>
    <x v="1"/>
    <x v="1"/>
    <n v="4"/>
    <x v="16"/>
    <x v="0"/>
    <x v="0"/>
    <n v="303531"/>
  </r>
  <r>
    <x v="2064"/>
    <x v="216"/>
    <x v="2"/>
    <s v="D02"/>
    <x v="4"/>
    <s v="L02"/>
    <x v="4"/>
    <x v="3"/>
    <x v="1"/>
    <x v="0"/>
    <x v="0"/>
    <x v="515"/>
    <x v="1325"/>
    <x v="14"/>
    <x v="2"/>
    <x v="1"/>
    <n v="4"/>
    <x v="31"/>
    <x v="0"/>
    <x v="0"/>
    <n v="305427"/>
  </r>
  <r>
    <x v="2065"/>
    <x v="330"/>
    <x v="5"/>
    <s v="D03"/>
    <x v="1"/>
    <s v="L04"/>
    <x v="0"/>
    <x v="2"/>
    <x v="1"/>
    <x v="0"/>
    <x v="2"/>
    <x v="451"/>
    <x v="1382"/>
    <x v="12"/>
    <x v="2"/>
    <x v="1"/>
    <n v="5"/>
    <x v="31"/>
    <x v="0"/>
    <x v="0"/>
    <n v="305423"/>
  </r>
  <r>
    <x v="2066"/>
    <x v="12"/>
    <x v="3"/>
    <s v="D07"/>
    <x v="0"/>
    <s v="L01"/>
    <x v="0"/>
    <x v="2"/>
    <x v="0"/>
    <x v="1"/>
    <x v="3"/>
    <x v="701"/>
    <x v="1383"/>
    <x v="21"/>
    <x v="2"/>
    <x v="1"/>
    <n v="2"/>
    <x v="34"/>
    <x v="0"/>
    <x v="0"/>
    <n v="305245"/>
  </r>
  <r>
    <x v="2067"/>
    <x v="78"/>
    <x v="1"/>
    <s v="D01"/>
    <x v="3"/>
    <s v="L05"/>
    <x v="8"/>
    <x v="2"/>
    <x v="1"/>
    <x v="1"/>
    <x v="1"/>
    <x v="582"/>
    <x v="857"/>
    <x v="23"/>
    <x v="1"/>
    <x v="1"/>
    <n v="3"/>
    <x v="0"/>
    <x v="0"/>
    <x v="0"/>
    <n v="303623"/>
  </r>
  <r>
    <x v="2068"/>
    <x v="8"/>
    <x v="1"/>
    <s v="D01"/>
    <x v="4"/>
    <s v="L02"/>
    <x v="2"/>
    <x v="1"/>
    <x v="2"/>
    <x v="0"/>
    <x v="2"/>
    <x v="548"/>
    <x v="480"/>
    <x v="1"/>
    <x v="0"/>
    <x v="1"/>
    <n v="5"/>
    <x v="14"/>
    <x v="0"/>
    <x v="0"/>
    <n v="304220"/>
  </r>
  <r>
    <x v="2069"/>
    <x v="217"/>
    <x v="2"/>
    <s v="D02"/>
    <x v="0"/>
    <s v="L01"/>
    <x v="7"/>
    <x v="3"/>
    <x v="0"/>
    <x v="1"/>
    <x v="1"/>
    <x v="822"/>
    <x v="796"/>
    <x v="2"/>
    <x v="0"/>
    <x v="1"/>
    <n v="5"/>
    <x v="4"/>
    <x v="0"/>
    <x v="0"/>
    <n v="305547"/>
  </r>
  <r>
    <x v="2070"/>
    <x v="157"/>
    <x v="4"/>
    <s v="D05"/>
    <x v="2"/>
    <s v="L03"/>
    <x v="8"/>
    <x v="3"/>
    <x v="0"/>
    <x v="1"/>
    <x v="2"/>
    <x v="915"/>
    <x v="1169"/>
    <x v="19"/>
    <x v="2"/>
    <x v="1"/>
    <n v="5"/>
    <x v="32"/>
    <x v="1"/>
    <x v="429"/>
    <n v="303524"/>
  </r>
  <r>
    <x v="2071"/>
    <x v="265"/>
    <x v="0"/>
    <s v="D06"/>
    <x v="0"/>
    <s v="L01"/>
    <x v="5"/>
    <x v="0"/>
    <x v="2"/>
    <x v="0"/>
    <x v="0"/>
    <x v="161"/>
    <x v="1384"/>
    <x v="41"/>
    <x v="2"/>
    <x v="0"/>
    <m/>
    <x v="22"/>
    <x v="0"/>
    <x v="0"/>
    <n v="303996"/>
  </r>
  <r>
    <x v="2072"/>
    <x v="46"/>
    <x v="1"/>
    <s v="D01"/>
    <x v="4"/>
    <s v="L02"/>
    <x v="10"/>
    <x v="3"/>
    <x v="0"/>
    <x v="0"/>
    <x v="2"/>
    <x v="133"/>
    <x v="1385"/>
    <x v="29"/>
    <x v="2"/>
    <x v="0"/>
    <m/>
    <x v="2"/>
    <x v="0"/>
    <x v="0"/>
    <n v="305037"/>
  </r>
  <r>
    <x v="2073"/>
    <x v="338"/>
    <x v="2"/>
    <s v="D02"/>
    <x v="0"/>
    <s v="L01"/>
    <x v="0"/>
    <x v="0"/>
    <x v="1"/>
    <x v="0"/>
    <x v="3"/>
    <x v="986"/>
    <x v="686"/>
    <x v="25"/>
    <x v="0"/>
    <x v="1"/>
    <n v="3"/>
    <x v="3"/>
    <x v="0"/>
    <x v="0"/>
    <n v="305074"/>
  </r>
  <r>
    <x v="2074"/>
    <x v="37"/>
    <x v="6"/>
    <s v="D04"/>
    <x v="3"/>
    <s v="L05"/>
    <x v="6"/>
    <x v="2"/>
    <x v="1"/>
    <x v="1"/>
    <x v="3"/>
    <x v="854"/>
    <x v="1386"/>
    <x v="16"/>
    <x v="1"/>
    <x v="2"/>
    <m/>
    <x v="16"/>
    <x v="0"/>
    <x v="0"/>
    <n v="304358"/>
  </r>
  <r>
    <x v="2075"/>
    <x v="7"/>
    <x v="1"/>
    <s v="D01"/>
    <x v="4"/>
    <s v="L02"/>
    <x v="6"/>
    <x v="3"/>
    <x v="1"/>
    <x v="1"/>
    <x v="3"/>
    <x v="719"/>
    <x v="1387"/>
    <x v="7"/>
    <x v="2"/>
    <x v="1"/>
    <n v="3"/>
    <x v="5"/>
    <x v="1"/>
    <x v="116"/>
    <n v="304323"/>
  </r>
  <r>
    <x v="2076"/>
    <x v="240"/>
    <x v="1"/>
    <s v="D01"/>
    <x v="2"/>
    <s v="L03"/>
    <x v="8"/>
    <x v="2"/>
    <x v="1"/>
    <x v="0"/>
    <x v="2"/>
    <x v="47"/>
    <x v="326"/>
    <x v="7"/>
    <x v="2"/>
    <x v="1"/>
    <n v="3"/>
    <x v="5"/>
    <x v="0"/>
    <x v="0"/>
    <n v="303944"/>
  </r>
  <r>
    <x v="2077"/>
    <x v="16"/>
    <x v="4"/>
    <s v="D05"/>
    <x v="3"/>
    <s v="L05"/>
    <x v="11"/>
    <x v="1"/>
    <x v="0"/>
    <x v="0"/>
    <x v="2"/>
    <x v="819"/>
    <x v="1302"/>
    <x v="3"/>
    <x v="1"/>
    <x v="1"/>
    <n v="5"/>
    <x v="8"/>
    <x v="0"/>
    <x v="0"/>
    <n v="305316"/>
  </r>
  <r>
    <x v="2078"/>
    <x v="291"/>
    <x v="2"/>
    <s v="D02"/>
    <x v="3"/>
    <s v="L05"/>
    <x v="9"/>
    <x v="1"/>
    <x v="0"/>
    <x v="1"/>
    <x v="0"/>
    <x v="201"/>
    <x v="1213"/>
    <x v="30"/>
    <x v="0"/>
    <x v="1"/>
    <n v="3"/>
    <x v="28"/>
    <x v="0"/>
    <x v="0"/>
    <n v="303874"/>
  </r>
  <r>
    <x v="2079"/>
    <x v="342"/>
    <x v="0"/>
    <s v="D06"/>
    <x v="2"/>
    <s v="L03"/>
    <x v="9"/>
    <x v="1"/>
    <x v="2"/>
    <x v="0"/>
    <x v="3"/>
    <x v="810"/>
    <x v="397"/>
    <x v="36"/>
    <x v="2"/>
    <x v="1"/>
    <n v="2"/>
    <x v="2"/>
    <x v="0"/>
    <x v="0"/>
    <n v="305213"/>
  </r>
  <r>
    <x v="2080"/>
    <x v="199"/>
    <x v="0"/>
    <s v="D06"/>
    <x v="2"/>
    <s v="L03"/>
    <x v="4"/>
    <x v="1"/>
    <x v="1"/>
    <x v="0"/>
    <x v="2"/>
    <x v="287"/>
    <x v="768"/>
    <x v="13"/>
    <x v="1"/>
    <x v="0"/>
    <m/>
    <x v="34"/>
    <x v="0"/>
    <x v="0"/>
    <n v="303967"/>
  </r>
  <r>
    <x v="2081"/>
    <x v="64"/>
    <x v="0"/>
    <s v="D06"/>
    <x v="2"/>
    <s v="L03"/>
    <x v="11"/>
    <x v="1"/>
    <x v="2"/>
    <x v="1"/>
    <x v="3"/>
    <x v="207"/>
    <x v="15"/>
    <x v="28"/>
    <x v="2"/>
    <x v="1"/>
    <n v="4"/>
    <x v="31"/>
    <x v="1"/>
    <x v="243"/>
    <n v="304199"/>
  </r>
  <r>
    <x v="2082"/>
    <x v="48"/>
    <x v="1"/>
    <s v="D01"/>
    <x v="0"/>
    <s v="L01"/>
    <x v="8"/>
    <x v="2"/>
    <x v="2"/>
    <x v="1"/>
    <x v="1"/>
    <x v="341"/>
    <x v="804"/>
    <x v="26"/>
    <x v="1"/>
    <x v="1"/>
    <n v="5"/>
    <x v="12"/>
    <x v="2"/>
    <x v="430"/>
    <n v="304819"/>
  </r>
  <r>
    <x v="2083"/>
    <x v="244"/>
    <x v="0"/>
    <s v="D06"/>
    <x v="4"/>
    <s v="L02"/>
    <x v="5"/>
    <x v="3"/>
    <x v="2"/>
    <x v="1"/>
    <x v="1"/>
    <x v="327"/>
    <x v="1388"/>
    <x v="7"/>
    <x v="2"/>
    <x v="1"/>
    <n v="2"/>
    <x v="18"/>
    <x v="0"/>
    <x v="0"/>
    <n v="305524"/>
  </r>
  <r>
    <x v="2084"/>
    <x v="307"/>
    <x v="4"/>
    <s v="D05"/>
    <x v="0"/>
    <s v="L01"/>
    <x v="3"/>
    <x v="0"/>
    <x v="0"/>
    <x v="1"/>
    <x v="0"/>
    <x v="624"/>
    <x v="1385"/>
    <x v="36"/>
    <x v="1"/>
    <x v="0"/>
    <m/>
    <x v="17"/>
    <x v="1"/>
    <x v="108"/>
    <n v="304246"/>
  </r>
  <r>
    <x v="2085"/>
    <x v="238"/>
    <x v="6"/>
    <s v="D04"/>
    <x v="3"/>
    <s v="L05"/>
    <x v="11"/>
    <x v="3"/>
    <x v="2"/>
    <x v="1"/>
    <x v="2"/>
    <x v="226"/>
    <x v="1225"/>
    <x v="45"/>
    <x v="2"/>
    <x v="1"/>
    <n v="5"/>
    <x v="19"/>
    <x v="0"/>
    <x v="0"/>
    <n v="304035"/>
  </r>
  <r>
    <x v="2086"/>
    <x v="358"/>
    <x v="1"/>
    <s v="D01"/>
    <x v="3"/>
    <s v="L05"/>
    <x v="2"/>
    <x v="2"/>
    <x v="2"/>
    <x v="0"/>
    <x v="3"/>
    <x v="884"/>
    <x v="1389"/>
    <x v="14"/>
    <x v="0"/>
    <x v="1"/>
    <n v="5"/>
    <x v="34"/>
    <x v="0"/>
    <x v="0"/>
    <n v="305209"/>
  </r>
  <r>
    <x v="2087"/>
    <x v="30"/>
    <x v="0"/>
    <s v="D06"/>
    <x v="3"/>
    <s v="L05"/>
    <x v="3"/>
    <x v="0"/>
    <x v="2"/>
    <x v="0"/>
    <x v="0"/>
    <x v="302"/>
    <x v="1157"/>
    <x v="15"/>
    <x v="0"/>
    <x v="2"/>
    <m/>
    <x v="0"/>
    <x v="1"/>
    <x v="372"/>
    <n v="305211"/>
  </r>
  <r>
    <x v="2088"/>
    <x v="96"/>
    <x v="1"/>
    <s v="D01"/>
    <x v="4"/>
    <s v="L02"/>
    <x v="7"/>
    <x v="3"/>
    <x v="2"/>
    <x v="0"/>
    <x v="3"/>
    <x v="228"/>
    <x v="113"/>
    <x v="21"/>
    <x v="0"/>
    <x v="1"/>
    <n v="3"/>
    <x v="35"/>
    <x v="0"/>
    <x v="0"/>
    <n v="304797"/>
  </r>
  <r>
    <x v="2089"/>
    <x v="84"/>
    <x v="5"/>
    <s v="D03"/>
    <x v="0"/>
    <s v="L01"/>
    <x v="6"/>
    <x v="1"/>
    <x v="1"/>
    <x v="1"/>
    <x v="3"/>
    <x v="987"/>
    <x v="1385"/>
    <x v="23"/>
    <x v="2"/>
    <x v="2"/>
    <m/>
    <x v="0"/>
    <x v="0"/>
    <x v="0"/>
    <n v="303862"/>
  </r>
  <r>
    <x v="2090"/>
    <x v="99"/>
    <x v="1"/>
    <s v="D01"/>
    <x v="1"/>
    <s v="L04"/>
    <x v="11"/>
    <x v="0"/>
    <x v="2"/>
    <x v="0"/>
    <x v="2"/>
    <x v="959"/>
    <x v="1390"/>
    <x v="39"/>
    <x v="0"/>
    <x v="2"/>
    <m/>
    <x v="34"/>
    <x v="0"/>
    <x v="0"/>
    <n v="304270"/>
  </r>
  <r>
    <x v="2091"/>
    <x v="66"/>
    <x v="3"/>
    <s v="D07"/>
    <x v="3"/>
    <s v="L05"/>
    <x v="5"/>
    <x v="0"/>
    <x v="0"/>
    <x v="0"/>
    <x v="0"/>
    <x v="810"/>
    <x v="1391"/>
    <x v="10"/>
    <x v="2"/>
    <x v="1"/>
    <n v="5"/>
    <x v="6"/>
    <x v="0"/>
    <x v="0"/>
    <n v="305333"/>
  </r>
  <r>
    <x v="2092"/>
    <x v="69"/>
    <x v="0"/>
    <s v="D06"/>
    <x v="0"/>
    <s v="L01"/>
    <x v="7"/>
    <x v="1"/>
    <x v="1"/>
    <x v="1"/>
    <x v="1"/>
    <x v="303"/>
    <x v="1321"/>
    <x v="40"/>
    <x v="0"/>
    <x v="1"/>
    <n v="3"/>
    <x v="0"/>
    <x v="0"/>
    <x v="0"/>
    <n v="303539"/>
  </r>
  <r>
    <x v="2093"/>
    <x v="210"/>
    <x v="2"/>
    <s v="D02"/>
    <x v="2"/>
    <s v="L03"/>
    <x v="10"/>
    <x v="3"/>
    <x v="2"/>
    <x v="0"/>
    <x v="1"/>
    <x v="988"/>
    <x v="479"/>
    <x v="40"/>
    <x v="0"/>
    <x v="1"/>
    <n v="3"/>
    <x v="0"/>
    <x v="1"/>
    <x v="431"/>
    <n v="304757"/>
  </r>
  <r>
    <x v="2094"/>
    <x v="331"/>
    <x v="1"/>
    <s v="D01"/>
    <x v="0"/>
    <s v="L01"/>
    <x v="4"/>
    <x v="2"/>
    <x v="1"/>
    <x v="0"/>
    <x v="1"/>
    <x v="989"/>
    <x v="915"/>
    <x v="44"/>
    <x v="1"/>
    <x v="0"/>
    <m/>
    <x v="0"/>
    <x v="0"/>
    <x v="0"/>
    <n v="304220"/>
  </r>
  <r>
    <x v="2095"/>
    <x v="44"/>
    <x v="6"/>
    <s v="D04"/>
    <x v="4"/>
    <s v="L02"/>
    <x v="7"/>
    <x v="3"/>
    <x v="2"/>
    <x v="1"/>
    <x v="0"/>
    <x v="393"/>
    <x v="1070"/>
    <x v="45"/>
    <x v="2"/>
    <x v="1"/>
    <n v="5"/>
    <x v="21"/>
    <x v="0"/>
    <x v="0"/>
    <n v="304274"/>
  </r>
  <r>
    <x v="2096"/>
    <x v="306"/>
    <x v="1"/>
    <s v="D01"/>
    <x v="1"/>
    <s v="L04"/>
    <x v="8"/>
    <x v="0"/>
    <x v="1"/>
    <x v="0"/>
    <x v="3"/>
    <x v="73"/>
    <x v="1163"/>
    <x v="17"/>
    <x v="1"/>
    <x v="1"/>
    <n v="3"/>
    <x v="6"/>
    <x v="0"/>
    <x v="0"/>
    <n v="304330"/>
  </r>
  <r>
    <x v="2097"/>
    <x v="204"/>
    <x v="3"/>
    <s v="D07"/>
    <x v="3"/>
    <s v="L05"/>
    <x v="5"/>
    <x v="0"/>
    <x v="0"/>
    <x v="1"/>
    <x v="1"/>
    <x v="953"/>
    <x v="754"/>
    <x v="11"/>
    <x v="2"/>
    <x v="0"/>
    <m/>
    <x v="0"/>
    <x v="0"/>
    <x v="0"/>
    <n v="303944"/>
  </r>
  <r>
    <x v="2098"/>
    <x v="332"/>
    <x v="0"/>
    <s v="D06"/>
    <x v="0"/>
    <s v="L01"/>
    <x v="4"/>
    <x v="2"/>
    <x v="2"/>
    <x v="1"/>
    <x v="0"/>
    <x v="990"/>
    <x v="1392"/>
    <x v="7"/>
    <x v="0"/>
    <x v="1"/>
    <n v="5"/>
    <x v="31"/>
    <x v="1"/>
    <x v="138"/>
    <n v="304466"/>
  </r>
  <r>
    <x v="2099"/>
    <x v="91"/>
    <x v="0"/>
    <s v="D06"/>
    <x v="2"/>
    <s v="L03"/>
    <x v="5"/>
    <x v="0"/>
    <x v="0"/>
    <x v="1"/>
    <x v="1"/>
    <x v="422"/>
    <x v="1393"/>
    <x v="12"/>
    <x v="2"/>
    <x v="1"/>
    <n v="4"/>
    <x v="18"/>
    <x v="0"/>
    <x v="0"/>
    <n v="305335"/>
  </r>
  <r>
    <x v="2100"/>
    <x v="264"/>
    <x v="2"/>
    <s v="D02"/>
    <x v="2"/>
    <s v="L03"/>
    <x v="0"/>
    <x v="0"/>
    <x v="2"/>
    <x v="0"/>
    <x v="3"/>
    <x v="283"/>
    <x v="1026"/>
    <x v="37"/>
    <x v="0"/>
    <x v="1"/>
    <n v="2"/>
    <x v="35"/>
    <x v="0"/>
    <x v="0"/>
    <n v="303758"/>
  </r>
  <r>
    <x v="2101"/>
    <x v="146"/>
    <x v="0"/>
    <s v="D06"/>
    <x v="4"/>
    <s v="L02"/>
    <x v="7"/>
    <x v="1"/>
    <x v="0"/>
    <x v="0"/>
    <x v="3"/>
    <x v="146"/>
    <x v="1394"/>
    <x v="15"/>
    <x v="2"/>
    <x v="0"/>
    <m/>
    <x v="6"/>
    <x v="0"/>
    <x v="0"/>
    <n v="305444"/>
  </r>
  <r>
    <x v="2102"/>
    <x v="227"/>
    <x v="1"/>
    <s v="D01"/>
    <x v="4"/>
    <s v="L02"/>
    <x v="10"/>
    <x v="1"/>
    <x v="0"/>
    <x v="1"/>
    <x v="1"/>
    <x v="726"/>
    <x v="27"/>
    <x v="26"/>
    <x v="2"/>
    <x v="1"/>
    <n v="3"/>
    <x v="2"/>
    <x v="0"/>
    <x v="0"/>
    <n v="304091"/>
  </r>
  <r>
    <x v="2103"/>
    <x v="98"/>
    <x v="4"/>
    <s v="D05"/>
    <x v="3"/>
    <s v="L05"/>
    <x v="7"/>
    <x v="2"/>
    <x v="0"/>
    <x v="1"/>
    <x v="3"/>
    <x v="196"/>
    <x v="127"/>
    <x v="17"/>
    <x v="2"/>
    <x v="2"/>
    <m/>
    <x v="8"/>
    <x v="0"/>
    <x v="0"/>
    <n v="303906"/>
  </r>
  <r>
    <x v="2104"/>
    <x v="203"/>
    <x v="6"/>
    <s v="D04"/>
    <x v="0"/>
    <s v="L01"/>
    <x v="0"/>
    <x v="1"/>
    <x v="2"/>
    <x v="1"/>
    <x v="3"/>
    <x v="639"/>
    <x v="328"/>
    <x v="16"/>
    <x v="1"/>
    <x v="1"/>
    <n v="3"/>
    <x v="19"/>
    <x v="0"/>
    <x v="0"/>
    <n v="304022"/>
  </r>
  <r>
    <x v="2105"/>
    <x v="73"/>
    <x v="0"/>
    <s v="D06"/>
    <x v="3"/>
    <s v="L05"/>
    <x v="4"/>
    <x v="2"/>
    <x v="1"/>
    <x v="0"/>
    <x v="3"/>
    <x v="551"/>
    <x v="1395"/>
    <x v="40"/>
    <x v="0"/>
    <x v="1"/>
    <n v="4"/>
    <x v="31"/>
    <x v="0"/>
    <x v="0"/>
    <n v="303801"/>
  </r>
  <r>
    <x v="2106"/>
    <x v="132"/>
    <x v="2"/>
    <s v="D02"/>
    <x v="2"/>
    <s v="L03"/>
    <x v="10"/>
    <x v="1"/>
    <x v="2"/>
    <x v="1"/>
    <x v="2"/>
    <x v="467"/>
    <x v="1070"/>
    <x v="20"/>
    <x v="2"/>
    <x v="1"/>
    <n v="3"/>
    <x v="15"/>
    <x v="0"/>
    <x v="0"/>
    <n v="304027"/>
  </r>
  <r>
    <x v="2107"/>
    <x v="129"/>
    <x v="6"/>
    <s v="D04"/>
    <x v="1"/>
    <s v="L04"/>
    <x v="4"/>
    <x v="2"/>
    <x v="2"/>
    <x v="1"/>
    <x v="3"/>
    <x v="702"/>
    <x v="1396"/>
    <x v="24"/>
    <x v="1"/>
    <x v="1"/>
    <n v="4"/>
    <x v="10"/>
    <x v="0"/>
    <x v="0"/>
    <n v="305004"/>
  </r>
  <r>
    <x v="2108"/>
    <x v="19"/>
    <x v="3"/>
    <s v="D07"/>
    <x v="0"/>
    <s v="L01"/>
    <x v="4"/>
    <x v="0"/>
    <x v="1"/>
    <x v="1"/>
    <x v="3"/>
    <x v="354"/>
    <x v="1342"/>
    <x v="19"/>
    <x v="2"/>
    <x v="1"/>
    <n v="2"/>
    <x v="3"/>
    <x v="0"/>
    <x v="0"/>
    <n v="304707"/>
  </r>
  <r>
    <x v="2109"/>
    <x v="211"/>
    <x v="0"/>
    <s v="D06"/>
    <x v="1"/>
    <s v="L04"/>
    <x v="2"/>
    <x v="3"/>
    <x v="0"/>
    <x v="1"/>
    <x v="3"/>
    <x v="991"/>
    <x v="262"/>
    <x v="15"/>
    <x v="0"/>
    <x v="2"/>
    <m/>
    <x v="8"/>
    <x v="0"/>
    <x v="0"/>
    <n v="304287"/>
  </r>
  <r>
    <x v="2110"/>
    <x v="328"/>
    <x v="3"/>
    <s v="D07"/>
    <x v="0"/>
    <s v="L01"/>
    <x v="4"/>
    <x v="1"/>
    <x v="2"/>
    <x v="1"/>
    <x v="1"/>
    <x v="322"/>
    <x v="1397"/>
    <x v="15"/>
    <x v="0"/>
    <x v="1"/>
    <n v="4"/>
    <x v="30"/>
    <x v="0"/>
    <x v="0"/>
    <n v="303596"/>
  </r>
  <r>
    <x v="2111"/>
    <x v="214"/>
    <x v="6"/>
    <s v="D04"/>
    <x v="0"/>
    <s v="L01"/>
    <x v="0"/>
    <x v="2"/>
    <x v="0"/>
    <x v="1"/>
    <x v="0"/>
    <x v="167"/>
    <x v="227"/>
    <x v="10"/>
    <x v="1"/>
    <x v="0"/>
    <m/>
    <x v="21"/>
    <x v="0"/>
    <x v="0"/>
    <n v="305323"/>
  </r>
  <r>
    <x v="2112"/>
    <x v="133"/>
    <x v="0"/>
    <s v="D06"/>
    <x v="4"/>
    <s v="L02"/>
    <x v="0"/>
    <x v="2"/>
    <x v="2"/>
    <x v="0"/>
    <x v="3"/>
    <x v="615"/>
    <x v="1398"/>
    <x v="23"/>
    <x v="1"/>
    <x v="0"/>
    <m/>
    <x v="27"/>
    <x v="0"/>
    <x v="0"/>
    <n v="303671"/>
  </r>
  <r>
    <x v="2113"/>
    <x v="86"/>
    <x v="0"/>
    <s v="D06"/>
    <x v="1"/>
    <s v="L04"/>
    <x v="6"/>
    <x v="2"/>
    <x v="2"/>
    <x v="0"/>
    <x v="3"/>
    <x v="339"/>
    <x v="1399"/>
    <x v="42"/>
    <x v="2"/>
    <x v="1"/>
    <n v="2"/>
    <x v="10"/>
    <x v="1"/>
    <x v="57"/>
    <n v="304344"/>
  </r>
  <r>
    <x v="2114"/>
    <x v="330"/>
    <x v="5"/>
    <s v="D03"/>
    <x v="1"/>
    <s v="L04"/>
    <x v="8"/>
    <x v="2"/>
    <x v="0"/>
    <x v="1"/>
    <x v="0"/>
    <x v="383"/>
    <x v="1400"/>
    <x v="33"/>
    <x v="2"/>
    <x v="1"/>
    <n v="3"/>
    <x v="18"/>
    <x v="0"/>
    <x v="0"/>
    <n v="304836"/>
  </r>
  <r>
    <x v="2115"/>
    <x v="4"/>
    <x v="6"/>
    <s v="D04"/>
    <x v="4"/>
    <s v="L02"/>
    <x v="11"/>
    <x v="2"/>
    <x v="2"/>
    <x v="0"/>
    <x v="0"/>
    <x v="82"/>
    <x v="1059"/>
    <x v="6"/>
    <x v="0"/>
    <x v="1"/>
    <n v="2"/>
    <x v="0"/>
    <x v="0"/>
    <x v="0"/>
    <n v="303977"/>
  </r>
  <r>
    <x v="2116"/>
    <x v="305"/>
    <x v="6"/>
    <s v="D04"/>
    <x v="4"/>
    <s v="L02"/>
    <x v="9"/>
    <x v="2"/>
    <x v="1"/>
    <x v="1"/>
    <x v="1"/>
    <x v="104"/>
    <x v="144"/>
    <x v="36"/>
    <x v="1"/>
    <x v="1"/>
    <n v="5"/>
    <x v="11"/>
    <x v="0"/>
    <x v="0"/>
    <n v="305083"/>
  </r>
  <r>
    <x v="2117"/>
    <x v="165"/>
    <x v="1"/>
    <s v="D01"/>
    <x v="2"/>
    <s v="L03"/>
    <x v="8"/>
    <x v="1"/>
    <x v="0"/>
    <x v="1"/>
    <x v="2"/>
    <x v="749"/>
    <x v="974"/>
    <x v="33"/>
    <x v="2"/>
    <x v="1"/>
    <n v="3"/>
    <x v="36"/>
    <x v="0"/>
    <x v="0"/>
    <n v="305356"/>
  </r>
  <r>
    <x v="2118"/>
    <x v="131"/>
    <x v="5"/>
    <s v="D03"/>
    <x v="3"/>
    <s v="L05"/>
    <x v="8"/>
    <x v="0"/>
    <x v="0"/>
    <x v="1"/>
    <x v="3"/>
    <x v="992"/>
    <x v="403"/>
    <x v="4"/>
    <x v="0"/>
    <x v="1"/>
    <n v="4"/>
    <x v="7"/>
    <x v="1"/>
    <x v="432"/>
    <n v="303923"/>
  </r>
  <r>
    <x v="2119"/>
    <x v="234"/>
    <x v="3"/>
    <s v="D07"/>
    <x v="0"/>
    <s v="L01"/>
    <x v="6"/>
    <x v="3"/>
    <x v="2"/>
    <x v="1"/>
    <x v="0"/>
    <x v="993"/>
    <x v="1401"/>
    <x v="45"/>
    <x v="2"/>
    <x v="1"/>
    <n v="4"/>
    <x v="3"/>
    <x v="0"/>
    <x v="0"/>
    <n v="303629"/>
  </r>
  <r>
    <x v="2120"/>
    <x v="40"/>
    <x v="6"/>
    <s v="D04"/>
    <x v="3"/>
    <s v="L05"/>
    <x v="10"/>
    <x v="0"/>
    <x v="0"/>
    <x v="1"/>
    <x v="1"/>
    <x v="667"/>
    <x v="164"/>
    <x v="7"/>
    <x v="2"/>
    <x v="1"/>
    <n v="3"/>
    <x v="1"/>
    <x v="0"/>
    <x v="0"/>
    <n v="305245"/>
  </r>
  <r>
    <x v="2121"/>
    <x v="240"/>
    <x v="3"/>
    <s v="D07"/>
    <x v="3"/>
    <s v="L05"/>
    <x v="9"/>
    <x v="0"/>
    <x v="0"/>
    <x v="1"/>
    <x v="3"/>
    <x v="660"/>
    <x v="437"/>
    <x v="23"/>
    <x v="2"/>
    <x v="2"/>
    <m/>
    <x v="0"/>
    <x v="1"/>
    <x v="433"/>
    <n v="303903"/>
  </r>
  <r>
    <x v="2122"/>
    <x v="292"/>
    <x v="1"/>
    <s v="D01"/>
    <x v="4"/>
    <s v="L02"/>
    <x v="7"/>
    <x v="3"/>
    <x v="2"/>
    <x v="0"/>
    <x v="0"/>
    <x v="268"/>
    <x v="1402"/>
    <x v="6"/>
    <x v="0"/>
    <x v="2"/>
    <m/>
    <x v="20"/>
    <x v="0"/>
    <x v="0"/>
    <n v="304335"/>
  </r>
  <r>
    <x v="2123"/>
    <x v="196"/>
    <x v="0"/>
    <s v="D06"/>
    <x v="3"/>
    <s v="L05"/>
    <x v="2"/>
    <x v="0"/>
    <x v="2"/>
    <x v="1"/>
    <x v="2"/>
    <x v="833"/>
    <x v="1403"/>
    <x v="18"/>
    <x v="0"/>
    <x v="1"/>
    <n v="3"/>
    <x v="7"/>
    <x v="0"/>
    <x v="0"/>
    <n v="304920"/>
  </r>
  <r>
    <x v="2124"/>
    <x v="26"/>
    <x v="4"/>
    <s v="D05"/>
    <x v="4"/>
    <s v="L02"/>
    <x v="0"/>
    <x v="2"/>
    <x v="1"/>
    <x v="0"/>
    <x v="3"/>
    <x v="695"/>
    <x v="1404"/>
    <x v="26"/>
    <x v="1"/>
    <x v="1"/>
    <n v="2"/>
    <x v="24"/>
    <x v="0"/>
    <x v="0"/>
    <n v="305053"/>
  </r>
  <r>
    <x v="2125"/>
    <x v="160"/>
    <x v="1"/>
    <s v="D01"/>
    <x v="3"/>
    <s v="L05"/>
    <x v="4"/>
    <x v="3"/>
    <x v="2"/>
    <x v="0"/>
    <x v="3"/>
    <x v="212"/>
    <x v="1405"/>
    <x v="21"/>
    <x v="1"/>
    <x v="1"/>
    <n v="3"/>
    <x v="28"/>
    <x v="0"/>
    <x v="0"/>
    <n v="305499"/>
  </r>
  <r>
    <x v="2126"/>
    <x v="164"/>
    <x v="5"/>
    <s v="D03"/>
    <x v="3"/>
    <s v="L05"/>
    <x v="5"/>
    <x v="1"/>
    <x v="0"/>
    <x v="0"/>
    <x v="1"/>
    <x v="994"/>
    <x v="882"/>
    <x v="45"/>
    <x v="1"/>
    <x v="1"/>
    <n v="2"/>
    <x v="3"/>
    <x v="1"/>
    <x v="177"/>
    <n v="305378"/>
  </r>
  <r>
    <x v="2127"/>
    <x v="143"/>
    <x v="3"/>
    <s v="D07"/>
    <x v="0"/>
    <s v="L01"/>
    <x v="9"/>
    <x v="2"/>
    <x v="2"/>
    <x v="1"/>
    <x v="3"/>
    <x v="105"/>
    <x v="1406"/>
    <x v="23"/>
    <x v="2"/>
    <x v="1"/>
    <n v="5"/>
    <x v="5"/>
    <x v="1"/>
    <x v="434"/>
    <n v="304742"/>
  </r>
  <r>
    <x v="2128"/>
    <x v="57"/>
    <x v="2"/>
    <s v="D02"/>
    <x v="1"/>
    <s v="L04"/>
    <x v="9"/>
    <x v="2"/>
    <x v="2"/>
    <x v="1"/>
    <x v="2"/>
    <x v="456"/>
    <x v="1407"/>
    <x v="29"/>
    <x v="1"/>
    <x v="1"/>
    <n v="4"/>
    <x v="34"/>
    <x v="0"/>
    <x v="0"/>
    <n v="304296"/>
  </r>
  <r>
    <x v="2129"/>
    <x v="265"/>
    <x v="1"/>
    <s v="D01"/>
    <x v="3"/>
    <s v="L05"/>
    <x v="11"/>
    <x v="3"/>
    <x v="1"/>
    <x v="1"/>
    <x v="0"/>
    <x v="192"/>
    <x v="240"/>
    <x v="14"/>
    <x v="0"/>
    <x v="1"/>
    <n v="4"/>
    <x v="29"/>
    <x v="1"/>
    <x v="435"/>
    <n v="303974"/>
  </r>
  <r>
    <x v="2130"/>
    <x v="163"/>
    <x v="1"/>
    <s v="D01"/>
    <x v="4"/>
    <s v="L02"/>
    <x v="5"/>
    <x v="0"/>
    <x v="2"/>
    <x v="0"/>
    <x v="0"/>
    <x v="765"/>
    <x v="1408"/>
    <x v="2"/>
    <x v="2"/>
    <x v="1"/>
    <n v="5"/>
    <x v="0"/>
    <x v="0"/>
    <x v="0"/>
    <n v="304844"/>
  </r>
  <r>
    <x v="2131"/>
    <x v="179"/>
    <x v="4"/>
    <s v="D05"/>
    <x v="3"/>
    <s v="L05"/>
    <x v="7"/>
    <x v="3"/>
    <x v="0"/>
    <x v="0"/>
    <x v="3"/>
    <x v="430"/>
    <x v="1216"/>
    <x v="31"/>
    <x v="1"/>
    <x v="1"/>
    <n v="3"/>
    <x v="30"/>
    <x v="0"/>
    <x v="0"/>
    <n v="303603"/>
  </r>
  <r>
    <x v="2132"/>
    <x v="62"/>
    <x v="0"/>
    <s v="D06"/>
    <x v="2"/>
    <s v="L03"/>
    <x v="8"/>
    <x v="1"/>
    <x v="1"/>
    <x v="1"/>
    <x v="2"/>
    <x v="28"/>
    <x v="746"/>
    <x v="44"/>
    <x v="1"/>
    <x v="1"/>
    <n v="3"/>
    <x v="27"/>
    <x v="0"/>
    <x v="0"/>
    <n v="305537"/>
  </r>
  <r>
    <x v="2133"/>
    <x v="103"/>
    <x v="0"/>
    <s v="D06"/>
    <x v="1"/>
    <s v="L04"/>
    <x v="4"/>
    <x v="2"/>
    <x v="2"/>
    <x v="0"/>
    <x v="3"/>
    <x v="958"/>
    <x v="27"/>
    <x v="26"/>
    <x v="1"/>
    <x v="2"/>
    <m/>
    <x v="25"/>
    <x v="1"/>
    <x v="436"/>
    <n v="305065"/>
  </r>
  <r>
    <x v="2134"/>
    <x v="66"/>
    <x v="0"/>
    <s v="D06"/>
    <x v="3"/>
    <s v="L05"/>
    <x v="10"/>
    <x v="1"/>
    <x v="1"/>
    <x v="1"/>
    <x v="2"/>
    <x v="543"/>
    <x v="1409"/>
    <x v="16"/>
    <x v="2"/>
    <x v="1"/>
    <n v="2"/>
    <x v="36"/>
    <x v="0"/>
    <x v="0"/>
    <n v="303715"/>
  </r>
  <r>
    <x v="2135"/>
    <x v="56"/>
    <x v="5"/>
    <s v="D03"/>
    <x v="3"/>
    <s v="L05"/>
    <x v="10"/>
    <x v="1"/>
    <x v="0"/>
    <x v="1"/>
    <x v="3"/>
    <x v="358"/>
    <x v="1410"/>
    <x v="33"/>
    <x v="1"/>
    <x v="1"/>
    <n v="3"/>
    <x v="0"/>
    <x v="0"/>
    <x v="0"/>
    <n v="304734"/>
  </r>
  <r>
    <x v="2136"/>
    <x v="23"/>
    <x v="3"/>
    <s v="D07"/>
    <x v="2"/>
    <s v="L03"/>
    <x v="8"/>
    <x v="3"/>
    <x v="0"/>
    <x v="1"/>
    <x v="3"/>
    <x v="645"/>
    <x v="1317"/>
    <x v="33"/>
    <x v="2"/>
    <x v="1"/>
    <n v="4"/>
    <x v="3"/>
    <x v="0"/>
    <x v="0"/>
    <n v="305610"/>
  </r>
  <r>
    <x v="2137"/>
    <x v="347"/>
    <x v="0"/>
    <s v="D06"/>
    <x v="1"/>
    <s v="L04"/>
    <x v="4"/>
    <x v="0"/>
    <x v="2"/>
    <x v="1"/>
    <x v="3"/>
    <x v="28"/>
    <x v="1282"/>
    <x v="11"/>
    <x v="1"/>
    <x v="1"/>
    <n v="4"/>
    <x v="2"/>
    <x v="1"/>
    <x v="437"/>
    <n v="304868"/>
  </r>
  <r>
    <x v="2138"/>
    <x v="327"/>
    <x v="0"/>
    <s v="D06"/>
    <x v="4"/>
    <s v="L02"/>
    <x v="4"/>
    <x v="0"/>
    <x v="2"/>
    <x v="0"/>
    <x v="0"/>
    <x v="623"/>
    <x v="1219"/>
    <x v="2"/>
    <x v="2"/>
    <x v="1"/>
    <n v="5"/>
    <x v="11"/>
    <x v="1"/>
    <x v="438"/>
    <n v="305636"/>
  </r>
  <r>
    <x v="2139"/>
    <x v="122"/>
    <x v="4"/>
    <s v="D05"/>
    <x v="0"/>
    <s v="L01"/>
    <x v="5"/>
    <x v="3"/>
    <x v="2"/>
    <x v="0"/>
    <x v="3"/>
    <x v="245"/>
    <x v="1411"/>
    <x v="25"/>
    <x v="0"/>
    <x v="1"/>
    <n v="5"/>
    <x v="9"/>
    <x v="0"/>
    <x v="0"/>
    <n v="304770"/>
  </r>
  <r>
    <x v="2140"/>
    <x v="184"/>
    <x v="4"/>
    <s v="D05"/>
    <x v="2"/>
    <s v="L03"/>
    <x v="5"/>
    <x v="3"/>
    <x v="2"/>
    <x v="0"/>
    <x v="1"/>
    <x v="185"/>
    <x v="1357"/>
    <x v="10"/>
    <x v="1"/>
    <x v="1"/>
    <n v="5"/>
    <x v="15"/>
    <x v="0"/>
    <x v="0"/>
    <n v="303637"/>
  </r>
  <r>
    <x v="2141"/>
    <x v="101"/>
    <x v="3"/>
    <s v="D07"/>
    <x v="1"/>
    <s v="L04"/>
    <x v="0"/>
    <x v="0"/>
    <x v="1"/>
    <x v="1"/>
    <x v="3"/>
    <x v="839"/>
    <x v="1412"/>
    <x v="19"/>
    <x v="1"/>
    <x v="1"/>
    <n v="5"/>
    <x v="10"/>
    <x v="1"/>
    <x v="439"/>
    <n v="304540"/>
  </r>
  <r>
    <x v="2142"/>
    <x v="81"/>
    <x v="1"/>
    <s v="D01"/>
    <x v="0"/>
    <s v="L01"/>
    <x v="2"/>
    <x v="1"/>
    <x v="0"/>
    <x v="0"/>
    <x v="2"/>
    <x v="571"/>
    <x v="1413"/>
    <x v="5"/>
    <x v="2"/>
    <x v="1"/>
    <n v="2"/>
    <x v="16"/>
    <x v="0"/>
    <x v="0"/>
    <n v="303680"/>
  </r>
  <r>
    <x v="2143"/>
    <x v="13"/>
    <x v="6"/>
    <s v="D04"/>
    <x v="3"/>
    <s v="L05"/>
    <x v="3"/>
    <x v="1"/>
    <x v="1"/>
    <x v="0"/>
    <x v="0"/>
    <x v="420"/>
    <x v="468"/>
    <x v="16"/>
    <x v="2"/>
    <x v="1"/>
    <n v="3"/>
    <x v="7"/>
    <x v="1"/>
    <x v="440"/>
    <n v="304405"/>
  </r>
  <r>
    <x v="2144"/>
    <x v="146"/>
    <x v="5"/>
    <s v="D03"/>
    <x v="4"/>
    <s v="L02"/>
    <x v="11"/>
    <x v="0"/>
    <x v="2"/>
    <x v="0"/>
    <x v="3"/>
    <x v="336"/>
    <x v="1414"/>
    <x v="7"/>
    <x v="1"/>
    <x v="2"/>
    <m/>
    <x v="28"/>
    <x v="0"/>
    <x v="0"/>
    <n v="304311"/>
  </r>
  <r>
    <x v="2145"/>
    <x v="194"/>
    <x v="5"/>
    <s v="D03"/>
    <x v="1"/>
    <s v="L04"/>
    <x v="4"/>
    <x v="2"/>
    <x v="1"/>
    <x v="0"/>
    <x v="2"/>
    <x v="71"/>
    <x v="1045"/>
    <x v="31"/>
    <x v="2"/>
    <x v="2"/>
    <m/>
    <x v="32"/>
    <x v="1"/>
    <x v="441"/>
    <n v="305448"/>
  </r>
  <r>
    <x v="2146"/>
    <x v="154"/>
    <x v="6"/>
    <s v="D04"/>
    <x v="1"/>
    <s v="L04"/>
    <x v="0"/>
    <x v="2"/>
    <x v="1"/>
    <x v="0"/>
    <x v="2"/>
    <x v="62"/>
    <x v="27"/>
    <x v="12"/>
    <x v="1"/>
    <x v="1"/>
    <n v="3"/>
    <x v="0"/>
    <x v="0"/>
    <x v="0"/>
    <n v="304259"/>
  </r>
  <r>
    <x v="2147"/>
    <x v="335"/>
    <x v="3"/>
    <s v="D07"/>
    <x v="2"/>
    <s v="L03"/>
    <x v="4"/>
    <x v="3"/>
    <x v="0"/>
    <x v="0"/>
    <x v="3"/>
    <x v="528"/>
    <x v="545"/>
    <x v="30"/>
    <x v="1"/>
    <x v="1"/>
    <n v="5"/>
    <x v="21"/>
    <x v="0"/>
    <x v="0"/>
    <n v="304747"/>
  </r>
  <r>
    <x v="2148"/>
    <x v="279"/>
    <x v="6"/>
    <s v="D04"/>
    <x v="4"/>
    <s v="L02"/>
    <x v="0"/>
    <x v="0"/>
    <x v="2"/>
    <x v="0"/>
    <x v="3"/>
    <x v="995"/>
    <x v="606"/>
    <x v="15"/>
    <x v="2"/>
    <x v="0"/>
    <m/>
    <x v="32"/>
    <x v="0"/>
    <x v="0"/>
    <n v="305012"/>
  </r>
  <r>
    <x v="2149"/>
    <x v="351"/>
    <x v="0"/>
    <s v="D06"/>
    <x v="2"/>
    <s v="L03"/>
    <x v="0"/>
    <x v="1"/>
    <x v="2"/>
    <x v="1"/>
    <x v="0"/>
    <x v="722"/>
    <x v="1415"/>
    <x v="2"/>
    <x v="2"/>
    <x v="1"/>
    <n v="4"/>
    <x v="8"/>
    <x v="0"/>
    <x v="0"/>
    <n v="305645"/>
  </r>
  <r>
    <x v="2150"/>
    <x v="162"/>
    <x v="5"/>
    <s v="D03"/>
    <x v="4"/>
    <s v="L02"/>
    <x v="2"/>
    <x v="0"/>
    <x v="2"/>
    <x v="1"/>
    <x v="0"/>
    <x v="996"/>
    <x v="801"/>
    <x v="30"/>
    <x v="2"/>
    <x v="1"/>
    <n v="3"/>
    <x v="33"/>
    <x v="0"/>
    <x v="0"/>
    <n v="304415"/>
  </r>
  <r>
    <x v="2151"/>
    <x v="307"/>
    <x v="3"/>
    <s v="D07"/>
    <x v="4"/>
    <s v="L02"/>
    <x v="4"/>
    <x v="2"/>
    <x v="1"/>
    <x v="0"/>
    <x v="0"/>
    <x v="997"/>
    <x v="637"/>
    <x v="33"/>
    <x v="2"/>
    <x v="1"/>
    <n v="4"/>
    <x v="1"/>
    <x v="0"/>
    <x v="0"/>
    <n v="304878"/>
  </r>
  <r>
    <x v="2152"/>
    <x v="245"/>
    <x v="3"/>
    <s v="D07"/>
    <x v="4"/>
    <s v="L02"/>
    <x v="4"/>
    <x v="0"/>
    <x v="1"/>
    <x v="1"/>
    <x v="2"/>
    <x v="617"/>
    <x v="854"/>
    <x v="25"/>
    <x v="2"/>
    <x v="1"/>
    <n v="3"/>
    <x v="10"/>
    <x v="0"/>
    <x v="0"/>
    <n v="304425"/>
  </r>
  <r>
    <x v="2153"/>
    <x v="172"/>
    <x v="3"/>
    <s v="D07"/>
    <x v="4"/>
    <s v="L02"/>
    <x v="4"/>
    <x v="0"/>
    <x v="0"/>
    <x v="1"/>
    <x v="3"/>
    <x v="998"/>
    <x v="1334"/>
    <x v="26"/>
    <x v="2"/>
    <x v="1"/>
    <n v="3"/>
    <x v="21"/>
    <x v="0"/>
    <x v="0"/>
    <n v="304323"/>
  </r>
  <r>
    <x v="2154"/>
    <x v="156"/>
    <x v="5"/>
    <s v="D03"/>
    <x v="0"/>
    <s v="L01"/>
    <x v="8"/>
    <x v="3"/>
    <x v="2"/>
    <x v="1"/>
    <x v="3"/>
    <x v="436"/>
    <x v="276"/>
    <x v="31"/>
    <x v="2"/>
    <x v="1"/>
    <n v="3"/>
    <x v="8"/>
    <x v="0"/>
    <x v="0"/>
    <n v="304485"/>
  </r>
  <r>
    <x v="2155"/>
    <x v="160"/>
    <x v="4"/>
    <s v="D05"/>
    <x v="0"/>
    <s v="L01"/>
    <x v="7"/>
    <x v="2"/>
    <x v="2"/>
    <x v="1"/>
    <x v="0"/>
    <x v="932"/>
    <x v="1416"/>
    <x v="7"/>
    <x v="2"/>
    <x v="1"/>
    <n v="5"/>
    <x v="0"/>
    <x v="1"/>
    <x v="427"/>
    <n v="303765"/>
  </r>
  <r>
    <x v="2156"/>
    <x v="207"/>
    <x v="4"/>
    <s v="D05"/>
    <x v="2"/>
    <s v="L03"/>
    <x v="0"/>
    <x v="2"/>
    <x v="2"/>
    <x v="0"/>
    <x v="1"/>
    <x v="110"/>
    <x v="1417"/>
    <x v="41"/>
    <x v="2"/>
    <x v="1"/>
    <n v="3"/>
    <x v="34"/>
    <x v="0"/>
    <x v="0"/>
    <n v="303970"/>
  </r>
  <r>
    <x v="2157"/>
    <x v="60"/>
    <x v="5"/>
    <s v="D03"/>
    <x v="1"/>
    <s v="L04"/>
    <x v="9"/>
    <x v="2"/>
    <x v="2"/>
    <x v="0"/>
    <x v="3"/>
    <x v="999"/>
    <x v="229"/>
    <x v="7"/>
    <x v="0"/>
    <x v="1"/>
    <n v="5"/>
    <x v="13"/>
    <x v="1"/>
    <x v="442"/>
    <n v="304418"/>
  </r>
  <r>
    <x v="2158"/>
    <x v="22"/>
    <x v="2"/>
    <s v="D02"/>
    <x v="1"/>
    <s v="L04"/>
    <x v="8"/>
    <x v="1"/>
    <x v="2"/>
    <x v="1"/>
    <x v="2"/>
    <x v="813"/>
    <x v="593"/>
    <x v="37"/>
    <x v="0"/>
    <x v="1"/>
    <n v="5"/>
    <x v="29"/>
    <x v="0"/>
    <x v="0"/>
    <n v="304941"/>
  </r>
  <r>
    <x v="2159"/>
    <x v="120"/>
    <x v="5"/>
    <s v="D03"/>
    <x v="1"/>
    <s v="L04"/>
    <x v="0"/>
    <x v="3"/>
    <x v="0"/>
    <x v="1"/>
    <x v="0"/>
    <x v="180"/>
    <x v="102"/>
    <x v="22"/>
    <x v="2"/>
    <x v="1"/>
    <n v="4"/>
    <x v="23"/>
    <x v="0"/>
    <x v="0"/>
    <n v="305408"/>
  </r>
  <r>
    <x v="2160"/>
    <x v="24"/>
    <x v="1"/>
    <s v="D01"/>
    <x v="2"/>
    <s v="L03"/>
    <x v="7"/>
    <x v="2"/>
    <x v="2"/>
    <x v="0"/>
    <x v="2"/>
    <x v="291"/>
    <x v="1345"/>
    <x v="31"/>
    <x v="2"/>
    <x v="1"/>
    <n v="4"/>
    <x v="18"/>
    <x v="0"/>
    <x v="0"/>
    <n v="304032"/>
  </r>
  <r>
    <x v="2161"/>
    <x v="192"/>
    <x v="0"/>
    <s v="D06"/>
    <x v="1"/>
    <s v="L04"/>
    <x v="9"/>
    <x v="1"/>
    <x v="1"/>
    <x v="1"/>
    <x v="0"/>
    <x v="1000"/>
    <x v="1084"/>
    <x v="21"/>
    <x v="1"/>
    <x v="1"/>
    <n v="2"/>
    <x v="2"/>
    <x v="0"/>
    <x v="0"/>
    <n v="303947"/>
  </r>
  <r>
    <x v="2162"/>
    <x v="320"/>
    <x v="2"/>
    <s v="D02"/>
    <x v="4"/>
    <s v="L02"/>
    <x v="9"/>
    <x v="0"/>
    <x v="2"/>
    <x v="0"/>
    <x v="0"/>
    <x v="1001"/>
    <x v="1106"/>
    <x v="34"/>
    <x v="2"/>
    <x v="0"/>
    <m/>
    <x v="23"/>
    <x v="1"/>
    <x v="443"/>
    <n v="305358"/>
  </r>
  <r>
    <x v="2163"/>
    <x v="265"/>
    <x v="2"/>
    <s v="D02"/>
    <x v="4"/>
    <s v="L02"/>
    <x v="4"/>
    <x v="3"/>
    <x v="1"/>
    <x v="1"/>
    <x v="0"/>
    <x v="1002"/>
    <x v="252"/>
    <x v="26"/>
    <x v="2"/>
    <x v="0"/>
    <m/>
    <x v="28"/>
    <x v="0"/>
    <x v="0"/>
    <n v="305593"/>
  </r>
  <r>
    <x v="2164"/>
    <x v="203"/>
    <x v="5"/>
    <s v="D03"/>
    <x v="1"/>
    <s v="L04"/>
    <x v="4"/>
    <x v="3"/>
    <x v="0"/>
    <x v="0"/>
    <x v="3"/>
    <x v="583"/>
    <x v="1418"/>
    <x v="48"/>
    <x v="0"/>
    <x v="0"/>
    <m/>
    <x v="22"/>
    <x v="0"/>
    <x v="0"/>
    <n v="304782"/>
  </r>
  <r>
    <x v="2165"/>
    <x v="164"/>
    <x v="2"/>
    <s v="D02"/>
    <x v="0"/>
    <s v="L01"/>
    <x v="11"/>
    <x v="2"/>
    <x v="2"/>
    <x v="0"/>
    <x v="1"/>
    <x v="671"/>
    <x v="628"/>
    <x v="27"/>
    <x v="2"/>
    <x v="1"/>
    <n v="4"/>
    <x v="35"/>
    <x v="0"/>
    <x v="0"/>
    <n v="304884"/>
  </r>
  <r>
    <x v="2166"/>
    <x v="177"/>
    <x v="0"/>
    <s v="D06"/>
    <x v="4"/>
    <s v="L02"/>
    <x v="10"/>
    <x v="0"/>
    <x v="1"/>
    <x v="0"/>
    <x v="3"/>
    <x v="914"/>
    <x v="1419"/>
    <x v="29"/>
    <x v="1"/>
    <x v="2"/>
    <m/>
    <x v="6"/>
    <x v="1"/>
    <x v="444"/>
    <n v="303991"/>
  </r>
  <r>
    <x v="2167"/>
    <x v="162"/>
    <x v="4"/>
    <s v="D05"/>
    <x v="0"/>
    <s v="L01"/>
    <x v="5"/>
    <x v="3"/>
    <x v="0"/>
    <x v="1"/>
    <x v="1"/>
    <x v="122"/>
    <x v="1420"/>
    <x v="28"/>
    <x v="1"/>
    <x v="1"/>
    <n v="5"/>
    <x v="33"/>
    <x v="0"/>
    <x v="0"/>
    <n v="304989"/>
  </r>
  <r>
    <x v="2168"/>
    <x v="158"/>
    <x v="2"/>
    <s v="D02"/>
    <x v="3"/>
    <s v="L05"/>
    <x v="8"/>
    <x v="0"/>
    <x v="2"/>
    <x v="1"/>
    <x v="2"/>
    <x v="621"/>
    <x v="1199"/>
    <x v="13"/>
    <x v="2"/>
    <x v="1"/>
    <n v="5"/>
    <x v="13"/>
    <x v="0"/>
    <x v="0"/>
    <n v="303945"/>
  </r>
  <r>
    <x v="2169"/>
    <x v="201"/>
    <x v="1"/>
    <s v="D01"/>
    <x v="4"/>
    <s v="L02"/>
    <x v="4"/>
    <x v="0"/>
    <x v="2"/>
    <x v="1"/>
    <x v="0"/>
    <x v="896"/>
    <x v="1421"/>
    <x v="15"/>
    <x v="0"/>
    <x v="1"/>
    <n v="2"/>
    <x v="23"/>
    <x v="1"/>
    <x v="380"/>
    <n v="303860"/>
  </r>
  <r>
    <x v="2170"/>
    <x v="333"/>
    <x v="1"/>
    <s v="D01"/>
    <x v="2"/>
    <s v="L03"/>
    <x v="5"/>
    <x v="3"/>
    <x v="2"/>
    <x v="1"/>
    <x v="0"/>
    <x v="542"/>
    <x v="1422"/>
    <x v="4"/>
    <x v="2"/>
    <x v="1"/>
    <n v="4"/>
    <x v="18"/>
    <x v="1"/>
    <x v="445"/>
    <n v="304429"/>
  </r>
  <r>
    <x v="2171"/>
    <x v="149"/>
    <x v="3"/>
    <s v="D07"/>
    <x v="0"/>
    <s v="L01"/>
    <x v="11"/>
    <x v="2"/>
    <x v="1"/>
    <x v="0"/>
    <x v="3"/>
    <x v="1003"/>
    <x v="211"/>
    <x v="40"/>
    <x v="0"/>
    <x v="1"/>
    <n v="3"/>
    <x v="5"/>
    <x v="0"/>
    <x v="0"/>
    <n v="304115"/>
  </r>
  <r>
    <x v="2172"/>
    <x v="11"/>
    <x v="1"/>
    <s v="D01"/>
    <x v="0"/>
    <s v="L01"/>
    <x v="10"/>
    <x v="3"/>
    <x v="2"/>
    <x v="0"/>
    <x v="0"/>
    <x v="66"/>
    <x v="1423"/>
    <x v="7"/>
    <x v="1"/>
    <x v="1"/>
    <n v="5"/>
    <x v="1"/>
    <x v="0"/>
    <x v="0"/>
    <n v="305528"/>
  </r>
  <r>
    <x v="2173"/>
    <x v="285"/>
    <x v="5"/>
    <s v="D03"/>
    <x v="3"/>
    <s v="L05"/>
    <x v="4"/>
    <x v="0"/>
    <x v="2"/>
    <x v="1"/>
    <x v="0"/>
    <x v="55"/>
    <x v="1424"/>
    <x v="2"/>
    <x v="2"/>
    <x v="1"/>
    <n v="3"/>
    <x v="27"/>
    <x v="0"/>
    <x v="0"/>
    <n v="304116"/>
  </r>
  <r>
    <x v="2174"/>
    <x v="53"/>
    <x v="2"/>
    <s v="D02"/>
    <x v="2"/>
    <s v="L03"/>
    <x v="3"/>
    <x v="2"/>
    <x v="1"/>
    <x v="1"/>
    <x v="2"/>
    <x v="1004"/>
    <x v="638"/>
    <x v="37"/>
    <x v="0"/>
    <x v="1"/>
    <n v="5"/>
    <x v="8"/>
    <x v="0"/>
    <x v="0"/>
    <n v="303862"/>
  </r>
  <r>
    <x v="2175"/>
    <x v="103"/>
    <x v="5"/>
    <s v="D03"/>
    <x v="4"/>
    <s v="L02"/>
    <x v="5"/>
    <x v="3"/>
    <x v="1"/>
    <x v="0"/>
    <x v="3"/>
    <x v="1005"/>
    <x v="1425"/>
    <x v="43"/>
    <x v="1"/>
    <x v="0"/>
    <m/>
    <x v="28"/>
    <x v="0"/>
    <x v="0"/>
    <n v="305508"/>
  </r>
  <r>
    <x v="2176"/>
    <x v="22"/>
    <x v="6"/>
    <s v="D04"/>
    <x v="3"/>
    <s v="L05"/>
    <x v="6"/>
    <x v="2"/>
    <x v="0"/>
    <x v="0"/>
    <x v="3"/>
    <x v="506"/>
    <x v="1426"/>
    <x v="34"/>
    <x v="2"/>
    <x v="1"/>
    <n v="5"/>
    <x v="4"/>
    <x v="0"/>
    <x v="0"/>
    <n v="305623"/>
  </r>
  <r>
    <x v="2177"/>
    <x v="236"/>
    <x v="1"/>
    <s v="D01"/>
    <x v="1"/>
    <s v="L04"/>
    <x v="11"/>
    <x v="0"/>
    <x v="0"/>
    <x v="1"/>
    <x v="1"/>
    <x v="375"/>
    <x v="1427"/>
    <x v="41"/>
    <x v="0"/>
    <x v="2"/>
    <m/>
    <x v="32"/>
    <x v="0"/>
    <x v="0"/>
    <n v="304328"/>
  </r>
  <r>
    <x v="2178"/>
    <x v="34"/>
    <x v="6"/>
    <s v="D04"/>
    <x v="2"/>
    <s v="L03"/>
    <x v="3"/>
    <x v="3"/>
    <x v="0"/>
    <x v="0"/>
    <x v="3"/>
    <x v="226"/>
    <x v="396"/>
    <x v="50"/>
    <x v="0"/>
    <x v="2"/>
    <m/>
    <x v="4"/>
    <x v="1"/>
    <x v="446"/>
    <n v="304437"/>
  </r>
  <r>
    <x v="2179"/>
    <x v="252"/>
    <x v="3"/>
    <s v="D07"/>
    <x v="3"/>
    <s v="L05"/>
    <x v="10"/>
    <x v="1"/>
    <x v="1"/>
    <x v="1"/>
    <x v="0"/>
    <x v="992"/>
    <x v="446"/>
    <x v="5"/>
    <x v="0"/>
    <x v="1"/>
    <n v="3"/>
    <x v="12"/>
    <x v="0"/>
    <x v="0"/>
    <n v="304818"/>
  </r>
  <r>
    <x v="2180"/>
    <x v="301"/>
    <x v="1"/>
    <s v="D01"/>
    <x v="1"/>
    <s v="L04"/>
    <x v="11"/>
    <x v="3"/>
    <x v="0"/>
    <x v="1"/>
    <x v="1"/>
    <x v="302"/>
    <x v="387"/>
    <x v="0"/>
    <x v="2"/>
    <x v="0"/>
    <m/>
    <x v="7"/>
    <x v="1"/>
    <x v="447"/>
    <n v="304380"/>
  </r>
  <r>
    <x v="2181"/>
    <x v="145"/>
    <x v="5"/>
    <s v="D03"/>
    <x v="4"/>
    <s v="L02"/>
    <x v="11"/>
    <x v="1"/>
    <x v="0"/>
    <x v="0"/>
    <x v="3"/>
    <x v="267"/>
    <x v="1428"/>
    <x v="10"/>
    <x v="2"/>
    <x v="1"/>
    <n v="5"/>
    <x v="16"/>
    <x v="0"/>
    <x v="0"/>
    <n v="305275"/>
  </r>
  <r>
    <x v="2182"/>
    <x v="47"/>
    <x v="2"/>
    <s v="D02"/>
    <x v="3"/>
    <s v="L05"/>
    <x v="3"/>
    <x v="1"/>
    <x v="1"/>
    <x v="0"/>
    <x v="1"/>
    <x v="488"/>
    <x v="106"/>
    <x v="23"/>
    <x v="1"/>
    <x v="1"/>
    <n v="5"/>
    <x v="32"/>
    <x v="1"/>
    <x v="448"/>
    <n v="305211"/>
  </r>
  <r>
    <x v="2183"/>
    <x v="353"/>
    <x v="2"/>
    <s v="D02"/>
    <x v="3"/>
    <s v="L05"/>
    <x v="5"/>
    <x v="0"/>
    <x v="1"/>
    <x v="0"/>
    <x v="3"/>
    <x v="508"/>
    <x v="189"/>
    <x v="21"/>
    <x v="0"/>
    <x v="1"/>
    <n v="5"/>
    <x v="16"/>
    <x v="0"/>
    <x v="0"/>
    <n v="304037"/>
  </r>
  <r>
    <x v="2184"/>
    <x v="45"/>
    <x v="1"/>
    <s v="D01"/>
    <x v="4"/>
    <s v="L02"/>
    <x v="2"/>
    <x v="2"/>
    <x v="1"/>
    <x v="0"/>
    <x v="0"/>
    <x v="1006"/>
    <x v="964"/>
    <x v="45"/>
    <x v="2"/>
    <x v="1"/>
    <n v="2"/>
    <x v="13"/>
    <x v="0"/>
    <x v="0"/>
    <n v="305352"/>
  </r>
  <r>
    <x v="2185"/>
    <x v="301"/>
    <x v="0"/>
    <s v="D06"/>
    <x v="3"/>
    <s v="L05"/>
    <x v="6"/>
    <x v="1"/>
    <x v="0"/>
    <x v="1"/>
    <x v="3"/>
    <x v="334"/>
    <x v="298"/>
    <x v="36"/>
    <x v="1"/>
    <x v="0"/>
    <m/>
    <x v="28"/>
    <x v="2"/>
    <x v="449"/>
    <n v="304579"/>
  </r>
  <r>
    <x v="2186"/>
    <x v="96"/>
    <x v="2"/>
    <s v="D02"/>
    <x v="1"/>
    <s v="L04"/>
    <x v="8"/>
    <x v="2"/>
    <x v="2"/>
    <x v="1"/>
    <x v="3"/>
    <x v="1007"/>
    <x v="231"/>
    <x v="36"/>
    <x v="1"/>
    <x v="1"/>
    <n v="3"/>
    <x v="30"/>
    <x v="0"/>
    <x v="0"/>
    <n v="303729"/>
  </r>
  <r>
    <x v="2187"/>
    <x v="289"/>
    <x v="3"/>
    <s v="D07"/>
    <x v="1"/>
    <s v="L04"/>
    <x v="2"/>
    <x v="0"/>
    <x v="1"/>
    <x v="1"/>
    <x v="0"/>
    <x v="220"/>
    <x v="178"/>
    <x v="21"/>
    <x v="2"/>
    <x v="0"/>
    <m/>
    <x v="0"/>
    <x v="0"/>
    <x v="0"/>
    <n v="304755"/>
  </r>
  <r>
    <x v="2188"/>
    <x v="111"/>
    <x v="0"/>
    <s v="D06"/>
    <x v="0"/>
    <s v="L01"/>
    <x v="2"/>
    <x v="3"/>
    <x v="2"/>
    <x v="0"/>
    <x v="1"/>
    <x v="1008"/>
    <x v="1070"/>
    <x v="23"/>
    <x v="2"/>
    <x v="1"/>
    <n v="5"/>
    <x v="33"/>
    <x v="0"/>
    <x v="0"/>
    <n v="304520"/>
  </r>
  <r>
    <x v="2189"/>
    <x v="74"/>
    <x v="6"/>
    <s v="D04"/>
    <x v="3"/>
    <s v="L05"/>
    <x v="11"/>
    <x v="1"/>
    <x v="2"/>
    <x v="0"/>
    <x v="3"/>
    <x v="995"/>
    <x v="1429"/>
    <x v="23"/>
    <x v="2"/>
    <x v="0"/>
    <m/>
    <x v="28"/>
    <x v="0"/>
    <x v="0"/>
    <n v="305490"/>
  </r>
  <r>
    <x v="2190"/>
    <x v="142"/>
    <x v="0"/>
    <s v="D06"/>
    <x v="0"/>
    <s v="L01"/>
    <x v="9"/>
    <x v="2"/>
    <x v="0"/>
    <x v="0"/>
    <x v="3"/>
    <x v="734"/>
    <x v="636"/>
    <x v="19"/>
    <x v="2"/>
    <x v="1"/>
    <n v="3"/>
    <x v="1"/>
    <x v="0"/>
    <x v="0"/>
    <n v="304133"/>
  </r>
  <r>
    <x v="2191"/>
    <x v="297"/>
    <x v="6"/>
    <s v="D04"/>
    <x v="2"/>
    <s v="L03"/>
    <x v="8"/>
    <x v="1"/>
    <x v="0"/>
    <x v="1"/>
    <x v="1"/>
    <x v="403"/>
    <x v="1430"/>
    <x v="46"/>
    <x v="1"/>
    <x v="2"/>
    <m/>
    <x v="6"/>
    <x v="0"/>
    <x v="0"/>
    <n v="304211"/>
  </r>
  <r>
    <x v="2192"/>
    <x v="291"/>
    <x v="4"/>
    <s v="D05"/>
    <x v="4"/>
    <s v="L02"/>
    <x v="4"/>
    <x v="0"/>
    <x v="1"/>
    <x v="1"/>
    <x v="2"/>
    <x v="316"/>
    <x v="1431"/>
    <x v="23"/>
    <x v="2"/>
    <x v="1"/>
    <n v="5"/>
    <x v="20"/>
    <x v="1"/>
    <x v="183"/>
    <n v="304457"/>
  </r>
  <r>
    <x v="2193"/>
    <x v="250"/>
    <x v="6"/>
    <s v="D04"/>
    <x v="0"/>
    <s v="L01"/>
    <x v="2"/>
    <x v="1"/>
    <x v="1"/>
    <x v="0"/>
    <x v="2"/>
    <x v="167"/>
    <x v="1432"/>
    <x v="30"/>
    <x v="2"/>
    <x v="0"/>
    <m/>
    <x v="27"/>
    <x v="1"/>
    <x v="450"/>
    <n v="304212"/>
  </r>
  <r>
    <x v="2194"/>
    <x v="147"/>
    <x v="5"/>
    <s v="D03"/>
    <x v="0"/>
    <s v="L01"/>
    <x v="6"/>
    <x v="2"/>
    <x v="1"/>
    <x v="1"/>
    <x v="3"/>
    <x v="782"/>
    <x v="690"/>
    <x v="23"/>
    <x v="2"/>
    <x v="1"/>
    <n v="4"/>
    <x v="6"/>
    <x v="0"/>
    <x v="0"/>
    <n v="304386"/>
  </r>
  <r>
    <x v="2195"/>
    <x v="101"/>
    <x v="4"/>
    <s v="D05"/>
    <x v="3"/>
    <s v="L05"/>
    <x v="1"/>
    <x v="0"/>
    <x v="0"/>
    <x v="0"/>
    <x v="3"/>
    <x v="678"/>
    <x v="1009"/>
    <x v="48"/>
    <x v="0"/>
    <x v="1"/>
    <n v="4"/>
    <x v="9"/>
    <x v="0"/>
    <x v="0"/>
    <n v="304972"/>
  </r>
  <r>
    <x v="2196"/>
    <x v="103"/>
    <x v="4"/>
    <s v="D05"/>
    <x v="3"/>
    <s v="L05"/>
    <x v="6"/>
    <x v="1"/>
    <x v="2"/>
    <x v="0"/>
    <x v="0"/>
    <x v="715"/>
    <x v="1433"/>
    <x v="21"/>
    <x v="1"/>
    <x v="1"/>
    <n v="4"/>
    <x v="36"/>
    <x v="0"/>
    <x v="0"/>
    <n v="303553"/>
  </r>
  <r>
    <x v="2197"/>
    <x v="104"/>
    <x v="5"/>
    <s v="D03"/>
    <x v="2"/>
    <s v="L03"/>
    <x v="6"/>
    <x v="2"/>
    <x v="0"/>
    <x v="1"/>
    <x v="0"/>
    <x v="814"/>
    <x v="953"/>
    <x v="31"/>
    <x v="1"/>
    <x v="1"/>
    <n v="4"/>
    <x v="36"/>
    <x v="1"/>
    <x v="451"/>
    <n v="304024"/>
  </r>
  <r>
    <x v="2198"/>
    <x v="147"/>
    <x v="3"/>
    <s v="D07"/>
    <x v="4"/>
    <s v="L02"/>
    <x v="6"/>
    <x v="2"/>
    <x v="0"/>
    <x v="1"/>
    <x v="1"/>
    <x v="92"/>
    <x v="1434"/>
    <x v="7"/>
    <x v="2"/>
    <x v="1"/>
    <n v="4"/>
    <x v="12"/>
    <x v="0"/>
    <x v="0"/>
    <n v="305614"/>
  </r>
  <r>
    <x v="2199"/>
    <x v="48"/>
    <x v="3"/>
    <s v="D07"/>
    <x v="4"/>
    <s v="L02"/>
    <x v="4"/>
    <x v="3"/>
    <x v="2"/>
    <x v="1"/>
    <x v="2"/>
    <x v="963"/>
    <x v="1435"/>
    <x v="16"/>
    <x v="1"/>
    <x v="1"/>
    <n v="5"/>
    <x v="0"/>
    <x v="0"/>
    <x v="0"/>
    <n v="305593"/>
  </r>
  <r>
    <x v="2200"/>
    <x v="235"/>
    <x v="4"/>
    <s v="D05"/>
    <x v="2"/>
    <s v="L03"/>
    <x v="4"/>
    <x v="3"/>
    <x v="2"/>
    <x v="0"/>
    <x v="3"/>
    <x v="474"/>
    <x v="986"/>
    <x v="1"/>
    <x v="2"/>
    <x v="1"/>
    <n v="4"/>
    <x v="3"/>
    <x v="0"/>
    <x v="0"/>
    <n v="304755"/>
  </r>
  <r>
    <x v="2201"/>
    <x v="8"/>
    <x v="3"/>
    <s v="D07"/>
    <x v="1"/>
    <s v="L04"/>
    <x v="4"/>
    <x v="0"/>
    <x v="0"/>
    <x v="0"/>
    <x v="2"/>
    <x v="98"/>
    <x v="52"/>
    <x v="10"/>
    <x v="1"/>
    <x v="1"/>
    <n v="5"/>
    <x v="0"/>
    <x v="0"/>
    <x v="0"/>
    <n v="304414"/>
  </r>
  <r>
    <x v="2202"/>
    <x v="310"/>
    <x v="6"/>
    <s v="D04"/>
    <x v="2"/>
    <s v="L03"/>
    <x v="2"/>
    <x v="1"/>
    <x v="0"/>
    <x v="1"/>
    <x v="2"/>
    <x v="276"/>
    <x v="1436"/>
    <x v="9"/>
    <x v="0"/>
    <x v="1"/>
    <n v="4"/>
    <x v="18"/>
    <x v="0"/>
    <x v="0"/>
    <n v="303693"/>
  </r>
  <r>
    <x v="2203"/>
    <x v="108"/>
    <x v="4"/>
    <s v="D05"/>
    <x v="1"/>
    <s v="L04"/>
    <x v="10"/>
    <x v="0"/>
    <x v="2"/>
    <x v="0"/>
    <x v="2"/>
    <x v="85"/>
    <x v="1079"/>
    <x v="2"/>
    <x v="0"/>
    <x v="1"/>
    <n v="5"/>
    <x v="10"/>
    <x v="0"/>
    <x v="0"/>
    <n v="304880"/>
  </r>
  <r>
    <x v="2204"/>
    <x v="89"/>
    <x v="5"/>
    <s v="D03"/>
    <x v="1"/>
    <s v="L04"/>
    <x v="0"/>
    <x v="3"/>
    <x v="0"/>
    <x v="0"/>
    <x v="3"/>
    <x v="1009"/>
    <x v="173"/>
    <x v="49"/>
    <x v="0"/>
    <x v="1"/>
    <n v="5"/>
    <x v="34"/>
    <x v="0"/>
    <x v="0"/>
    <n v="305347"/>
  </r>
  <r>
    <x v="2205"/>
    <x v="251"/>
    <x v="4"/>
    <s v="D05"/>
    <x v="2"/>
    <s v="L03"/>
    <x v="10"/>
    <x v="1"/>
    <x v="2"/>
    <x v="1"/>
    <x v="0"/>
    <x v="1010"/>
    <x v="972"/>
    <x v="28"/>
    <x v="2"/>
    <x v="1"/>
    <n v="5"/>
    <x v="16"/>
    <x v="0"/>
    <x v="0"/>
    <n v="305050"/>
  </r>
  <r>
    <x v="2206"/>
    <x v="41"/>
    <x v="1"/>
    <s v="D01"/>
    <x v="3"/>
    <s v="L05"/>
    <x v="2"/>
    <x v="0"/>
    <x v="1"/>
    <x v="0"/>
    <x v="1"/>
    <x v="1011"/>
    <x v="630"/>
    <x v="34"/>
    <x v="2"/>
    <x v="1"/>
    <n v="5"/>
    <x v="10"/>
    <x v="0"/>
    <x v="0"/>
    <n v="304386"/>
  </r>
  <r>
    <x v="2207"/>
    <x v="98"/>
    <x v="2"/>
    <s v="D02"/>
    <x v="2"/>
    <s v="L03"/>
    <x v="3"/>
    <x v="0"/>
    <x v="2"/>
    <x v="0"/>
    <x v="0"/>
    <x v="115"/>
    <x v="912"/>
    <x v="9"/>
    <x v="2"/>
    <x v="1"/>
    <n v="5"/>
    <x v="3"/>
    <x v="0"/>
    <x v="0"/>
    <n v="305225"/>
  </r>
  <r>
    <x v="2208"/>
    <x v="130"/>
    <x v="0"/>
    <s v="D06"/>
    <x v="4"/>
    <s v="L02"/>
    <x v="4"/>
    <x v="3"/>
    <x v="0"/>
    <x v="1"/>
    <x v="1"/>
    <x v="817"/>
    <x v="1437"/>
    <x v="38"/>
    <x v="0"/>
    <x v="1"/>
    <n v="3"/>
    <x v="24"/>
    <x v="1"/>
    <x v="452"/>
    <n v="303606"/>
  </r>
  <r>
    <x v="2209"/>
    <x v="98"/>
    <x v="1"/>
    <s v="D01"/>
    <x v="2"/>
    <s v="L03"/>
    <x v="10"/>
    <x v="3"/>
    <x v="1"/>
    <x v="0"/>
    <x v="2"/>
    <x v="818"/>
    <x v="60"/>
    <x v="45"/>
    <x v="1"/>
    <x v="1"/>
    <n v="4"/>
    <x v="6"/>
    <x v="0"/>
    <x v="0"/>
    <n v="303825"/>
  </r>
  <r>
    <x v="2210"/>
    <x v="341"/>
    <x v="0"/>
    <s v="D06"/>
    <x v="2"/>
    <s v="L03"/>
    <x v="8"/>
    <x v="0"/>
    <x v="2"/>
    <x v="0"/>
    <x v="0"/>
    <x v="226"/>
    <x v="475"/>
    <x v="30"/>
    <x v="0"/>
    <x v="2"/>
    <m/>
    <x v="13"/>
    <x v="0"/>
    <x v="0"/>
    <n v="304417"/>
  </r>
  <r>
    <x v="2211"/>
    <x v="121"/>
    <x v="3"/>
    <s v="D07"/>
    <x v="2"/>
    <s v="L03"/>
    <x v="2"/>
    <x v="1"/>
    <x v="2"/>
    <x v="0"/>
    <x v="2"/>
    <x v="381"/>
    <x v="1438"/>
    <x v="21"/>
    <x v="0"/>
    <x v="1"/>
    <n v="2"/>
    <x v="27"/>
    <x v="0"/>
    <x v="0"/>
    <n v="304871"/>
  </r>
  <r>
    <x v="2212"/>
    <x v="120"/>
    <x v="1"/>
    <s v="D01"/>
    <x v="4"/>
    <s v="L02"/>
    <x v="4"/>
    <x v="0"/>
    <x v="2"/>
    <x v="0"/>
    <x v="0"/>
    <x v="226"/>
    <x v="1027"/>
    <x v="10"/>
    <x v="2"/>
    <x v="1"/>
    <n v="2"/>
    <x v="0"/>
    <x v="0"/>
    <x v="0"/>
    <n v="304398"/>
  </r>
  <r>
    <x v="2213"/>
    <x v="160"/>
    <x v="4"/>
    <s v="D05"/>
    <x v="1"/>
    <s v="L04"/>
    <x v="7"/>
    <x v="0"/>
    <x v="2"/>
    <x v="0"/>
    <x v="1"/>
    <x v="686"/>
    <x v="579"/>
    <x v="15"/>
    <x v="2"/>
    <x v="1"/>
    <n v="4"/>
    <x v="17"/>
    <x v="0"/>
    <x v="0"/>
    <n v="305571"/>
  </r>
  <r>
    <x v="2214"/>
    <x v="147"/>
    <x v="1"/>
    <s v="D01"/>
    <x v="0"/>
    <s v="L01"/>
    <x v="4"/>
    <x v="2"/>
    <x v="0"/>
    <x v="1"/>
    <x v="1"/>
    <x v="1012"/>
    <x v="1439"/>
    <x v="21"/>
    <x v="2"/>
    <x v="1"/>
    <n v="4"/>
    <x v="27"/>
    <x v="0"/>
    <x v="0"/>
    <n v="303755"/>
  </r>
  <r>
    <x v="2215"/>
    <x v="139"/>
    <x v="6"/>
    <s v="D04"/>
    <x v="0"/>
    <s v="L01"/>
    <x v="7"/>
    <x v="2"/>
    <x v="1"/>
    <x v="0"/>
    <x v="1"/>
    <x v="167"/>
    <x v="74"/>
    <x v="7"/>
    <x v="2"/>
    <x v="1"/>
    <n v="3"/>
    <x v="32"/>
    <x v="0"/>
    <x v="0"/>
    <n v="305461"/>
  </r>
  <r>
    <x v="2216"/>
    <x v="192"/>
    <x v="3"/>
    <s v="D07"/>
    <x v="4"/>
    <s v="L02"/>
    <x v="8"/>
    <x v="2"/>
    <x v="0"/>
    <x v="0"/>
    <x v="0"/>
    <x v="167"/>
    <x v="854"/>
    <x v="48"/>
    <x v="0"/>
    <x v="0"/>
    <m/>
    <x v="35"/>
    <x v="0"/>
    <x v="0"/>
    <n v="303899"/>
  </r>
  <r>
    <x v="2217"/>
    <x v="320"/>
    <x v="3"/>
    <s v="D07"/>
    <x v="0"/>
    <s v="L01"/>
    <x v="2"/>
    <x v="2"/>
    <x v="0"/>
    <x v="0"/>
    <x v="1"/>
    <x v="587"/>
    <x v="1010"/>
    <x v="1"/>
    <x v="0"/>
    <x v="0"/>
    <m/>
    <x v="8"/>
    <x v="0"/>
    <x v="0"/>
    <n v="304307"/>
  </r>
  <r>
    <x v="2218"/>
    <x v="259"/>
    <x v="1"/>
    <s v="D01"/>
    <x v="4"/>
    <s v="L02"/>
    <x v="10"/>
    <x v="0"/>
    <x v="0"/>
    <x v="0"/>
    <x v="1"/>
    <x v="900"/>
    <x v="1440"/>
    <x v="40"/>
    <x v="2"/>
    <x v="0"/>
    <m/>
    <x v="27"/>
    <x v="0"/>
    <x v="0"/>
    <n v="304048"/>
  </r>
  <r>
    <x v="2219"/>
    <x v="28"/>
    <x v="2"/>
    <s v="D02"/>
    <x v="0"/>
    <s v="L01"/>
    <x v="7"/>
    <x v="0"/>
    <x v="1"/>
    <x v="1"/>
    <x v="0"/>
    <x v="945"/>
    <x v="304"/>
    <x v="33"/>
    <x v="1"/>
    <x v="2"/>
    <m/>
    <x v="24"/>
    <x v="0"/>
    <x v="0"/>
    <n v="304851"/>
  </r>
  <r>
    <x v="2220"/>
    <x v="66"/>
    <x v="1"/>
    <s v="D01"/>
    <x v="1"/>
    <s v="L04"/>
    <x v="8"/>
    <x v="2"/>
    <x v="2"/>
    <x v="0"/>
    <x v="2"/>
    <x v="166"/>
    <x v="505"/>
    <x v="16"/>
    <x v="2"/>
    <x v="0"/>
    <m/>
    <x v="6"/>
    <x v="0"/>
    <x v="0"/>
    <n v="304453"/>
  </r>
  <r>
    <x v="2221"/>
    <x v="281"/>
    <x v="6"/>
    <s v="D04"/>
    <x v="3"/>
    <s v="L05"/>
    <x v="2"/>
    <x v="0"/>
    <x v="2"/>
    <x v="1"/>
    <x v="1"/>
    <x v="809"/>
    <x v="820"/>
    <x v="45"/>
    <x v="1"/>
    <x v="1"/>
    <n v="2"/>
    <x v="0"/>
    <x v="0"/>
    <x v="0"/>
    <n v="303701"/>
  </r>
  <r>
    <x v="2222"/>
    <x v="318"/>
    <x v="5"/>
    <s v="D03"/>
    <x v="0"/>
    <s v="L01"/>
    <x v="11"/>
    <x v="1"/>
    <x v="2"/>
    <x v="1"/>
    <x v="3"/>
    <x v="774"/>
    <x v="1441"/>
    <x v="23"/>
    <x v="1"/>
    <x v="1"/>
    <n v="3"/>
    <x v="10"/>
    <x v="0"/>
    <x v="0"/>
    <n v="304412"/>
  </r>
  <r>
    <x v="2223"/>
    <x v="240"/>
    <x v="1"/>
    <s v="D01"/>
    <x v="3"/>
    <s v="L05"/>
    <x v="1"/>
    <x v="1"/>
    <x v="0"/>
    <x v="1"/>
    <x v="2"/>
    <x v="1013"/>
    <x v="1442"/>
    <x v="1"/>
    <x v="2"/>
    <x v="1"/>
    <n v="4"/>
    <x v="30"/>
    <x v="0"/>
    <x v="0"/>
    <n v="304853"/>
  </r>
  <r>
    <x v="2224"/>
    <x v="256"/>
    <x v="3"/>
    <s v="D07"/>
    <x v="3"/>
    <s v="L05"/>
    <x v="6"/>
    <x v="1"/>
    <x v="1"/>
    <x v="1"/>
    <x v="3"/>
    <x v="777"/>
    <x v="1443"/>
    <x v="7"/>
    <x v="1"/>
    <x v="2"/>
    <m/>
    <x v="21"/>
    <x v="1"/>
    <x v="360"/>
    <n v="305079"/>
  </r>
  <r>
    <x v="2225"/>
    <x v="294"/>
    <x v="0"/>
    <s v="D06"/>
    <x v="2"/>
    <s v="L03"/>
    <x v="3"/>
    <x v="2"/>
    <x v="0"/>
    <x v="0"/>
    <x v="1"/>
    <x v="380"/>
    <x v="1444"/>
    <x v="29"/>
    <x v="2"/>
    <x v="1"/>
    <n v="2"/>
    <x v="5"/>
    <x v="0"/>
    <x v="0"/>
    <n v="305340"/>
  </r>
  <r>
    <x v="2226"/>
    <x v="14"/>
    <x v="0"/>
    <s v="D06"/>
    <x v="0"/>
    <s v="L01"/>
    <x v="6"/>
    <x v="3"/>
    <x v="1"/>
    <x v="1"/>
    <x v="1"/>
    <x v="817"/>
    <x v="691"/>
    <x v="49"/>
    <x v="0"/>
    <x v="1"/>
    <n v="4"/>
    <x v="25"/>
    <x v="0"/>
    <x v="0"/>
    <n v="305181"/>
  </r>
  <r>
    <x v="2227"/>
    <x v="74"/>
    <x v="2"/>
    <s v="D02"/>
    <x v="3"/>
    <s v="L05"/>
    <x v="10"/>
    <x v="0"/>
    <x v="2"/>
    <x v="1"/>
    <x v="1"/>
    <x v="1014"/>
    <x v="113"/>
    <x v="37"/>
    <x v="2"/>
    <x v="2"/>
    <m/>
    <x v="10"/>
    <x v="0"/>
    <x v="0"/>
    <n v="304351"/>
  </r>
  <r>
    <x v="2228"/>
    <x v="229"/>
    <x v="2"/>
    <s v="D02"/>
    <x v="3"/>
    <s v="L05"/>
    <x v="7"/>
    <x v="3"/>
    <x v="2"/>
    <x v="0"/>
    <x v="2"/>
    <x v="228"/>
    <x v="202"/>
    <x v="20"/>
    <x v="1"/>
    <x v="1"/>
    <n v="5"/>
    <x v="36"/>
    <x v="1"/>
    <x v="453"/>
    <n v="304189"/>
  </r>
  <r>
    <x v="2229"/>
    <x v="213"/>
    <x v="3"/>
    <s v="D07"/>
    <x v="0"/>
    <s v="L01"/>
    <x v="0"/>
    <x v="2"/>
    <x v="2"/>
    <x v="0"/>
    <x v="2"/>
    <x v="391"/>
    <x v="1445"/>
    <x v="20"/>
    <x v="1"/>
    <x v="2"/>
    <m/>
    <x v="34"/>
    <x v="0"/>
    <x v="0"/>
    <n v="304683"/>
  </r>
  <r>
    <x v="2230"/>
    <x v="161"/>
    <x v="4"/>
    <s v="D05"/>
    <x v="4"/>
    <s v="L02"/>
    <x v="8"/>
    <x v="3"/>
    <x v="2"/>
    <x v="1"/>
    <x v="1"/>
    <x v="506"/>
    <x v="1215"/>
    <x v="46"/>
    <x v="1"/>
    <x v="1"/>
    <n v="4"/>
    <x v="0"/>
    <x v="1"/>
    <x v="361"/>
    <n v="305677"/>
  </r>
  <r>
    <x v="2231"/>
    <x v="341"/>
    <x v="2"/>
    <s v="D02"/>
    <x v="2"/>
    <s v="L03"/>
    <x v="11"/>
    <x v="2"/>
    <x v="2"/>
    <x v="1"/>
    <x v="3"/>
    <x v="1015"/>
    <x v="731"/>
    <x v="19"/>
    <x v="2"/>
    <x v="1"/>
    <n v="2"/>
    <x v="11"/>
    <x v="0"/>
    <x v="0"/>
    <n v="304653"/>
  </r>
  <r>
    <x v="2232"/>
    <x v="29"/>
    <x v="4"/>
    <s v="D05"/>
    <x v="1"/>
    <s v="L04"/>
    <x v="3"/>
    <x v="1"/>
    <x v="1"/>
    <x v="1"/>
    <x v="0"/>
    <x v="919"/>
    <x v="343"/>
    <x v="15"/>
    <x v="0"/>
    <x v="1"/>
    <n v="3"/>
    <x v="3"/>
    <x v="1"/>
    <x v="454"/>
    <n v="305047"/>
  </r>
  <r>
    <x v="2233"/>
    <x v="77"/>
    <x v="3"/>
    <s v="D07"/>
    <x v="0"/>
    <s v="L01"/>
    <x v="10"/>
    <x v="1"/>
    <x v="0"/>
    <x v="0"/>
    <x v="2"/>
    <x v="52"/>
    <x v="1446"/>
    <x v="36"/>
    <x v="1"/>
    <x v="2"/>
    <m/>
    <x v="16"/>
    <x v="0"/>
    <x v="0"/>
    <n v="304864"/>
  </r>
  <r>
    <x v="2234"/>
    <x v="314"/>
    <x v="2"/>
    <s v="D02"/>
    <x v="0"/>
    <s v="L01"/>
    <x v="2"/>
    <x v="2"/>
    <x v="2"/>
    <x v="1"/>
    <x v="0"/>
    <x v="509"/>
    <x v="865"/>
    <x v="26"/>
    <x v="0"/>
    <x v="1"/>
    <n v="5"/>
    <x v="9"/>
    <x v="0"/>
    <x v="0"/>
    <n v="303620"/>
  </r>
  <r>
    <x v="2235"/>
    <x v="43"/>
    <x v="6"/>
    <s v="D04"/>
    <x v="2"/>
    <s v="L03"/>
    <x v="8"/>
    <x v="2"/>
    <x v="0"/>
    <x v="1"/>
    <x v="0"/>
    <x v="836"/>
    <x v="1447"/>
    <x v="8"/>
    <x v="1"/>
    <x v="2"/>
    <m/>
    <x v="12"/>
    <x v="0"/>
    <x v="0"/>
    <n v="305218"/>
  </r>
  <r>
    <x v="2236"/>
    <x v="203"/>
    <x v="1"/>
    <s v="D01"/>
    <x v="4"/>
    <s v="L02"/>
    <x v="0"/>
    <x v="0"/>
    <x v="0"/>
    <x v="0"/>
    <x v="0"/>
    <x v="703"/>
    <x v="1448"/>
    <x v="5"/>
    <x v="1"/>
    <x v="2"/>
    <m/>
    <x v="6"/>
    <x v="1"/>
    <x v="455"/>
    <n v="304814"/>
  </r>
  <r>
    <x v="2237"/>
    <x v="81"/>
    <x v="3"/>
    <s v="D07"/>
    <x v="4"/>
    <s v="L02"/>
    <x v="7"/>
    <x v="2"/>
    <x v="1"/>
    <x v="0"/>
    <x v="0"/>
    <x v="649"/>
    <x v="1449"/>
    <x v="48"/>
    <x v="0"/>
    <x v="1"/>
    <n v="2"/>
    <x v="32"/>
    <x v="0"/>
    <x v="0"/>
    <n v="304378"/>
  </r>
  <r>
    <x v="2238"/>
    <x v="265"/>
    <x v="3"/>
    <s v="D07"/>
    <x v="0"/>
    <s v="L01"/>
    <x v="1"/>
    <x v="3"/>
    <x v="0"/>
    <x v="0"/>
    <x v="0"/>
    <x v="519"/>
    <x v="933"/>
    <x v="16"/>
    <x v="1"/>
    <x v="2"/>
    <m/>
    <x v="31"/>
    <x v="0"/>
    <x v="0"/>
    <n v="304377"/>
  </r>
  <r>
    <x v="2239"/>
    <x v="229"/>
    <x v="3"/>
    <s v="D07"/>
    <x v="3"/>
    <s v="L05"/>
    <x v="0"/>
    <x v="3"/>
    <x v="0"/>
    <x v="1"/>
    <x v="2"/>
    <x v="1016"/>
    <x v="83"/>
    <x v="36"/>
    <x v="2"/>
    <x v="1"/>
    <n v="4"/>
    <x v="28"/>
    <x v="0"/>
    <x v="0"/>
    <n v="303894"/>
  </r>
  <r>
    <x v="2240"/>
    <x v="284"/>
    <x v="1"/>
    <s v="D01"/>
    <x v="4"/>
    <s v="L02"/>
    <x v="5"/>
    <x v="3"/>
    <x v="1"/>
    <x v="0"/>
    <x v="1"/>
    <x v="905"/>
    <x v="1450"/>
    <x v="13"/>
    <x v="2"/>
    <x v="1"/>
    <n v="5"/>
    <x v="34"/>
    <x v="0"/>
    <x v="0"/>
    <n v="304229"/>
  </r>
  <r>
    <x v="2241"/>
    <x v="140"/>
    <x v="5"/>
    <s v="D03"/>
    <x v="1"/>
    <s v="L04"/>
    <x v="1"/>
    <x v="0"/>
    <x v="2"/>
    <x v="0"/>
    <x v="1"/>
    <x v="79"/>
    <x v="1229"/>
    <x v="40"/>
    <x v="0"/>
    <x v="2"/>
    <m/>
    <x v="29"/>
    <x v="0"/>
    <x v="0"/>
    <n v="304359"/>
  </r>
  <r>
    <x v="2242"/>
    <x v="134"/>
    <x v="5"/>
    <s v="D03"/>
    <x v="0"/>
    <s v="L01"/>
    <x v="10"/>
    <x v="3"/>
    <x v="2"/>
    <x v="1"/>
    <x v="3"/>
    <x v="633"/>
    <x v="1451"/>
    <x v="5"/>
    <x v="2"/>
    <x v="1"/>
    <n v="5"/>
    <x v="28"/>
    <x v="1"/>
    <x v="456"/>
    <n v="303938"/>
  </r>
  <r>
    <x v="2243"/>
    <x v="188"/>
    <x v="6"/>
    <s v="D04"/>
    <x v="2"/>
    <s v="L03"/>
    <x v="0"/>
    <x v="0"/>
    <x v="2"/>
    <x v="1"/>
    <x v="3"/>
    <x v="167"/>
    <x v="155"/>
    <x v="40"/>
    <x v="0"/>
    <x v="2"/>
    <m/>
    <x v="36"/>
    <x v="0"/>
    <x v="0"/>
    <n v="303696"/>
  </r>
  <r>
    <x v="2244"/>
    <x v="155"/>
    <x v="0"/>
    <s v="D06"/>
    <x v="1"/>
    <s v="L04"/>
    <x v="5"/>
    <x v="1"/>
    <x v="2"/>
    <x v="0"/>
    <x v="0"/>
    <x v="900"/>
    <x v="1452"/>
    <x v="26"/>
    <x v="0"/>
    <x v="2"/>
    <m/>
    <x v="17"/>
    <x v="0"/>
    <x v="0"/>
    <n v="304008"/>
  </r>
  <r>
    <x v="2245"/>
    <x v="223"/>
    <x v="2"/>
    <s v="D02"/>
    <x v="4"/>
    <s v="L02"/>
    <x v="2"/>
    <x v="0"/>
    <x v="0"/>
    <x v="1"/>
    <x v="1"/>
    <x v="1017"/>
    <x v="950"/>
    <x v="15"/>
    <x v="1"/>
    <x v="0"/>
    <m/>
    <x v="0"/>
    <x v="0"/>
    <x v="0"/>
    <n v="303729"/>
  </r>
  <r>
    <x v="2246"/>
    <x v="36"/>
    <x v="1"/>
    <s v="D01"/>
    <x v="2"/>
    <s v="L03"/>
    <x v="9"/>
    <x v="2"/>
    <x v="1"/>
    <x v="0"/>
    <x v="2"/>
    <x v="849"/>
    <x v="1302"/>
    <x v="10"/>
    <x v="1"/>
    <x v="1"/>
    <n v="3"/>
    <x v="0"/>
    <x v="0"/>
    <x v="0"/>
    <n v="304657"/>
  </r>
  <r>
    <x v="2247"/>
    <x v="337"/>
    <x v="3"/>
    <s v="D07"/>
    <x v="1"/>
    <s v="L04"/>
    <x v="6"/>
    <x v="1"/>
    <x v="1"/>
    <x v="1"/>
    <x v="1"/>
    <x v="349"/>
    <x v="1122"/>
    <x v="41"/>
    <x v="2"/>
    <x v="1"/>
    <n v="2"/>
    <x v="0"/>
    <x v="2"/>
    <x v="457"/>
    <n v="304524"/>
  </r>
  <r>
    <x v="2248"/>
    <x v="72"/>
    <x v="5"/>
    <s v="D03"/>
    <x v="3"/>
    <s v="L05"/>
    <x v="7"/>
    <x v="0"/>
    <x v="2"/>
    <x v="1"/>
    <x v="0"/>
    <x v="1018"/>
    <x v="1453"/>
    <x v="25"/>
    <x v="0"/>
    <x v="0"/>
    <m/>
    <x v="27"/>
    <x v="0"/>
    <x v="0"/>
    <n v="304207"/>
  </r>
  <r>
    <x v="2249"/>
    <x v="12"/>
    <x v="4"/>
    <s v="D05"/>
    <x v="4"/>
    <s v="L02"/>
    <x v="4"/>
    <x v="1"/>
    <x v="0"/>
    <x v="1"/>
    <x v="0"/>
    <x v="305"/>
    <x v="433"/>
    <x v="25"/>
    <x v="2"/>
    <x v="1"/>
    <n v="5"/>
    <x v="3"/>
    <x v="0"/>
    <x v="0"/>
    <n v="304691"/>
  </r>
  <r>
    <x v="2250"/>
    <x v="95"/>
    <x v="0"/>
    <s v="D06"/>
    <x v="3"/>
    <s v="L05"/>
    <x v="0"/>
    <x v="2"/>
    <x v="2"/>
    <x v="1"/>
    <x v="0"/>
    <x v="1019"/>
    <x v="635"/>
    <x v="25"/>
    <x v="0"/>
    <x v="1"/>
    <n v="3"/>
    <x v="15"/>
    <x v="1"/>
    <x v="458"/>
    <n v="305299"/>
  </r>
  <r>
    <x v="2251"/>
    <x v="227"/>
    <x v="4"/>
    <s v="D05"/>
    <x v="0"/>
    <s v="L01"/>
    <x v="6"/>
    <x v="0"/>
    <x v="2"/>
    <x v="0"/>
    <x v="3"/>
    <x v="819"/>
    <x v="256"/>
    <x v="26"/>
    <x v="1"/>
    <x v="2"/>
    <m/>
    <x v="23"/>
    <x v="0"/>
    <x v="0"/>
    <n v="304368"/>
  </r>
  <r>
    <x v="2252"/>
    <x v="294"/>
    <x v="5"/>
    <s v="D03"/>
    <x v="1"/>
    <s v="L04"/>
    <x v="3"/>
    <x v="3"/>
    <x v="1"/>
    <x v="1"/>
    <x v="3"/>
    <x v="913"/>
    <x v="1256"/>
    <x v="19"/>
    <x v="1"/>
    <x v="1"/>
    <n v="4"/>
    <x v="15"/>
    <x v="1"/>
    <x v="382"/>
    <n v="303748"/>
  </r>
  <r>
    <x v="2253"/>
    <x v="357"/>
    <x v="2"/>
    <s v="D02"/>
    <x v="4"/>
    <s v="L02"/>
    <x v="4"/>
    <x v="0"/>
    <x v="1"/>
    <x v="0"/>
    <x v="0"/>
    <x v="85"/>
    <x v="1454"/>
    <x v="23"/>
    <x v="1"/>
    <x v="1"/>
    <n v="5"/>
    <x v="27"/>
    <x v="0"/>
    <x v="0"/>
    <n v="305411"/>
  </r>
  <r>
    <x v="2254"/>
    <x v="277"/>
    <x v="6"/>
    <s v="D04"/>
    <x v="4"/>
    <s v="L02"/>
    <x v="2"/>
    <x v="1"/>
    <x v="2"/>
    <x v="0"/>
    <x v="0"/>
    <x v="674"/>
    <x v="1455"/>
    <x v="5"/>
    <x v="0"/>
    <x v="1"/>
    <n v="3"/>
    <x v="28"/>
    <x v="1"/>
    <x v="459"/>
    <n v="304395"/>
  </r>
  <r>
    <x v="2255"/>
    <x v="148"/>
    <x v="1"/>
    <s v="D01"/>
    <x v="3"/>
    <s v="L05"/>
    <x v="3"/>
    <x v="2"/>
    <x v="2"/>
    <x v="0"/>
    <x v="2"/>
    <x v="1020"/>
    <x v="1264"/>
    <x v="23"/>
    <x v="1"/>
    <x v="1"/>
    <n v="5"/>
    <x v="22"/>
    <x v="1"/>
    <x v="460"/>
    <n v="304380"/>
  </r>
  <r>
    <x v="2256"/>
    <x v="148"/>
    <x v="6"/>
    <s v="D04"/>
    <x v="1"/>
    <s v="L04"/>
    <x v="8"/>
    <x v="1"/>
    <x v="1"/>
    <x v="1"/>
    <x v="0"/>
    <x v="709"/>
    <x v="701"/>
    <x v="18"/>
    <x v="2"/>
    <x v="0"/>
    <m/>
    <x v="32"/>
    <x v="1"/>
    <x v="461"/>
    <n v="303835"/>
  </r>
  <r>
    <x v="2257"/>
    <x v="229"/>
    <x v="1"/>
    <s v="D01"/>
    <x v="3"/>
    <s v="L05"/>
    <x v="0"/>
    <x v="0"/>
    <x v="2"/>
    <x v="1"/>
    <x v="0"/>
    <x v="594"/>
    <x v="140"/>
    <x v="32"/>
    <x v="1"/>
    <x v="1"/>
    <n v="4"/>
    <x v="9"/>
    <x v="0"/>
    <x v="0"/>
    <n v="304965"/>
  </r>
  <r>
    <x v="2258"/>
    <x v="124"/>
    <x v="6"/>
    <s v="D04"/>
    <x v="4"/>
    <s v="L02"/>
    <x v="9"/>
    <x v="0"/>
    <x v="0"/>
    <x v="0"/>
    <x v="3"/>
    <x v="590"/>
    <x v="170"/>
    <x v="25"/>
    <x v="2"/>
    <x v="0"/>
    <m/>
    <x v="27"/>
    <x v="0"/>
    <x v="0"/>
    <n v="305471"/>
  </r>
  <r>
    <x v="2259"/>
    <x v="324"/>
    <x v="6"/>
    <s v="D04"/>
    <x v="3"/>
    <s v="L05"/>
    <x v="5"/>
    <x v="1"/>
    <x v="0"/>
    <x v="1"/>
    <x v="3"/>
    <x v="301"/>
    <x v="1231"/>
    <x v="23"/>
    <x v="1"/>
    <x v="1"/>
    <n v="4"/>
    <x v="2"/>
    <x v="0"/>
    <x v="0"/>
    <n v="305414"/>
  </r>
  <r>
    <x v="2260"/>
    <x v="86"/>
    <x v="2"/>
    <s v="D02"/>
    <x v="0"/>
    <s v="L01"/>
    <x v="5"/>
    <x v="2"/>
    <x v="1"/>
    <x v="1"/>
    <x v="3"/>
    <x v="124"/>
    <x v="1456"/>
    <x v="47"/>
    <x v="2"/>
    <x v="1"/>
    <n v="3"/>
    <x v="28"/>
    <x v="0"/>
    <x v="0"/>
    <n v="305132"/>
  </r>
  <r>
    <x v="2261"/>
    <x v="64"/>
    <x v="3"/>
    <s v="D07"/>
    <x v="3"/>
    <s v="L05"/>
    <x v="3"/>
    <x v="1"/>
    <x v="1"/>
    <x v="1"/>
    <x v="2"/>
    <x v="1006"/>
    <x v="1457"/>
    <x v="10"/>
    <x v="2"/>
    <x v="1"/>
    <n v="4"/>
    <x v="23"/>
    <x v="0"/>
    <x v="0"/>
    <n v="304805"/>
  </r>
  <r>
    <x v="2262"/>
    <x v="110"/>
    <x v="2"/>
    <s v="D02"/>
    <x v="3"/>
    <s v="L05"/>
    <x v="4"/>
    <x v="0"/>
    <x v="2"/>
    <x v="0"/>
    <x v="0"/>
    <x v="941"/>
    <x v="1458"/>
    <x v="27"/>
    <x v="1"/>
    <x v="1"/>
    <n v="3"/>
    <x v="22"/>
    <x v="1"/>
    <x v="362"/>
    <n v="304546"/>
  </r>
  <r>
    <x v="2263"/>
    <x v="113"/>
    <x v="4"/>
    <s v="D05"/>
    <x v="0"/>
    <s v="L01"/>
    <x v="7"/>
    <x v="0"/>
    <x v="1"/>
    <x v="1"/>
    <x v="1"/>
    <x v="896"/>
    <x v="1386"/>
    <x v="8"/>
    <x v="2"/>
    <x v="0"/>
    <m/>
    <x v="0"/>
    <x v="0"/>
    <x v="0"/>
    <n v="305542"/>
  </r>
  <r>
    <x v="2264"/>
    <x v="25"/>
    <x v="0"/>
    <s v="D06"/>
    <x v="2"/>
    <s v="L03"/>
    <x v="4"/>
    <x v="2"/>
    <x v="2"/>
    <x v="0"/>
    <x v="3"/>
    <x v="510"/>
    <x v="1459"/>
    <x v="8"/>
    <x v="2"/>
    <x v="1"/>
    <n v="3"/>
    <x v="29"/>
    <x v="1"/>
    <x v="462"/>
    <n v="305208"/>
  </r>
  <r>
    <x v="2265"/>
    <x v="219"/>
    <x v="2"/>
    <s v="D02"/>
    <x v="3"/>
    <s v="L05"/>
    <x v="1"/>
    <x v="1"/>
    <x v="2"/>
    <x v="0"/>
    <x v="1"/>
    <x v="658"/>
    <x v="828"/>
    <x v="10"/>
    <x v="2"/>
    <x v="1"/>
    <n v="4"/>
    <x v="36"/>
    <x v="0"/>
    <x v="0"/>
    <n v="305654"/>
  </r>
  <r>
    <x v="2266"/>
    <x v="30"/>
    <x v="4"/>
    <s v="D05"/>
    <x v="0"/>
    <s v="L01"/>
    <x v="8"/>
    <x v="1"/>
    <x v="0"/>
    <x v="1"/>
    <x v="2"/>
    <x v="245"/>
    <x v="995"/>
    <x v="16"/>
    <x v="1"/>
    <x v="2"/>
    <m/>
    <x v="27"/>
    <x v="0"/>
    <x v="0"/>
    <n v="305617"/>
  </r>
  <r>
    <x v="2267"/>
    <x v="104"/>
    <x v="3"/>
    <s v="D07"/>
    <x v="2"/>
    <s v="L03"/>
    <x v="6"/>
    <x v="3"/>
    <x v="2"/>
    <x v="0"/>
    <x v="2"/>
    <x v="475"/>
    <x v="302"/>
    <x v="30"/>
    <x v="1"/>
    <x v="1"/>
    <n v="3"/>
    <x v="4"/>
    <x v="0"/>
    <x v="0"/>
    <n v="305784"/>
  </r>
  <r>
    <x v="2268"/>
    <x v="217"/>
    <x v="4"/>
    <s v="D05"/>
    <x v="3"/>
    <s v="L05"/>
    <x v="8"/>
    <x v="1"/>
    <x v="1"/>
    <x v="0"/>
    <x v="0"/>
    <x v="278"/>
    <x v="1419"/>
    <x v="45"/>
    <x v="1"/>
    <x v="1"/>
    <n v="4"/>
    <x v="7"/>
    <x v="0"/>
    <x v="0"/>
    <n v="304936"/>
  </r>
  <r>
    <x v="2269"/>
    <x v="103"/>
    <x v="2"/>
    <s v="D02"/>
    <x v="1"/>
    <s v="L04"/>
    <x v="9"/>
    <x v="1"/>
    <x v="1"/>
    <x v="0"/>
    <x v="2"/>
    <x v="1021"/>
    <x v="1460"/>
    <x v="37"/>
    <x v="0"/>
    <x v="1"/>
    <n v="2"/>
    <x v="9"/>
    <x v="0"/>
    <x v="0"/>
    <n v="304000"/>
  </r>
  <r>
    <x v="2270"/>
    <x v="85"/>
    <x v="1"/>
    <s v="D01"/>
    <x v="1"/>
    <s v="L04"/>
    <x v="4"/>
    <x v="3"/>
    <x v="1"/>
    <x v="1"/>
    <x v="0"/>
    <x v="618"/>
    <x v="1461"/>
    <x v="22"/>
    <x v="0"/>
    <x v="2"/>
    <m/>
    <x v="8"/>
    <x v="0"/>
    <x v="0"/>
    <n v="305531"/>
  </r>
  <r>
    <x v="2271"/>
    <x v="78"/>
    <x v="0"/>
    <s v="D06"/>
    <x v="4"/>
    <s v="L02"/>
    <x v="1"/>
    <x v="0"/>
    <x v="2"/>
    <x v="0"/>
    <x v="3"/>
    <x v="168"/>
    <x v="1462"/>
    <x v="48"/>
    <x v="2"/>
    <x v="0"/>
    <m/>
    <x v="36"/>
    <x v="0"/>
    <x v="0"/>
    <n v="304422"/>
  </r>
  <r>
    <x v="2272"/>
    <x v="107"/>
    <x v="0"/>
    <s v="D06"/>
    <x v="1"/>
    <s v="L04"/>
    <x v="0"/>
    <x v="3"/>
    <x v="1"/>
    <x v="0"/>
    <x v="0"/>
    <x v="420"/>
    <x v="1282"/>
    <x v="17"/>
    <x v="2"/>
    <x v="2"/>
    <m/>
    <x v="0"/>
    <x v="0"/>
    <x v="0"/>
    <n v="305653"/>
  </r>
  <r>
    <x v="2273"/>
    <x v="11"/>
    <x v="4"/>
    <s v="D05"/>
    <x v="3"/>
    <s v="L05"/>
    <x v="0"/>
    <x v="2"/>
    <x v="1"/>
    <x v="1"/>
    <x v="1"/>
    <x v="304"/>
    <x v="1463"/>
    <x v="3"/>
    <x v="1"/>
    <x v="1"/>
    <n v="4"/>
    <x v="12"/>
    <x v="0"/>
    <x v="0"/>
    <n v="305098"/>
  </r>
  <r>
    <x v="2274"/>
    <x v="181"/>
    <x v="6"/>
    <s v="D04"/>
    <x v="2"/>
    <s v="L03"/>
    <x v="0"/>
    <x v="3"/>
    <x v="0"/>
    <x v="0"/>
    <x v="0"/>
    <x v="744"/>
    <x v="204"/>
    <x v="43"/>
    <x v="2"/>
    <x v="1"/>
    <n v="5"/>
    <x v="7"/>
    <x v="1"/>
    <x v="463"/>
    <n v="303779"/>
  </r>
  <r>
    <x v="2275"/>
    <x v="105"/>
    <x v="6"/>
    <s v="D04"/>
    <x v="3"/>
    <s v="L05"/>
    <x v="10"/>
    <x v="0"/>
    <x v="1"/>
    <x v="1"/>
    <x v="1"/>
    <x v="764"/>
    <x v="1464"/>
    <x v="2"/>
    <x v="0"/>
    <x v="1"/>
    <n v="2"/>
    <x v="0"/>
    <x v="1"/>
    <x v="464"/>
    <n v="304617"/>
  </r>
  <r>
    <x v="2276"/>
    <x v="277"/>
    <x v="1"/>
    <s v="D01"/>
    <x v="0"/>
    <s v="L01"/>
    <x v="0"/>
    <x v="2"/>
    <x v="1"/>
    <x v="0"/>
    <x v="1"/>
    <x v="1000"/>
    <x v="722"/>
    <x v="7"/>
    <x v="0"/>
    <x v="1"/>
    <n v="2"/>
    <x v="5"/>
    <x v="2"/>
    <x v="27"/>
    <n v="305724"/>
  </r>
  <r>
    <x v="2277"/>
    <x v="223"/>
    <x v="0"/>
    <s v="D06"/>
    <x v="0"/>
    <s v="L01"/>
    <x v="9"/>
    <x v="0"/>
    <x v="1"/>
    <x v="1"/>
    <x v="0"/>
    <x v="620"/>
    <x v="1465"/>
    <x v="6"/>
    <x v="2"/>
    <x v="1"/>
    <n v="5"/>
    <x v="0"/>
    <x v="1"/>
    <x v="465"/>
    <n v="304968"/>
  </r>
  <r>
    <x v="2278"/>
    <x v="141"/>
    <x v="2"/>
    <s v="D02"/>
    <x v="4"/>
    <s v="L02"/>
    <x v="10"/>
    <x v="0"/>
    <x v="0"/>
    <x v="0"/>
    <x v="0"/>
    <x v="450"/>
    <x v="1466"/>
    <x v="12"/>
    <x v="2"/>
    <x v="1"/>
    <n v="4"/>
    <x v="3"/>
    <x v="0"/>
    <x v="0"/>
    <n v="304171"/>
  </r>
  <r>
    <x v="2279"/>
    <x v="16"/>
    <x v="2"/>
    <s v="D02"/>
    <x v="0"/>
    <s v="L01"/>
    <x v="2"/>
    <x v="2"/>
    <x v="0"/>
    <x v="1"/>
    <x v="0"/>
    <x v="75"/>
    <x v="1467"/>
    <x v="5"/>
    <x v="2"/>
    <x v="1"/>
    <n v="2"/>
    <x v="19"/>
    <x v="0"/>
    <x v="0"/>
    <n v="304232"/>
  </r>
  <r>
    <x v="2280"/>
    <x v="172"/>
    <x v="6"/>
    <s v="D04"/>
    <x v="0"/>
    <s v="L01"/>
    <x v="4"/>
    <x v="0"/>
    <x v="1"/>
    <x v="0"/>
    <x v="2"/>
    <x v="291"/>
    <x v="1468"/>
    <x v="40"/>
    <x v="2"/>
    <x v="1"/>
    <n v="2"/>
    <x v="21"/>
    <x v="0"/>
    <x v="0"/>
    <n v="303659"/>
  </r>
  <r>
    <x v="2281"/>
    <x v="42"/>
    <x v="2"/>
    <s v="D02"/>
    <x v="2"/>
    <s v="L03"/>
    <x v="1"/>
    <x v="2"/>
    <x v="0"/>
    <x v="1"/>
    <x v="1"/>
    <x v="429"/>
    <x v="1153"/>
    <x v="15"/>
    <x v="2"/>
    <x v="1"/>
    <n v="4"/>
    <x v="0"/>
    <x v="0"/>
    <x v="0"/>
    <n v="305083"/>
  </r>
  <r>
    <x v="2282"/>
    <x v="359"/>
    <x v="0"/>
    <s v="D06"/>
    <x v="0"/>
    <s v="L01"/>
    <x v="0"/>
    <x v="3"/>
    <x v="0"/>
    <x v="0"/>
    <x v="2"/>
    <x v="256"/>
    <x v="42"/>
    <x v="32"/>
    <x v="2"/>
    <x v="2"/>
    <m/>
    <x v="33"/>
    <x v="0"/>
    <x v="0"/>
    <n v="305622"/>
  </r>
  <r>
    <x v="2283"/>
    <x v="46"/>
    <x v="1"/>
    <s v="D01"/>
    <x v="0"/>
    <s v="L01"/>
    <x v="11"/>
    <x v="1"/>
    <x v="2"/>
    <x v="1"/>
    <x v="0"/>
    <x v="330"/>
    <x v="1469"/>
    <x v="34"/>
    <x v="0"/>
    <x v="0"/>
    <m/>
    <x v="9"/>
    <x v="0"/>
    <x v="0"/>
    <n v="305445"/>
  </r>
  <r>
    <x v="2284"/>
    <x v="281"/>
    <x v="3"/>
    <s v="D07"/>
    <x v="3"/>
    <s v="L05"/>
    <x v="3"/>
    <x v="0"/>
    <x v="1"/>
    <x v="0"/>
    <x v="2"/>
    <x v="96"/>
    <x v="1470"/>
    <x v="10"/>
    <x v="2"/>
    <x v="1"/>
    <n v="5"/>
    <x v="0"/>
    <x v="1"/>
    <x v="118"/>
    <n v="304787"/>
  </r>
  <r>
    <x v="2285"/>
    <x v="121"/>
    <x v="3"/>
    <s v="D07"/>
    <x v="3"/>
    <s v="L05"/>
    <x v="9"/>
    <x v="0"/>
    <x v="1"/>
    <x v="0"/>
    <x v="1"/>
    <x v="499"/>
    <x v="1471"/>
    <x v="5"/>
    <x v="1"/>
    <x v="1"/>
    <n v="5"/>
    <x v="18"/>
    <x v="0"/>
    <x v="0"/>
    <n v="305347"/>
  </r>
  <r>
    <x v="2286"/>
    <x v="101"/>
    <x v="4"/>
    <s v="D05"/>
    <x v="2"/>
    <s v="L03"/>
    <x v="2"/>
    <x v="2"/>
    <x v="1"/>
    <x v="1"/>
    <x v="1"/>
    <x v="813"/>
    <x v="1472"/>
    <x v="4"/>
    <x v="2"/>
    <x v="1"/>
    <n v="5"/>
    <x v="9"/>
    <x v="0"/>
    <x v="0"/>
    <n v="303568"/>
  </r>
  <r>
    <x v="2287"/>
    <x v="283"/>
    <x v="6"/>
    <s v="D04"/>
    <x v="4"/>
    <s v="L02"/>
    <x v="3"/>
    <x v="3"/>
    <x v="0"/>
    <x v="1"/>
    <x v="3"/>
    <x v="370"/>
    <x v="214"/>
    <x v="19"/>
    <x v="2"/>
    <x v="0"/>
    <m/>
    <x v="11"/>
    <x v="0"/>
    <x v="0"/>
    <n v="304905"/>
  </r>
  <r>
    <x v="2288"/>
    <x v="312"/>
    <x v="2"/>
    <s v="D02"/>
    <x v="1"/>
    <s v="L04"/>
    <x v="6"/>
    <x v="3"/>
    <x v="1"/>
    <x v="1"/>
    <x v="2"/>
    <x v="535"/>
    <x v="1473"/>
    <x v="22"/>
    <x v="0"/>
    <x v="1"/>
    <n v="2"/>
    <x v="23"/>
    <x v="2"/>
    <x v="318"/>
    <n v="304581"/>
  </r>
  <r>
    <x v="2289"/>
    <x v="119"/>
    <x v="6"/>
    <s v="D04"/>
    <x v="3"/>
    <s v="L05"/>
    <x v="7"/>
    <x v="3"/>
    <x v="2"/>
    <x v="0"/>
    <x v="2"/>
    <x v="989"/>
    <x v="1474"/>
    <x v="44"/>
    <x v="2"/>
    <x v="0"/>
    <m/>
    <x v="27"/>
    <x v="0"/>
    <x v="0"/>
    <n v="305460"/>
  </r>
  <r>
    <x v="2290"/>
    <x v="103"/>
    <x v="0"/>
    <s v="D06"/>
    <x v="3"/>
    <s v="L05"/>
    <x v="4"/>
    <x v="1"/>
    <x v="1"/>
    <x v="0"/>
    <x v="2"/>
    <x v="643"/>
    <x v="1475"/>
    <x v="16"/>
    <x v="2"/>
    <x v="1"/>
    <n v="2"/>
    <x v="31"/>
    <x v="1"/>
    <x v="466"/>
    <n v="303670"/>
  </r>
  <r>
    <x v="2291"/>
    <x v="157"/>
    <x v="3"/>
    <s v="D07"/>
    <x v="2"/>
    <s v="L03"/>
    <x v="9"/>
    <x v="1"/>
    <x v="0"/>
    <x v="0"/>
    <x v="2"/>
    <x v="665"/>
    <x v="306"/>
    <x v="33"/>
    <x v="1"/>
    <x v="1"/>
    <n v="4"/>
    <x v="19"/>
    <x v="0"/>
    <x v="0"/>
    <n v="305103"/>
  </r>
  <r>
    <x v="2292"/>
    <x v="261"/>
    <x v="6"/>
    <s v="D04"/>
    <x v="2"/>
    <s v="L03"/>
    <x v="5"/>
    <x v="1"/>
    <x v="2"/>
    <x v="0"/>
    <x v="1"/>
    <x v="769"/>
    <x v="1476"/>
    <x v="48"/>
    <x v="0"/>
    <x v="1"/>
    <n v="3"/>
    <x v="32"/>
    <x v="0"/>
    <x v="0"/>
    <n v="304828"/>
  </r>
  <r>
    <x v="2293"/>
    <x v="11"/>
    <x v="5"/>
    <s v="D03"/>
    <x v="3"/>
    <s v="L05"/>
    <x v="10"/>
    <x v="0"/>
    <x v="1"/>
    <x v="1"/>
    <x v="0"/>
    <x v="279"/>
    <x v="1477"/>
    <x v="24"/>
    <x v="2"/>
    <x v="1"/>
    <n v="2"/>
    <x v="15"/>
    <x v="0"/>
    <x v="0"/>
    <n v="305109"/>
  </r>
  <r>
    <x v="2294"/>
    <x v="1"/>
    <x v="0"/>
    <s v="D06"/>
    <x v="3"/>
    <s v="L05"/>
    <x v="3"/>
    <x v="3"/>
    <x v="1"/>
    <x v="1"/>
    <x v="0"/>
    <x v="256"/>
    <x v="1478"/>
    <x v="15"/>
    <x v="2"/>
    <x v="2"/>
    <m/>
    <x v="34"/>
    <x v="0"/>
    <x v="0"/>
    <n v="304422"/>
  </r>
  <r>
    <x v="2295"/>
    <x v="12"/>
    <x v="6"/>
    <s v="D04"/>
    <x v="1"/>
    <s v="L04"/>
    <x v="11"/>
    <x v="1"/>
    <x v="2"/>
    <x v="0"/>
    <x v="0"/>
    <x v="906"/>
    <x v="1479"/>
    <x v="10"/>
    <x v="2"/>
    <x v="1"/>
    <n v="2"/>
    <x v="0"/>
    <x v="0"/>
    <x v="0"/>
    <n v="304603"/>
  </r>
  <r>
    <x v="2296"/>
    <x v="349"/>
    <x v="1"/>
    <s v="D01"/>
    <x v="0"/>
    <s v="L01"/>
    <x v="3"/>
    <x v="3"/>
    <x v="0"/>
    <x v="0"/>
    <x v="2"/>
    <x v="827"/>
    <x v="1480"/>
    <x v="30"/>
    <x v="2"/>
    <x v="2"/>
    <m/>
    <x v="12"/>
    <x v="2"/>
    <x v="467"/>
    <n v="303712"/>
  </r>
  <r>
    <x v="2297"/>
    <x v="173"/>
    <x v="2"/>
    <s v="D02"/>
    <x v="1"/>
    <s v="L04"/>
    <x v="2"/>
    <x v="3"/>
    <x v="1"/>
    <x v="1"/>
    <x v="0"/>
    <x v="760"/>
    <x v="1068"/>
    <x v="11"/>
    <x v="2"/>
    <x v="0"/>
    <m/>
    <x v="15"/>
    <x v="1"/>
    <x v="162"/>
    <n v="305448"/>
  </r>
  <r>
    <x v="2298"/>
    <x v="73"/>
    <x v="5"/>
    <s v="D03"/>
    <x v="1"/>
    <s v="L04"/>
    <x v="7"/>
    <x v="3"/>
    <x v="0"/>
    <x v="1"/>
    <x v="1"/>
    <x v="373"/>
    <x v="520"/>
    <x v="43"/>
    <x v="1"/>
    <x v="1"/>
    <n v="4"/>
    <x v="7"/>
    <x v="0"/>
    <x v="0"/>
    <n v="303787"/>
  </r>
  <r>
    <x v="2299"/>
    <x v="75"/>
    <x v="1"/>
    <s v="D01"/>
    <x v="1"/>
    <s v="L04"/>
    <x v="5"/>
    <x v="1"/>
    <x v="1"/>
    <x v="1"/>
    <x v="1"/>
    <x v="1022"/>
    <x v="916"/>
    <x v="22"/>
    <x v="2"/>
    <x v="1"/>
    <n v="4"/>
    <x v="30"/>
    <x v="0"/>
    <x v="0"/>
    <n v="305401"/>
  </r>
  <r>
    <x v="2300"/>
    <x v="104"/>
    <x v="2"/>
    <s v="D02"/>
    <x v="2"/>
    <s v="L03"/>
    <x v="9"/>
    <x v="2"/>
    <x v="1"/>
    <x v="1"/>
    <x v="3"/>
    <x v="955"/>
    <x v="836"/>
    <x v="9"/>
    <x v="2"/>
    <x v="1"/>
    <n v="3"/>
    <x v="24"/>
    <x v="0"/>
    <x v="0"/>
    <n v="305539"/>
  </r>
  <r>
    <x v="2301"/>
    <x v="302"/>
    <x v="4"/>
    <s v="D05"/>
    <x v="0"/>
    <s v="L01"/>
    <x v="10"/>
    <x v="2"/>
    <x v="0"/>
    <x v="1"/>
    <x v="1"/>
    <x v="872"/>
    <x v="870"/>
    <x v="3"/>
    <x v="2"/>
    <x v="1"/>
    <n v="5"/>
    <x v="12"/>
    <x v="0"/>
    <x v="0"/>
    <n v="305772"/>
  </r>
  <r>
    <x v="2302"/>
    <x v="272"/>
    <x v="0"/>
    <s v="D06"/>
    <x v="2"/>
    <s v="L03"/>
    <x v="6"/>
    <x v="0"/>
    <x v="0"/>
    <x v="0"/>
    <x v="2"/>
    <x v="770"/>
    <x v="38"/>
    <x v="29"/>
    <x v="1"/>
    <x v="2"/>
    <m/>
    <x v="8"/>
    <x v="0"/>
    <x v="0"/>
    <n v="305009"/>
  </r>
  <r>
    <x v="2303"/>
    <x v="78"/>
    <x v="5"/>
    <s v="D03"/>
    <x v="1"/>
    <s v="L04"/>
    <x v="8"/>
    <x v="2"/>
    <x v="2"/>
    <x v="0"/>
    <x v="0"/>
    <x v="203"/>
    <x v="1481"/>
    <x v="10"/>
    <x v="2"/>
    <x v="0"/>
    <m/>
    <x v="30"/>
    <x v="1"/>
    <x v="468"/>
    <n v="305145"/>
  </r>
  <r>
    <x v="2304"/>
    <x v="173"/>
    <x v="4"/>
    <s v="D05"/>
    <x v="2"/>
    <s v="L03"/>
    <x v="11"/>
    <x v="0"/>
    <x v="0"/>
    <x v="1"/>
    <x v="0"/>
    <x v="914"/>
    <x v="762"/>
    <x v="47"/>
    <x v="0"/>
    <x v="1"/>
    <n v="4"/>
    <x v="26"/>
    <x v="0"/>
    <x v="0"/>
    <n v="305309"/>
  </r>
  <r>
    <x v="2305"/>
    <x v="160"/>
    <x v="1"/>
    <s v="D01"/>
    <x v="1"/>
    <s v="L04"/>
    <x v="4"/>
    <x v="2"/>
    <x v="2"/>
    <x v="0"/>
    <x v="2"/>
    <x v="793"/>
    <x v="1482"/>
    <x v="5"/>
    <x v="0"/>
    <x v="1"/>
    <n v="4"/>
    <x v="14"/>
    <x v="0"/>
    <x v="0"/>
    <n v="305732"/>
  </r>
  <r>
    <x v="2306"/>
    <x v="196"/>
    <x v="1"/>
    <s v="D01"/>
    <x v="2"/>
    <s v="L03"/>
    <x v="3"/>
    <x v="2"/>
    <x v="1"/>
    <x v="1"/>
    <x v="1"/>
    <x v="446"/>
    <x v="1483"/>
    <x v="14"/>
    <x v="0"/>
    <x v="1"/>
    <n v="3"/>
    <x v="26"/>
    <x v="0"/>
    <x v="0"/>
    <n v="305326"/>
  </r>
  <r>
    <x v="2307"/>
    <x v="243"/>
    <x v="2"/>
    <s v="D02"/>
    <x v="0"/>
    <s v="L01"/>
    <x v="6"/>
    <x v="0"/>
    <x v="0"/>
    <x v="0"/>
    <x v="0"/>
    <x v="243"/>
    <x v="1484"/>
    <x v="17"/>
    <x v="2"/>
    <x v="1"/>
    <n v="5"/>
    <x v="35"/>
    <x v="0"/>
    <x v="0"/>
    <n v="304992"/>
  </r>
  <r>
    <x v="2308"/>
    <x v="263"/>
    <x v="5"/>
    <s v="D03"/>
    <x v="0"/>
    <s v="L01"/>
    <x v="8"/>
    <x v="1"/>
    <x v="2"/>
    <x v="0"/>
    <x v="1"/>
    <x v="7"/>
    <x v="1485"/>
    <x v="7"/>
    <x v="1"/>
    <x v="0"/>
    <m/>
    <x v="20"/>
    <x v="0"/>
    <x v="0"/>
    <n v="303741"/>
  </r>
  <r>
    <x v="2309"/>
    <x v="307"/>
    <x v="6"/>
    <s v="D04"/>
    <x v="0"/>
    <s v="L01"/>
    <x v="0"/>
    <x v="2"/>
    <x v="0"/>
    <x v="1"/>
    <x v="0"/>
    <x v="746"/>
    <x v="1486"/>
    <x v="21"/>
    <x v="1"/>
    <x v="2"/>
    <m/>
    <x v="16"/>
    <x v="0"/>
    <x v="0"/>
    <n v="303800"/>
  </r>
  <r>
    <x v="2310"/>
    <x v="113"/>
    <x v="2"/>
    <s v="D02"/>
    <x v="0"/>
    <s v="L01"/>
    <x v="10"/>
    <x v="3"/>
    <x v="2"/>
    <x v="1"/>
    <x v="3"/>
    <x v="65"/>
    <x v="858"/>
    <x v="33"/>
    <x v="1"/>
    <x v="2"/>
    <m/>
    <x v="23"/>
    <x v="0"/>
    <x v="0"/>
    <n v="305361"/>
  </r>
  <r>
    <x v="2311"/>
    <x v="27"/>
    <x v="6"/>
    <s v="D04"/>
    <x v="2"/>
    <s v="L03"/>
    <x v="0"/>
    <x v="1"/>
    <x v="1"/>
    <x v="1"/>
    <x v="1"/>
    <x v="342"/>
    <x v="441"/>
    <x v="15"/>
    <x v="2"/>
    <x v="1"/>
    <n v="2"/>
    <x v="29"/>
    <x v="2"/>
    <x v="469"/>
    <n v="303974"/>
  </r>
  <r>
    <x v="2312"/>
    <x v="79"/>
    <x v="3"/>
    <s v="D07"/>
    <x v="3"/>
    <s v="L05"/>
    <x v="7"/>
    <x v="3"/>
    <x v="1"/>
    <x v="0"/>
    <x v="1"/>
    <x v="461"/>
    <x v="1275"/>
    <x v="27"/>
    <x v="2"/>
    <x v="1"/>
    <n v="2"/>
    <x v="31"/>
    <x v="0"/>
    <x v="0"/>
    <n v="304983"/>
  </r>
  <r>
    <x v="2313"/>
    <x v="156"/>
    <x v="1"/>
    <s v="D01"/>
    <x v="1"/>
    <s v="L04"/>
    <x v="8"/>
    <x v="0"/>
    <x v="0"/>
    <x v="1"/>
    <x v="3"/>
    <x v="297"/>
    <x v="844"/>
    <x v="7"/>
    <x v="2"/>
    <x v="2"/>
    <m/>
    <x v="0"/>
    <x v="0"/>
    <x v="0"/>
    <n v="305586"/>
  </r>
  <r>
    <x v="2314"/>
    <x v="59"/>
    <x v="6"/>
    <s v="D04"/>
    <x v="4"/>
    <s v="L02"/>
    <x v="9"/>
    <x v="0"/>
    <x v="2"/>
    <x v="0"/>
    <x v="1"/>
    <x v="345"/>
    <x v="1023"/>
    <x v="11"/>
    <x v="1"/>
    <x v="1"/>
    <n v="4"/>
    <x v="29"/>
    <x v="0"/>
    <x v="0"/>
    <n v="305613"/>
  </r>
  <r>
    <x v="2315"/>
    <x v="220"/>
    <x v="3"/>
    <s v="D07"/>
    <x v="4"/>
    <s v="L02"/>
    <x v="6"/>
    <x v="0"/>
    <x v="1"/>
    <x v="0"/>
    <x v="3"/>
    <x v="20"/>
    <x v="1487"/>
    <x v="24"/>
    <x v="2"/>
    <x v="1"/>
    <n v="4"/>
    <x v="18"/>
    <x v="2"/>
    <x v="360"/>
    <n v="303977"/>
  </r>
  <r>
    <x v="2316"/>
    <x v="194"/>
    <x v="1"/>
    <s v="D01"/>
    <x v="3"/>
    <s v="L05"/>
    <x v="5"/>
    <x v="2"/>
    <x v="2"/>
    <x v="0"/>
    <x v="0"/>
    <x v="1023"/>
    <x v="977"/>
    <x v="21"/>
    <x v="1"/>
    <x v="0"/>
    <m/>
    <x v="7"/>
    <x v="1"/>
    <x v="470"/>
    <n v="304548"/>
  </r>
  <r>
    <x v="2317"/>
    <x v="29"/>
    <x v="2"/>
    <s v="D02"/>
    <x v="0"/>
    <s v="L01"/>
    <x v="11"/>
    <x v="0"/>
    <x v="2"/>
    <x v="0"/>
    <x v="0"/>
    <x v="501"/>
    <x v="146"/>
    <x v="7"/>
    <x v="2"/>
    <x v="1"/>
    <n v="5"/>
    <x v="25"/>
    <x v="1"/>
    <x v="471"/>
    <n v="303848"/>
  </r>
  <r>
    <x v="2318"/>
    <x v="155"/>
    <x v="5"/>
    <s v="D03"/>
    <x v="3"/>
    <s v="L05"/>
    <x v="9"/>
    <x v="1"/>
    <x v="2"/>
    <x v="0"/>
    <x v="1"/>
    <x v="1024"/>
    <x v="777"/>
    <x v="45"/>
    <x v="1"/>
    <x v="1"/>
    <n v="5"/>
    <x v="8"/>
    <x v="0"/>
    <x v="0"/>
    <n v="305282"/>
  </r>
  <r>
    <x v="2319"/>
    <x v="219"/>
    <x v="6"/>
    <s v="D04"/>
    <x v="3"/>
    <s v="L05"/>
    <x v="0"/>
    <x v="3"/>
    <x v="0"/>
    <x v="1"/>
    <x v="0"/>
    <x v="712"/>
    <x v="1488"/>
    <x v="24"/>
    <x v="2"/>
    <x v="1"/>
    <n v="4"/>
    <x v="33"/>
    <x v="0"/>
    <x v="0"/>
    <n v="304580"/>
  </r>
  <r>
    <x v="2320"/>
    <x v="324"/>
    <x v="1"/>
    <s v="D01"/>
    <x v="2"/>
    <s v="L03"/>
    <x v="11"/>
    <x v="1"/>
    <x v="1"/>
    <x v="0"/>
    <x v="1"/>
    <x v="1025"/>
    <x v="127"/>
    <x v="36"/>
    <x v="2"/>
    <x v="1"/>
    <n v="3"/>
    <x v="4"/>
    <x v="1"/>
    <x v="259"/>
    <n v="304836"/>
  </r>
  <r>
    <x v="2321"/>
    <x v="213"/>
    <x v="0"/>
    <s v="D06"/>
    <x v="4"/>
    <s v="L02"/>
    <x v="0"/>
    <x v="1"/>
    <x v="1"/>
    <x v="1"/>
    <x v="2"/>
    <x v="526"/>
    <x v="1278"/>
    <x v="32"/>
    <x v="1"/>
    <x v="1"/>
    <n v="4"/>
    <x v="14"/>
    <x v="0"/>
    <x v="0"/>
    <n v="305739"/>
  </r>
  <r>
    <x v="2322"/>
    <x v="153"/>
    <x v="4"/>
    <s v="D05"/>
    <x v="2"/>
    <s v="L03"/>
    <x v="10"/>
    <x v="0"/>
    <x v="1"/>
    <x v="0"/>
    <x v="0"/>
    <x v="859"/>
    <x v="1489"/>
    <x v="39"/>
    <x v="0"/>
    <x v="1"/>
    <n v="4"/>
    <x v="27"/>
    <x v="0"/>
    <x v="0"/>
    <n v="303991"/>
  </r>
  <r>
    <x v="2323"/>
    <x v="326"/>
    <x v="5"/>
    <s v="D03"/>
    <x v="0"/>
    <s v="L01"/>
    <x v="0"/>
    <x v="2"/>
    <x v="1"/>
    <x v="1"/>
    <x v="0"/>
    <x v="616"/>
    <x v="1490"/>
    <x v="2"/>
    <x v="1"/>
    <x v="1"/>
    <n v="5"/>
    <x v="1"/>
    <x v="0"/>
    <x v="0"/>
    <n v="304672"/>
  </r>
  <r>
    <x v="2324"/>
    <x v="126"/>
    <x v="5"/>
    <s v="D03"/>
    <x v="1"/>
    <s v="L04"/>
    <x v="1"/>
    <x v="0"/>
    <x v="0"/>
    <x v="0"/>
    <x v="0"/>
    <x v="353"/>
    <x v="358"/>
    <x v="31"/>
    <x v="1"/>
    <x v="2"/>
    <m/>
    <x v="24"/>
    <x v="0"/>
    <x v="0"/>
    <n v="303936"/>
  </r>
  <r>
    <x v="2325"/>
    <x v="191"/>
    <x v="4"/>
    <s v="D05"/>
    <x v="4"/>
    <s v="L02"/>
    <x v="6"/>
    <x v="0"/>
    <x v="2"/>
    <x v="1"/>
    <x v="0"/>
    <x v="1026"/>
    <x v="546"/>
    <x v="7"/>
    <x v="2"/>
    <x v="1"/>
    <n v="3"/>
    <x v="20"/>
    <x v="0"/>
    <x v="0"/>
    <n v="303886"/>
  </r>
  <r>
    <x v="2326"/>
    <x v="103"/>
    <x v="5"/>
    <s v="D03"/>
    <x v="1"/>
    <s v="L04"/>
    <x v="2"/>
    <x v="0"/>
    <x v="0"/>
    <x v="1"/>
    <x v="0"/>
    <x v="124"/>
    <x v="1491"/>
    <x v="26"/>
    <x v="1"/>
    <x v="1"/>
    <n v="2"/>
    <x v="29"/>
    <x v="0"/>
    <x v="0"/>
    <n v="305658"/>
  </r>
  <r>
    <x v="2327"/>
    <x v="89"/>
    <x v="1"/>
    <s v="D01"/>
    <x v="1"/>
    <s v="L04"/>
    <x v="7"/>
    <x v="2"/>
    <x v="1"/>
    <x v="1"/>
    <x v="3"/>
    <x v="862"/>
    <x v="1492"/>
    <x v="20"/>
    <x v="1"/>
    <x v="1"/>
    <n v="3"/>
    <x v="32"/>
    <x v="2"/>
    <x v="472"/>
    <n v="304181"/>
  </r>
  <r>
    <x v="2328"/>
    <x v="186"/>
    <x v="2"/>
    <s v="D02"/>
    <x v="2"/>
    <s v="L03"/>
    <x v="2"/>
    <x v="2"/>
    <x v="2"/>
    <x v="0"/>
    <x v="0"/>
    <x v="723"/>
    <x v="1035"/>
    <x v="6"/>
    <x v="0"/>
    <x v="2"/>
    <m/>
    <x v="16"/>
    <x v="0"/>
    <x v="0"/>
    <n v="304574"/>
  </r>
  <r>
    <x v="2329"/>
    <x v="156"/>
    <x v="3"/>
    <s v="D07"/>
    <x v="3"/>
    <s v="L05"/>
    <x v="10"/>
    <x v="3"/>
    <x v="1"/>
    <x v="0"/>
    <x v="3"/>
    <x v="1027"/>
    <x v="901"/>
    <x v="7"/>
    <x v="2"/>
    <x v="0"/>
    <m/>
    <x v="4"/>
    <x v="0"/>
    <x v="0"/>
    <n v="303994"/>
  </r>
  <r>
    <x v="2330"/>
    <x v="88"/>
    <x v="2"/>
    <s v="D02"/>
    <x v="1"/>
    <s v="L04"/>
    <x v="5"/>
    <x v="3"/>
    <x v="1"/>
    <x v="1"/>
    <x v="3"/>
    <x v="1028"/>
    <x v="388"/>
    <x v="2"/>
    <x v="1"/>
    <x v="0"/>
    <m/>
    <x v="0"/>
    <x v="0"/>
    <x v="0"/>
    <n v="304900"/>
  </r>
  <r>
    <x v="2331"/>
    <x v="242"/>
    <x v="3"/>
    <s v="D07"/>
    <x v="3"/>
    <s v="L05"/>
    <x v="2"/>
    <x v="1"/>
    <x v="2"/>
    <x v="0"/>
    <x v="3"/>
    <x v="1029"/>
    <x v="1493"/>
    <x v="50"/>
    <x v="2"/>
    <x v="1"/>
    <n v="3"/>
    <x v="0"/>
    <x v="1"/>
    <x v="473"/>
    <n v="305718"/>
  </r>
  <r>
    <x v="2332"/>
    <x v="357"/>
    <x v="2"/>
    <s v="D02"/>
    <x v="4"/>
    <s v="L02"/>
    <x v="4"/>
    <x v="1"/>
    <x v="0"/>
    <x v="1"/>
    <x v="2"/>
    <x v="356"/>
    <x v="1494"/>
    <x v="46"/>
    <x v="1"/>
    <x v="1"/>
    <n v="3"/>
    <x v="7"/>
    <x v="0"/>
    <x v="0"/>
    <n v="304229"/>
  </r>
  <r>
    <x v="2333"/>
    <x v="152"/>
    <x v="0"/>
    <s v="D06"/>
    <x v="1"/>
    <s v="L04"/>
    <x v="5"/>
    <x v="2"/>
    <x v="1"/>
    <x v="0"/>
    <x v="2"/>
    <x v="929"/>
    <x v="1495"/>
    <x v="19"/>
    <x v="2"/>
    <x v="1"/>
    <n v="3"/>
    <x v="3"/>
    <x v="0"/>
    <x v="0"/>
    <n v="304870"/>
  </r>
  <r>
    <x v="2334"/>
    <x v="193"/>
    <x v="6"/>
    <s v="D04"/>
    <x v="3"/>
    <s v="L05"/>
    <x v="7"/>
    <x v="0"/>
    <x v="1"/>
    <x v="1"/>
    <x v="2"/>
    <x v="368"/>
    <x v="314"/>
    <x v="30"/>
    <x v="0"/>
    <x v="1"/>
    <n v="3"/>
    <x v="18"/>
    <x v="0"/>
    <x v="0"/>
    <n v="305408"/>
  </r>
  <r>
    <x v="2335"/>
    <x v="75"/>
    <x v="4"/>
    <s v="D05"/>
    <x v="1"/>
    <s v="L04"/>
    <x v="10"/>
    <x v="2"/>
    <x v="1"/>
    <x v="0"/>
    <x v="0"/>
    <x v="1030"/>
    <x v="708"/>
    <x v="2"/>
    <x v="1"/>
    <x v="1"/>
    <n v="4"/>
    <x v="22"/>
    <x v="1"/>
    <x v="176"/>
    <n v="304039"/>
  </r>
  <r>
    <x v="2336"/>
    <x v="179"/>
    <x v="5"/>
    <s v="D03"/>
    <x v="4"/>
    <s v="L02"/>
    <x v="2"/>
    <x v="0"/>
    <x v="0"/>
    <x v="0"/>
    <x v="1"/>
    <x v="432"/>
    <x v="752"/>
    <x v="23"/>
    <x v="1"/>
    <x v="1"/>
    <n v="4"/>
    <x v="20"/>
    <x v="1"/>
    <x v="474"/>
    <n v="305089"/>
  </r>
  <r>
    <x v="2337"/>
    <x v="295"/>
    <x v="4"/>
    <s v="D05"/>
    <x v="1"/>
    <s v="L04"/>
    <x v="6"/>
    <x v="2"/>
    <x v="0"/>
    <x v="1"/>
    <x v="1"/>
    <x v="924"/>
    <x v="1496"/>
    <x v="2"/>
    <x v="1"/>
    <x v="1"/>
    <n v="5"/>
    <x v="24"/>
    <x v="0"/>
    <x v="0"/>
    <n v="303524"/>
  </r>
  <r>
    <x v="2338"/>
    <x v="22"/>
    <x v="0"/>
    <s v="D06"/>
    <x v="4"/>
    <s v="L02"/>
    <x v="7"/>
    <x v="3"/>
    <x v="1"/>
    <x v="1"/>
    <x v="1"/>
    <x v="80"/>
    <x v="1497"/>
    <x v="15"/>
    <x v="0"/>
    <x v="1"/>
    <n v="4"/>
    <x v="22"/>
    <x v="0"/>
    <x v="0"/>
    <n v="305727"/>
  </r>
  <r>
    <x v="2339"/>
    <x v="48"/>
    <x v="0"/>
    <s v="D06"/>
    <x v="3"/>
    <s v="L05"/>
    <x v="7"/>
    <x v="2"/>
    <x v="2"/>
    <x v="1"/>
    <x v="0"/>
    <x v="824"/>
    <x v="434"/>
    <x v="11"/>
    <x v="2"/>
    <x v="1"/>
    <n v="5"/>
    <x v="33"/>
    <x v="0"/>
    <x v="0"/>
    <n v="305117"/>
  </r>
  <r>
    <x v="2340"/>
    <x v="177"/>
    <x v="1"/>
    <s v="D01"/>
    <x v="2"/>
    <s v="L03"/>
    <x v="1"/>
    <x v="0"/>
    <x v="2"/>
    <x v="1"/>
    <x v="3"/>
    <x v="95"/>
    <x v="347"/>
    <x v="25"/>
    <x v="2"/>
    <x v="0"/>
    <m/>
    <x v="12"/>
    <x v="2"/>
    <x v="290"/>
    <n v="303794"/>
  </r>
  <r>
    <x v="2341"/>
    <x v="55"/>
    <x v="2"/>
    <s v="D02"/>
    <x v="0"/>
    <s v="L01"/>
    <x v="4"/>
    <x v="2"/>
    <x v="0"/>
    <x v="1"/>
    <x v="1"/>
    <x v="125"/>
    <x v="619"/>
    <x v="8"/>
    <x v="1"/>
    <x v="0"/>
    <m/>
    <x v="0"/>
    <x v="0"/>
    <x v="0"/>
    <n v="304608"/>
  </r>
  <r>
    <x v="2342"/>
    <x v="21"/>
    <x v="5"/>
    <s v="D03"/>
    <x v="1"/>
    <s v="L04"/>
    <x v="4"/>
    <x v="3"/>
    <x v="1"/>
    <x v="1"/>
    <x v="1"/>
    <x v="560"/>
    <x v="1382"/>
    <x v="7"/>
    <x v="1"/>
    <x v="1"/>
    <n v="4"/>
    <x v="3"/>
    <x v="0"/>
    <x v="0"/>
    <n v="304170"/>
  </r>
  <r>
    <x v="2343"/>
    <x v="142"/>
    <x v="5"/>
    <s v="D03"/>
    <x v="2"/>
    <s v="L03"/>
    <x v="11"/>
    <x v="3"/>
    <x v="0"/>
    <x v="1"/>
    <x v="0"/>
    <x v="461"/>
    <x v="1146"/>
    <x v="15"/>
    <x v="2"/>
    <x v="2"/>
    <m/>
    <x v="0"/>
    <x v="1"/>
    <x v="475"/>
    <n v="304343"/>
  </r>
  <r>
    <x v="2344"/>
    <x v="346"/>
    <x v="4"/>
    <s v="D05"/>
    <x v="3"/>
    <s v="L05"/>
    <x v="11"/>
    <x v="1"/>
    <x v="1"/>
    <x v="0"/>
    <x v="3"/>
    <x v="221"/>
    <x v="571"/>
    <x v="30"/>
    <x v="2"/>
    <x v="1"/>
    <n v="4"/>
    <x v="15"/>
    <x v="0"/>
    <x v="0"/>
    <n v="304359"/>
  </r>
  <r>
    <x v="2345"/>
    <x v="26"/>
    <x v="6"/>
    <s v="D04"/>
    <x v="1"/>
    <s v="L04"/>
    <x v="6"/>
    <x v="0"/>
    <x v="1"/>
    <x v="0"/>
    <x v="3"/>
    <x v="597"/>
    <x v="884"/>
    <x v="50"/>
    <x v="2"/>
    <x v="0"/>
    <m/>
    <x v="16"/>
    <x v="0"/>
    <x v="0"/>
    <n v="304144"/>
  </r>
  <r>
    <x v="2346"/>
    <x v="61"/>
    <x v="2"/>
    <s v="D02"/>
    <x v="0"/>
    <s v="L01"/>
    <x v="1"/>
    <x v="2"/>
    <x v="2"/>
    <x v="0"/>
    <x v="3"/>
    <x v="95"/>
    <x v="1498"/>
    <x v="12"/>
    <x v="2"/>
    <x v="1"/>
    <n v="4"/>
    <x v="11"/>
    <x v="0"/>
    <x v="0"/>
    <n v="305235"/>
  </r>
  <r>
    <x v="2347"/>
    <x v="328"/>
    <x v="3"/>
    <s v="D07"/>
    <x v="0"/>
    <s v="L01"/>
    <x v="9"/>
    <x v="3"/>
    <x v="1"/>
    <x v="1"/>
    <x v="3"/>
    <x v="338"/>
    <x v="1460"/>
    <x v="42"/>
    <x v="2"/>
    <x v="1"/>
    <n v="4"/>
    <x v="28"/>
    <x v="0"/>
    <x v="0"/>
    <n v="303693"/>
  </r>
  <r>
    <x v="2348"/>
    <x v="5"/>
    <x v="2"/>
    <s v="D02"/>
    <x v="4"/>
    <s v="L02"/>
    <x v="3"/>
    <x v="2"/>
    <x v="1"/>
    <x v="1"/>
    <x v="0"/>
    <x v="221"/>
    <x v="203"/>
    <x v="42"/>
    <x v="2"/>
    <x v="1"/>
    <n v="4"/>
    <x v="27"/>
    <x v="2"/>
    <x v="398"/>
    <n v="305653"/>
  </r>
  <r>
    <x v="2349"/>
    <x v="28"/>
    <x v="3"/>
    <s v="D07"/>
    <x v="4"/>
    <s v="L02"/>
    <x v="0"/>
    <x v="1"/>
    <x v="2"/>
    <x v="0"/>
    <x v="0"/>
    <x v="350"/>
    <x v="1499"/>
    <x v="0"/>
    <x v="0"/>
    <x v="0"/>
    <m/>
    <x v="36"/>
    <x v="0"/>
    <x v="0"/>
    <n v="305279"/>
  </r>
  <r>
    <x v="2350"/>
    <x v="44"/>
    <x v="6"/>
    <s v="D04"/>
    <x v="3"/>
    <s v="L05"/>
    <x v="6"/>
    <x v="2"/>
    <x v="1"/>
    <x v="0"/>
    <x v="2"/>
    <x v="268"/>
    <x v="471"/>
    <x v="36"/>
    <x v="1"/>
    <x v="2"/>
    <m/>
    <x v="33"/>
    <x v="0"/>
    <x v="0"/>
    <n v="304939"/>
  </r>
  <r>
    <x v="2351"/>
    <x v="71"/>
    <x v="4"/>
    <s v="D05"/>
    <x v="3"/>
    <s v="L05"/>
    <x v="10"/>
    <x v="2"/>
    <x v="0"/>
    <x v="1"/>
    <x v="2"/>
    <x v="158"/>
    <x v="1500"/>
    <x v="10"/>
    <x v="1"/>
    <x v="2"/>
    <m/>
    <x v="6"/>
    <x v="0"/>
    <x v="0"/>
    <n v="305149"/>
  </r>
  <r>
    <x v="2352"/>
    <x v="186"/>
    <x v="1"/>
    <s v="D01"/>
    <x v="1"/>
    <s v="L04"/>
    <x v="3"/>
    <x v="1"/>
    <x v="1"/>
    <x v="1"/>
    <x v="0"/>
    <x v="141"/>
    <x v="1415"/>
    <x v="10"/>
    <x v="2"/>
    <x v="1"/>
    <n v="4"/>
    <x v="28"/>
    <x v="0"/>
    <x v="0"/>
    <n v="303686"/>
  </r>
  <r>
    <x v="2353"/>
    <x v="160"/>
    <x v="3"/>
    <s v="D07"/>
    <x v="3"/>
    <s v="L05"/>
    <x v="9"/>
    <x v="3"/>
    <x v="2"/>
    <x v="1"/>
    <x v="2"/>
    <x v="301"/>
    <x v="1501"/>
    <x v="31"/>
    <x v="2"/>
    <x v="0"/>
    <m/>
    <x v="25"/>
    <x v="0"/>
    <x v="0"/>
    <n v="305851"/>
  </r>
  <r>
    <x v="2354"/>
    <x v="206"/>
    <x v="1"/>
    <s v="D01"/>
    <x v="1"/>
    <s v="L04"/>
    <x v="0"/>
    <x v="2"/>
    <x v="0"/>
    <x v="0"/>
    <x v="0"/>
    <x v="534"/>
    <x v="589"/>
    <x v="16"/>
    <x v="2"/>
    <x v="1"/>
    <n v="5"/>
    <x v="23"/>
    <x v="0"/>
    <x v="0"/>
    <n v="304499"/>
  </r>
  <r>
    <x v="2355"/>
    <x v="58"/>
    <x v="1"/>
    <s v="D01"/>
    <x v="4"/>
    <s v="L02"/>
    <x v="2"/>
    <x v="3"/>
    <x v="2"/>
    <x v="0"/>
    <x v="1"/>
    <x v="664"/>
    <x v="278"/>
    <x v="21"/>
    <x v="0"/>
    <x v="1"/>
    <n v="4"/>
    <x v="20"/>
    <x v="0"/>
    <x v="0"/>
    <n v="304415"/>
  </r>
  <r>
    <x v="2356"/>
    <x v="155"/>
    <x v="0"/>
    <s v="D06"/>
    <x v="0"/>
    <s v="L01"/>
    <x v="10"/>
    <x v="2"/>
    <x v="1"/>
    <x v="0"/>
    <x v="1"/>
    <x v="126"/>
    <x v="1502"/>
    <x v="37"/>
    <x v="2"/>
    <x v="1"/>
    <n v="5"/>
    <x v="0"/>
    <x v="0"/>
    <x v="0"/>
    <n v="305553"/>
  </r>
  <r>
    <x v="2357"/>
    <x v="321"/>
    <x v="6"/>
    <s v="D04"/>
    <x v="2"/>
    <s v="L03"/>
    <x v="10"/>
    <x v="2"/>
    <x v="0"/>
    <x v="0"/>
    <x v="0"/>
    <x v="418"/>
    <x v="695"/>
    <x v="21"/>
    <x v="2"/>
    <x v="1"/>
    <n v="4"/>
    <x v="29"/>
    <x v="1"/>
    <x v="476"/>
    <n v="305749"/>
  </r>
  <r>
    <x v="2358"/>
    <x v="259"/>
    <x v="4"/>
    <s v="D05"/>
    <x v="3"/>
    <s v="L05"/>
    <x v="5"/>
    <x v="1"/>
    <x v="2"/>
    <x v="1"/>
    <x v="3"/>
    <x v="854"/>
    <x v="166"/>
    <x v="40"/>
    <x v="0"/>
    <x v="1"/>
    <n v="4"/>
    <x v="18"/>
    <x v="0"/>
    <x v="0"/>
    <n v="304113"/>
  </r>
  <r>
    <x v="2359"/>
    <x v="295"/>
    <x v="6"/>
    <s v="D04"/>
    <x v="3"/>
    <s v="L05"/>
    <x v="9"/>
    <x v="1"/>
    <x v="1"/>
    <x v="0"/>
    <x v="3"/>
    <x v="1031"/>
    <x v="1167"/>
    <x v="9"/>
    <x v="0"/>
    <x v="1"/>
    <n v="2"/>
    <x v="0"/>
    <x v="0"/>
    <x v="0"/>
    <n v="303964"/>
  </r>
  <r>
    <x v="2360"/>
    <x v="319"/>
    <x v="0"/>
    <s v="D06"/>
    <x v="3"/>
    <s v="L05"/>
    <x v="3"/>
    <x v="2"/>
    <x v="2"/>
    <x v="0"/>
    <x v="0"/>
    <x v="94"/>
    <x v="410"/>
    <x v="18"/>
    <x v="0"/>
    <x v="1"/>
    <n v="2"/>
    <x v="4"/>
    <x v="0"/>
    <x v="0"/>
    <n v="304569"/>
  </r>
  <r>
    <x v="2361"/>
    <x v="223"/>
    <x v="5"/>
    <s v="D03"/>
    <x v="3"/>
    <s v="L05"/>
    <x v="9"/>
    <x v="0"/>
    <x v="1"/>
    <x v="1"/>
    <x v="1"/>
    <x v="209"/>
    <x v="1378"/>
    <x v="22"/>
    <x v="2"/>
    <x v="2"/>
    <m/>
    <x v="21"/>
    <x v="0"/>
    <x v="0"/>
    <n v="303726"/>
  </r>
  <r>
    <x v="2362"/>
    <x v="262"/>
    <x v="5"/>
    <s v="D03"/>
    <x v="4"/>
    <s v="L02"/>
    <x v="8"/>
    <x v="1"/>
    <x v="2"/>
    <x v="0"/>
    <x v="3"/>
    <x v="476"/>
    <x v="890"/>
    <x v="7"/>
    <x v="0"/>
    <x v="1"/>
    <n v="2"/>
    <x v="32"/>
    <x v="1"/>
    <x v="477"/>
    <n v="305695"/>
  </r>
  <r>
    <x v="2363"/>
    <x v="109"/>
    <x v="6"/>
    <s v="D04"/>
    <x v="0"/>
    <s v="L01"/>
    <x v="0"/>
    <x v="1"/>
    <x v="2"/>
    <x v="1"/>
    <x v="3"/>
    <x v="267"/>
    <x v="884"/>
    <x v="47"/>
    <x v="0"/>
    <x v="1"/>
    <n v="3"/>
    <x v="15"/>
    <x v="0"/>
    <x v="0"/>
    <n v="305166"/>
  </r>
  <r>
    <x v="2364"/>
    <x v="59"/>
    <x v="0"/>
    <s v="D06"/>
    <x v="3"/>
    <s v="L05"/>
    <x v="3"/>
    <x v="0"/>
    <x v="0"/>
    <x v="0"/>
    <x v="1"/>
    <x v="1032"/>
    <x v="817"/>
    <x v="45"/>
    <x v="1"/>
    <x v="1"/>
    <n v="4"/>
    <x v="32"/>
    <x v="0"/>
    <x v="0"/>
    <n v="303895"/>
  </r>
  <r>
    <x v="2365"/>
    <x v="176"/>
    <x v="3"/>
    <s v="D07"/>
    <x v="3"/>
    <s v="L05"/>
    <x v="3"/>
    <x v="1"/>
    <x v="1"/>
    <x v="1"/>
    <x v="2"/>
    <x v="526"/>
    <x v="1503"/>
    <x v="14"/>
    <x v="1"/>
    <x v="1"/>
    <n v="5"/>
    <x v="28"/>
    <x v="0"/>
    <x v="0"/>
    <n v="305119"/>
  </r>
  <r>
    <x v="2366"/>
    <x v="18"/>
    <x v="2"/>
    <s v="D02"/>
    <x v="2"/>
    <s v="L03"/>
    <x v="2"/>
    <x v="2"/>
    <x v="1"/>
    <x v="1"/>
    <x v="0"/>
    <x v="517"/>
    <x v="425"/>
    <x v="18"/>
    <x v="0"/>
    <x v="1"/>
    <n v="5"/>
    <x v="24"/>
    <x v="0"/>
    <x v="0"/>
    <n v="303802"/>
  </r>
  <r>
    <x v="2367"/>
    <x v="194"/>
    <x v="0"/>
    <s v="D06"/>
    <x v="3"/>
    <s v="L05"/>
    <x v="7"/>
    <x v="1"/>
    <x v="2"/>
    <x v="1"/>
    <x v="0"/>
    <x v="696"/>
    <x v="1410"/>
    <x v="7"/>
    <x v="2"/>
    <x v="1"/>
    <n v="3"/>
    <x v="11"/>
    <x v="1"/>
    <x v="478"/>
    <n v="305816"/>
  </r>
  <r>
    <x v="2368"/>
    <x v="34"/>
    <x v="3"/>
    <s v="D07"/>
    <x v="4"/>
    <s v="L02"/>
    <x v="0"/>
    <x v="1"/>
    <x v="2"/>
    <x v="1"/>
    <x v="2"/>
    <x v="327"/>
    <x v="1504"/>
    <x v="40"/>
    <x v="2"/>
    <x v="1"/>
    <n v="3"/>
    <x v="6"/>
    <x v="0"/>
    <x v="0"/>
    <n v="304781"/>
  </r>
  <r>
    <x v="2369"/>
    <x v="295"/>
    <x v="6"/>
    <s v="D04"/>
    <x v="1"/>
    <s v="L04"/>
    <x v="11"/>
    <x v="1"/>
    <x v="1"/>
    <x v="0"/>
    <x v="2"/>
    <x v="102"/>
    <x v="1505"/>
    <x v="41"/>
    <x v="0"/>
    <x v="1"/>
    <n v="5"/>
    <x v="18"/>
    <x v="0"/>
    <x v="0"/>
    <n v="304682"/>
  </r>
  <r>
    <x v="2370"/>
    <x v="52"/>
    <x v="3"/>
    <s v="D07"/>
    <x v="0"/>
    <s v="L01"/>
    <x v="8"/>
    <x v="2"/>
    <x v="0"/>
    <x v="1"/>
    <x v="2"/>
    <x v="1033"/>
    <x v="1041"/>
    <x v="2"/>
    <x v="0"/>
    <x v="2"/>
    <m/>
    <x v="4"/>
    <x v="0"/>
    <x v="0"/>
    <n v="304908"/>
  </r>
  <r>
    <x v="2371"/>
    <x v="270"/>
    <x v="3"/>
    <s v="D07"/>
    <x v="4"/>
    <s v="L02"/>
    <x v="1"/>
    <x v="1"/>
    <x v="1"/>
    <x v="0"/>
    <x v="3"/>
    <x v="514"/>
    <x v="191"/>
    <x v="44"/>
    <x v="2"/>
    <x v="2"/>
    <m/>
    <x v="0"/>
    <x v="0"/>
    <x v="0"/>
    <n v="304273"/>
  </r>
  <r>
    <x v="2372"/>
    <x v="35"/>
    <x v="1"/>
    <s v="D01"/>
    <x v="0"/>
    <s v="L01"/>
    <x v="11"/>
    <x v="3"/>
    <x v="1"/>
    <x v="1"/>
    <x v="3"/>
    <x v="674"/>
    <x v="1506"/>
    <x v="37"/>
    <x v="2"/>
    <x v="0"/>
    <m/>
    <x v="12"/>
    <x v="1"/>
    <x v="63"/>
    <n v="303955"/>
  </r>
  <r>
    <x v="2373"/>
    <x v="319"/>
    <x v="4"/>
    <s v="D05"/>
    <x v="3"/>
    <s v="L05"/>
    <x v="4"/>
    <x v="3"/>
    <x v="2"/>
    <x v="0"/>
    <x v="1"/>
    <x v="384"/>
    <x v="877"/>
    <x v="0"/>
    <x v="0"/>
    <x v="1"/>
    <n v="4"/>
    <x v="13"/>
    <x v="1"/>
    <x v="172"/>
    <n v="305222"/>
  </r>
  <r>
    <x v="2374"/>
    <x v="95"/>
    <x v="3"/>
    <s v="D07"/>
    <x v="1"/>
    <s v="L04"/>
    <x v="9"/>
    <x v="3"/>
    <x v="1"/>
    <x v="0"/>
    <x v="1"/>
    <x v="916"/>
    <x v="1488"/>
    <x v="6"/>
    <x v="2"/>
    <x v="0"/>
    <m/>
    <x v="7"/>
    <x v="0"/>
    <x v="0"/>
    <n v="305715"/>
  </r>
  <r>
    <x v="2375"/>
    <x v="67"/>
    <x v="5"/>
    <s v="D03"/>
    <x v="4"/>
    <s v="L02"/>
    <x v="8"/>
    <x v="2"/>
    <x v="1"/>
    <x v="1"/>
    <x v="2"/>
    <x v="567"/>
    <x v="754"/>
    <x v="8"/>
    <x v="2"/>
    <x v="1"/>
    <n v="3"/>
    <x v="29"/>
    <x v="0"/>
    <x v="0"/>
    <n v="304310"/>
  </r>
  <r>
    <x v="2376"/>
    <x v="81"/>
    <x v="3"/>
    <s v="D07"/>
    <x v="0"/>
    <s v="L01"/>
    <x v="11"/>
    <x v="3"/>
    <x v="0"/>
    <x v="1"/>
    <x v="1"/>
    <x v="685"/>
    <x v="157"/>
    <x v="15"/>
    <x v="0"/>
    <x v="1"/>
    <n v="5"/>
    <x v="28"/>
    <x v="2"/>
    <x v="479"/>
    <n v="305067"/>
  </r>
  <r>
    <x v="2377"/>
    <x v="315"/>
    <x v="0"/>
    <s v="D06"/>
    <x v="0"/>
    <s v="L01"/>
    <x v="10"/>
    <x v="2"/>
    <x v="1"/>
    <x v="1"/>
    <x v="0"/>
    <x v="812"/>
    <x v="399"/>
    <x v="39"/>
    <x v="0"/>
    <x v="0"/>
    <m/>
    <x v="29"/>
    <x v="0"/>
    <x v="0"/>
    <n v="305876"/>
  </r>
  <r>
    <x v="2378"/>
    <x v="152"/>
    <x v="2"/>
    <s v="D02"/>
    <x v="4"/>
    <s v="L02"/>
    <x v="1"/>
    <x v="2"/>
    <x v="1"/>
    <x v="1"/>
    <x v="2"/>
    <x v="774"/>
    <x v="1507"/>
    <x v="15"/>
    <x v="0"/>
    <x v="1"/>
    <n v="5"/>
    <x v="6"/>
    <x v="0"/>
    <x v="0"/>
    <n v="305700"/>
  </r>
  <r>
    <x v="2379"/>
    <x v="157"/>
    <x v="6"/>
    <s v="D04"/>
    <x v="4"/>
    <s v="L02"/>
    <x v="11"/>
    <x v="0"/>
    <x v="0"/>
    <x v="0"/>
    <x v="0"/>
    <x v="277"/>
    <x v="46"/>
    <x v="7"/>
    <x v="0"/>
    <x v="0"/>
    <m/>
    <x v="31"/>
    <x v="1"/>
    <x v="480"/>
    <n v="303732"/>
  </r>
  <r>
    <x v="2380"/>
    <x v="176"/>
    <x v="4"/>
    <s v="D05"/>
    <x v="0"/>
    <s v="L01"/>
    <x v="1"/>
    <x v="3"/>
    <x v="2"/>
    <x v="0"/>
    <x v="1"/>
    <x v="156"/>
    <x v="1508"/>
    <x v="8"/>
    <x v="1"/>
    <x v="1"/>
    <n v="4"/>
    <x v="9"/>
    <x v="0"/>
    <x v="0"/>
    <n v="304071"/>
  </r>
  <r>
    <x v="2381"/>
    <x v="258"/>
    <x v="1"/>
    <s v="D01"/>
    <x v="3"/>
    <s v="L05"/>
    <x v="5"/>
    <x v="2"/>
    <x v="2"/>
    <x v="0"/>
    <x v="2"/>
    <x v="123"/>
    <x v="1509"/>
    <x v="47"/>
    <x v="2"/>
    <x v="1"/>
    <n v="2"/>
    <x v="3"/>
    <x v="0"/>
    <x v="0"/>
    <n v="303970"/>
  </r>
  <r>
    <x v="2382"/>
    <x v="320"/>
    <x v="1"/>
    <s v="D01"/>
    <x v="4"/>
    <s v="L02"/>
    <x v="8"/>
    <x v="1"/>
    <x v="1"/>
    <x v="0"/>
    <x v="3"/>
    <x v="184"/>
    <x v="1510"/>
    <x v="38"/>
    <x v="0"/>
    <x v="1"/>
    <n v="2"/>
    <x v="32"/>
    <x v="0"/>
    <x v="0"/>
    <n v="304430"/>
  </r>
  <r>
    <x v="2383"/>
    <x v="11"/>
    <x v="5"/>
    <s v="D03"/>
    <x v="2"/>
    <s v="L03"/>
    <x v="10"/>
    <x v="2"/>
    <x v="0"/>
    <x v="1"/>
    <x v="3"/>
    <x v="617"/>
    <x v="1015"/>
    <x v="40"/>
    <x v="2"/>
    <x v="2"/>
    <m/>
    <x v="10"/>
    <x v="0"/>
    <x v="0"/>
    <n v="305179"/>
  </r>
  <r>
    <x v="2384"/>
    <x v="151"/>
    <x v="6"/>
    <s v="D04"/>
    <x v="2"/>
    <s v="L03"/>
    <x v="4"/>
    <x v="0"/>
    <x v="0"/>
    <x v="0"/>
    <x v="3"/>
    <x v="544"/>
    <x v="938"/>
    <x v="20"/>
    <x v="2"/>
    <x v="1"/>
    <n v="2"/>
    <x v="6"/>
    <x v="0"/>
    <x v="0"/>
    <n v="305885"/>
  </r>
  <r>
    <x v="2385"/>
    <x v="196"/>
    <x v="3"/>
    <s v="D07"/>
    <x v="1"/>
    <s v="L04"/>
    <x v="4"/>
    <x v="3"/>
    <x v="2"/>
    <x v="0"/>
    <x v="0"/>
    <x v="653"/>
    <x v="1511"/>
    <x v="19"/>
    <x v="1"/>
    <x v="0"/>
    <m/>
    <x v="5"/>
    <x v="0"/>
    <x v="0"/>
    <n v="303525"/>
  </r>
  <r>
    <x v="2386"/>
    <x v="21"/>
    <x v="4"/>
    <s v="D05"/>
    <x v="4"/>
    <s v="L02"/>
    <x v="0"/>
    <x v="0"/>
    <x v="0"/>
    <x v="0"/>
    <x v="3"/>
    <x v="857"/>
    <x v="1512"/>
    <x v="22"/>
    <x v="0"/>
    <x v="2"/>
    <m/>
    <x v="17"/>
    <x v="0"/>
    <x v="0"/>
    <n v="304309"/>
  </r>
  <r>
    <x v="2387"/>
    <x v="354"/>
    <x v="5"/>
    <s v="D03"/>
    <x v="1"/>
    <s v="L04"/>
    <x v="4"/>
    <x v="1"/>
    <x v="2"/>
    <x v="1"/>
    <x v="2"/>
    <x v="606"/>
    <x v="766"/>
    <x v="39"/>
    <x v="0"/>
    <x v="1"/>
    <n v="3"/>
    <x v="27"/>
    <x v="1"/>
    <x v="481"/>
    <n v="305693"/>
  </r>
  <r>
    <x v="2388"/>
    <x v="22"/>
    <x v="0"/>
    <s v="D06"/>
    <x v="4"/>
    <s v="L02"/>
    <x v="8"/>
    <x v="3"/>
    <x v="2"/>
    <x v="0"/>
    <x v="3"/>
    <x v="664"/>
    <x v="576"/>
    <x v="48"/>
    <x v="0"/>
    <x v="1"/>
    <n v="4"/>
    <x v="4"/>
    <x v="0"/>
    <x v="0"/>
    <n v="305602"/>
  </r>
  <r>
    <x v="2389"/>
    <x v="102"/>
    <x v="0"/>
    <s v="D06"/>
    <x v="4"/>
    <s v="L02"/>
    <x v="1"/>
    <x v="1"/>
    <x v="2"/>
    <x v="1"/>
    <x v="0"/>
    <x v="904"/>
    <x v="918"/>
    <x v="1"/>
    <x v="0"/>
    <x v="0"/>
    <m/>
    <x v="30"/>
    <x v="0"/>
    <x v="0"/>
    <n v="303653"/>
  </r>
  <r>
    <x v="2390"/>
    <x v="164"/>
    <x v="2"/>
    <s v="D02"/>
    <x v="2"/>
    <s v="L03"/>
    <x v="8"/>
    <x v="2"/>
    <x v="1"/>
    <x v="0"/>
    <x v="2"/>
    <x v="899"/>
    <x v="1513"/>
    <x v="38"/>
    <x v="0"/>
    <x v="1"/>
    <n v="2"/>
    <x v="25"/>
    <x v="0"/>
    <x v="0"/>
    <n v="304640"/>
  </r>
  <r>
    <x v="2391"/>
    <x v="193"/>
    <x v="5"/>
    <s v="D03"/>
    <x v="1"/>
    <s v="L04"/>
    <x v="2"/>
    <x v="0"/>
    <x v="2"/>
    <x v="0"/>
    <x v="2"/>
    <x v="255"/>
    <x v="1421"/>
    <x v="25"/>
    <x v="0"/>
    <x v="1"/>
    <n v="5"/>
    <x v="12"/>
    <x v="0"/>
    <x v="0"/>
    <n v="305597"/>
  </r>
  <r>
    <x v="2392"/>
    <x v="91"/>
    <x v="0"/>
    <s v="D06"/>
    <x v="2"/>
    <s v="L03"/>
    <x v="5"/>
    <x v="1"/>
    <x v="1"/>
    <x v="0"/>
    <x v="1"/>
    <x v="141"/>
    <x v="662"/>
    <x v="14"/>
    <x v="2"/>
    <x v="1"/>
    <n v="2"/>
    <x v="24"/>
    <x v="1"/>
    <x v="317"/>
    <n v="305428"/>
  </r>
  <r>
    <x v="2393"/>
    <x v="273"/>
    <x v="3"/>
    <s v="D07"/>
    <x v="1"/>
    <s v="L04"/>
    <x v="11"/>
    <x v="1"/>
    <x v="0"/>
    <x v="1"/>
    <x v="1"/>
    <x v="909"/>
    <x v="952"/>
    <x v="5"/>
    <x v="1"/>
    <x v="2"/>
    <m/>
    <x v="31"/>
    <x v="0"/>
    <x v="0"/>
    <n v="304084"/>
  </r>
  <r>
    <x v="2394"/>
    <x v="162"/>
    <x v="1"/>
    <s v="D01"/>
    <x v="0"/>
    <s v="L01"/>
    <x v="11"/>
    <x v="0"/>
    <x v="0"/>
    <x v="1"/>
    <x v="0"/>
    <x v="119"/>
    <x v="81"/>
    <x v="35"/>
    <x v="0"/>
    <x v="1"/>
    <n v="2"/>
    <x v="35"/>
    <x v="0"/>
    <x v="0"/>
    <n v="304861"/>
  </r>
  <r>
    <x v="2395"/>
    <x v="318"/>
    <x v="6"/>
    <s v="D04"/>
    <x v="1"/>
    <s v="L04"/>
    <x v="9"/>
    <x v="1"/>
    <x v="0"/>
    <x v="0"/>
    <x v="3"/>
    <x v="1034"/>
    <x v="709"/>
    <x v="6"/>
    <x v="2"/>
    <x v="2"/>
    <m/>
    <x v="31"/>
    <x v="0"/>
    <x v="0"/>
    <n v="304861"/>
  </r>
  <r>
    <x v="2396"/>
    <x v="340"/>
    <x v="4"/>
    <s v="D05"/>
    <x v="2"/>
    <s v="L03"/>
    <x v="9"/>
    <x v="1"/>
    <x v="2"/>
    <x v="0"/>
    <x v="1"/>
    <x v="104"/>
    <x v="1422"/>
    <x v="9"/>
    <x v="2"/>
    <x v="1"/>
    <n v="5"/>
    <x v="31"/>
    <x v="0"/>
    <x v="0"/>
    <n v="303795"/>
  </r>
  <r>
    <x v="2397"/>
    <x v="210"/>
    <x v="5"/>
    <s v="D03"/>
    <x v="1"/>
    <s v="L04"/>
    <x v="0"/>
    <x v="0"/>
    <x v="2"/>
    <x v="0"/>
    <x v="3"/>
    <x v="861"/>
    <x v="1514"/>
    <x v="44"/>
    <x v="1"/>
    <x v="1"/>
    <n v="3"/>
    <x v="17"/>
    <x v="1"/>
    <x v="482"/>
    <n v="305688"/>
  </r>
  <r>
    <x v="2398"/>
    <x v="350"/>
    <x v="2"/>
    <s v="D02"/>
    <x v="1"/>
    <s v="L04"/>
    <x v="1"/>
    <x v="0"/>
    <x v="0"/>
    <x v="1"/>
    <x v="0"/>
    <x v="957"/>
    <x v="544"/>
    <x v="12"/>
    <x v="1"/>
    <x v="1"/>
    <n v="4"/>
    <x v="17"/>
    <x v="0"/>
    <x v="0"/>
    <n v="305574"/>
  </r>
  <r>
    <x v="2399"/>
    <x v="168"/>
    <x v="2"/>
    <s v="D02"/>
    <x v="3"/>
    <s v="L05"/>
    <x v="8"/>
    <x v="3"/>
    <x v="2"/>
    <x v="1"/>
    <x v="1"/>
    <x v="952"/>
    <x v="995"/>
    <x v="20"/>
    <x v="1"/>
    <x v="1"/>
    <n v="5"/>
    <x v="36"/>
    <x v="0"/>
    <x v="0"/>
    <n v="303816"/>
  </r>
  <r>
    <x v="2400"/>
    <x v="324"/>
    <x v="3"/>
    <s v="D07"/>
    <x v="0"/>
    <s v="L01"/>
    <x v="8"/>
    <x v="2"/>
    <x v="0"/>
    <x v="1"/>
    <x v="0"/>
    <x v="1035"/>
    <x v="1515"/>
    <x v="20"/>
    <x v="1"/>
    <x v="1"/>
    <n v="4"/>
    <x v="0"/>
    <x v="0"/>
    <x v="0"/>
    <n v="305137"/>
  </r>
  <r>
    <x v="2401"/>
    <x v="254"/>
    <x v="0"/>
    <s v="D06"/>
    <x v="2"/>
    <s v="L03"/>
    <x v="4"/>
    <x v="0"/>
    <x v="0"/>
    <x v="0"/>
    <x v="2"/>
    <x v="222"/>
    <x v="1516"/>
    <x v="11"/>
    <x v="2"/>
    <x v="1"/>
    <n v="2"/>
    <x v="34"/>
    <x v="0"/>
    <x v="0"/>
    <n v="304649"/>
  </r>
  <r>
    <x v="2402"/>
    <x v="157"/>
    <x v="4"/>
    <s v="D05"/>
    <x v="3"/>
    <s v="L05"/>
    <x v="11"/>
    <x v="1"/>
    <x v="1"/>
    <x v="0"/>
    <x v="3"/>
    <x v="94"/>
    <x v="1517"/>
    <x v="33"/>
    <x v="2"/>
    <x v="1"/>
    <n v="2"/>
    <x v="9"/>
    <x v="0"/>
    <x v="0"/>
    <n v="305836"/>
  </r>
  <r>
    <x v="2403"/>
    <x v="90"/>
    <x v="3"/>
    <s v="D07"/>
    <x v="1"/>
    <s v="L04"/>
    <x v="4"/>
    <x v="0"/>
    <x v="2"/>
    <x v="1"/>
    <x v="0"/>
    <x v="1036"/>
    <x v="1518"/>
    <x v="23"/>
    <x v="1"/>
    <x v="2"/>
    <m/>
    <x v="0"/>
    <x v="0"/>
    <x v="0"/>
    <n v="305799"/>
  </r>
  <r>
    <x v="2404"/>
    <x v="50"/>
    <x v="5"/>
    <s v="D03"/>
    <x v="0"/>
    <s v="L01"/>
    <x v="3"/>
    <x v="0"/>
    <x v="0"/>
    <x v="0"/>
    <x v="2"/>
    <x v="503"/>
    <x v="1519"/>
    <x v="5"/>
    <x v="2"/>
    <x v="2"/>
    <m/>
    <x v="22"/>
    <x v="0"/>
    <x v="0"/>
    <n v="304771"/>
  </r>
  <r>
    <x v="2405"/>
    <x v="350"/>
    <x v="5"/>
    <s v="D03"/>
    <x v="4"/>
    <s v="L02"/>
    <x v="9"/>
    <x v="2"/>
    <x v="1"/>
    <x v="1"/>
    <x v="1"/>
    <x v="418"/>
    <x v="1520"/>
    <x v="10"/>
    <x v="2"/>
    <x v="1"/>
    <n v="5"/>
    <x v="31"/>
    <x v="0"/>
    <x v="0"/>
    <n v="304155"/>
  </r>
  <r>
    <x v="2406"/>
    <x v="215"/>
    <x v="4"/>
    <s v="D05"/>
    <x v="3"/>
    <s v="L05"/>
    <x v="2"/>
    <x v="0"/>
    <x v="2"/>
    <x v="0"/>
    <x v="1"/>
    <x v="692"/>
    <x v="1521"/>
    <x v="30"/>
    <x v="1"/>
    <x v="1"/>
    <n v="4"/>
    <x v="5"/>
    <x v="1"/>
    <x v="483"/>
    <n v="304494"/>
  </r>
  <r>
    <x v="2407"/>
    <x v="138"/>
    <x v="1"/>
    <s v="D01"/>
    <x v="2"/>
    <s v="L03"/>
    <x v="0"/>
    <x v="0"/>
    <x v="0"/>
    <x v="1"/>
    <x v="0"/>
    <x v="402"/>
    <x v="910"/>
    <x v="15"/>
    <x v="2"/>
    <x v="1"/>
    <n v="2"/>
    <x v="22"/>
    <x v="0"/>
    <x v="0"/>
    <n v="304389"/>
  </r>
  <r>
    <x v="2408"/>
    <x v="256"/>
    <x v="1"/>
    <s v="D01"/>
    <x v="4"/>
    <s v="L02"/>
    <x v="11"/>
    <x v="1"/>
    <x v="0"/>
    <x v="0"/>
    <x v="0"/>
    <x v="886"/>
    <x v="629"/>
    <x v="24"/>
    <x v="2"/>
    <x v="1"/>
    <n v="4"/>
    <x v="33"/>
    <x v="0"/>
    <x v="0"/>
    <n v="304272"/>
  </r>
  <r>
    <x v="2409"/>
    <x v="262"/>
    <x v="2"/>
    <s v="D02"/>
    <x v="2"/>
    <s v="L03"/>
    <x v="5"/>
    <x v="1"/>
    <x v="0"/>
    <x v="1"/>
    <x v="0"/>
    <x v="418"/>
    <x v="1280"/>
    <x v="21"/>
    <x v="1"/>
    <x v="1"/>
    <n v="4"/>
    <x v="28"/>
    <x v="0"/>
    <x v="0"/>
    <n v="304492"/>
  </r>
  <r>
    <x v="2410"/>
    <x v="45"/>
    <x v="4"/>
    <s v="D05"/>
    <x v="0"/>
    <s v="L01"/>
    <x v="2"/>
    <x v="0"/>
    <x v="0"/>
    <x v="0"/>
    <x v="2"/>
    <x v="326"/>
    <x v="1522"/>
    <x v="19"/>
    <x v="2"/>
    <x v="1"/>
    <n v="3"/>
    <x v="28"/>
    <x v="0"/>
    <x v="0"/>
    <n v="303529"/>
  </r>
  <r>
    <x v="2411"/>
    <x v="261"/>
    <x v="0"/>
    <s v="D06"/>
    <x v="3"/>
    <s v="L05"/>
    <x v="11"/>
    <x v="1"/>
    <x v="0"/>
    <x v="1"/>
    <x v="2"/>
    <x v="924"/>
    <x v="398"/>
    <x v="30"/>
    <x v="1"/>
    <x v="1"/>
    <n v="5"/>
    <x v="0"/>
    <x v="0"/>
    <x v="0"/>
    <n v="305245"/>
  </r>
  <r>
    <x v="2412"/>
    <x v="196"/>
    <x v="0"/>
    <s v="D06"/>
    <x v="4"/>
    <s v="L02"/>
    <x v="10"/>
    <x v="3"/>
    <x v="1"/>
    <x v="1"/>
    <x v="0"/>
    <x v="1006"/>
    <x v="124"/>
    <x v="5"/>
    <x v="0"/>
    <x v="2"/>
    <m/>
    <x v="0"/>
    <x v="0"/>
    <x v="0"/>
    <n v="305594"/>
  </r>
  <r>
    <x v="2413"/>
    <x v="195"/>
    <x v="1"/>
    <s v="D01"/>
    <x v="1"/>
    <s v="L04"/>
    <x v="8"/>
    <x v="1"/>
    <x v="1"/>
    <x v="1"/>
    <x v="2"/>
    <x v="367"/>
    <x v="744"/>
    <x v="10"/>
    <x v="1"/>
    <x v="1"/>
    <n v="4"/>
    <x v="20"/>
    <x v="0"/>
    <x v="0"/>
    <n v="305424"/>
  </r>
  <r>
    <x v="2414"/>
    <x v="358"/>
    <x v="2"/>
    <s v="D02"/>
    <x v="1"/>
    <s v="L04"/>
    <x v="5"/>
    <x v="3"/>
    <x v="1"/>
    <x v="1"/>
    <x v="1"/>
    <x v="356"/>
    <x v="709"/>
    <x v="7"/>
    <x v="2"/>
    <x v="1"/>
    <n v="3"/>
    <x v="13"/>
    <x v="0"/>
    <x v="0"/>
    <n v="304961"/>
  </r>
  <r>
    <x v="2415"/>
    <x v="1"/>
    <x v="4"/>
    <s v="D05"/>
    <x v="0"/>
    <s v="L01"/>
    <x v="3"/>
    <x v="2"/>
    <x v="1"/>
    <x v="1"/>
    <x v="1"/>
    <x v="399"/>
    <x v="1319"/>
    <x v="27"/>
    <x v="2"/>
    <x v="0"/>
    <m/>
    <x v="30"/>
    <x v="1"/>
    <x v="130"/>
    <n v="304363"/>
  </r>
  <r>
    <x v="2416"/>
    <x v="14"/>
    <x v="5"/>
    <s v="D03"/>
    <x v="2"/>
    <s v="L03"/>
    <x v="9"/>
    <x v="2"/>
    <x v="1"/>
    <x v="1"/>
    <x v="0"/>
    <x v="690"/>
    <x v="1282"/>
    <x v="11"/>
    <x v="2"/>
    <x v="1"/>
    <n v="4"/>
    <x v="16"/>
    <x v="0"/>
    <x v="0"/>
    <n v="305345"/>
  </r>
  <r>
    <x v="2417"/>
    <x v="149"/>
    <x v="6"/>
    <s v="D04"/>
    <x v="4"/>
    <s v="L02"/>
    <x v="8"/>
    <x v="3"/>
    <x v="2"/>
    <x v="0"/>
    <x v="3"/>
    <x v="823"/>
    <x v="416"/>
    <x v="36"/>
    <x v="1"/>
    <x v="2"/>
    <m/>
    <x v="30"/>
    <x v="0"/>
    <x v="0"/>
    <n v="305497"/>
  </r>
  <r>
    <x v="2418"/>
    <x v="212"/>
    <x v="2"/>
    <s v="D02"/>
    <x v="2"/>
    <s v="L03"/>
    <x v="0"/>
    <x v="1"/>
    <x v="2"/>
    <x v="0"/>
    <x v="1"/>
    <x v="1037"/>
    <x v="1208"/>
    <x v="8"/>
    <x v="1"/>
    <x v="0"/>
    <m/>
    <x v="18"/>
    <x v="0"/>
    <x v="0"/>
    <n v="305353"/>
  </r>
  <r>
    <x v="2419"/>
    <x v="64"/>
    <x v="0"/>
    <s v="D06"/>
    <x v="2"/>
    <s v="L03"/>
    <x v="8"/>
    <x v="2"/>
    <x v="2"/>
    <x v="1"/>
    <x v="2"/>
    <x v="817"/>
    <x v="1523"/>
    <x v="3"/>
    <x v="1"/>
    <x v="2"/>
    <m/>
    <x v="22"/>
    <x v="0"/>
    <x v="0"/>
    <n v="303757"/>
  </r>
  <r>
    <x v="2420"/>
    <x v="216"/>
    <x v="0"/>
    <s v="D06"/>
    <x v="0"/>
    <s v="L01"/>
    <x v="10"/>
    <x v="1"/>
    <x v="1"/>
    <x v="1"/>
    <x v="0"/>
    <x v="728"/>
    <x v="131"/>
    <x v="23"/>
    <x v="2"/>
    <x v="1"/>
    <n v="4"/>
    <x v="16"/>
    <x v="0"/>
    <x v="0"/>
    <n v="305840"/>
  </r>
  <r>
    <x v="2421"/>
    <x v="47"/>
    <x v="2"/>
    <s v="D02"/>
    <x v="2"/>
    <s v="L03"/>
    <x v="9"/>
    <x v="3"/>
    <x v="0"/>
    <x v="1"/>
    <x v="3"/>
    <x v="176"/>
    <x v="243"/>
    <x v="23"/>
    <x v="2"/>
    <x v="1"/>
    <n v="4"/>
    <x v="13"/>
    <x v="0"/>
    <x v="0"/>
    <n v="304787"/>
  </r>
  <r>
    <x v="2422"/>
    <x v="271"/>
    <x v="4"/>
    <s v="D05"/>
    <x v="1"/>
    <s v="L04"/>
    <x v="5"/>
    <x v="1"/>
    <x v="0"/>
    <x v="0"/>
    <x v="1"/>
    <x v="73"/>
    <x v="1524"/>
    <x v="10"/>
    <x v="2"/>
    <x v="1"/>
    <n v="2"/>
    <x v="15"/>
    <x v="2"/>
    <x v="484"/>
    <n v="303520"/>
  </r>
  <r>
    <x v="2423"/>
    <x v="168"/>
    <x v="4"/>
    <s v="D05"/>
    <x v="3"/>
    <s v="L05"/>
    <x v="10"/>
    <x v="1"/>
    <x v="0"/>
    <x v="0"/>
    <x v="2"/>
    <x v="416"/>
    <x v="686"/>
    <x v="7"/>
    <x v="0"/>
    <x v="1"/>
    <n v="4"/>
    <x v="15"/>
    <x v="0"/>
    <x v="0"/>
    <n v="303780"/>
  </r>
  <r>
    <x v="2424"/>
    <x v="238"/>
    <x v="6"/>
    <s v="D04"/>
    <x v="4"/>
    <s v="L02"/>
    <x v="8"/>
    <x v="0"/>
    <x v="1"/>
    <x v="1"/>
    <x v="3"/>
    <x v="359"/>
    <x v="1261"/>
    <x v="43"/>
    <x v="2"/>
    <x v="1"/>
    <n v="2"/>
    <x v="31"/>
    <x v="0"/>
    <x v="0"/>
    <n v="304149"/>
  </r>
  <r>
    <x v="2425"/>
    <x v="208"/>
    <x v="1"/>
    <s v="D01"/>
    <x v="0"/>
    <s v="L01"/>
    <x v="3"/>
    <x v="3"/>
    <x v="2"/>
    <x v="1"/>
    <x v="0"/>
    <x v="206"/>
    <x v="586"/>
    <x v="16"/>
    <x v="1"/>
    <x v="1"/>
    <n v="4"/>
    <x v="22"/>
    <x v="0"/>
    <x v="0"/>
    <n v="305295"/>
  </r>
  <r>
    <x v="2426"/>
    <x v="129"/>
    <x v="6"/>
    <s v="D04"/>
    <x v="0"/>
    <s v="L01"/>
    <x v="4"/>
    <x v="0"/>
    <x v="1"/>
    <x v="0"/>
    <x v="1"/>
    <x v="153"/>
    <x v="367"/>
    <x v="38"/>
    <x v="0"/>
    <x v="1"/>
    <n v="3"/>
    <x v="0"/>
    <x v="1"/>
    <x v="485"/>
    <n v="305594"/>
  </r>
  <r>
    <x v="2427"/>
    <x v="159"/>
    <x v="4"/>
    <s v="D05"/>
    <x v="3"/>
    <s v="L05"/>
    <x v="11"/>
    <x v="2"/>
    <x v="1"/>
    <x v="0"/>
    <x v="2"/>
    <x v="697"/>
    <x v="541"/>
    <x v="47"/>
    <x v="2"/>
    <x v="1"/>
    <n v="3"/>
    <x v="26"/>
    <x v="0"/>
    <x v="0"/>
    <n v="303903"/>
  </r>
  <r>
    <x v="2428"/>
    <x v="51"/>
    <x v="4"/>
    <s v="D05"/>
    <x v="1"/>
    <s v="L04"/>
    <x v="2"/>
    <x v="2"/>
    <x v="2"/>
    <x v="1"/>
    <x v="1"/>
    <x v="342"/>
    <x v="586"/>
    <x v="5"/>
    <x v="2"/>
    <x v="1"/>
    <n v="5"/>
    <x v="23"/>
    <x v="0"/>
    <x v="0"/>
    <n v="304273"/>
  </r>
  <r>
    <x v="2429"/>
    <x v="54"/>
    <x v="5"/>
    <s v="D03"/>
    <x v="3"/>
    <s v="L05"/>
    <x v="6"/>
    <x v="2"/>
    <x v="1"/>
    <x v="0"/>
    <x v="3"/>
    <x v="1038"/>
    <x v="723"/>
    <x v="16"/>
    <x v="2"/>
    <x v="2"/>
    <m/>
    <x v="3"/>
    <x v="1"/>
    <x v="486"/>
    <n v="304257"/>
  </r>
  <r>
    <x v="2430"/>
    <x v="178"/>
    <x v="4"/>
    <s v="D05"/>
    <x v="0"/>
    <s v="L01"/>
    <x v="4"/>
    <x v="1"/>
    <x v="2"/>
    <x v="0"/>
    <x v="3"/>
    <x v="258"/>
    <x v="512"/>
    <x v="16"/>
    <x v="2"/>
    <x v="1"/>
    <n v="4"/>
    <x v="33"/>
    <x v="0"/>
    <x v="0"/>
    <n v="304905"/>
  </r>
  <r>
    <x v="2431"/>
    <x v="151"/>
    <x v="5"/>
    <s v="D03"/>
    <x v="2"/>
    <s v="L03"/>
    <x v="1"/>
    <x v="3"/>
    <x v="2"/>
    <x v="1"/>
    <x v="0"/>
    <x v="677"/>
    <x v="1525"/>
    <x v="49"/>
    <x v="0"/>
    <x v="0"/>
    <m/>
    <x v="12"/>
    <x v="1"/>
    <x v="487"/>
    <n v="304951"/>
  </r>
  <r>
    <x v="2432"/>
    <x v="93"/>
    <x v="1"/>
    <s v="D01"/>
    <x v="2"/>
    <s v="L03"/>
    <x v="1"/>
    <x v="0"/>
    <x v="1"/>
    <x v="1"/>
    <x v="2"/>
    <x v="503"/>
    <x v="1526"/>
    <x v="43"/>
    <x v="1"/>
    <x v="1"/>
    <n v="3"/>
    <x v="0"/>
    <x v="2"/>
    <x v="488"/>
    <n v="304136"/>
  </r>
  <r>
    <x v="2433"/>
    <x v="224"/>
    <x v="6"/>
    <s v="D04"/>
    <x v="3"/>
    <s v="L05"/>
    <x v="10"/>
    <x v="2"/>
    <x v="1"/>
    <x v="0"/>
    <x v="0"/>
    <x v="194"/>
    <x v="1195"/>
    <x v="21"/>
    <x v="1"/>
    <x v="0"/>
    <m/>
    <x v="22"/>
    <x v="0"/>
    <x v="0"/>
    <n v="303744"/>
  </r>
  <r>
    <x v="2434"/>
    <x v="325"/>
    <x v="4"/>
    <s v="D05"/>
    <x v="2"/>
    <s v="L03"/>
    <x v="9"/>
    <x v="2"/>
    <x v="1"/>
    <x v="1"/>
    <x v="0"/>
    <x v="442"/>
    <x v="750"/>
    <x v="1"/>
    <x v="2"/>
    <x v="2"/>
    <m/>
    <x v="3"/>
    <x v="0"/>
    <x v="0"/>
    <n v="304339"/>
  </r>
  <r>
    <x v="2435"/>
    <x v="65"/>
    <x v="5"/>
    <s v="D03"/>
    <x v="2"/>
    <s v="L03"/>
    <x v="4"/>
    <x v="1"/>
    <x v="2"/>
    <x v="1"/>
    <x v="1"/>
    <x v="617"/>
    <x v="880"/>
    <x v="36"/>
    <x v="2"/>
    <x v="1"/>
    <n v="3"/>
    <x v="1"/>
    <x v="1"/>
    <x v="489"/>
    <n v="304418"/>
  </r>
  <r>
    <x v="2436"/>
    <x v="150"/>
    <x v="3"/>
    <s v="D07"/>
    <x v="2"/>
    <s v="L03"/>
    <x v="0"/>
    <x v="1"/>
    <x v="2"/>
    <x v="0"/>
    <x v="3"/>
    <x v="961"/>
    <x v="1527"/>
    <x v="33"/>
    <x v="1"/>
    <x v="0"/>
    <m/>
    <x v="33"/>
    <x v="0"/>
    <x v="0"/>
    <n v="305300"/>
  </r>
  <r>
    <x v="2437"/>
    <x v="120"/>
    <x v="2"/>
    <s v="D02"/>
    <x v="3"/>
    <s v="L05"/>
    <x v="7"/>
    <x v="1"/>
    <x v="2"/>
    <x v="1"/>
    <x v="3"/>
    <x v="972"/>
    <x v="1528"/>
    <x v="43"/>
    <x v="1"/>
    <x v="1"/>
    <n v="2"/>
    <x v="17"/>
    <x v="0"/>
    <x v="0"/>
    <n v="304861"/>
  </r>
  <r>
    <x v="2438"/>
    <x v="269"/>
    <x v="5"/>
    <s v="D03"/>
    <x v="2"/>
    <s v="L03"/>
    <x v="2"/>
    <x v="2"/>
    <x v="2"/>
    <x v="1"/>
    <x v="1"/>
    <x v="781"/>
    <x v="314"/>
    <x v="34"/>
    <x v="2"/>
    <x v="1"/>
    <n v="2"/>
    <x v="7"/>
    <x v="2"/>
    <x v="490"/>
    <n v="305554"/>
  </r>
  <r>
    <x v="2439"/>
    <x v="202"/>
    <x v="4"/>
    <s v="D05"/>
    <x v="4"/>
    <s v="L02"/>
    <x v="11"/>
    <x v="3"/>
    <x v="2"/>
    <x v="0"/>
    <x v="2"/>
    <x v="815"/>
    <x v="1529"/>
    <x v="2"/>
    <x v="0"/>
    <x v="2"/>
    <m/>
    <x v="24"/>
    <x v="0"/>
    <x v="0"/>
    <n v="303958"/>
  </r>
  <r>
    <x v="2440"/>
    <x v="51"/>
    <x v="0"/>
    <s v="D06"/>
    <x v="2"/>
    <s v="L03"/>
    <x v="8"/>
    <x v="2"/>
    <x v="2"/>
    <x v="0"/>
    <x v="1"/>
    <x v="346"/>
    <x v="225"/>
    <x v="3"/>
    <x v="2"/>
    <x v="1"/>
    <n v="5"/>
    <x v="31"/>
    <x v="2"/>
    <x v="491"/>
    <n v="304609"/>
  </r>
  <r>
    <x v="2441"/>
    <x v="358"/>
    <x v="1"/>
    <s v="D01"/>
    <x v="3"/>
    <s v="L05"/>
    <x v="9"/>
    <x v="3"/>
    <x v="0"/>
    <x v="1"/>
    <x v="3"/>
    <x v="57"/>
    <x v="1530"/>
    <x v="22"/>
    <x v="2"/>
    <x v="0"/>
    <m/>
    <x v="2"/>
    <x v="1"/>
    <x v="492"/>
    <n v="303543"/>
  </r>
  <r>
    <x v="2442"/>
    <x v="274"/>
    <x v="4"/>
    <s v="D05"/>
    <x v="2"/>
    <s v="L03"/>
    <x v="11"/>
    <x v="0"/>
    <x v="2"/>
    <x v="1"/>
    <x v="2"/>
    <x v="635"/>
    <x v="1531"/>
    <x v="11"/>
    <x v="1"/>
    <x v="2"/>
    <m/>
    <x v="1"/>
    <x v="0"/>
    <x v="0"/>
    <n v="305615"/>
  </r>
  <r>
    <x v="2443"/>
    <x v="190"/>
    <x v="4"/>
    <s v="D05"/>
    <x v="3"/>
    <s v="L05"/>
    <x v="2"/>
    <x v="3"/>
    <x v="2"/>
    <x v="0"/>
    <x v="0"/>
    <x v="1039"/>
    <x v="935"/>
    <x v="7"/>
    <x v="1"/>
    <x v="1"/>
    <n v="3"/>
    <x v="4"/>
    <x v="0"/>
    <x v="0"/>
    <n v="304902"/>
  </r>
  <r>
    <x v="2444"/>
    <x v="359"/>
    <x v="3"/>
    <s v="D07"/>
    <x v="0"/>
    <s v="L01"/>
    <x v="1"/>
    <x v="1"/>
    <x v="0"/>
    <x v="1"/>
    <x v="1"/>
    <x v="966"/>
    <x v="1532"/>
    <x v="21"/>
    <x v="1"/>
    <x v="1"/>
    <n v="3"/>
    <x v="20"/>
    <x v="0"/>
    <x v="0"/>
    <n v="305048"/>
  </r>
  <r>
    <x v="2445"/>
    <x v="12"/>
    <x v="2"/>
    <s v="D02"/>
    <x v="0"/>
    <s v="L01"/>
    <x v="3"/>
    <x v="0"/>
    <x v="1"/>
    <x v="1"/>
    <x v="0"/>
    <x v="1004"/>
    <x v="129"/>
    <x v="3"/>
    <x v="1"/>
    <x v="0"/>
    <m/>
    <x v="7"/>
    <x v="0"/>
    <x v="0"/>
    <n v="304752"/>
  </r>
  <r>
    <x v="2446"/>
    <x v="307"/>
    <x v="6"/>
    <s v="D04"/>
    <x v="3"/>
    <s v="L05"/>
    <x v="7"/>
    <x v="2"/>
    <x v="0"/>
    <x v="0"/>
    <x v="2"/>
    <x v="539"/>
    <x v="1533"/>
    <x v="21"/>
    <x v="1"/>
    <x v="2"/>
    <m/>
    <x v="9"/>
    <x v="0"/>
    <x v="0"/>
    <n v="303571"/>
  </r>
  <r>
    <x v="2447"/>
    <x v="154"/>
    <x v="4"/>
    <s v="D05"/>
    <x v="2"/>
    <s v="L03"/>
    <x v="8"/>
    <x v="3"/>
    <x v="0"/>
    <x v="1"/>
    <x v="2"/>
    <x v="0"/>
    <x v="500"/>
    <x v="30"/>
    <x v="2"/>
    <x v="1"/>
    <n v="5"/>
    <x v="22"/>
    <x v="0"/>
    <x v="0"/>
    <n v="304818"/>
  </r>
  <r>
    <x v="2448"/>
    <x v="55"/>
    <x v="1"/>
    <s v="D01"/>
    <x v="1"/>
    <s v="L04"/>
    <x v="0"/>
    <x v="0"/>
    <x v="0"/>
    <x v="0"/>
    <x v="3"/>
    <x v="514"/>
    <x v="1534"/>
    <x v="7"/>
    <x v="2"/>
    <x v="2"/>
    <m/>
    <x v="33"/>
    <x v="0"/>
    <x v="0"/>
    <n v="305533"/>
  </r>
  <r>
    <x v="2449"/>
    <x v="270"/>
    <x v="5"/>
    <s v="D03"/>
    <x v="0"/>
    <s v="L01"/>
    <x v="1"/>
    <x v="3"/>
    <x v="1"/>
    <x v="0"/>
    <x v="1"/>
    <x v="924"/>
    <x v="552"/>
    <x v="13"/>
    <x v="1"/>
    <x v="1"/>
    <n v="3"/>
    <x v="8"/>
    <x v="0"/>
    <x v="0"/>
    <n v="305598"/>
  </r>
  <r>
    <x v="2450"/>
    <x v="29"/>
    <x v="5"/>
    <s v="D03"/>
    <x v="0"/>
    <s v="L01"/>
    <x v="10"/>
    <x v="0"/>
    <x v="1"/>
    <x v="0"/>
    <x v="1"/>
    <x v="155"/>
    <x v="115"/>
    <x v="43"/>
    <x v="1"/>
    <x v="0"/>
    <m/>
    <x v="21"/>
    <x v="0"/>
    <x v="0"/>
    <n v="305652"/>
  </r>
  <r>
    <x v="2451"/>
    <x v="351"/>
    <x v="2"/>
    <s v="D02"/>
    <x v="4"/>
    <s v="L02"/>
    <x v="5"/>
    <x v="2"/>
    <x v="0"/>
    <x v="0"/>
    <x v="1"/>
    <x v="1039"/>
    <x v="1384"/>
    <x v="41"/>
    <x v="2"/>
    <x v="1"/>
    <n v="3"/>
    <x v="28"/>
    <x v="0"/>
    <x v="0"/>
    <n v="304712"/>
  </r>
  <r>
    <x v="2452"/>
    <x v="359"/>
    <x v="6"/>
    <s v="D04"/>
    <x v="3"/>
    <s v="L05"/>
    <x v="7"/>
    <x v="0"/>
    <x v="2"/>
    <x v="0"/>
    <x v="2"/>
    <x v="240"/>
    <x v="704"/>
    <x v="5"/>
    <x v="2"/>
    <x v="1"/>
    <n v="4"/>
    <x v="10"/>
    <x v="0"/>
    <x v="0"/>
    <n v="304503"/>
  </r>
  <r>
    <x v="2453"/>
    <x v="335"/>
    <x v="6"/>
    <s v="D04"/>
    <x v="2"/>
    <s v="L03"/>
    <x v="11"/>
    <x v="0"/>
    <x v="1"/>
    <x v="0"/>
    <x v="3"/>
    <x v="747"/>
    <x v="307"/>
    <x v="37"/>
    <x v="0"/>
    <x v="1"/>
    <n v="3"/>
    <x v="2"/>
    <x v="1"/>
    <x v="493"/>
    <n v="305727"/>
  </r>
  <r>
    <x v="2454"/>
    <x v="323"/>
    <x v="6"/>
    <s v="D04"/>
    <x v="2"/>
    <s v="L03"/>
    <x v="9"/>
    <x v="3"/>
    <x v="0"/>
    <x v="1"/>
    <x v="3"/>
    <x v="344"/>
    <x v="1535"/>
    <x v="44"/>
    <x v="2"/>
    <x v="1"/>
    <n v="3"/>
    <x v="24"/>
    <x v="0"/>
    <x v="0"/>
    <n v="305956"/>
  </r>
  <r>
    <x v="2455"/>
    <x v="158"/>
    <x v="3"/>
    <s v="D07"/>
    <x v="3"/>
    <s v="L05"/>
    <x v="8"/>
    <x v="1"/>
    <x v="1"/>
    <x v="0"/>
    <x v="0"/>
    <x v="687"/>
    <x v="618"/>
    <x v="0"/>
    <x v="0"/>
    <x v="0"/>
    <m/>
    <x v="6"/>
    <x v="0"/>
    <x v="0"/>
    <n v="305378"/>
  </r>
  <r>
    <x v="2456"/>
    <x v="120"/>
    <x v="2"/>
    <s v="D02"/>
    <x v="0"/>
    <s v="L01"/>
    <x v="4"/>
    <x v="3"/>
    <x v="0"/>
    <x v="1"/>
    <x v="2"/>
    <x v="553"/>
    <x v="1214"/>
    <x v="16"/>
    <x v="2"/>
    <x v="1"/>
    <n v="2"/>
    <x v="28"/>
    <x v="0"/>
    <x v="0"/>
    <n v="304115"/>
  </r>
  <r>
    <x v="2457"/>
    <x v="35"/>
    <x v="5"/>
    <s v="D03"/>
    <x v="2"/>
    <s v="L03"/>
    <x v="7"/>
    <x v="2"/>
    <x v="0"/>
    <x v="0"/>
    <x v="2"/>
    <x v="4"/>
    <x v="248"/>
    <x v="19"/>
    <x v="2"/>
    <x v="2"/>
    <m/>
    <x v="4"/>
    <x v="0"/>
    <x v="0"/>
    <n v="304792"/>
  </r>
  <r>
    <x v="2458"/>
    <x v="166"/>
    <x v="6"/>
    <s v="D04"/>
    <x v="2"/>
    <s v="L03"/>
    <x v="0"/>
    <x v="1"/>
    <x v="1"/>
    <x v="0"/>
    <x v="2"/>
    <x v="787"/>
    <x v="1536"/>
    <x v="15"/>
    <x v="1"/>
    <x v="1"/>
    <n v="2"/>
    <x v="31"/>
    <x v="1"/>
    <x v="380"/>
    <n v="304530"/>
  </r>
  <r>
    <x v="2459"/>
    <x v="332"/>
    <x v="3"/>
    <s v="D07"/>
    <x v="0"/>
    <s v="L01"/>
    <x v="0"/>
    <x v="2"/>
    <x v="1"/>
    <x v="0"/>
    <x v="1"/>
    <x v="639"/>
    <x v="281"/>
    <x v="16"/>
    <x v="1"/>
    <x v="1"/>
    <n v="3"/>
    <x v="32"/>
    <x v="0"/>
    <x v="0"/>
    <n v="304633"/>
  </r>
  <r>
    <x v="2460"/>
    <x v="259"/>
    <x v="1"/>
    <s v="D01"/>
    <x v="2"/>
    <s v="L03"/>
    <x v="3"/>
    <x v="1"/>
    <x v="2"/>
    <x v="1"/>
    <x v="1"/>
    <x v="702"/>
    <x v="1537"/>
    <x v="34"/>
    <x v="2"/>
    <x v="1"/>
    <n v="2"/>
    <x v="9"/>
    <x v="0"/>
    <x v="0"/>
    <n v="303747"/>
  </r>
  <r>
    <x v="2461"/>
    <x v="299"/>
    <x v="0"/>
    <s v="D06"/>
    <x v="0"/>
    <s v="L01"/>
    <x v="0"/>
    <x v="0"/>
    <x v="1"/>
    <x v="0"/>
    <x v="0"/>
    <x v="1012"/>
    <x v="1010"/>
    <x v="37"/>
    <x v="2"/>
    <x v="0"/>
    <m/>
    <x v="25"/>
    <x v="2"/>
    <x v="494"/>
    <n v="304836"/>
  </r>
  <r>
    <x v="2462"/>
    <x v="187"/>
    <x v="1"/>
    <s v="D01"/>
    <x v="0"/>
    <s v="L01"/>
    <x v="2"/>
    <x v="1"/>
    <x v="2"/>
    <x v="0"/>
    <x v="0"/>
    <x v="583"/>
    <x v="616"/>
    <x v="49"/>
    <x v="2"/>
    <x v="0"/>
    <m/>
    <x v="21"/>
    <x v="0"/>
    <x v="0"/>
    <n v="304819"/>
  </r>
  <r>
    <x v="2463"/>
    <x v="140"/>
    <x v="1"/>
    <s v="D01"/>
    <x v="0"/>
    <s v="L01"/>
    <x v="2"/>
    <x v="0"/>
    <x v="0"/>
    <x v="1"/>
    <x v="1"/>
    <x v="1040"/>
    <x v="1538"/>
    <x v="27"/>
    <x v="2"/>
    <x v="2"/>
    <m/>
    <x v="9"/>
    <x v="0"/>
    <x v="0"/>
    <n v="305041"/>
  </r>
  <r>
    <x v="2464"/>
    <x v="219"/>
    <x v="6"/>
    <s v="D04"/>
    <x v="1"/>
    <s v="L04"/>
    <x v="8"/>
    <x v="3"/>
    <x v="0"/>
    <x v="1"/>
    <x v="2"/>
    <x v="295"/>
    <x v="1539"/>
    <x v="50"/>
    <x v="2"/>
    <x v="1"/>
    <n v="3"/>
    <x v="28"/>
    <x v="0"/>
    <x v="0"/>
    <n v="305358"/>
  </r>
  <r>
    <x v="2465"/>
    <x v="260"/>
    <x v="4"/>
    <s v="D05"/>
    <x v="1"/>
    <s v="L04"/>
    <x v="5"/>
    <x v="3"/>
    <x v="1"/>
    <x v="0"/>
    <x v="1"/>
    <x v="407"/>
    <x v="599"/>
    <x v="8"/>
    <x v="2"/>
    <x v="1"/>
    <n v="5"/>
    <x v="30"/>
    <x v="0"/>
    <x v="0"/>
    <n v="304692"/>
  </r>
  <r>
    <x v="2466"/>
    <x v="213"/>
    <x v="5"/>
    <s v="D03"/>
    <x v="3"/>
    <s v="L05"/>
    <x v="7"/>
    <x v="2"/>
    <x v="0"/>
    <x v="1"/>
    <x v="3"/>
    <x v="1041"/>
    <x v="726"/>
    <x v="34"/>
    <x v="2"/>
    <x v="2"/>
    <m/>
    <x v="36"/>
    <x v="1"/>
    <x v="483"/>
    <n v="305928"/>
  </r>
  <r>
    <x v="2467"/>
    <x v="132"/>
    <x v="0"/>
    <s v="D06"/>
    <x v="4"/>
    <s v="L02"/>
    <x v="1"/>
    <x v="3"/>
    <x v="2"/>
    <x v="1"/>
    <x v="1"/>
    <x v="1042"/>
    <x v="265"/>
    <x v="21"/>
    <x v="2"/>
    <x v="1"/>
    <n v="3"/>
    <x v="16"/>
    <x v="0"/>
    <x v="0"/>
    <n v="304558"/>
  </r>
  <r>
    <x v="2468"/>
    <x v="189"/>
    <x v="0"/>
    <s v="D06"/>
    <x v="3"/>
    <s v="L05"/>
    <x v="2"/>
    <x v="1"/>
    <x v="0"/>
    <x v="0"/>
    <x v="3"/>
    <x v="662"/>
    <x v="501"/>
    <x v="37"/>
    <x v="0"/>
    <x v="1"/>
    <n v="4"/>
    <x v="11"/>
    <x v="0"/>
    <x v="0"/>
    <n v="304526"/>
  </r>
  <r>
    <x v="2469"/>
    <x v="248"/>
    <x v="4"/>
    <s v="D05"/>
    <x v="4"/>
    <s v="L02"/>
    <x v="3"/>
    <x v="2"/>
    <x v="0"/>
    <x v="1"/>
    <x v="1"/>
    <x v="670"/>
    <x v="33"/>
    <x v="24"/>
    <x v="2"/>
    <x v="1"/>
    <n v="2"/>
    <x v="23"/>
    <x v="0"/>
    <x v="0"/>
    <n v="305902"/>
  </r>
  <r>
    <x v="2470"/>
    <x v="12"/>
    <x v="6"/>
    <s v="D04"/>
    <x v="0"/>
    <s v="L01"/>
    <x v="2"/>
    <x v="1"/>
    <x v="0"/>
    <x v="1"/>
    <x v="0"/>
    <x v="1043"/>
    <x v="1540"/>
    <x v="9"/>
    <x v="0"/>
    <x v="1"/>
    <n v="5"/>
    <x v="6"/>
    <x v="0"/>
    <x v="0"/>
    <n v="305698"/>
  </r>
  <r>
    <x v="2471"/>
    <x v="289"/>
    <x v="0"/>
    <s v="D06"/>
    <x v="1"/>
    <s v="L04"/>
    <x v="7"/>
    <x v="1"/>
    <x v="0"/>
    <x v="0"/>
    <x v="3"/>
    <x v="636"/>
    <x v="569"/>
    <x v="15"/>
    <x v="2"/>
    <x v="1"/>
    <n v="2"/>
    <x v="0"/>
    <x v="0"/>
    <x v="0"/>
    <n v="305939"/>
  </r>
  <r>
    <x v="2472"/>
    <x v="3"/>
    <x v="3"/>
    <s v="D07"/>
    <x v="0"/>
    <s v="L01"/>
    <x v="0"/>
    <x v="0"/>
    <x v="0"/>
    <x v="0"/>
    <x v="3"/>
    <x v="1003"/>
    <x v="1541"/>
    <x v="7"/>
    <x v="1"/>
    <x v="1"/>
    <n v="2"/>
    <x v="13"/>
    <x v="0"/>
    <x v="0"/>
    <n v="304757"/>
  </r>
  <r>
    <x v="2473"/>
    <x v="103"/>
    <x v="2"/>
    <s v="D02"/>
    <x v="2"/>
    <s v="L03"/>
    <x v="11"/>
    <x v="3"/>
    <x v="1"/>
    <x v="1"/>
    <x v="1"/>
    <x v="457"/>
    <x v="445"/>
    <x v="28"/>
    <x v="1"/>
    <x v="1"/>
    <n v="5"/>
    <x v="12"/>
    <x v="0"/>
    <x v="0"/>
    <n v="305469"/>
  </r>
  <r>
    <x v="2474"/>
    <x v="146"/>
    <x v="5"/>
    <s v="D03"/>
    <x v="0"/>
    <s v="L01"/>
    <x v="9"/>
    <x v="3"/>
    <x v="2"/>
    <x v="0"/>
    <x v="2"/>
    <x v="127"/>
    <x v="1542"/>
    <x v="43"/>
    <x v="2"/>
    <x v="1"/>
    <n v="4"/>
    <x v="21"/>
    <x v="0"/>
    <x v="0"/>
    <n v="304672"/>
  </r>
  <r>
    <x v="2475"/>
    <x v="45"/>
    <x v="0"/>
    <s v="D06"/>
    <x v="3"/>
    <s v="L05"/>
    <x v="8"/>
    <x v="0"/>
    <x v="0"/>
    <x v="1"/>
    <x v="3"/>
    <x v="335"/>
    <x v="1543"/>
    <x v="32"/>
    <x v="2"/>
    <x v="1"/>
    <n v="5"/>
    <x v="35"/>
    <x v="1"/>
    <x v="495"/>
    <n v="305638"/>
  </r>
  <r>
    <x v="2476"/>
    <x v="76"/>
    <x v="1"/>
    <s v="D01"/>
    <x v="2"/>
    <s v="L03"/>
    <x v="11"/>
    <x v="1"/>
    <x v="2"/>
    <x v="1"/>
    <x v="1"/>
    <x v="261"/>
    <x v="1534"/>
    <x v="15"/>
    <x v="2"/>
    <x v="1"/>
    <n v="2"/>
    <x v="0"/>
    <x v="0"/>
    <x v="0"/>
    <n v="305767"/>
  </r>
  <r>
    <x v="2477"/>
    <x v="175"/>
    <x v="0"/>
    <s v="D06"/>
    <x v="1"/>
    <s v="L04"/>
    <x v="1"/>
    <x v="0"/>
    <x v="0"/>
    <x v="0"/>
    <x v="3"/>
    <x v="417"/>
    <x v="1092"/>
    <x v="8"/>
    <x v="2"/>
    <x v="1"/>
    <n v="3"/>
    <x v="28"/>
    <x v="0"/>
    <x v="0"/>
    <n v="305313"/>
  </r>
  <r>
    <x v="2478"/>
    <x v="181"/>
    <x v="2"/>
    <s v="D02"/>
    <x v="2"/>
    <s v="L03"/>
    <x v="6"/>
    <x v="0"/>
    <x v="2"/>
    <x v="0"/>
    <x v="2"/>
    <x v="1044"/>
    <x v="1544"/>
    <x v="45"/>
    <x v="1"/>
    <x v="0"/>
    <m/>
    <x v="28"/>
    <x v="1"/>
    <x v="496"/>
    <n v="304803"/>
  </r>
  <r>
    <x v="2479"/>
    <x v="76"/>
    <x v="1"/>
    <s v="D01"/>
    <x v="4"/>
    <s v="L02"/>
    <x v="5"/>
    <x v="0"/>
    <x v="0"/>
    <x v="1"/>
    <x v="1"/>
    <x v="518"/>
    <x v="1342"/>
    <x v="4"/>
    <x v="0"/>
    <x v="1"/>
    <n v="3"/>
    <x v="17"/>
    <x v="0"/>
    <x v="0"/>
    <n v="304061"/>
  </r>
  <r>
    <x v="2480"/>
    <x v="247"/>
    <x v="2"/>
    <s v="D02"/>
    <x v="1"/>
    <s v="L04"/>
    <x v="9"/>
    <x v="1"/>
    <x v="0"/>
    <x v="0"/>
    <x v="0"/>
    <x v="699"/>
    <x v="1545"/>
    <x v="36"/>
    <x v="2"/>
    <x v="0"/>
    <m/>
    <x v="0"/>
    <x v="0"/>
    <x v="0"/>
    <n v="305670"/>
  </r>
  <r>
    <x v="2481"/>
    <x v="167"/>
    <x v="4"/>
    <s v="D05"/>
    <x v="1"/>
    <s v="L04"/>
    <x v="10"/>
    <x v="2"/>
    <x v="1"/>
    <x v="1"/>
    <x v="0"/>
    <x v="724"/>
    <x v="736"/>
    <x v="28"/>
    <x v="2"/>
    <x v="1"/>
    <n v="4"/>
    <x v="28"/>
    <x v="0"/>
    <x v="0"/>
    <n v="304752"/>
  </r>
  <r>
    <x v="2482"/>
    <x v="69"/>
    <x v="0"/>
    <s v="D06"/>
    <x v="2"/>
    <s v="L03"/>
    <x v="8"/>
    <x v="3"/>
    <x v="1"/>
    <x v="0"/>
    <x v="2"/>
    <x v="933"/>
    <x v="1546"/>
    <x v="15"/>
    <x v="1"/>
    <x v="0"/>
    <m/>
    <x v="23"/>
    <x v="0"/>
    <x v="0"/>
    <n v="305979"/>
  </r>
  <r>
    <x v="2483"/>
    <x v="195"/>
    <x v="1"/>
    <s v="D01"/>
    <x v="3"/>
    <s v="L05"/>
    <x v="5"/>
    <x v="3"/>
    <x v="1"/>
    <x v="0"/>
    <x v="1"/>
    <x v="1045"/>
    <x v="964"/>
    <x v="17"/>
    <x v="1"/>
    <x v="1"/>
    <n v="5"/>
    <x v="15"/>
    <x v="2"/>
    <x v="497"/>
    <n v="305306"/>
  </r>
  <r>
    <x v="2484"/>
    <x v="105"/>
    <x v="1"/>
    <s v="D01"/>
    <x v="4"/>
    <s v="L02"/>
    <x v="11"/>
    <x v="1"/>
    <x v="0"/>
    <x v="1"/>
    <x v="2"/>
    <x v="486"/>
    <x v="1021"/>
    <x v="12"/>
    <x v="1"/>
    <x v="0"/>
    <m/>
    <x v="28"/>
    <x v="1"/>
    <x v="75"/>
    <n v="305512"/>
  </r>
  <r>
    <x v="2485"/>
    <x v="167"/>
    <x v="6"/>
    <s v="D04"/>
    <x v="0"/>
    <s v="L01"/>
    <x v="0"/>
    <x v="0"/>
    <x v="1"/>
    <x v="1"/>
    <x v="3"/>
    <x v="373"/>
    <x v="1547"/>
    <x v="20"/>
    <x v="2"/>
    <x v="0"/>
    <m/>
    <x v="13"/>
    <x v="0"/>
    <x v="0"/>
    <n v="305617"/>
  </r>
  <r>
    <x v="2486"/>
    <x v="24"/>
    <x v="3"/>
    <s v="D07"/>
    <x v="4"/>
    <s v="L02"/>
    <x v="5"/>
    <x v="1"/>
    <x v="0"/>
    <x v="1"/>
    <x v="1"/>
    <x v="635"/>
    <x v="1548"/>
    <x v="47"/>
    <x v="0"/>
    <x v="0"/>
    <m/>
    <x v="29"/>
    <x v="0"/>
    <x v="0"/>
    <n v="303620"/>
  </r>
  <r>
    <x v="2487"/>
    <x v="98"/>
    <x v="0"/>
    <s v="D06"/>
    <x v="3"/>
    <s v="L05"/>
    <x v="3"/>
    <x v="0"/>
    <x v="0"/>
    <x v="1"/>
    <x v="2"/>
    <x v="101"/>
    <x v="1549"/>
    <x v="45"/>
    <x v="2"/>
    <x v="1"/>
    <n v="3"/>
    <x v="12"/>
    <x v="0"/>
    <x v="0"/>
    <n v="305249"/>
  </r>
  <r>
    <x v="2488"/>
    <x v="311"/>
    <x v="2"/>
    <s v="D02"/>
    <x v="3"/>
    <s v="L05"/>
    <x v="10"/>
    <x v="3"/>
    <x v="1"/>
    <x v="1"/>
    <x v="0"/>
    <x v="415"/>
    <x v="847"/>
    <x v="41"/>
    <x v="2"/>
    <x v="1"/>
    <n v="5"/>
    <x v="22"/>
    <x v="0"/>
    <x v="0"/>
    <n v="303904"/>
  </r>
  <r>
    <x v="2489"/>
    <x v="114"/>
    <x v="2"/>
    <s v="D02"/>
    <x v="1"/>
    <s v="L04"/>
    <x v="6"/>
    <x v="2"/>
    <x v="0"/>
    <x v="1"/>
    <x v="1"/>
    <x v="1046"/>
    <x v="1550"/>
    <x v="23"/>
    <x v="2"/>
    <x v="1"/>
    <n v="4"/>
    <x v="20"/>
    <x v="1"/>
    <x v="498"/>
    <n v="305940"/>
  </r>
  <r>
    <x v="2490"/>
    <x v="143"/>
    <x v="1"/>
    <s v="D01"/>
    <x v="3"/>
    <s v="L05"/>
    <x v="1"/>
    <x v="3"/>
    <x v="0"/>
    <x v="1"/>
    <x v="2"/>
    <x v="16"/>
    <x v="906"/>
    <x v="47"/>
    <x v="2"/>
    <x v="1"/>
    <n v="3"/>
    <x v="30"/>
    <x v="0"/>
    <x v="0"/>
    <n v="305135"/>
  </r>
  <r>
    <x v="2491"/>
    <x v="84"/>
    <x v="6"/>
    <s v="D04"/>
    <x v="0"/>
    <s v="L01"/>
    <x v="4"/>
    <x v="3"/>
    <x v="1"/>
    <x v="1"/>
    <x v="3"/>
    <x v="1047"/>
    <x v="1551"/>
    <x v="6"/>
    <x v="2"/>
    <x v="2"/>
    <m/>
    <x v="36"/>
    <x v="1"/>
    <x v="499"/>
    <n v="304118"/>
  </r>
  <r>
    <x v="2492"/>
    <x v="261"/>
    <x v="5"/>
    <s v="D03"/>
    <x v="0"/>
    <s v="L01"/>
    <x v="11"/>
    <x v="1"/>
    <x v="1"/>
    <x v="0"/>
    <x v="1"/>
    <x v="1048"/>
    <x v="1230"/>
    <x v="1"/>
    <x v="2"/>
    <x v="1"/>
    <n v="5"/>
    <x v="29"/>
    <x v="0"/>
    <x v="0"/>
    <n v="304938"/>
  </r>
  <r>
    <x v="2493"/>
    <x v="270"/>
    <x v="1"/>
    <s v="D01"/>
    <x v="0"/>
    <s v="L01"/>
    <x v="2"/>
    <x v="2"/>
    <x v="0"/>
    <x v="0"/>
    <x v="0"/>
    <x v="386"/>
    <x v="1552"/>
    <x v="23"/>
    <x v="2"/>
    <x v="1"/>
    <n v="2"/>
    <x v="16"/>
    <x v="0"/>
    <x v="0"/>
    <n v="304228"/>
  </r>
  <r>
    <x v="2494"/>
    <x v="263"/>
    <x v="1"/>
    <s v="D01"/>
    <x v="3"/>
    <s v="L05"/>
    <x v="8"/>
    <x v="3"/>
    <x v="1"/>
    <x v="1"/>
    <x v="2"/>
    <x v="295"/>
    <x v="1062"/>
    <x v="28"/>
    <x v="2"/>
    <x v="2"/>
    <m/>
    <x v="34"/>
    <x v="0"/>
    <x v="0"/>
    <n v="305575"/>
  </r>
  <r>
    <x v="2495"/>
    <x v="244"/>
    <x v="3"/>
    <s v="D07"/>
    <x v="0"/>
    <s v="L01"/>
    <x v="4"/>
    <x v="2"/>
    <x v="0"/>
    <x v="1"/>
    <x v="2"/>
    <x v="1008"/>
    <x v="1553"/>
    <x v="41"/>
    <x v="2"/>
    <x v="1"/>
    <n v="5"/>
    <x v="13"/>
    <x v="2"/>
    <x v="500"/>
    <n v="304555"/>
  </r>
  <r>
    <x v="2496"/>
    <x v="136"/>
    <x v="1"/>
    <s v="D01"/>
    <x v="0"/>
    <s v="L01"/>
    <x v="1"/>
    <x v="0"/>
    <x v="2"/>
    <x v="0"/>
    <x v="0"/>
    <x v="532"/>
    <x v="432"/>
    <x v="8"/>
    <x v="1"/>
    <x v="1"/>
    <n v="2"/>
    <x v="12"/>
    <x v="0"/>
    <x v="0"/>
    <n v="305860"/>
  </r>
  <r>
    <x v="2497"/>
    <x v="33"/>
    <x v="4"/>
    <s v="D05"/>
    <x v="0"/>
    <s v="L01"/>
    <x v="10"/>
    <x v="0"/>
    <x v="1"/>
    <x v="1"/>
    <x v="1"/>
    <x v="759"/>
    <x v="1554"/>
    <x v="44"/>
    <x v="1"/>
    <x v="0"/>
    <m/>
    <x v="2"/>
    <x v="0"/>
    <x v="0"/>
    <n v="303784"/>
  </r>
  <r>
    <x v="2498"/>
    <x v="262"/>
    <x v="4"/>
    <s v="D05"/>
    <x v="4"/>
    <s v="L02"/>
    <x v="8"/>
    <x v="0"/>
    <x v="0"/>
    <x v="0"/>
    <x v="2"/>
    <x v="738"/>
    <x v="679"/>
    <x v="12"/>
    <x v="0"/>
    <x v="1"/>
    <n v="5"/>
    <x v="14"/>
    <x v="0"/>
    <x v="0"/>
    <n v="304987"/>
  </r>
  <r>
    <x v="2499"/>
    <x v="72"/>
    <x v="6"/>
    <s v="D04"/>
    <x v="4"/>
    <s v="L02"/>
    <x v="0"/>
    <x v="1"/>
    <x v="0"/>
    <x v="0"/>
    <x v="3"/>
    <x v="967"/>
    <x v="812"/>
    <x v="42"/>
    <x v="0"/>
    <x v="1"/>
    <n v="4"/>
    <x v="2"/>
    <x v="0"/>
    <x v="0"/>
    <n v="3038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r>
  <r>
    <x v="1"/>
    <x v="1"/>
    <x v="1"/>
    <x v="1"/>
    <x v="1"/>
  </r>
  <r>
    <x v="2"/>
    <x v="2"/>
    <x v="2"/>
    <x v="2"/>
    <x v="2"/>
  </r>
  <r>
    <x v="3"/>
    <x v="3"/>
    <x v="3"/>
    <x v="3"/>
    <x v="3"/>
  </r>
  <r>
    <x v="4"/>
    <x v="4"/>
    <x v="4"/>
    <x v="4"/>
    <x v="4"/>
  </r>
  <r>
    <x v="5"/>
    <x v="5"/>
    <x v="5"/>
    <x v="5"/>
    <x v="5"/>
  </r>
  <r>
    <x v="6"/>
    <x v="6"/>
    <x v="6"/>
    <x v="6"/>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2">
  <r>
    <x v="0"/>
    <s v="Zaid Al Falasi"/>
    <x v="0"/>
    <x v="0"/>
    <s v="Dubai"/>
    <s v="L01"/>
    <s v="Accountant"/>
    <x v="0"/>
    <s v="Full-Time"/>
    <s v="Male"/>
    <s v="30-39"/>
    <s v="2021-03-16"/>
    <n v="78.510000000000005"/>
    <n v="68"/>
    <s v="Low"/>
    <s v="Not Due"/>
    <m/>
    <m/>
    <x v="0"/>
    <m/>
    <m/>
  </r>
  <r>
    <x v="1"/>
    <s v="Hassan Shaikh"/>
    <x v="1"/>
    <x v="1"/>
    <s v="Ajman"/>
    <s v="L04"/>
    <s v="Marketing Specialist"/>
    <x v="1"/>
    <s v="Part-Time"/>
    <s v="Female"/>
    <s v="30-39"/>
    <s v="2024-02-19"/>
    <n v="75.63"/>
    <n v="67"/>
    <s v="Low"/>
    <s v="Completed"/>
    <n v="2"/>
    <m/>
    <x v="0"/>
    <m/>
    <m/>
  </r>
  <r>
    <x v="2"/>
    <s v="Omar Al Falasi"/>
    <x v="2"/>
    <x v="2"/>
    <s v="Sharjah"/>
    <s v="L03"/>
    <s v="Sales Manager"/>
    <x v="1"/>
    <s v="Contract"/>
    <s v="Female"/>
    <s v="30-39"/>
    <s v="2022-08-28"/>
    <n v="82.67"/>
    <n v="71"/>
    <s v="Low"/>
    <s v="Not Due"/>
    <m/>
    <n v="9"/>
    <x v="0"/>
    <m/>
    <m/>
  </r>
  <r>
    <x v="3"/>
    <s v="Imran Shaikh"/>
    <x v="1"/>
    <x v="1"/>
    <s v="Al Ain"/>
    <s v="L05"/>
    <s v="HR Manager"/>
    <x v="1"/>
    <s v="Full-Time"/>
    <s v="Female"/>
    <s v="30-39"/>
    <s v="2021-03-29"/>
    <n v="98.48"/>
    <n v="92"/>
    <s v="High"/>
    <s v="Pending"/>
    <m/>
    <n v="23"/>
    <x v="0"/>
    <m/>
    <m/>
  </r>
  <r>
    <x v="4"/>
    <s v="Layla Al Falasi"/>
    <x v="3"/>
    <x v="3"/>
    <s v="Dubai"/>
    <s v="L01"/>
    <s v="Sales Executive"/>
    <x v="1"/>
    <s v="Full-Time"/>
    <s v="Female"/>
    <s v="20-29"/>
    <s v="2023-02-20"/>
    <n v="75.03"/>
    <n v="59"/>
    <s v="Average"/>
    <s v="Completed"/>
    <n v="5"/>
    <n v="13"/>
    <x v="1"/>
    <s v="2024-12-27"/>
    <m/>
  </r>
  <r>
    <x v="5"/>
    <s v="Ali Farooq"/>
    <x v="4"/>
    <x v="4"/>
    <s v="Abu Dhabi"/>
    <s v="L02"/>
    <s v="HR Executive"/>
    <x v="2"/>
    <s v="Part-Time"/>
    <s v="Male"/>
    <s v="50+"/>
    <s v="2023-04-29"/>
    <n v="78.819999999999993"/>
    <n v="78"/>
    <s v="Average"/>
    <s v="Pending"/>
    <m/>
    <n v="16"/>
    <x v="1"/>
    <s v="2024-01-03"/>
    <m/>
  </r>
  <r>
    <x v="6"/>
    <s v="Samir Khan"/>
    <x v="4"/>
    <x v="4"/>
    <s v="Sharjah"/>
    <s v="L03"/>
    <s v="Operations Coordinator"/>
    <x v="2"/>
    <s v="Part-Time"/>
    <s v="Female"/>
    <s v="40-49"/>
    <s v="2023-12-13"/>
    <n v="77.069999999999993"/>
    <n v="52"/>
    <s v="Low"/>
    <s v="Completed"/>
    <n v="4"/>
    <n v="18"/>
    <x v="0"/>
    <m/>
    <m/>
  </r>
  <r>
    <x v="7"/>
    <s v="Omar Menon"/>
    <x v="5"/>
    <x v="5"/>
    <s v="Dubai"/>
    <s v="L01"/>
    <s v="Software Engineer"/>
    <x v="2"/>
    <s v="Full-Time"/>
    <s v="Male"/>
    <s v="50+"/>
    <s v="2021-07-13"/>
    <n v="91.05"/>
    <n v="73"/>
    <s v="Average"/>
    <s v="Completed"/>
    <n v="4"/>
    <n v="8"/>
    <x v="0"/>
    <m/>
    <m/>
  </r>
  <r>
    <x v="8"/>
    <s v="Rashid Hussain"/>
    <x v="5"/>
    <x v="5"/>
    <s v="Ajman"/>
    <s v="L04"/>
    <s v="HR Manager"/>
    <x v="3"/>
    <s v="Contract"/>
    <s v="Female"/>
    <s v="40-49"/>
    <s v="2024-01-01"/>
    <n v="92.94"/>
    <n v="85"/>
    <s v="High"/>
    <s v="Pending"/>
    <m/>
    <n v="18"/>
    <x v="1"/>
    <s v="2026-08-07"/>
    <m/>
  </r>
  <r>
    <x v="9"/>
    <s v="Ahmed Gupta"/>
    <x v="6"/>
    <x v="6"/>
    <s v="Ajman"/>
    <s v="L04"/>
    <s v="HR Executive"/>
    <x v="3"/>
    <s v="Full-Time"/>
    <s v="Female"/>
    <s v="40-49"/>
    <s v="2023-10-07"/>
    <n v="76.709999999999994"/>
    <n v="62"/>
    <s v="Average"/>
    <s v="Completed"/>
    <n v="3"/>
    <n v="32"/>
    <x v="0"/>
    <m/>
    <m/>
  </r>
  <r>
    <x v="10"/>
    <s v="Karim Aziz"/>
    <x v="6"/>
    <x v="6"/>
    <s v="Sharjah"/>
    <s v="L03"/>
    <s v="HR Manager"/>
    <x v="2"/>
    <s v="Part-Time"/>
    <s v="Male"/>
    <s v="20-29"/>
    <s v="2022-04-04"/>
    <n v="90.1"/>
    <n v="88"/>
    <s v="Average"/>
    <s v="Completed"/>
    <n v="3"/>
    <m/>
    <x v="0"/>
    <m/>
    <n v="303525"/>
  </r>
  <r>
    <x v="11"/>
    <s v="Ali Hussain"/>
    <x v="6"/>
    <x v="6"/>
    <s v="Abu Dhabi"/>
    <s v="L02"/>
    <s v="HR Manager"/>
    <x v="3"/>
    <s v="Contract"/>
    <s v="Female"/>
    <s v="40-49"/>
    <s v="2024-03-23"/>
    <n v="80.31"/>
    <n v="71"/>
    <s v="Low"/>
    <s v="Completed"/>
    <n v="2"/>
    <n v="24"/>
    <x v="1"/>
    <s v="2025-09-24"/>
    <n v="303527"/>
  </r>
  <r>
    <x v="12"/>
    <s v="Ahmed Menon"/>
    <x v="1"/>
    <x v="1"/>
    <s v="Dubai"/>
    <s v="L01"/>
    <s v="HR Manager"/>
    <x v="2"/>
    <s v="Full-Time"/>
    <s v="Male"/>
    <s v="40-49"/>
    <s v="2023-08-13"/>
    <n v="85.08"/>
    <n v="87"/>
    <s v="High"/>
    <s v="Completed"/>
    <n v="5"/>
    <n v="15"/>
    <x v="0"/>
    <m/>
    <n v="303526"/>
  </r>
  <r>
    <x v="13"/>
    <s v="Karim Al Nuaimi"/>
    <x v="2"/>
    <x v="2"/>
    <s v="Al Ain"/>
    <s v="L05"/>
    <s v="Sales Executive"/>
    <x v="3"/>
    <s v="Full-Time"/>
    <s v="Male"/>
    <s v="50+"/>
    <s v="2023-02-25"/>
    <n v="79.62"/>
    <n v="79"/>
    <s v="Low"/>
    <s v="Completed"/>
    <n v="2"/>
    <m/>
    <x v="0"/>
    <m/>
    <n v="303525"/>
  </r>
  <r>
    <x v="14"/>
    <s v="Karim Al Falasi"/>
    <x v="2"/>
    <x v="2"/>
    <s v="Sharjah"/>
    <s v="L03"/>
    <s v="HR Executive"/>
    <x v="2"/>
    <s v="Contract"/>
    <s v="Female"/>
    <s v="50+"/>
    <s v="2022-12-21"/>
    <n v="99.87"/>
    <n v="96"/>
    <s v="Average"/>
    <s v="Pending"/>
    <m/>
    <n v="20"/>
    <x v="0"/>
    <m/>
    <n v="303526"/>
  </r>
  <r>
    <x v="15"/>
    <s v="Imran Shaikh"/>
    <x v="5"/>
    <x v="5"/>
    <s v="Al Ain"/>
    <s v="L05"/>
    <s v="Sales Manager"/>
    <x v="0"/>
    <s v="Part-Time"/>
    <s v="Female"/>
    <s v="30-39"/>
    <s v="2021-09-14"/>
    <n v="97.83"/>
    <n v="88"/>
    <s v="High"/>
    <s v="Completed"/>
    <n v="4"/>
    <n v="24"/>
    <x v="0"/>
    <m/>
    <n v="303534"/>
  </r>
  <r>
    <x v="16"/>
    <s v="Mohammed Gupta"/>
    <x v="6"/>
    <x v="6"/>
    <s v="Abu Dhabi"/>
    <s v="L02"/>
    <s v="Sales Executive"/>
    <x v="2"/>
    <s v="Full-Time"/>
    <s v="Male"/>
    <s v="30-39"/>
    <s v="2024-03-23"/>
    <n v="81.349999999999994"/>
    <n v="74"/>
    <s v="Low"/>
    <s v="Completed"/>
    <n v="2"/>
    <n v="26"/>
    <x v="0"/>
    <m/>
    <n v="303530"/>
  </r>
  <r>
    <x v="17"/>
    <s v="Layla Fernandez"/>
    <x v="5"/>
    <x v="5"/>
    <s v="Al Ain"/>
    <s v="L05"/>
    <s v="Marketing Specialist"/>
    <x v="0"/>
    <s v="Part-Time"/>
    <s v="Female"/>
    <s v="20-29"/>
    <s v="2022-08-29"/>
    <n v="87.99"/>
    <n v="71"/>
    <s v="High"/>
    <s v="Completed"/>
    <n v="5"/>
    <n v="31"/>
    <x v="1"/>
    <s v="2023-11-25"/>
    <n v="303529"/>
  </r>
  <r>
    <x v="18"/>
    <s v="Samir Nair"/>
    <x v="0"/>
    <x v="0"/>
    <s v="Abu Dhabi"/>
    <s v="L02"/>
    <s v="HR Manager"/>
    <x v="0"/>
    <s v="Full-Time"/>
    <s v="Male"/>
    <s v="50+"/>
    <s v="2021-12-17"/>
    <n v="76.150000000000006"/>
    <n v="75"/>
    <s v="Average"/>
    <s v="Not Due"/>
    <m/>
    <n v="18"/>
    <x v="1"/>
    <s v="2023-07-27"/>
    <n v="303523"/>
  </r>
  <r>
    <x v="19"/>
    <s v="Zaid Hussain"/>
    <x v="3"/>
    <x v="3"/>
    <s v="Dubai"/>
    <s v="L01"/>
    <s v="Customer Support Agent"/>
    <x v="1"/>
    <s v="Contract"/>
    <s v="Male"/>
    <s v="20-29"/>
    <s v="2022-12-09"/>
    <n v="98.33"/>
    <n v="90"/>
    <s v="High"/>
    <s v="Pending"/>
    <m/>
    <n v="34"/>
    <x v="1"/>
    <s v="2025-05-31"/>
    <n v="303530"/>
  </r>
  <r>
    <x v="20"/>
    <s v="Khalid Farooq"/>
    <x v="6"/>
    <x v="6"/>
    <s v="Sharjah"/>
    <s v="L03"/>
    <s v="Accountant"/>
    <x v="2"/>
    <s v="Part-Time"/>
    <s v="Male"/>
    <s v="40-49"/>
    <s v="2024-02-21"/>
    <n v="97.22"/>
    <n v="94"/>
    <s v="High"/>
    <s v="Completed"/>
    <n v="5"/>
    <n v="30"/>
    <x v="0"/>
    <m/>
    <n v="303534"/>
  </r>
  <r>
    <x v="21"/>
    <s v="Samir Al Nuaimi"/>
    <x v="4"/>
    <x v="4"/>
    <s v="Ajman"/>
    <s v="L04"/>
    <s v="Finance Analyst"/>
    <x v="3"/>
    <s v="Contract"/>
    <s v="Female"/>
    <s v="20-29"/>
    <s v="2022-07-11"/>
    <n v="79.790000000000006"/>
    <n v="74"/>
    <s v="Low"/>
    <s v="Pending"/>
    <m/>
    <n v="18"/>
    <x v="0"/>
    <m/>
    <n v="303521"/>
  </r>
  <r>
    <x v="22"/>
    <s v="Nadia Shaikh"/>
    <x v="2"/>
    <x v="2"/>
    <s v="Dubai"/>
    <s v="L01"/>
    <s v="Sales Manager"/>
    <x v="3"/>
    <s v="Contract"/>
    <s v="Male"/>
    <s v="20-29"/>
    <s v="2021-05-13"/>
    <n v="91.65"/>
    <n v="73"/>
    <s v="High"/>
    <s v="Completed"/>
    <n v="5"/>
    <n v="38"/>
    <x v="0"/>
    <m/>
    <n v="303522"/>
  </r>
  <r>
    <x v="23"/>
    <s v="Yusuf Joseph"/>
    <x v="2"/>
    <x v="2"/>
    <s v="Al Ain"/>
    <s v="L05"/>
    <s v="Customer Support Agent"/>
    <x v="1"/>
    <s v="Part-Time"/>
    <s v="Female"/>
    <s v="40-49"/>
    <s v="2023-05-16"/>
    <n v="82.84"/>
    <n v="57"/>
    <s v="Average"/>
    <s v="Pending"/>
    <m/>
    <n v="7"/>
    <x v="0"/>
    <m/>
    <n v="303538"/>
  </r>
  <r>
    <x v="24"/>
    <s v="Noor Fernandez"/>
    <x v="0"/>
    <x v="0"/>
    <s v="Al Ain"/>
    <s v="L05"/>
    <s v="HR Executive"/>
    <x v="0"/>
    <s v="Contract"/>
    <s v="Male"/>
    <s v="20-29"/>
    <s v="2023-01-12"/>
    <n v="92.25"/>
    <n v="73"/>
    <s v="Average"/>
    <s v="Pending"/>
    <m/>
    <n v="11"/>
    <x v="0"/>
    <m/>
    <n v="303525"/>
  </r>
  <r>
    <x v="25"/>
    <s v="Samir Aziz"/>
    <x v="0"/>
    <x v="0"/>
    <s v="Al Ain"/>
    <s v="L05"/>
    <s v="Software Engineer"/>
    <x v="1"/>
    <s v="Contract"/>
    <s v="Female"/>
    <s v="40-49"/>
    <s v="2024-01-17"/>
    <n v="76.69"/>
    <n v="70"/>
    <s v="Average"/>
    <s v="Pending"/>
    <m/>
    <n v="25"/>
    <x v="0"/>
    <m/>
    <n v="303534"/>
  </r>
  <r>
    <x v="26"/>
    <s v="Hassan Al Falasi"/>
    <x v="4"/>
    <x v="4"/>
    <s v="Ajman"/>
    <s v="L04"/>
    <s v="Sales Executive"/>
    <x v="1"/>
    <s v="Part-Time"/>
    <s v="Male"/>
    <s v="40-49"/>
    <s v="2021-07-06"/>
    <n v="78.33"/>
    <n v="52"/>
    <s v="Low"/>
    <s v="Completed"/>
    <n v="2"/>
    <n v="35"/>
    <x v="0"/>
    <m/>
    <n v="303543"/>
  </r>
  <r>
    <x v="27"/>
    <s v="Layla D'Souza"/>
    <x v="0"/>
    <x v="0"/>
    <s v="Dubai"/>
    <s v="L01"/>
    <s v="Accountant"/>
    <x v="3"/>
    <s v="Part-Time"/>
    <s v="Male"/>
    <s v="50+"/>
    <s v="2023-03-04"/>
    <n v="93.8"/>
    <n v="70"/>
    <s v="High"/>
    <s v="Pending"/>
    <m/>
    <n v="17"/>
    <x v="1"/>
    <s v="2024-02-04"/>
    <n v="303542"/>
  </r>
  <r>
    <x v="28"/>
    <s v="Sara Sharma"/>
    <x v="3"/>
    <x v="3"/>
    <s v="Al Ain"/>
    <s v="L05"/>
    <s v="HR Manager"/>
    <x v="3"/>
    <s v="Contract"/>
    <s v="Female"/>
    <s v="30-39"/>
    <s v="2024-01-05"/>
    <n v="77.91"/>
    <n v="79"/>
    <s v="Average"/>
    <s v="Not Due"/>
    <m/>
    <n v="5"/>
    <x v="0"/>
    <m/>
    <n v="303544"/>
  </r>
  <r>
    <x v="29"/>
    <s v="Nadia Gupta"/>
    <x v="6"/>
    <x v="6"/>
    <s v="Ajman"/>
    <s v="L04"/>
    <s v="IT Support Engineer"/>
    <x v="0"/>
    <s v="Part-Time"/>
    <s v="Male"/>
    <s v="30-39"/>
    <s v="2022-02-05"/>
    <n v="98.69"/>
    <n v="96"/>
    <s v="Average"/>
    <s v="Pending"/>
    <m/>
    <n v="15"/>
    <x v="1"/>
    <s v="2024-06-27"/>
    <n v="303521"/>
  </r>
  <r>
    <x v="30"/>
    <s v="Mohammed Fernandez"/>
    <x v="2"/>
    <x v="2"/>
    <s v="Abu Dhabi"/>
    <s v="L02"/>
    <s v="Finance Analyst"/>
    <x v="0"/>
    <s v="Contract"/>
    <s v="Female"/>
    <s v="40-49"/>
    <s v="2022-01-15"/>
    <n v="97.86"/>
    <n v="90"/>
    <s v="Average"/>
    <s v="Completed"/>
    <n v="4"/>
    <n v="5"/>
    <x v="2"/>
    <s v="2024-04-17"/>
    <n v="303533"/>
  </r>
  <r>
    <x v="31"/>
    <s v="Khalid Khan"/>
    <x v="0"/>
    <x v="0"/>
    <s v="Ajman"/>
    <s v="L04"/>
    <s v="Sales Manager"/>
    <x v="0"/>
    <s v="Contract"/>
    <s v="Male"/>
    <s v="30-39"/>
    <s v="2021-03-26"/>
    <n v="97"/>
    <n v="93"/>
    <s v="Average"/>
    <s v="Completed"/>
    <n v="3"/>
    <n v="11"/>
    <x v="1"/>
    <s v="2023-09-30"/>
    <n v="303530"/>
  </r>
  <r>
    <x v="32"/>
    <s v="Ali Khan"/>
    <x v="1"/>
    <x v="1"/>
    <s v="Abu Dhabi"/>
    <s v="L02"/>
    <s v="Customer Support Agent"/>
    <x v="0"/>
    <s v="Part-Time"/>
    <s v="Male"/>
    <s v="40-49"/>
    <s v="2021-12-13"/>
    <n v="95.88"/>
    <n v="92"/>
    <s v="Average"/>
    <s v="Pending"/>
    <m/>
    <n v="7"/>
    <x v="0"/>
    <m/>
    <n v="303527"/>
  </r>
  <r>
    <x v="33"/>
    <s v="Zaid Farooq"/>
    <x v="4"/>
    <x v="4"/>
    <s v="Abu Dhabi"/>
    <s v="L02"/>
    <s v="Finance Analyst"/>
    <x v="0"/>
    <s v="Part-Time"/>
    <s v="Female"/>
    <s v="50+"/>
    <s v="2024-02-29"/>
    <n v="90.91"/>
    <n v="75"/>
    <s v="High"/>
    <s v="Completed"/>
    <n v="3"/>
    <n v="25"/>
    <x v="0"/>
    <m/>
    <n v="303523"/>
  </r>
  <r>
    <x v="34"/>
    <s v="Karim Khan"/>
    <x v="2"/>
    <x v="2"/>
    <s v="Abu Dhabi"/>
    <s v="L02"/>
    <s v="Software Engineer"/>
    <x v="1"/>
    <s v="Full-Time"/>
    <s v="Male"/>
    <s v="20-29"/>
    <s v="2021-11-08"/>
    <n v="94.71"/>
    <n v="88"/>
    <s v="High"/>
    <s v="Completed"/>
    <n v="2"/>
    <n v="17"/>
    <x v="0"/>
    <m/>
    <n v="303527"/>
  </r>
  <r>
    <x v="35"/>
    <s v="Sara Patel"/>
    <x v="5"/>
    <x v="5"/>
    <s v="Al Ain"/>
    <s v="L05"/>
    <s v="Operations Coordinator"/>
    <x v="1"/>
    <s v="Contract"/>
    <s v="Female"/>
    <s v="40-49"/>
    <s v="2022-06-25"/>
    <n v="94.17"/>
    <n v="77"/>
    <s v="High"/>
    <s v="Completed"/>
    <n v="4"/>
    <n v="16"/>
    <x v="1"/>
    <s v="2023-10-18"/>
    <n v="303551"/>
  </r>
  <r>
    <x v="36"/>
    <s v="Bilal Al Mansoori"/>
    <x v="1"/>
    <x v="1"/>
    <s v="Dubai"/>
    <s v="L01"/>
    <s v="HR Manager"/>
    <x v="3"/>
    <s v="Contract"/>
    <s v="Female"/>
    <s v="30-39"/>
    <s v="2022-08-16"/>
    <n v="82.13"/>
    <n v="52"/>
    <s v="Low"/>
    <s v="Not Due"/>
    <m/>
    <n v="19"/>
    <x v="0"/>
    <m/>
    <n v="303527"/>
  </r>
  <r>
    <x v="37"/>
    <s v="Omar Joseph"/>
    <x v="1"/>
    <x v="1"/>
    <s v="Dubai"/>
    <s v="L01"/>
    <s v="IT Support Engineer"/>
    <x v="3"/>
    <s v="Full-Time"/>
    <s v="Female"/>
    <s v="30-39"/>
    <s v="2023-04-09"/>
    <n v="83.95"/>
    <n v="51"/>
    <s v="Average"/>
    <s v="Completed"/>
    <n v="4"/>
    <n v="30"/>
    <x v="0"/>
    <m/>
    <n v="303551"/>
  </r>
  <r>
    <x v="38"/>
    <s v="Imran Farooq"/>
    <x v="0"/>
    <x v="0"/>
    <s v="Sharjah"/>
    <s v="L03"/>
    <s v="Customer Support Agent"/>
    <x v="1"/>
    <s v="Full-Time"/>
    <s v="Female"/>
    <s v="50+"/>
    <s v="2023-10-15"/>
    <n v="98.06"/>
    <n v="89"/>
    <s v="High"/>
    <s v="Completed"/>
    <n v="3"/>
    <n v="31"/>
    <x v="0"/>
    <m/>
    <n v="303521"/>
  </r>
  <r>
    <x v="39"/>
    <s v="Sara Menon"/>
    <x v="0"/>
    <x v="0"/>
    <s v="Ajman"/>
    <s v="L04"/>
    <s v="Finance Analyst"/>
    <x v="1"/>
    <s v="Contract"/>
    <s v="Male"/>
    <s v="20-29"/>
    <s v="2022-06-19"/>
    <n v="89.53"/>
    <n v="80"/>
    <s v="High"/>
    <s v="Completed"/>
    <n v="4"/>
    <n v="5"/>
    <x v="1"/>
    <s v="2025-02-02"/>
    <n v="303542"/>
  </r>
  <r>
    <x v="40"/>
    <s v="Imran Al Falasi"/>
    <x v="0"/>
    <x v="0"/>
    <s v="Sharjah"/>
    <s v="L03"/>
    <s v="IT Support Engineer"/>
    <x v="3"/>
    <s v="Contract"/>
    <s v="Female"/>
    <s v="20-29"/>
    <s v="2022-02-08"/>
    <n v="84.76"/>
    <n v="52"/>
    <s v="Average"/>
    <s v="Completed"/>
    <n v="5"/>
    <n v="20"/>
    <x v="0"/>
    <m/>
    <n v="303555"/>
  </r>
  <r>
    <x v="41"/>
    <s v="Omar Shaikh"/>
    <x v="4"/>
    <x v="4"/>
    <s v="Dubai"/>
    <s v="L01"/>
    <s v="Sales Executive"/>
    <x v="2"/>
    <s v="Full-Time"/>
    <s v="Female"/>
    <s v="50+"/>
    <s v="2022-02-23"/>
    <n v="91.23"/>
    <n v="79"/>
    <s v="High"/>
    <s v="Not Due"/>
    <m/>
    <m/>
    <x v="0"/>
    <m/>
    <n v="303532"/>
  </r>
  <r>
    <x v="42"/>
    <s v="Ali Fernandez"/>
    <x v="2"/>
    <x v="2"/>
    <s v="Ajman"/>
    <s v="L04"/>
    <s v="Sales Manager"/>
    <x v="1"/>
    <s v="Part-Time"/>
    <s v="Female"/>
    <s v="40-49"/>
    <s v="2021-02-12"/>
    <n v="96.15"/>
    <n v="93"/>
    <s v="Average"/>
    <s v="Not Due"/>
    <m/>
    <n v="13"/>
    <x v="1"/>
    <s v="2023-11-02"/>
    <n v="303550"/>
  </r>
  <r>
    <x v="43"/>
    <s v="Fatima Haddad"/>
    <x v="0"/>
    <x v="0"/>
    <s v="Sharjah"/>
    <s v="L03"/>
    <s v="IT Support Engineer"/>
    <x v="0"/>
    <s v="Contract"/>
    <s v="Male"/>
    <s v="50+"/>
    <s v="2022-05-25"/>
    <n v="75.31"/>
    <n v="51"/>
    <s v="Average"/>
    <s v="Completed"/>
    <n v="5"/>
    <n v="13"/>
    <x v="0"/>
    <m/>
    <n v="303557"/>
  </r>
  <r>
    <x v="44"/>
    <s v="Khalid Shaikh"/>
    <x v="3"/>
    <x v="3"/>
    <s v="Dubai"/>
    <s v="L01"/>
    <s v="Marketing Specialist"/>
    <x v="3"/>
    <s v="Contract"/>
    <s v="Female"/>
    <s v="20-29"/>
    <s v="2022-07-09"/>
    <n v="98.92"/>
    <n v="87"/>
    <s v="Average"/>
    <s v="Completed"/>
    <n v="2"/>
    <n v="17"/>
    <x v="0"/>
    <m/>
    <n v="303529"/>
  </r>
  <r>
    <x v="45"/>
    <s v="Mariam D'Souza"/>
    <x v="6"/>
    <x v="6"/>
    <s v="Abu Dhabi"/>
    <s v="L02"/>
    <s v="Finance Analyst"/>
    <x v="0"/>
    <s v="Contract"/>
    <s v="Male"/>
    <s v="40-49"/>
    <s v="2023-12-10"/>
    <n v="76.12"/>
    <n v="50"/>
    <s v="Low"/>
    <s v="Completed"/>
    <n v="3"/>
    <m/>
    <x v="0"/>
    <m/>
    <n v="303530"/>
  </r>
  <r>
    <x v="46"/>
    <s v="Layla Rahman"/>
    <x v="1"/>
    <x v="1"/>
    <s v="Dubai"/>
    <s v="L01"/>
    <s v="IT Support Engineer"/>
    <x v="3"/>
    <s v="Contract"/>
    <s v="Male"/>
    <s v="20-29"/>
    <s v="2022-04-21"/>
    <n v="82.59"/>
    <n v="70"/>
    <s v="Average"/>
    <s v="Completed"/>
    <n v="2"/>
    <m/>
    <x v="2"/>
    <s v="2024-09-29"/>
    <n v="303552"/>
  </r>
  <r>
    <x v="47"/>
    <s v="Mariam Al Mansoori"/>
    <x v="0"/>
    <x v="0"/>
    <s v="Al Ain"/>
    <s v="L05"/>
    <s v="Finance Analyst"/>
    <x v="2"/>
    <s v="Full-Time"/>
    <s v="Male"/>
    <s v="50+"/>
    <s v="2023-10-05"/>
    <n v="81.64"/>
    <n v="72"/>
    <s v="Average"/>
    <s v="Not Due"/>
    <m/>
    <n v="14"/>
    <x v="0"/>
    <m/>
    <n v="303550"/>
  </r>
  <r>
    <x v="48"/>
    <s v="Mariam Al Falasi"/>
    <x v="0"/>
    <x v="0"/>
    <s v="Dubai"/>
    <s v="L01"/>
    <s v="Customer Support Manager"/>
    <x v="1"/>
    <s v="Part-Time"/>
    <s v="Female"/>
    <s v="30-39"/>
    <s v="2022-01-21"/>
    <n v="97.78"/>
    <n v="91"/>
    <s v="Average"/>
    <s v="Not Due"/>
    <m/>
    <n v="38"/>
    <x v="0"/>
    <m/>
    <n v="303560"/>
  </r>
  <r>
    <x v="49"/>
    <s v="Mohammed Shaikh"/>
    <x v="4"/>
    <x v="4"/>
    <s v="Sharjah"/>
    <s v="L03"/>
    <s v="Sales Manager"/>
    <x v="0"/>
    <s v="Full-Time"/>
    <s v="Female"/>
    <s v="40-49"/>
    <s v="2021-09-16"/>
    <n v="96.07"/>
    <n v="92"/>
    <s v="Average"/>
    <s v="Completed"/>
    <n v="3"/>
    <n v="25"/>
    <x v="0"/>
    <m/>
    <n v="303557"/>
  </r>
  <r>
    <x v="50"/>
    <s v="Sara Fernandez"/>
    <x v="0"/>
    <x v="0"/>
    <s v="Abu Dhabi"/>
    <s v="L02"/>
    <s v="Customer Support Agent"/>
    <x v="1"/>
    <s v="Contract"/>
    <s v="Female"/>
    <s v="30-39"/>
    <s v="2021-06-01"/>
    <n v="84.74"/>
    <n v="52"/>
    <s v="Average"/>
    <s v="Pending"/>
    <m/>
    <n v="13"/>
    <x v="0"/>
    <m/>
    <n v="303525"/>
  </r>
  <r>
    <x v="51"/>
    <s v="Imran Sharma"/>
    <x v="2"/>
    <x v="2"/>
    <s v="Ajman"/>
    <s v="L04"/>
    <s v="HR Manager"/>
    <x v="2"/>
    <s v="Part-Time"/>
    <s v="Male"/>
    <s v="50+"/>
    <s v="2021-08-21"/>
    <n v="96.24"/>
    <n v="95"/>
    <s v="High"/>
    <s v="Completed"/>
    <n v="2"/>
    <n v="36"/>
    <x v="0"/>
    <m/>
    <n v="303527"/>
  </r>
  <r>
    <x v="52"/>
    <s v="Aisha Al Mansoori"/>
    <x v="3"/>
    <x v="3"/>
    <s v="Sharjah"/>
    <s v="L03"/>
    <s v="Marketing Specialist"/>
    <x v="1"/>
    <s v="Part-Time"/>
    <s v="Female"/>
    <s v="20-29"/>
    <s v="2024-03-28"/>
    <n v="97.35"/>
    <n v="90"/>
    <s v="Average"/>
    <s v="Completed"/>
    <n v="2"/>
    <n v="32"/>
    <x v="0"/>
    <m/>
    <n v="303564"/>
  </r>
  <r>
    <x v="53"/>
    <s v="Samir Al Falasi"/>
    <x v="5"/>
    <x v="5"/>
    <s v="Dubai"/>
    <s v="L01"/>
    <s v="HR Executive"/>
    <x v="3"/>
    <s v="Contract"/>
    <s v="Male"/>
    <s v="40-49"/>
    <s v="2022-05-23"/>
    <n v="93.51"/>
    <n v="73"/>
    <s v="Average"/>
    <s v="Completed"/>
    <n v="3"/>
    <n v="10"/>
    <x v="0"/>
    <m/>
    <n v="303526"/>
  </r>
  <r>
    <x v="54"/>
    <s v="Hassan Al Mansoori"/>
    <x v="2"/>
    <x v="2"/>
    <s v="Abu Dhabi"/>
    <s v="L02"/>
    <s v="Sales Executive"/>
    <x v="3"/>
    <s v="Contract"/>
    <s v="Female"/>
    <s v="40-49"/>
    <s v="2023-06-01"/>
    <n v="90.34"/>
    <n v="78"/>
    <s v="High"/>
    <s v="Completed"/>
    <n v="3"/>
    <n v="11"/>
    <x v="0"/>
    <m/>
    <n v="303573"/>
  </r>
  <r>
    <x v="55"/>
    <s v="Fatima Hussain"/>
    <x v="3"/>
    <x v="3"/>
    <s v="Sharjah"/>
    <s v="L03"/>
    <s v="Accountant"/>
    <x v="0"/>
    <s v="Part-Time"/>
    <s v="Male"/>
    <s v="50+"/>
    <s v="2024-01-14"/>
    <n v="97.36"/>
    <n v="90"/>
    <s v="Average"/>
    <s v="Completed"/>
    <n v="5"/>
    <n v="7"/>
    <x v="2"/>
    <s v="2024-11-23"/>
    <n v="303543"/>
  </r>
  <r>
    <x v="56"/>
    <s v="Zaid Rahman"/>
    <x v="2"/>
    <x v="2"/>
    <s v="Sharjah"/>
    <s v="L03"/>
    <s v="Accountant"/>
    <x v="0"/>
    <s v="Full-Time"/>
    <s v="Male"/>
    <s v="20-29"/>
    <s v="2021-07-10"/>
    <n v="95.34"/>
    <n v="87"/>
    <s v="High"/>
    <s v="Completed"/>
    <n v="4"/>
    <n v="39"/>
    <x v="0"/>
    <m/>
    <n v="303538"/>
  </r>
  <r>
    <x v="57"/>
    <s v="Fatima Fernandez"/>
    <x v="3"/>
    <x v="3"/>
    <s v="Abu Dhabi"/>
    <s v="L02"/>
    <s v="Customer Support Agent"/>
    <x v="3"/>
    <s v="Contract"/>
    <s v="Male"/>
    <s v="40-49"/>
    <s v="2022-01-05"/>
    <n v="84.12"/>
    <n v="73"/>
    <s v="Low"/>
    <s v="Completed"/>
    <n v="4"/>
    <n v="26"/>
    <x v="1"/>
    <s v="2023-12-20"/>
    <n v="303534"/>
  </r>
  <r>
    <x v="58"/>
    <s v="Yusuf Haddad"/>
    <x v="6"/>
    <x v="6"/>
    <s v="Sharjah"/>
    <s v="L03"/>
    <s v="Operations Coordinator"/>
    <x v="3"/>
    <s v="Full-Time"/>
    <s v="Male"/>
    <s v="30-39"/>
    <s v="2021-07-16"/>
    <n v="88.17"/>
    <n v="90"/>
    <s v="Average"/>
    <s v="Completed"/>
    <n v="4"/>
    <n v="17"/>
    <x v="1"/>
    <s v="2023-01-01"/>
    <n v="303544"/>
  </r>
  <r>
    <x v="59"/>
    <s v="Noor Al Mansoori"/>
    <x v="6"/>
    <x v="6"/>
    <s v="Ajman"/>
    <s v="L04"/>
    <s v="Customer Support Agent"/>
    <x v="0"/>
    <s v="Contract"/>
    <s v="Male"/>
    <s v="40-49"/>
    <s v="2022-12-15"/>
    <n v="79.2"/>
    <n v="73"/>
    <s v="Average"/>
    <s v="Not Due"/>
    <m/>
    <n v="15"/>
    <x v="0"/>
    <m/>
    <n v="303563"/>
  </r>
  <r>
    <x v="60"/>
    <s v="Samir Sharma"/>
    <x v="3"/>
    <x v="3"/>
    <s v="Dubai"/>
    <s v="L01"/>
    <s v="Finance Analyst"/>
    <x v="1"/>
    <s v="Full-Time"/>
    <s v="Female"/>
    <s v="50+"/>
    <s v="2021-08-03"/>
    <n v="99.94"/>
    <n v="97"/>
    <s v="Average"/>
    <s v="Not Due"/>
    <m/>
    <m/>
    <x v="2"/>
    <s v="2022-02-06"/>
    <n v="303559"/>
  </r>
  <r>
    <x v="61"/>
    <s v="Fatima Gupta"/>
    <x v="4"/>
    <x v="4"/>
    <s v="Ajman"/>
    <s v="L04"/>
    <s v="Marketing Specialist"/>
    <x v="0"/>
    <s v="Full-Time"/>
    <s v="Male"/>
    <s v="20-29"/>
    <s v="2023-05-18"/>
    <n v="92.57"/>
    <n v="76"/>
    <s v="High"/>
    <s v="Pending"/>
    <m/>
    <n v="38"/>
    <x v="0"/>
    <m/>
    <n v="303538"/>
  </r>
  <r>
    <x v="62"/>
    <s v="Mariam Gupta"/>
    <x v="5"/>
    <x v="5"/>
    <s v="Sharjah"/>
    <s v="L03"/>
    <s v="Sales Executive"/>
    <x v="3"/>
    <s v="Part-Time"/>
    <s v="Male"/>
    <s v="30-39"/>
    <s v="2021-06-22"/>
    <n v="88.89"/>
    <n v="82"/>
    <s v="Average"/>
    <s v="Completed"/>
    <n v="3"/>
    <n v="33"/>
    <x v="0"/>
    <m/>
    <n v="303529"/>
  </r>
  <r>
    <x v="63"/>
    <s v="Samir Al Nuaimi"/>
    <x v="4"/>
    <x v="4"/>
    <s v="Dubai"/>
    <s v="L01"/>
    <s v="IT Support Engineer"/>
    <x v="3"/>
    <s v="Full-Time"/>
    <s v="Male"/>
    <s v="40-49"/>
    <s v="2022-07-15"/>
    <n v="98.88"/>
    <n v="100"/>
    <s v="High"/>
    <s v="Completed"/>
    <n v="5"/>
    <n v="30"/>
    <x v="0"/>
    <m/>
    <n v="303545"/>
  </r>
  <r>
    <x v="64"/>
    <s v="Zaid Rahman"/>
    <x v="3"/>
    <x v="3"/>
    <s v="Dubai"/>
    <s v="L01"/>
    <s v="Marketing Specialist"/>
    <x v="1"/>
    <s v="Contract"/>
    <s v="Female"/>
    <s v="50+"/>
    <s v="2023-05-03"/>
    <n v="96.61"/>
    <n v="92"/>
    <s v="High"/>
    <s v="Not Due"/>
    <m/>
    <n v="8"/>
    <x v="0"/>
    <m/>
    <n v="303547"/>
  </r>
  <r>
    <x v="65"/>
    <s v="Yusuf D'Souza"/>
    <x v="4"/>
    <x v="4"/>
    <s v="Al Ain"/>
    <s v="L05"/>
    <s v="Customer Support Manager"/>
    <x v="0"/>
    <s v="Part-Time"/>
    <s v="Male"/>
    <s v="40-49"/>
    <s v="2023-04-20"/>
    <n v="81.39"/>
    <n v="72"/>
    <s v="Average"/>
    <s v="Completed"/>
    <n v="2"/>
    <n v="34"/>
    <x v="0"/>
    <m/>
    <n v="303520"/>
  </r>
  <r>
    <x v="66"/>
    <s v="Mariam Fernandez"/>
    <x v="4"/>
    <x v="4"/>
    <s v="Dubai"/>
    <s v="L01"/>
    <s v="Finance Analyst"/>
    <x v="1"/>
    <s v="Contract"/>
    <s v="Male"/>
    <s v="50+"/>
    <s v="2024-02-21"/>
    <n v="89.96"/>
    <n v="88"/>
    <s v="Average"/>
    <s v="Completed"/>
    <n v="3"/>
    <n v="24"/>
    <x v="0"/>
    <m/>
    <n v="303539"/>
  </r>
  <r>
    <x v="67"/>
    <s v="Yusuf Menon"/>
    <x v="5"/>
    <x v="5"/>
    <s v="Al Ain"/>
    <s v="L05"/>
    <s v="HR Executive"/>
    <x v="0"/>
    <s v="Full-Time"/>
    <s v="Female"/>
    <s v="30-39"/>
    <s v="2022-05-23"/>
    <n v="83.31"/>
    <n v="59"/>
    <s v="Average"/>
    <s v="Pending"/>
    <m/>
    <n v="12"/>
    <x v="0"/>
    <m/>
    <n v="303546"/>
  </r>
  <r>
    <x v="68"/>
    <s v="Zaid Aziz"/>
    <x v="0"/>
    <x v="0"/>
    <s v="Dubai"/>
    <s v="L01"/>
    <s v="Accountant"/>
    <x v="1"/>
    <s v="Contract"/>
    <s v="Female"/>
    <s v="20-29"/>
    <s v="2022-11-04"/>
    <n v="96.32"/>
    <n v="87"/>
    <s v="Average"/>
    <s v="Completed"/>
    <n v="5"/>
    <n v="38"/>
    <x v="0"/>
    <m/>
    <n v="303534"/>
  </r>
  <r>
    <x v="69"/>
    <s v="Samir Rahman"/>
    <x v="1"/>
    <x v="1"/>
    <s v="Sharjah"/>
    <s v="L03"/>
    <s v="Accountant"/>
    <x v="1"/>
    <s v="Full-Time"/>
    <s v="Female"/>
    <s v="30-39"/>
    <s v="2023-03-13"/>
    <n v="82.1"/>
    <n v="71"/>
    <s v="Average"/>
    <s v="Not Due"/>
    <m/>
    <n v="17"/>
    <x v="0"/>
    <m/>
    <n v="303552"/>
  </r>
  <r>
    <x v="70"/>
    <s v="Aisha Fernandez"/>
    <x v="6"/>
    <x v="6"/>
    <s v="Ajman"/>
    <s v="L04"/>
    <s v="HR Executive"/>
    <x v="0"/>
    <s v="Contract"/>
    <s v="Female"/>
    <s v="40-49"/>
    <s v="2024-02-05"/>
    <n v="91.85"/>
    <n v="85"/>
    <s v="High"/>
    <s v="Completed"/>
    <n v="4"/>
    <n v="38"/>
    <x v="0"/>
    <m/>
    <n v="303563"/>
  </r>
  <r>
    <x v="71"/>
    <s v="Layla Menon"/>
    <x v="3"/>
    <x v="3"/>
    <s v="Sharjah"/>
    <s v="L03"/>
    <s v="HR Executive"/>
    <x v="3"/>
    <s v="Contract"/>
    <s v="Male"/>
    <s v="20-29"/>
    <s v="2021-09-26"/>
    <n v="80.17"/>
    <n v="78"/>
    <s v="Average"/>
    <s v="Completed"/>
    <n v="4"/>
    <n v="17"/>
    <x v="0"/>
    <m/>
    <n v="303561"/>
  </r>
  <r>
    <x v="72"/>
    <s v="Khalid Menon"/>
    <x v="4"/>
    <x v="4"/>
    <s v="Sharjah"/>
    <s v="L03"/>
    <s v="IT Support Engineer"/>
    <x v="2"/>
    <s v="Contract"/>
    <s v="Male"/>
    <s v="30-39"/>
    <s v="2023-03-31"/>
    <n v="98.32"/>
    <n v="97"/>
    <s v="High"/>
    <s v="Completed"/>
    <n v="4"/>
    <m/>
    <x v="2"/>
    <s v="2025-12-04"/>
    <n v="303568"/>
  </r>
  <r>
    <x v="73"/>
    <s v="Zaid Shaikh"/>
    <x v="1"/>
    <x v="1"/>
    <s v="Ajman"/>
    <s v="L04"/>
    <s v="Accountant"/>
    <x v="2"/>
    <s v="Part-Time"/>
    <s v="Female"/>
    <s v="20-29"/>
    <s v="2021-06-16"/>
    <n v="87.77"/>
    <n v="86"/>
    <s v="Average"/>
    <s v="Completed"/>
    <n v="4"/>
    <n v="25"/>
    <x v="0"/>
    <m/>
    <n v="303567"/>
  </r>
  <r>
    <x v="74"/>
    <s v="Aisha Shaikh"/>
    <x v="3"/>
    <x v="3"/>
    <s v="Abu Dhabi"/>
    <s v="L02"/>
    <s v="Software Engineer"/>
    <x v="2"/>
    <s v="Contract"/>
    <s v="Female"/>
    <s v="50+"/>
    <s v="2022-06-15"/>
    <n v="91.25"/>
    <n v="89"/>
    <s v="Average"/>
    <s v="Completed"/>
    <n v="5"/>
    <n v="26"/>
    <x v="0"/>
    <m/>
    <n v="303587"/>
  </r>
  <r>
    <x v="75"/>
    <s v="Zaid Joseph"/>
    <x v="4"/>
    <x v="4"/>
    <s v="Abu Dhabi"/>
    <s v="L02"/>
    <s v="Customer Support Manager"/>
    <x v="2"/>
    <s v="Part-Time"/>
    <s v="Male"/>
    <s v="40-49"/>
    <s v="2021-08-26"/>
    <n v="92.39"/>
    <n v="90"/>
    <s v="High"/>
    <s v="Pending"/>
    <m/>
    <n v="33"/>
    <x v="0"/>
    <m/>
    <n v="303566"/>
  </r>
  <r>
    <x v="76"/>
    <s v="Khalid Fernandez"/>
    <x v="4"/>
    <x v="4"/>
    <s v="Abu Dhabi"/>
    <s v="L02"/>
    <s v="Customer Support Agent"/>
    <x v="2"/>
    <s v="Full-Time"/>
    <s v="Male"/>
    <s v="50+"/>
    <s v="2023-03-11"/>
    <n v="89.32"/>
    <n v="74"/>
    <s v="High"/>
    <s v="Completed"/>
    <n v="3"/>
    <n v="27"/>
    <x v="0"/>
    <m/>
    <n v="303533"/>
  </r>
  <r>
    <x v="77"/>
    <s v="Layla Patel"/>
    <x v="1"/>
    <x v="1"/>
    <s v="Sharjah"/>
    <s v="L03"/>
    <s v="Marketing Specialist"/>
    <x v="3"/>
    <s v="Contract"/>
    <s v="Female"/>
    <s v="20-29"/>
    <s v="2023-03-22"/>
    <n v="83.4"/>
    <n v="66"/>
    <s v="Low"/>
    <s v="Pending"/>
    <m/>
    <n v="10"/>
    <x v="1"/>
    <s v="2024-01-30"/>
    <n v="303550"/>
  </r>
  <r>
    <x v="78"/>
    <s v="Rashid Al Mansoori"/>
    <x v="5"/>
    <x v="5"/>
    <s v="Ajman"/>
    <s v="L04"/>
    <s v="HR Executive"/>
    <x v="0"/>
    <s v="Full-Time"/>
    <s v="Female"/>
    <s v="40-49"/>
    <s v="2021-01-21"/>
    <n v="92.47"/>
    <n v="71"/>
    <s v="High"/>
    <s v="Completed"/>
    <n v="5"/>
    <n v="28"/>
    <x v="0"/>
    <m/>
    <n v="303545"/>
  </r>
  <r>
    <x v="79"/>
    <s v="Mohammed Menon"/>
    <x v="4"/>
    <x v="4"/>
    <s v="Abu Dhabi"/>
    <s v="L02"/>
    <s v="Customer Support Manager"/>
    <x v="3"/>
    <s v="Full-Time"/>
    <s v="Male"/>
    <s v="50+"/>
    <s v="2022-10-01"/>
    <n v="77.709999999999994"/>
    <n v="61"/>
    <s v="Low"/>
    <s v="Completed"/>
    <n v="2"/>
    <n v="25"/>
    <x v="0"/>
    <m/>
    <n v="303564"/>
  </r>
  <r>
    <x v="80"/>
    <s v="Ahmed Al Nuaimi"/>
    <x v="0"/>
    <x v="0"/>
    <s v="Al Ain"/>
    <s v="L05"/>
    <s v="Marketing Specialist"/>
    <x v="3"/>
    <s v="Part-Time"/>
    <s v="Female"/>
    <s v="20-29"/>
    <s v="2022-05-11"/>
    <n v="90.99"/>
    <n v="89"/>
    <s v="Average"/>
    <s v="Completed"/>
    <n v="2"/>
    <n v="18"/>
    <x v="0"/>
    <m/>
    <n v="303556"/>
  </r>
  <r>
    <x v="81"/>
    <s v="Khalid Al Nuaimi"/>
    <x v="5"/>
    <x v="5"/>
    <s v="Al Ain"/>
    <s v="L05"/>
    <s v="Marketing Specialist"/>
    <x v="3"/>
    <s v="Full-Time"/>
    <s v="Male"/>
    <s v="20-29"/>
    <s v="2022-07-30"/>
    <n v="84.72"/>
    <n v="67"/>
    <s v="Average"/>
    <s v="Not Due"/>
    <m/>
    <m/>
    <x v="0"/>
    <m/>
    <n v="303560"/>
  </r>
  <r>
    <x v="82"/>
    <s v="Mohammed Khan"/>
    <x v="4"/>
    <x v="4"/>
    <s v="Al Ain"/>
    <s v="L05"/>
    <s v="Sales Executive"/>
    <x v="3"/>
    <s v="Contract"/>
    <s v="Female"/>
    <s v="50+"/>
    <s v="2023-07-18"/>
    <n v="80.91"/>
    <n v="78"/>
    <s v="Average"/>
    <s v="Completed"/>
    <n v="2"/>
    <n v="8"/>
    <x v="0"/>
    <m/>
    <n v="303555"/>
  </r>
  <r>
    <x v="83"/>
    <s v="Sara Sharma"/>
    <x v="5"/>
    <x v="5"/>
    <s v="Abu Dhabi"/>
    <s v="L02"/>
    <s v="HR Manager"/>
    <x v="0"/>
    <s v="Contract"/>
    <s v="Female"/>
    <s v="30-39"/>
    <s v="2023-03-24"/>
    <n v="99.97"/>
    <n v="85"/>
    <s v="Average"/>
    <s v="Pending"/>
    <m/>
    <n v="11"/>
    <x v="0"/>
    <m/>
    <n v="303572"/>
  </r>
  <r>
    <x v="84"/>
    <s v="Bilal D'Souza"/>
    <x v="0"/>
    <x v="0"/>
    <s v="Abu Dhabi"/>
    <s v="L02"/>
    <s v="Sales Executive"/>
    <x v="3"/>
    <s v="Part-Time"/>
    <s v="Female"/>
    <s v="30-39"/>
    <s v="2021-08-30"/>
    <n v="88.59"/>
    <n v="72"/>
    <s v="High"/>
    <s v="Completed"/>
    <n v="5"/>
    <n v="31"/>
    <x v="0"/>
    <m/>
    <n v="303521"/>
  </r>
  <r>
    <x v="85"/>
    <s v="Yusuf Al Falasi"/>
    <x v="1"/>
    <x v="1"/>
    <s v="Sharjah"/>
    <s v="L03"/>
    <s v="Sales Executive"/>
    <x v="0"/>
    <s v="Full-Time"/>
    <s v="Female"/>
    <s v="30-39"/>
    <s v="2021-06-08"/>
    <n v="95.71"/>
    <n v="98"/>
    <s v="High"/>
    <s v="Completed"/>
    <n v="4"/>
    <m/>
    <x v="0"/>
    <m/>
    <n v="303531"/>
  </r>
  <r>
    <x v="86"/>
    <s v="Yusuf Al Falasi"/>
    <x v="0"/>
    <x v="0"/>
    <s v="Abu Dhabi"/>
    <s v="L02"/>
    <s v="Operations Coordinator"/>
    <x v="1"/>
    <s v="Full-Time"/>
    <s v="Male"/>
    <s v="20-29"/>
    <s v="2023-11-28"/>
    <n v="95.23"/>
    <n v="85"/>
    <s v="High"/>
    <s v="Completed"/>
    <n v="3"/>
    <n v="7"/>
    <x v="0"/>
    <m/>
    <n v="303593"/>
  </r>
  <r>
    <x v="87"/>
    <s v="Zaid Al Nuaimi"/>
    <x v="6"/>
    <x v="6"/>
    <s v="Al Ain"/>
    <s v="L05"/>
    <s v="Accountant"/>
    <x v="1"/>
    <s v="Contract"/>
    <s v="Male"/>
    <s v="20-29"/>
    <s v="2021-03-13"/>
    <n v="90.5"/>
    <n v="82"/>
    <s v="High"/>
    <s v="Completed"/>
    <n v="3"/>
    <n v="30"/>
    <x v="0"/>
    <m/>
    <n v="303549"/>
  </r>
  <r>
    <x v="88"/>
    <s v="Sara Al Nuaimi"/>
    <x v="2"/>
    <x v="2"/>
    <s v="Al Ain"/>
    <s v="L05"/>
    <s v="Customer Support Agent"/>
    <x v="0"/>
    <s v="Contract"/>
    <s v="Female"/>
    <s v="40-49"/>
    <s v="2021-08-29"/>
    <n v="94.42"/>
    <n v="74"/>
    <s v="High"/>
    <s v="Completed"/>
    <n v="4"/>
    <n v="40"/>
    <x v="0"/>
    <m/>
    <n v="303570"/>
  </r>
  <r>
    <x v="89"/>
    <s v="Rashid Shaikh"/>
    <x v="2"/>
    <x v="2"/>
    <s v="Al Ain"/>
    <s v="L05"/>
    <s v="Finance Analyst"/>
    <x v="1"/>
    <s v="Contract"/>
    <s v="Female"/>
    <s v="20-29"/>
    <s v="2023-07-04"/>
    <n v="97.46"/>
    <n v="95"/>
    <s v="High"/>
    <s v="Completed"/>
    <n v="2"/>
    <n v="17"/>
    <x v="1"/>
    <s v="2024-04-03"/>
    <n v="303539"/>
  </r>
  <r>
    <x v="90"/>
    <s v="Samir Khan"/>
    <x v="0"/>
    <x v="0"/>
    <s v="Sharjah"/>
    <s v="L03"/>
    <s v="Customer Support Manager"/>
    <x v="3"/>
    <s v="Full-Time"/>
    <s v="Male"/>
    <s v="20-29"/>
    <s v="2021-07-29"/>
    <n v="97.94"/>
    <n v="94"/>
    <s v="Average"/>
    <s v="Completed"/>
    <n v="4"/>
    <n v="26"/>
    <x v="0"/>
    <m/>
    <n v="303602"/>
  </r>
  <r>
    <x v="91"/>
    <s v="Ali Fernandez"/>
    <x v="0"/>
    <x v="0"/>
    <s v="Dubai"/>
    <s v="L01"/>
    <s v="Finance Analyst"/>
    <x v="0"/>
    <s v="Part-Time"/>
    <s v="Male"/>
    <s v="20-29"/>
    <s v="2022-10-17"/>
    <n v="94.93"/>
    <n v="76"/>
    <s v="Average"/>
    <s v="Pending"/>
    <m/>
    <n v="25"/>
    <x v="0"/>
    <m/>
    <n v="303524"/>
  </r>
  <r>
    <x v="92"/>
    <s v="Rashid Patel"/>
    <x v="0"/>
    <x v="0"/>
    <s v="Dubai"/>
    <s v="L01"/>
    <s v="Sales Executive"/>
    <x v="1"/>
    <s v="Contract"/>
    <s v="Male"/>
    <s v="50+"/>
    <s v="2023-05-23"/>
    <n v="80.81"/>
    <n v="58"/>
    <s v="Average"/>
    <s v="Completed"/>
    <n v="5"/>
    <n v="12"/>
    <x v="0"/>
    <m/>
    <n v="303602"/>
  </r>
  <r>
    <x v="93"/>
    <s v="Zaid Khan"/>
    <x v="4"/>
    <x v="4"/>
    <s v="Ajman"/>
    <s v="L04"/>
    <s v="Customer Support Agent"/>
    <x v="3"/>
    <s v="Contract"/>
    <s v="Female"/>
    <s v="50+"/>
    <s v="2023-08-13"/>
    <n v="90.95"/>
    <n v="87"/>
    <s v="Average"/>
    <s v="Completed"/>
    <n v="3"/>
    <n v="14"/>
    <x v="0"/>
    <m/>
    <n v="303611"/>
  </r>
  <r>
    <x v="94"/>
    <s v="Ali Nair"/>
    <x v="3"/>
    <x v="3"/>
    <s v="Sharjah"/>
    <s v="L03"/>
    <s v="Customer Support Manager"/>
    <x v="2"/>
    <s v="Full-Time"/>
    <s v="Female"/>
    <s v="30-39"/>
    <s v="2022-01-25"/>
    <n v="96.14"/>
    <n v="85"/>
    <s v="Average"/>
    <s v="Completed"/>
    <n v="2"/>
    <n v="18"/>
    <x v="0"/>
    <m/>
    <n v="303612"/>
  </r>
  <r>
    <x v="95"/>
    <s v="Zaid Sharma"/>
    <x v="1"/>
    <x v="1"/>
    <s v="Al Ain"/>
    <s v="L05"/>
    <s v="Sales Executive"/>
    <x v="2"/>
    <s v="Contract"/>
    <s v="Female"/>
    <s v="50+"/>
    <s v="2021-09-30"/>
    <n v="86.08"/>
    <n v="80"/>
    <s v="High"/>
    <s v="Pending"/>
    <m/>
    <n v="26"/>
    <x v="0"/>
    <m/>
    <n v="303577"/>
  </r>
  <r>
    <x v="96"/>
    <s v="Zaid Joseph"/>
    <x v="6"/>
    <x v="6"/>
    <s v="Ajman"/>
    <s v="L04"/>
    <s v="Sales Manager"/>
    <x v="0"/>
    <s v="Contract"/>
    <s v="Male"/>
    <s v="50+"/>
    <s v="2021-11-19"/>
    <n v="85.73"/>
    <n v="82"/>
    <s v="Average"/>
    <s v="Completed"/>
    <n v="5"/>
    <n v="9"/>
    <x v="0"/>
    <m/>
    <n v="303576"/>
  </r>
  <r>
    <x v="97"/>
    <s v="Khalid Al Nuaimi"/>
    <x v="3"/>
    <x v="3"/>
    <s v="Al Ain"/>
    <s v="L05"/>
    <s v="IT Support Engineer"/>
    <x v="1"/>
    <s v="Full-Time"/>
    <s v="Female"/>
    <s v="40-49"/>
    <s v="2022-06-13"/>
    <n v="87.53"/>
    <n v="86"/>
    <s v="High"/>
    <s v="Completed"/>
    <n v="5"/>
    <m/>
    <x v="0"/>
    <m/>
    <n v="303580"/>
  </r>
  <r>
    <x v="98"/>
    <s v="Sara Shaikh"/>
    <x v="1"/>
    <x v="1"/>
    <s v="Al Ain"/>
    <s v="L05"/>
    <s v="Finance Analyst"/>
    <x v="1"/>
    <s v="Full-Time"/>
    <s v="Male"/>
    <s v="30-39"/>
    <s v="2023-11-28"/>
    <n v="95.25"/>
    <n v="95"/>
    <s v="Average"/>
    <s v="Completed"/>
    <n v="2"/>
    <n v="26"/>
    <x v="1"/>
    <s v="2026-05-21"/>
    <n v="303585"/>
  </r>
  <r>
    <x v="99"/>
    <s v="Ali Shaikh"/>
    <x v="6"/>
    <x v="6"/>
    <s v="Dubai"/>
    <s v="L01"/>
    <s v="Finance Analyst"/>
    <x v="1"/>
    <s v="Part-Time"/>
    <s v="Male"/>
    <s v="50+"/>
    <s v="2021-07-24"/>
    <n v="75.930000000000007"/>
    <n v="55"/>
    <s v="Average"/>
    <s v="Completed"/>
    <n v="2"/>
    <n v="29"/>
    <x v="0"/>
    <m/>
    <n v="303574"/>
  </r>
  <r>
    <x v="100"/>
    <s v="Mohammed Al Nuaimi"/>
    <x v="6"/>
    <x v="6"/>
    <s v="Dubai"/>
    <s v="L01"/>
    <s v="Finance Analyst"/>
    <x v="0"/>
    <s v="Full-Time"/>
    <s v="Female"/>
    <s v="40-49"/>
    <s v="2021-09-05"/>
    <n v="79.88"/>
    <n v="66"/>
    <s v="Average"/>
    <s v="Pending"/>
    <m/>
    <n v="19"/>
    <x v="0"/>
    <m/>
    <n v="303538"/>
  </r>
  <r>
    <x v="101"/>
    <s v="Nadia Nair"/>
    <x v="0"/>
    <x v="0"/>
    <s v="Ajman"/>
    <s v="L04"/>
    <s v="Customer Support Manager"/>
    <x v="2"/>
    <s v="Contract"/>
    <s v="Female"/>
    <s v="40-49"/>
    <s v="2022-11-24"/>
    <n v="80.73"/>
    <n v="51"/>
    <s v="Average"/>
    <s v="Completed"/>
    <n v="3"/>
    <n v="28"/>
    <x v="0"/>
    <m/>
    <n v="303551"/>
  </r>
  <r>
    <x v="102"/>
    <s v="Bilal Fernandez"/>
    <x v="6"/>
    <x v="6"/>
    <s v="Dubai"/>
    <s v="L01"/>
    <s v="Accountant"/>
    <x v="2"/>
    <s v="Contract"/>
    <s v="Female"/>
    <s v="50+"/>
    <s v="2024-04-09"/>
    <n v="76.53"/>
    <n v="67"/>
    <s v="Average"/>
    <s v="Not Due"/>
    <m/>
    <n v="15"/>
    <x v="0"/>
    <m/>
    <n v="303617"/>
  </r>
  <r>
    <x v="103"/>
    <s v="Samir Shaikh"/>
    <x v="5"/>
    <x v="5"/>
    <s v="Dubai"/>
    <s v="L01"/>
    <s v="Sales Executive"/>
    <x v="3"/>
    <s v="Full-Time"/>
    <s v="Male"/>
    <s v="50+"/>
    <s v="2022-10-27"/>
    <n v="96.64"/>
    <n v="93"/>
    <s v="Average"/>
    <s v="Pending"/>
    <m/>
    <n v="12"/>
    <x v="1"/>
    <s v="2024-03-15"/>
    <n v="303549"/>
  </r>
  <r>
    <x v="104"/>
    <s v="Samir Al Nuaimi"/>
    <x v="3"/>
    <x v="3"/>
    <s v="Dubai"/>
    <s v="L01"/>
    <s v="IT Support Engineer"/>
    <x v="0"/>
    <s v="Full-Time"/>
    <s v="Female"/>
    <s v="50+"/>
    <s v="2021-04-17"/>
    <n v="80.17"/>
    <n v="53"/>
    <s v="Low"/>
    <s v="Completed"/>
    <n v="2"/>
    <n v="27"/>
    <x v="1"/>
    <s v="2022-10-25"/>
    <n v="303534"/>
  </r>
  <r>
    <x v="105"/>
    <s v="Layla Shaikh"/>
    <x v="4"/>
    <x v="4"/>
    <s v="Abu Dhabi"/>
    <s v="L02"/>
    <s v="Marketing Specialist"/>
    <x v="0"/>
    <s v="Part-Time"/>
    <s v="Male"/>
    <s v="50+"/>
    <s v="2021-08-14"/>
    <n v="75.790000000000006"/>
    <n v="54"/>
    <s v="Low"/>
    <s v="Completed"/>
    <n v="5"/>
    <n v="22"/>
    <x v="0"/>
    <m/>
    <n v="303565"/>
  </r>
  <r>
    <x v="106"/>
    <s v="Imran Rahman"/>
    <x v="5"/>
    <x v="5"/>
    <s v="Dubai"/>
    <s v="L01"/>
    <s v="Operations Coordinator"/>
    <x v="2"/>
    <s v="Full-Time"/>
    <s v="Male"/>
    <s v="50+"/>
    <s v="2022-05-04"/>
    <n v="78.34"/>
    <n v="53"/>
    <s v="Low"/>
    <s v="Completed"/>
    <n v="2"/>
    <n v="39"/>
    <x v="0"/>
    <m/>
    <n v="303574"/>
  </r>
  <r>
    <x v="107"/>
    <s v="Zaid Al Nuaimi"/>
    <x v="3"/>
    <x v="3"/>
    <s v="Dubai"/>
    <s v="L01"/>
    <s v="Software Engineer"/>
    <x v="3"/>
    <s v="Full-Time"/>
    <s v="Female"/>
    <s v="20-29"/>
    <s v="2021-10-27"/>
    <n v="90.78"/>
    <n v="85"/>
    <s v="Average"/>
    <s v="Completed"/>
    <n v="2"/>
    <n v="6"/>
    <x v="0"/>
    <m/>
    <n v="303526"/>
  </r>
  <r>
    <x v="108"/>
    <s v="Khalid Joseph"/>
    <x v="0"/>
    <x v="0"/>
    <s v="Al Ain"/>
    <s v="L05"/>
    <s v="Finance Analyst"/>
    <x v="3"/>
    <s v="Contract"/>
    <s v="Female"/>
    <s v="50+"/>
    <s v="2022-11-15"/>
    <n v="96.99"/>
    <n v="85"/>
    <s v="Average"/>
    <s v="Completed"/>
    <n v="2"/>
    <n v="35"/>
    <x v="0"/>
    <m/>
    <n v="303620"/>
  </r>
  <r>
    <x v="109"/>
    <s v="Mohammed D'Souza"/>
    <x v="5"/>
    <x v="5"/>
    <s v="Ajman"/>
    <s v="L04"/>
    <s v="Software Engineer"/>
    <x v="0"/>
    <s v="Full-Time"/>
    <s v="Male"/>
    <s v="30-39"/>
    <s v="2023-10-20"/>
    <n v="87.11"/>
    <n v="90"/>
    <s v="Average"/>
    <s v="Completed"/>
    <n v="4"/>
    <n v="25"/>
    <x v="0"/>
    <m/>
    <n v="303558"/>
  </r>
  <r>
    <x v="110"/>
    <s v="Sara Haddad"/>
    <x v="6"/>
    <x v="6"/>
    <s v="Abu Dhabi"/>
    <s v="L02"/>
    <s v="Sales Executive"/>
    <x v="3"/>
    <s v="Contract"/>
    <s v="Male"/>
    <s v="20-29"/>
    <s v="2021-05-22"/>
    <n v="90.36"/>
    <n v="72"/>
    <s v="High"/>
    <s v="Completed"/>
    <n v="3"/>
    <n v="31"/>
    <x v="0"/>
    <m/>
    <n v="303553"/>
  </r>
  <r>
    <x v="111"/>
    <s v="Nadia Menon"/>
    <x v="5"/>
    <x v="5"/>
    <s v="Abu Dhabi"/>
    <s v="L02"/>
    <s v="HR Executive"/>
    <x v="0"/>
    <s v="Full-Time"/>
    <s v="Male"/>
    <s v="50+"/>
    <s v="2022-01-19"/>
    <n v="92.61"/>
    <n v="75"/>
    <s v="Average"/>
    <s v="Completed"/>
    <n v="3"/>
    <n v="39"/>
    <x v="0"/>
    <m/>
    <n v="303579"/>
  </r>
  <r>
    <x v="112"/>
    <s v="Khalid Sharma"/>
    <x v="6"/>
    <x v="6"/>
    <s v="Ajman"/>
    <s v="L04"/>
    <s v="Customer Support Agent"/>
    <x v="0"/>
    <s v="Part-Time"/>
    <s v="Male"/>
    <s v="20-29"/>
    <s v="2023-10-07"/>
    <n v="77.44"/>
    <n v="60"/>
    <s v="Average"/>
    <s v="Completed"/>
    <n v="4"/>
    <n v="40"/>
    <x v="0"/>
    <m/>
    <n v="303558"/>
  </r>
  <r>
    <x v="113"/>
    <s v="Omar Khan"/>
    <x v="1"/>
    <x v="1"/>
    <s v="Al Ain"/>
    <s v="L05"/>
    <s v="Software Engineer"/>
    <x v="1"/>
    <s v="Part-Time"/>
    <s v="Female"/>
    <s v="20-29"/>
    <s v="2023-02-02"/>
    <n v="97.8"/>
    <n v="88"/>
    <s v="Average"/>
    <s v="Not Due"/>
    <m/>
    <n v="31"/>
    <x v="0"/>
    <m/>
    <n v="303557"/>
  </r>
  <r>
    <x v="114"/>
    <s v="Noor Fernandez"/>
    <x v="6"/>
    <x v="6"/>
    <s v="Sharjah"/>
    <s v="L03"/>
    <s v="Accountant"/>
    <x v="2"/>
    <s v="Part-Time"/>
    <s v="Female"/>
    <s v="20-29"/>
    <s v="2021-03-14"/>
    <n v="76.2"/>
    <n v="69"/>
    <s v="Low"/>
    <s v="Pending"/>
    <m/>
    <n v="8"/>
    <x v="0"/>
    <m/>
    <n v="303537"/>
  </r>
  <r>
    <x v="115"/>
    <s v="Noor Farooq"/>
    <x v="4"/>
    <x v="4"/>
    <s v="Ajman"/>
    <s v="L04"/>
    <s v="Sales Executive"/>
    <x v="1"/>
    <s v="Part-Time"/>
    <s v="Female"/>
    <s v="30-39"/>
    <s v="2023-07-30"/>
    <n v="97.07"/>
    <n v="95"/>
    <s v="High"/>
    <s v="Pending"/>
    <m/>
    <n v="12"/>
    <x v="0"/>
    <m/>
    <n v="303526"/>
  </r>
  <r>
    <x v="116"/>
    <s v="Layla Al Falasi"/>
    <x v="1"/>
    <x v="1"/>
    <s v="Al Ain"/>
    <s v="L05"/>
    <s v="Software Engineer"/>
    <x v="1"/>
    <s v="Full-Time"/>
    <s v="Male"/>
    <s v="50+"/>
    <s v="2022-09-16"/>
    <n v="89.27"/>
    <n v="85"/>
    <s v="High"/>
    <s v="Completed"/>
    <n v="5"/>
    <n v="12"/>
    <x v="0"/>
    <m/>
    <n v="303615"/>
  </r>
  <r>
    <x v="117"/>
    <s v="Aisha Al Mansoori"/>
    <x v="2"/>
    <x v="2"/>
    <s v="Ajman"/>
    <s v="L04"/>
    <s v="Software Engineer"/>
    <x v="3"/>
    <s v="Part-Time"/>
    <s v="Female"/>
    <s v="40-49"/>
    <s v="2022-03-28"/>
    <n v="88.92"/>
    <n v="85"/>
    <s v="High"/>
    <s v="Completed"/>
    <n v="3"/>
    <n v="37"/>
    <x v="0"/>
    <m/>
    <n v="303534"/>
  </r>
  <r>
    <x v="118"/>
    <s v="Imran Farooq"/>
    <x v="1"/>
    <x v="1"/>
    <s v="Ajman"/>
    <s v="L04"/>
    <s v="HR Manager"/>
    <x v="2"/>
    <s v="Full-Time"/>
    <s v="Male"/>
    <s v="30-39"/>
    <s v="2024-02-21"/>
    <n v="87.42"/>
    <n v="85"/>
    <s v="High"/>
    <s v="Completed"/>
    <n v="2"/>
    <n v="11"/>
    <x v="0"/>
    <m/>
    <n v="303529"/>
  </r>
  <r>
    <x v="119"/>
    <s v="Imran Fernandez"/>
    <x v="2"/>
    <x v="2"/>
    <s v="Sharjah"/>
    <s v="L03"/>
    <s v="Sales Executive"/>
    <x v="1"/>
    <s v="Part-Time"/>
    <s v="Male"/>
    <s v="40-49"/>
    <s v="2023-06-10"/>
    <n v="78.19"/>
    <n v="72"/>
    <s v="Low"/>
    <s v="Completed"/>
    <n v="4"/>
    <n v="24"/>
    <x v="0"/>
    <m/>
    <n v="303569"/>
  </r>
  <r>
    <x v="120"/>
    <s v="Nadia Al Falasi"/>
    <x v="3"/>
    <x v="3"/>
    <s v="Sharjah"/>
    <s v="L03"/>
    <s v="Customer Support Agent"/>
    <x v="0"/>
    <s v="Contract"/>
    <s v="Female"/>
    <s v="30-39"/>
    <s v="2023-05-25"/>
    <n v="85.07"/>
    <n v="81"/>
    <s v="High"/>
    <s v="Completed"/>
    <n v="5"/>
    <n v="22"/>
    <x v="0"/>
    <m/>
    <n v="303557"/>
  </r>
  <r>
    <x v="121"/>
    <s v="Noor Shaikh"/>
    <x v="2"/>
    <x v="2"/>
    <s v="Sharjah"/>
    <s v="L03"/>
    <s v="Sales Manager"/>
    <x v="3"/>
    <s v="Full-Time"/>
    <s v="Male"/>
    <s v="20-29"/>
    <s v="2022-08-29"/>
    <n v="90.09"/>
    <n v="85"/>
    <s v="Average"/>
    <s v="Completed"/>
    <n v="3"/>
    <n v="28"/>
    <x v="0"/>
    <m/>
    <n v="303604"/>
  </r>
  <r>
    <x v="122"/>
    <s v="Nadia Khan"/>
    <x v="4"/>
    <x v="4"/>
    <s v="Sharjah"/>
    <s v="L03"/>
    <s v="Sales Executive"/>
    <x v="2"/>
    <s v="Part-Time"/>
    <s v="Male"/>
    <s v="40-49"/>
    <s v="2023-02-09"/>
    <n v="92.43"/>
    <n v="83"/>
    <s v="High"/>
    <s v="Completed"/>
    <n v="4"/>
    <n v="18"/>
    <x v="0"/>
    <m/>
    <n v="303535"/>
  </r>
  <r>
    <x v="123"/>
    <s v="Noor Hussain"/>
    <x v="5"/>
    <x v="5"/>
    <s v="Abu Dhabi"/>
    <s v="L02"/>
    <s v="HR Executive"/>
    <x v="3"/>
    <s v="Contract"/>
    <s v="Female"/>
    <s v="20-29"/>
    <s v="2021-04-04"/>
    <n v="88.41"/>
    <n v="75"/>
    <s v="Average"/>
    <s v="Completed"/>
    <n v="5"/>
    <n v="26"/>
    <x v="0"/>
    <m/>
    <n v="303640"/>
  </r>
  <r>
    <x v="124"/>
    <s v="Layla Menon"/>
    <x v="1"/>
    <x v="1"/>
    <s v="Sharjah"/>
    <s v="L03"/>
    <s v="Marketing Specialist"/>
    <x v="0"/>
    <s v="Full-Time"/>
    <s v="Female"/>
    <s v="50+"/>
    <s v="2023-04-11"/>
    <n v="99.94"/>
    <n v="90"/>
    <s v="Average"/>
    <s v="Completed"/>
    <n v="2"/>
    <n v="28"/>
    <x v="0"/>
    <m/>
    <n v="303636"/>
  </r>
  <r>
    <x v="125"/>
    <s v="Khalid Shaikh"/>
    <x v="2"/>
    <x v="2"/>
    <s v="Ajman"/>
    <s v="L04"/>
    <s v="HR Executive"/>
    <x v="3"/>
    <s v="Part-Time"/>
    <s v="Female"/>
    <s v="20-29"/>
    <s v="2023-05-09"/>
    <n v="77.319999999999993"/>
    <n v="52"/>
    <s v="Low"/>
    <s v="Not Due"/>
    <m/>
    <n v="23"/>
    <x v="0"/>
    <m/>
    <n v="303629"/>
  </r>
  <r>
    <x v="126"/>
    <s v="Ahmed Sharma"/>
    <x v="3"/>
    <x v="3"/>
    <s v="Abu Dhabi"/>
    <s v="L02"/>
    <s v="Customer Support Agent"/>
    <x v="2"/>
    <s v="Full-Time"/>
    <s v="Female"/>
    <s v="50+"/>
    <s v="2023-06-29"/>
    <n v="77.569999999999993"/>
    <n v="76"/>
    <s v="Low"/>
    <s v="Completed"/>
    <n v="4"/>
    <n v="14"/>
    <x v="0"/>
    <m/>
    <n v="303582"/>
  </r>
  <r>
    <x v="127"/>
    <s v="Samir Fernandez"/>
    <x v="1"/>
    <x v="1"/>
    <s v="Sharjah"/>
    <s v="L03"/>
    <s v="Finance Analyst"/>
    <x v="2"/>
    <s v="Contract"/>
    <s v="Male"/>
    <s v="40-49"/>
    <s v="2022-10-23"/>
    <n v="90.58"/>
    <n v="72"/>
    <s v="Average"/>
    <s v="Completed"/>
    <n v="5"/>
    <n v="16"/>
    <x v="0"/>
    <m/>
    <n v="303532"/>
  </r>
  <r>
    <x v="128"/>
    <s v="Bilal Farooq"/>
    <x v="2"/>
    <x v="2"/>
    <s v="Dubai"/>
    <s v="L01"/>
    <s v="Software Engineer"/>
    <x v="3"/>
    <s v="Full-Time"/>
    <s v="Female"/>
    <s v="20-29"/>
    <s v="2022-11-05"/>
    <n v="79.010000000000005"/>
    <n v="76"/>
    <s v="Average"/>
    <s v="Completed"/>
    <n v="2"/>
    <n v="15"/>
    <x v="0"/>
    <m/>
    <n v="303557"/>
  </r>
  <r>
    <x v="129"/>
    <s v="Omar Haddad"/>
    <x v="3"/>
    <x v="3"/>
    <s v="Al Ain"/>
    <s v="L05"/>
    <s v="Customer Support Agent"/>
    <x v="3"/>
    <s v="Full-Time"/>
    <s v="Female"/>
    <s v="20-29"/>
    <s v="2022-07-04"/>
    <n v="83.31"/>
    <n v="79"/>
    <s v="Low"/>
    <s v="Completed"/>
    <n v="3"/>
    <n v="40"/>
    <x v="1"/>
    <s v="2024-04-29"/>
    <n v="303563"/>
  </r>
  <r>
    <x v="130"/>
    <s v="Nadia Gupta"/>
    <x v="5"/>
    <x v="5"/>
    <s v="Ajman"/>
    <s v="L04"/>
    <s v="HR Manager"/>
    <x v="0"/>
    <s v="Full-Time"/>
    <s v="Male"/>
    <s v="20-29"/>
    <s v="2022-08-18"/>
    <n v="95.43"/>
    <n v="85"/>
    <s v="Average"/>
    <s v="Not Due"/>
    <m/>
    <n v="37"/>
    <x v="0"/>
    <m/>
    <n v="303527"/>
  </r>
  <r>
    <x v="131"/>
    <s v="Mohammed Hussain"/>
    <x v="4"/>
    <x v="4"/>
    <s v="Sharjah"/>
    <s v="L03"/>
    <s v="Customer Support Manager"/>
    <x v="3"/>
    <s v="Full-Time"/>
    <s v="Female"/>
    <s v="50+"/>
    <s v="2021-04-18"/>
    <n v="79.05"/>
    <n v="52"/>
    <s v="Average"/>
    <s v="Not Due"/>
    <m/>
    <n v="16"/>
    <x v="0"/>
    <m/>
    <n v="303536"/>
  </r>
  <r>
    <x v="132"/>
    <s v="Rashid Khan"/>
    <x v="3"/>
    <x v="3"/>
    <s v="Al Ain"/>
    <s v="L05"/>
    <s v="Sales Executive"/>
    <x v="0"/>
    <s v="Part-Time"/>
    <s v="Male"/>
    <s v="30-39"/>
    <s v="2024-01-16"/>
    <n v="79.88"/>
    <n v="78"/>
    <s v="Average"/>
    <s v="Pending"/>
    <m/>
    <m/>
    <x v="0"/>
    <m/>
    <n v="303636"/>
  </r>
  <r>
    <x v="133"/>
    <s v="Ali Menon"/>
    <x v="5"/>
    <x v="5"/>
    <s v="Abu Dhabi"/>
    <s v="L02"/>
    <s v="HR Manager"/>
    <x v="2"/>
    <s v="Part-Time"/>
    <s v="Female"/>
    <s v="30-39"/>
    <s v="2022-10-25"/>
    <n v="95.12"/>
    <n v="85"/>
    <s v="Average"/>
    <s v="Not Due"/>
    <m/>
    <n v="36"/>
    <x v="1"/>
    <s v="2024-04-04"/>
    <n v="303613"/>
  </r>
  <r>
    <x v="134"/>
    <s v="Noor Shaikh"/>
    <x v="0"/>
    <x v="0"/>
    <s v="Al Ain"/>
    <s v="L05"/>
    <s v="Finance Analyst"/>
    <x v="1"/>
    <s v="Full-Time"/>
    <s v="Male"/>
    <s v="30-39"/>
    <s v="2022-08-01"/>
    <n v="78.25"/>
    <n v="76"/>
    <s v="Low"/>
    <s v="Completed"/>
    <n v="5"/>
    <n v="16"/>
    <x v="0"/>
    <m/>
    <n v="303624"/>
  </r>
  <r>
    <x v="135"/>
    <s v="Ali Patel"/>
    <x v="5"/>
    <x v="5"/>
    <s v="Abu Dhabi"/>
    <s v="L02"/>
    <s v="Finance Analyst"/>
    <x v="2"/>
    <s v="Full-Time"/>
    <s v="Male"/>
    <s v="20-29"/>
    <s v="2022-07-02"/>
    <n v="85.17"/>
    <n v="78"/>
    <s v="Average"/>
    <s v="Not Due"/>
    <m/>
    <n v="24"/>
    <x v="0"/>
    <m/>
    <n v="303646"/>
  </r>
  <r>
    <x v="136"/>
    <s v="Ahmed Al Mansoori"/>
    <x v="6"/>
    <x v="6"/>
    <s v="Dubai"/>
    <s v="L01"/>
    <s v="Sales Executive"/>
    <x v="1"/>
    <s v="Part-Time"/>
    <s v="Male"/>
    <s v="30-39"/>
    <s v="2021-07-08"/>
    <n v="93.61"/>
    <n v="77"/>
    <s v="High"/>
    <s v="Completed"/>
    <n v="5"/>
    <n v="9"/>
    <x v="0"/>
    <m/>
    <n v="303607"/>
  </r>
  <r>
    <x v="137"/>
    <s v="Sara Menon"/>
    <x v="3"/>
    <x v="3"/>
    <s v="Al Ain"/>
    <s v="L05"/>
    <s v="IT Support Engineer"/>
    <x v="3"/>
    <s v="Full-Time"/>
    <s v="Female"/>
    <s v="30-39"/>
    <s v="2022-09-14"/>
    <n v="91.8"/>
    <n v="83"/>
    <s v="High"/>
    <s v="Completed"/>
    <n v="3"/>
    <m/>
    <x v="0"/>
    <m/>
    <n v="303579"/>
  </r>
  <r>
    <x v="138"/>
    <s v="Mohammed Nair"/>
    <x v="2"/>
    <x v="2"/>
    <s v="Sharjah"/>
    <s v="L03"/>
    <s v="Software Engineer"/>
    <x v="3"/>
    <s v="Full-Time"/>
    <s v="Female"/>
    <s v="40-49"/>
    <s v="2023-03-18"/>
    <n v="94.09"/>
    <n v="86"/>
    <s v="Average"/>
    <s v="Completed"/>
    <n v="3"/>
    <m/>
    <x v="0"/>
    <m/>
    <n v="303634"/>
  </r>
  <r>
    <x v="139"/>
    <s v="Fatima Hussain"/>
    <x v="4"/>
    <x v="4"/>
    <s v="Sharjah"/>
    <s v="L03"/>
    <s v="IT Support Engineer"/>
    <x v="1"/>
    <s v="Full-Time"/>
    <s v="Male"/>
    <s v="30-39"/>
    <s v="2022-08-27"/>
    <n v="96.66"/>
    <n v="86"/>
    <s v="Average"/>
    <s v="Completed"/>
    <n v="5"/>
    <n v="31"/>
    <x v="0"/>
    <m/>
    <n v="303550"/>
  </r>
  <r>
    <x v="140"/>
    <s v="Samir Aziz"/>
    <x v="0"/>
    <x v="0"/>
    <s v="Ajman"/>
    <s v="L04"/>
    <s v="Sales Manager"/>
    <x v="0"/>
    <s v="Contract"/>
    <s v="Female"/>
    <s v="30-39"/>
    <s v="2024-02-18"/>
    <n v="90.81"/>
    <n v="79"/>
    <s v="Average"/>
    <s v="Not Due"/>
    <m/>
    <n v="24"/>
    <x v="1"/>
    <s v="2026-01-04"/>
    <n v="303613"/>
  </r>
  <r>
    <x v="141"/>
    <s v="Karim Al Falasi"/>
    <x v="6"/>
    <x v="6"/>
    <s v="Al Ain"/>
    <s v="L05"/>
    <s v="Customer Support Manager"/>
    <x v="0"/>
    <s v="Contract"/>
    <s v="Female"/>
    <s v="40-49"/>
    <s v="2022-03-01"/>
    <n v="99.89"/>
    <n v="91"/>
    <s v="High"/>
    <s v="Completed"/>
    <n v="5"/>
    <m/>
    <x v="0"/>
    <m/>
    <n v="303569"/>
  </r>
  <r>
    <x v="142"/>
    <s v="Samir Aziz"/>
    <x v="5"/>
    <x v="5"/>
    <s v="Abu Dhabi"/>
    <s v="L02"/>
    <s v="Sales Manager"/>
    <x v="0"/>
    <s v="Part-Time"/>
    <s v="Female"/>
    <s v="50+"/>
    <s v="2021-10-09"/>
    <n v="95.45"/>
    <n v="96"/>
    <s v="High"/>
    <s v="Completed"/>
    <n v="2"/>
    <n v="30"/>
    <x v="0"/>
    <m/>
    <n v="303624"/>
  </r>
  <r>
    <x v="143"/>
    <s v="Aisha Al Mansoori"/>
    <x v="6"/>
    <x v="6"/>
    <s v="Sharjah"/>
    <s v="L03"/>
    <s v="Sales Executive"/>
    <x v="3"/>
    <s v="Contract"/>
    <s v="Female"/>
    <s v="40-49"/>
    <s v="2022-03-06"/>
    <n v="85.34"/>
    <n v="81"/>
    <s v="Average"/>
    <s v="Completed"/>
    <n v="4"/>
    <n v="17"/>
    <x v="0"/>
    <m/>
    <n v="303596"/>
  </r>
  <r>
    <x v="144"/>
    <s v="Zaid Al Mansoori"/>
    <x v="5"/>
    <x v="5"/>
    <s v="Ajman"/>
    <s v="L04"/>
    <s v="Accountant"/>
    <x v="3"/>
    <s v="Contract"/>
    <s v="Male"/>
    <s v="30-39"/>
    <s v="2023-11-15"/>
    <n v="95.24"/>
    <n v="92"/>
    <s v="High"/>
    <s v="Pending"/>
    <m/>
    <n v="32"/>
    <x v="0"/>
    <m/>
    <n v="303595"/>
  </r>
  <r>
    <x v="145"/>
    <s v="Aisha Aziz"/>
    <x v="3"/>
    <x v="3"/>
    <s v="Al Ain"/>
    <s v="L05"/>
    <s v="Finance Analyst"/>
    <x v="3"/>
    <s v="Part-Time"/>
    <s v="Male"/>
    <s v="20-29"/>
    <s v="2023-10-18"/>
    <n v="92.9"/>
    <n v="81"/>
    <s v="High"/>
    <s v="Completed"/>
    <n v="3"/>
    <n v="20"/>
    <x v="0"/>
    <m/>
    <n v="303528"/>
  </r>
  <r>
    <x v="146"/>
    <s v="Omar Al Nuaimi"/>
    <x v="3"/>
    <x v="3"/>
    <s v="Ajman"/>
    <s v="L04"/>
    <s v="Software Engineer"/>
    <x v="3"/>
    <s v="Contract"/>
    <s v="Female"/>
    <s v="20-29"/>
    <s v="2023-11-04"/>
    <n v="91.84"/>
    <n v="71"/>
    <s v="High"/>
    <s v="Completed"/>
    <n v="3"/>
    <n v="40"/>
    <x v="1"/>
    <s v="2026-01-26"/>
    <n v="303621"/>
  </r>
  <r>
    <x v="147"/>
    <s v="Khalid Khan"/>
    <x v="3"/>
    <x v="3"/>
    <s v="Al Ain"/>
    <s v="L05"/>
    <s v="Customer Support Manager"/>
    <x v="1"/>
    <s v="Contract"/>
    <s v="Male"/>
    <s v="50+"/>
    <s v="2022-11-05"/>
    <n v="98.28"/>
    <n v="92"/>
    <s v="Average"/>
    <s v="Completed"/>
    <n v="2"/>
    <n v="34"/>
    <x v="0"/>
    <m/>
    <n v="303595"/>
  </r>
  <r>
    <x v="148"/>
    <s v="Hassan Farooq"/>
    <x v="0"/>
    <x v="0"/>
    <s v="Abu Dhabi"/>
    <s v="L02"/>
    <s v="IT Support Engineer"/>
    <x v="0"/>
    <s v="Full-Time"/>
    <s v="Female"/>
    <s v="50+"/>
    <s v="2022-05-06"/>
    <n v="98.56"/>
    <n v="94"/>
    <s v="Average"/>
    <s v="Completed"/>
    <n v="4"/>
    <n v="20"/>
    <x v="0"/>
    <m/>
    <n v="303660"/>
  </r>
  <r>
    <x v="149"/>
    <s v="Noor Aziz"/>
    <x v="2"/>
    <x v="2"/>
    <s v="Al Ain"/>
    <s v="L05"/>
    <s v="Customer Support Manager"/>
    <x v="0"/>
    <s v="Full-Time"/>
    <s v="Female"/>
    <s v="50+"/>
    <s v="2021-01-26"/>
    <n v="83.53"/>
    <n v="54"/>
    <s v="Low"/>
    <s v="Completed"/>
    <n v="3"/>
    <n v="12"/>
    <x v="1"/>
    <s v="2022-03-16"/>
    <n v="303658"/>
  </r>
  <r>
    <x v="150"/>
    <s v="Fatima Nair"/>
    <x v="5"/>
    <x v="5"/>
    <s v="Ajman"/>
    <s v="L04"/>
    <s v="IT Support Engineer"/>
    <x v="0"/>
    <s v="Full-Time"/>
    <s v="Male"/>
    <s v="50+"/>
    <s v="2021-10-06"/>
    <n v="81.78"/>
    <n v="50"/>
    <s v="Average"/>
    <s v="Completed"/>
    <n v="5"/>
    <n v="16"/>
    <x v="0"/>
    <m/>
    <n v="303585"/>
  </r>
  <r>
    <x v="151"/>
    <s v="Nadia Gupta"/>
    <x v="1"/>
    <x v="1"/>
    <s v="Dubai"/>
    <s v="L01"/>
    <s v="HR Executive"/>
    <x v="2"/>
    <s v="Full-Time"/>
    <s v="Male"/>
    <s v="30-39"/>
    <s v="2023-11-17"/>
    <n v="99.98"/>
    <n v="89"/>
    <s v="Average"/>
    <s v="Completed"/>
    <n v="4"/>
    <n v="38"/>
    <x v="1"/>
    <s v="2025-02-08"/>
    <n v="303533"/>
  </r>
  <r>
    <x v="152"/>
    <s v="Hassan Al Mansoori"/>
    <x v="4"/>
    <x v="4"/>
    <s v="Sharjah"/>
    <s v="L03"/>
    <s v="HR Manager"/>
    <x v="3"/>
    <s v="Part-Time"/>
    <s v="Male"/>
    <s v="30-39"/>
    <s v="2021-06-28"/>
    <n v="86.24"/>
    <n v="81"/>
    <s v="High"/>
    <s v="Completed"/>
    <n v="5"/>
    <n v="38"/>
    <x v="2"/>
    <s v="2022-06-28"/>
    <n v="303667"/>
  </r>
  <r>
    <x v="153"/>
    <s v="Rashid Shaikh"/>
    <x v="1"/>
    <x v="1"/>
    <s v="Sharjah"/>
    <s v="L03"/>
    <s v="Finance Analyst"/>
    <x v="2"/>
    <s v="Full-Time"/>
    <s v="Male"/>
    <s v="50+"/>
    <s v="2022-12-26"/>
    <n v="85.29"/>
    <n v="85"/>
    <s v="Average"/>
    <s v="Completed"/>
    <n v="5"/>
    <n v="28"/>
    <x v="1"/>
    <s v="2023-08-27"/>
    <n v="303585"/>
  </r>
  <r>
    <x v="154"/>
    <s v="Aisha Haddad"/>
    <x v="2"/>
    <x v="2"/>
    <s v="Sharjah"/>
    <s v="L03"/>
    <s v="HR Executive"/>
    <x v="0"/>
    <s v="Contract"/>
    <s v="Female"/>
    <s v="40-49"/>
    <s v="2023-07-30"/>
    <n v="78.62"/>
    <n v="54"/>
    <s v="Average"/>
    <s v="Completed"/>
    <n v="4"/>
    <n v="14"/>
    <x v="1"/>
    <s v="2024-08-15"/>
    <n v="303670"/>
  </r>
  <r>
    <x v="155"/>
    <s v="Layla Al Mansoori"/>
    <x v="0"/>
    <x v="0"/>
    <s v="Abu Dhabi"/>
    <s v="L02"/>
    <s v="HR Executive"/>
    <x v="2"/>
    <s v="Full-Time"/>
    <s v="Male"/>
    <s v="50+"/>
    <s v="2023-04-14"/>
    <n v="96.45"/>
    <n v="88"/>
    <s v="Average"/>
    <s v="Completed"/>
    <n v="3"/>
    <n v="40"/>
    <x v="0"/>
    <m/>
    <n v="303528"/>
  </r>
  <r>
    <x v="156"/>
    <s v="Karim Rahman"/>
    <x v="5"/>
    <x v="5"/>
    <s v="Al Ain"/>
    <s v="L05"/>
    <s v="HR Executive"/>
    <x v="2"/>
    <s v="Part-Time"/>
    <s v="Female"/>
    <s v="50+"/>
    <s v="2022-07-03"/>
    <n v="81.319999999999993"/>
    <n v="72"/>
    <s v="Low"/>
    <s v="Completed"/>
    <n v="2"/>
    <n v="33"/>
    <x v="0"/>
    <m/>
    <n v="303647"/>
  </r>
  <r>
    <x v="157"/>
    <s v="Ali Al Falasi"/>
    <x v="5"/>
    <x v="5"/>
    <s v="Al Ain"/>
    <s v="L05"/>
    <s v="Customer Support Manager"/>
    <x v="2"/>
    <s v="Contract"/>
    <s v="Male"/>
    <s v="50+"/>
    <s v="2023-09-12"/>
    <n v="99.02"/>
    <n v="93"/>
    <s v="High"/>
    <s v="Completed"/>
    <n v="5"/>
    <m/>
    <x v="0"/>
    <m/>
    <n v="303648"/>
  </r>
  <r>
    <x v="158"/>
    <s v="Ali D'Souza"/>
    <x v="4"/>
    <x v="4"/>
    <s v="Ajman"/>
    <s v="L04"/>
    <s v="Marketing Specialist"/>
    <x v="2"/>
    <s v="Full-Time"/>
    <s v="Male"/>
    <s v="40-49"/>
    <s v="2022-09-25"/>
    <n v="79.98"/>
    <n v="69"/>
    <s v="Low"/>
    <s v="Completed"/>
    <n v="5"/>
    <n v="37"/>
    <x v="0"/>
    <m/>
    <n v="303636"/>
  </r>
  <r>
    <x v="159"/>
    <s v="Ahmed Patel"/>
    <x v="6"/>
    <x v="6"/>
    <s v="Sharjah"/>
    <s v="L03"/>
    <s v="Customer Support Manager"/>
    <x v="3"/>
    <s v="Part-Time"/>
    <s v="Male"/>
    <s v="50+"/>
    <s v="2022-09-22"/>
    <n v="76.180000000000007"/>
    <n v="62"/>
    <s v="Average"/>
    <s v="Completed"/>
    <n v="4"/>
    <m/>
    <x v="0"/>
    <m/>
    <n v="303525"/>
  </r>
  <r>
    <x v="160"/>
    <s v="Karim Haddad"/>
    <x v="0"/>
    <x v="0"/>
    <s v="Dubai"/>
    <s v="L01"/>
    <s v="Sales Executive"/>
    <x v="0"/>
    <s v="Contract"/>
    <s v="Male"/>
    <s v="50+"/>
    <s v="2021-12-31"/>
    <n v="96.99"/>
    <n v="100"/>
    <s v="Average"/>
    <s v="Pending"/>
    <m/>
    <n v="38"/>
    <x v="0"/>
    <m/>
    <n v="303604"/>
  </r>
  <r>
    <x v="161"/>
    <s v="Karim Al Nuaimi"/>
    <x v="5"/>
    <x v="5"/>
    <s v="Al Ain"/>
    <s v="L05"/>
    <s v="Customer Support Agent"/>
    <x v="0"/>
    <s v="Part-Time"/>
    <s v="Female"/>
    <s v="40-49"/>
    <s v="2021-07-30"/>
    <n v="99.54"/>
    <n v="99"/>
    <s v="High"/>
    <s v="Completed"/>
    <n v="4"/>
    <n v="9"/>
    <x v="0"/>
    <m/>
    <n v="303535"/>
  </r>
  <r>
    <x v="162"/>
    <s v="Noor Sharma"/>
    <x v="4"/>
    <x v="4"/>
    <s v="Sharjah"/>
    <s v="L03"/>
    <s v="Marketing Specialist"/>
    <x v="2"/>
    <s v="Contract"/>
    <s v="Female"/>
    <s v="50+"/>
    <s v="2021-03-08"/>
    <n v="78.64"/>
    <n v="76"/>
    <s v="Low"/>
    <s v="Completed"/>
    <n v="2"/>
    <n v="15"/>
    <x v="0"/>
    <m/>
    <n v="303588"/>
  </r>
  <r>
    <x v="163"/>
    <s v="Mariam Haddad"/>
    <x v="6"/>
    <x v="6"/>
    <s v="Al Ain"/>
    <s v="L05"/>
    <s v="Customer Support Agent"/>
    <x v="2"/>
    <s v="Full-Time"/>
    <s v="Male"/>
    <s v="40-49"/>
    <s v="2021-03-10"/>
    <n v="85.7"/>
    <n v="88"/>
    <s v="Average"/>
    <s v="Not Due"/>
    <m/>
    <n v="23"/>
    <x v="0"/>
    <m/>
    <n v="303636"/>
  </r>
  <r>
    <x v="164"/>
    <s v="Nadia Rahman"/>
    <x v="2"/>
    <x v="2"/>
    <s v="Ajman"/>
    <s v="L04"/>
    <s v="Finance Analyst"/>
    <x v="1"/>
    <s v="Part-Time"/>
    <s v="Female"/>
    <s v="40-49"/>
    <s v="2023-03-22"/>
    <n v="89.58"/>
    <n v="72"/>
    <s v="Average"/>
    <s v="Completed"/>
    <n v="2"/>
    <m/>
    <x v="0"/>
    <m/>
    <n v="303611"/>
  </r>
  <r>
    <x v="165"/>
    <s v="Omar Menon"/>
    <x v="4"/>
    <x v="4"/>
    <s v="Ajman"/>
    <s v="L04"/>
    <s v="Accountant"/>
    <x v="3"/>
    <s v="Part-Time"/>
    <s v="Male"/>
    <s v="20-29"/>
    <s v="2021-04-29"/>
    <n v="99.74"/>
    <n v="92"/>
    <s v="Average"/>
    <s v="Completed"/>
    <n v="4"/>
    <n v="35"/>
    <x v="0"/>
    <m/>
    <n v="303563"/>
  </r>
  <r>
    <x v="166"/>
    <s v="Omar Fernandez"/>
    <x v="1"/>
    <x v="1"/>
    <s v="Al Ain"/>
    <s v="L05"/>
    <s v="Finance Analyst"/>
    <x v="3"/>
    <s v="Part-Time"/>
    <s v="Male"/>
    <s v="20-29"/>
    <s v="2021-04-19"/>
    <n v="90.69"/>
    <n v="73"/>
    <s v="Average"/>
    <s v="Completed"/>
    <n v="4"/>
    <n v="32"/>
    <x v="1"/>
    <s v="2021-12-03"/>
    <n v="303592"/>
  </r>
  <r>
    <x v="167"/>
    <s v="Bilal Gupta"/>
    <x v="0"/>
    <x v="0"/>
    <s v="Abu Dhabi"/>
    <s v="L02"/>
    <s v="HR Executive"/>
    <x v="2"/>
    <s v="Full-Time"/>
    <s v="Male"/>
    <s v="50+"/>
    <s v="2024-01-08"/>
    <n v="81.349999999999994"/>
    <n v="73"/>
    <s v="Average"/>
    <s v="Pending"/>
    <m/>
    <n v="8"/>
    <x v="0"/>
    <m/>
    <n v="303654"/>
  </r>
  <r>
    <x v="168"/>
    <s v="Fatima Al Falasi"/>
    <x v="6"/>
    <x v="6"/>
    <s v="Sharjah"/>
    <s v="L03"/>
    <s v="Sales Manager"/>
    <x v="0"/>
    <s v="Contract"/>
    <s v="Female"/>
    <s v="40-49"/>
    <s v="2024-02-26"/>
    <n v="99.12"/>
    <n v="96"/>
    <s v="Average"/>
    <s v="Completed"/>
    <n v="2"/>
    <n v="12"/>
    <x v="0"/>
    <m/>
    <n v="303665"/>
  </r>
  <r>
    <x v="169"/>
    <s v="Layla Patel"/>
    <x v="4"/>
    <x v="4"/>
    <s v="Abu Dhabi"/>
    <s v="L02"/>
    <s v="HR Manager"/>
    <x v="0"/>
    <s v="Full-Time"/>
    <s v="Female"/>
    <s v="50+"/>
    <s v="2021-11-20"/>
    <n v="90.08"/>
    <n v="75"/>
    <s v="Average"/>
    <s v="Completed"/>
    <n v="3"/>
    <n v="32"/>
    <x v="1"/>
    <s v="2022-08-12"/>
    <n v="303570"/>
  </r>
  <r>
    <x v="170"/>
    <s v="Yusuf Sharma"/>
    <x v="0"/>
    <x v="0"/>
    <s v="Sharjah"/>
    <s v="L03"/>
    <s v="Sales Executive"/>
    <x v="3"/>
    <s v="Full-Time"/>
    <s v="Male"/>
    <s v="50+"/>
    <s v="2023-12-13"/>
    <n v="87.2"/>
    <n v="84"/>
    <s v="Average"/>
    <s v="Completed"/>
    <n v="3"/>
    <m/>
    <x v="0"/>
    <m/>
    <n v="303637"/>
  </r>
  <r>
    <x v="171"/>
    <s v="Imran Farooq"/>
    <x v="6"/>
    <x v="6"/>
    <s v="Dubai"/>
    <s v="L01"/>
    <s v="Customer Support Manager"/>
    <x v="2"/>
    <s v="Contract"/>
    <s v="Male"/>
    <s v="50+"/>
    <s v="2023-10-04"/>
    <n v="84.54"/>
    <n v="50"/>
    <s v="Average"/>
    <s v="Completed"/>
    <n v="3"/>
    <n v="23"/>
    <x v="1"/>
    <s v="2024-08-15"/>
    <n v="303646"/>
  </r>
  <r>
    <x v="172"/>
    <s v="Bilal Menon"/>
    <x v="0"/>
    <x v="0"/>
    <s v="Dubai"/>
    <s v="L01"/>
    <s v="Software Engineer"/>
    <x v="0"/>
    <s v="Full-Time"/>
    <s v="Male"/>
    <s v="20-29"/>
    <s v="2021-09-20"/>
    <n v="78.52"/>
    <n v="74"/>
    <s v="Average"/>
    <s v="Pending"/>
    <m/>
    <n v="7"/>
    <x v="0"/>
    <m/>
    <n v="303667"/>
  </r>
  <r>
    <x v="173"/>
    <s v="Fatima Patel"/>
    <x v="1"/>
    <x v="1"/>
    <s v="Sharjah"/>
    <s v="L03"/>
    <s v="Operations Coordinator"/>
    <x v="1"/>
    <s v="Full-Time"/>
    <s v="Male"/>
    <s v="40-49"/>
    <s v="2022-08-16"/>
    <n v="93.59"/>
    <n v="71"/>
    <s v="High"/>
    <s v="Completed"/>
    <n v="4"/>
    <n v="16"/>
    <x v="0"/>
    <m/>
    <n v="303645"/>
  </r>
  <r>
    <x v="174"/>
    <s v="Karim Gupta"/>
    <x v="3"/>
    <x v="3"/>
    <s v="Sharjah"/>
    <s v="L03"/>
    <s v="HR Executive"/>
    <x v="3"/>
    <s v="Part-Time"/>
    <s v="Female"/>
    <s v="30-39"/>
    <s v="2022-03-24"/>
    <n v="94.69"/>
    <n v="86"/>
    <s v="Average"/>
    <s v="Pending"/>
    <m/>
    <n v="29"/>
    <x v="0"/>
    <m/>
    <n v="303591"/>
  </r>
  <r>
    <x v="175"/>
    <s v="Imran Khan"/>
    <x v="3"/>
    <x v="3"/>
    <s v="Abu Dhabi"/>
    <s v="L02"/>
    <s v="IT Support Engineer"/>
    <x v="2"/>
    <s v="Full-Time"/>
    <s v="Female"/>
    <s v="30-39"/>
    <s v="2022-08-28"/>
    <n v="77.08"/>
    <n v="74"/>
    <s v="Average"/>
    <s v="Not Due"/>
    <m/>
    <n v="15"/>
    <x v="0"/>
    <m/>
    <n v="303624"/>
  </r>
  <r>
    <x v="176"/>
    <s v="Layla Rahman"/>
    <x v="4"/>
    <x v="4"/>
    <s v="Abu Dhabi"/>
    <s v="L02"/>
    <s v="IT Support Engineer"/>
    <x v="2"/>
    <s v="Contract"/>
    <s v="Female"/>
    <s v="50+"/>
    <s v="2023-04-22"/>
    <n v="84.67"/>
    <n v="70"/>
    <s v="Average"/>
    <s v="Completed"/>
    <n v="3"/>
    <n v="20"/>
    <x v="0"/>
    <m/>
    <n v="303613"/>
  </r>
  <r>
    <x v="177"/>
    <s v="Bilal Al Falasi"/>
    <x v="3"/>
    <x v="3"/>
    <s v="Abu Dhabi"/>
    <s v="L02"/>
    <s v="Marketing Specialist"/>
    <x v="3"/>
    <s v="Part-Time"/>
    <s v="Male"/>
    <s v="20-29"/>
    <s v="2023-04-30"/>
    <n v="76.84"/>
    <n v="58"/>
    <s v="Low"/>
    <s v="Completed"/>
    <n v="3"/>
    <n v="30"/>
    <x v="1"/>
    <s v="2024-09-26"/>
    <n v="303674"/>
  </r>
  <r>
    <x v="178"/>
    <s v="Samir Al Mansoori"/>
    <x v="5"/>
    <x v="5"/>
    <s v="Abu Dhabi"/>
    <s v="L02"/>
    <s v="IT Support Engineer"/>
    <x v="0"/>
    <s v="Full-Time"/>
    <s v="Female"/>
    <s v="40-49"/>
    <s v="2023-03-03"/>
    <n v="78.790000000000006"/>
    <n v="57"/>
    <s v="Low"/>
    <s v="Completed"/>
    <n v="3"/>
    <m/>
    <x v="0"/>
    <m/>
    <n v="303560"/>
  </r>
  <r>
    <x v="179"/>
    <s v="Nadia Patel"/>
    <x v="5"/>
    <x v="5"/>
    <s v="Dubai"/>
    <s v="L01"/>
    <s v="IT Support Engineer"/>
    <x v="3"/>
    <s v="Contract"/>
    <s v="Female"/>
    <s v="20-29"/>
    <s v="2022-03-11"/>
    <n v="99.98"/>
    <n v="87"/>
    <s v="Average"/>
    <s v="Completed"/>
    <n v="4"/>
    <n v="7"/>
    <x v="0"/>
    <m/>
    <n v="303621"/>
  </r>
  <r>
    <x v="180"/>
    <s v="Mohammed Al Mansoori"/>
    <x v="1"/>
    <x v="1"/>
    <s v="Sharjah"/>
    <s v="L03"/>
    <s v="Customer Support Manager"/>
    <x v="0"/>
    <s v="Contract"/>
    <s v="Female"/>
    <s v="50+"/>
    <s v="2023-11-27"/>
    <n v="83.14"/>
    <n v="77"/>
    <s v="Low"/>
    <s v="Pending"/>
    <m/>
    <n v="33"/>
    <x v="0"/>
    <m/>
    <n v="303600"/>
  </r>
  <r>
    <x v="181"/>
    <s v="Noor Joseph"/>
    <x v="6"/>
    <x v="6"/>
    <s v="Al Ain"/>
    <s v="L05"/>
    <s v="IT Support Engineer"/>
    <x v="0"/>
    <s v="Part-Time"/>
    <s v="Female"/>
    <s v="50+"/>
    <s v="2021-10-19"/>
    <n v="75.16"/>
    <n v="62"/>
    <s v="Low"/>
    <s v="Completed"/>
    <n v="3"/>
    <m/>
    <x v="0"/>
    <m/>
    <n v="303648"/>
  </r>
  <r>
    <x v="182"/>
    <s v="Sara Joseph"/>
    <x v="0"/>
    <x v="0"/>
    <s v="Abu Dhabi"/>
    <s v="L02"/>
    <s v="Customer Support Manager"/>
    <x v="1"/>
    <s v="Full-Time"/>
    <s v="Female"/>
    <s v="20-29"/>
    <s v="2024-04-08"/>
    <n v="82.84"/>
    <n v="63"/>
    <s v="Low"/>
    <s v="Completed"/>
    <n v="2"/>
    <n v="34"/>
    <x v="1"/>
    <s v="2025-08-16"/>
    <n v="303618"/>
  </r>
  <r>
    <x v="183"/>
    <s v="Omar Hussain"/>
    <x v="6"/>
    <x v="6"/>
    <s v="Dubai"/>
    <s v="L01"/>
    <s v="Sales Executive"/>
    <x v="3"/>
    <s v="Full-Time"/>
    <s v="Male"/>
    <s v="30-39"/>
    <s v="2023-12-03"/>
    <n v="87.18"/>
    <n v="83"/>
    <s v="Average"/>
    <s v="Completed"/>
    <n v="5"/>
    <n v="40"/>
    <x v="1"/>
    <s v="2026-05-31"/>
    <n v="303678"/>
  </r>
  <r>
    <x v="184"/>
    <s v="Imran Al Nuaimi"/>
    <x v="6"/>
    <x v="6"/>
    <s v="Dubai"/>
    <s v="L01"/>
    <s v="Operations Coordinator"/>
    <x v="3"/>
    <s v="Full-Time"/>
    <s v="Male"/>
    <s v="20-29"/>
    <s v="2023-09-23"/>
    <n v="91.87"/>
    <n v="84"/>
    <s v="High"/>
    <s v="Completed"/>
    <n v="2"/>
    <n v="17"/>
    <x v="0"/>
    <m/>
    <n v="303558"/>
  </r>
  <r>
    <x v="185"/>
    <s v="Khalid Shaikh"/>
    <x v="1"/>
    <x v="1"/>
    <s v="Dubai"/>
    <s v="L01"/>
    <s v="Accountant"/>
    <x v="1"/>
    <s v="Part-Time"/>
    <s v="Male"/>
    <s v="20-29"/>
    <s v="2022-12-24"/>
    <n v="79.89"/>
    <n v="70"/>
    <s v="Average"/>
    <s v="Completed"/>
    <n v="4"/>
    <m/>
    <x v="1"/>
    <s v="2024-05-15"/>
    <n v="303589"/>
  </r>
  <r>
    <x v="186"/>
    <s v="Samir Patel"/>
    <x v="0"/>
    <x v="0"/>
    <s v="Ajman"/>
    <s v="L04"/>
    <s v="Customer Support Agent"/>
    <x v="1"/>
    <s v="Full-Time"/>
    <s v="Male"/>
    <s v="50+"/>
    <s v="2023-09-10"/>
    <n v="76.290000000000006"/>
    <n v="71"/>
    <s v="Average"/>
    <s v="Completed"/>
    <n v="5"/>
    <n v="17"/>
    <x v="0"/>
    <m/>
    <n v="303703"/>
  </r>
  <r>
    <x v="187"/>
    <s v="Karim Hussain"/>
    <x v="1"/>
    <x v="1"/>
    <s v="Abu Dhabi"/>
    <s v="L02"/>
    <s v="Marketing Specialist"/>
    <x v="2"/>
    <s v="Contract"/>
    <s v="Female"/>
    <s v="40-49"/>
    <s v="2021-03-11"/>
    <n v="90.98"/>
    <n v="76"/>
    <s v="High"/>
    <s v="Completed"/>
    <n v="2"/>
    <n v="13"/>
    <x v="0"/>
    <m/>
    <n v="303632"/>
  </r>
  <r>
    <x v="188"/>
    <s v="Yusuf Joseph"/>
    <x v="2"/>
    <x v="2"/>
    <s v="Abu Dhabi"/>
    <s v="L02"/>
    <s v="Marketing Specialist"/>
    <x v="0"/>
    <s v="Full-Time"/>
    <s v="Female"/>
    <s v="50+"/>
    <s v="2022-01-27"/>
    <n v="97.01"/>
    <n v="98"/>
    <s v="High"/>
    <s v="Completed"/>
    <n v="3"/>
    <n v="8"/>
    <x v="2"/>
    <s v="2023-03-06"/>
    <n v="303678"/>
  </r>
  <r>
    <x v="189"/>
    <s v="Ali Fernandez"/>
    <x v="0"/>
    <x v="0"/>
    <s v="Al Ain"/>
    <s v="L05"/>
    <s v="Finance Analyst"/>
    <x v="1"/>
    <s v="Part-Time"/>
    <s v="Female"/>
    <s v="40-49"/>
    <s v="2024-02-02"/>
    <n v="98.35"/>
    <n v="99"/>
    <s v="High"/>
    <s v="Completed"/>
    <n v="2"/>
    <n v="34"/>
    <x v="0"/>
    <m/>
    <n v="303564"/>
  </r>
  <r>
    <x v="190"/>
    <s v="Ahmed Patel"/>
    <x v="2"/>
    <x v="2"/>
    <s v="Abu Dhabi"/>
    <s v="L02"/>
    <s v="Customer Support Manager"/>
    <x v="0"/>
    <s v="Part-Time"/>
    <s v="Male"/>
    <s v="50+"/>
    <s v="2022-01-17"/>
    <n v="79.77"/>
    <n v="69"/>
    <s v="Average"/>
    <s v="Pending"/>
    <m/>
    <n v="6"/>
    <x v="0"/>
    <m/>
    <n v="303584"/>
  </r>
  <r>
    <x v="191"/>
    <s v="Rashid Haddad"/>
    <x v="4"/>
    <x v="4"/>
    <s v="Al Ain"/>
    <s v="L05"/>
    <s v="Marketing Specialist"/>
    <x v="0"/>
    <s v="Full-Time"/>
    <s v="Female"/>
    <s v="20-29"/>
    <s v="2021-11-10"/>
    <n v="87.32"/>
    <n v="86"/>
    <s v="High"/>
    <s v="Completed"/>
    <n v="2"/>
    <n v="7"/>
    <x v="0"/>
    <m/>
    <n v="303542"/>
  </r>
  <r>
    <x v="192"/>
    <s v="Khalid Nair"/>
    <x v="0"/>
    <x v="0"/>
    <s v="Al Ain"/>
    <s v="L05"/>
    <s v="Customer Support Manager"/>
    <x v="0"/>
    <s v="Contract"/>
    <s v="Male"/>
    <s v="40-49"/>
    <s v="2023-12-04"/>
    <n v="80.89"/>
    <n v="76"/>
    <s v="Low"/>
    <s v="Completed"/>
    <n v="3"/>
    <n v="31"/>
    <x v="0"/>
    <m/>
    <n v="303631"/>
  </r>
  <r>
    <x v="193"/>
    <s v="Sara Fernandez"/>
    <x v="2"/>
    <x v="2"/>
    <s v="Sharjah"/>
    <s v="L03"/>
    <s v="HR Executive"/>
    <x v="3"/>
    <s v="Full-Time"/>
    <s v="Male"/>
    <s v="40-49"/>
    <s v="2023-04-05"/>
    <n v="85.81"/>
    <n v="84"/>
    <s v="Average"/>
    <s v="Completed"/>
    <n v="3"/>
    <n v="20"/>
    <x v="0"/>
    <m/>
    <n v="303659"/>
  </r>
  <r>
    <x v="194"/>
    <s v="Ali Khan"/>
    <x v="6"/>
    <x v="6"/>
    <s v="Al Ain"/>
    <s v="L05"/>
    <s v="Sales Manager"/>
    <x v="2"/>
    <s v="Full-Time"/>
    <s v="Male"/>
    <s v="40-49"/>
    <s v="2021-04-20"/>
    <n v="84"/>
    <n v="77"/>
    <s v="Low"/>
    <s v="Completed"/>
    <n v="2"/>
    <n v="26"/>
    <x v="0"/>
    <m/>
    <n v="303538"/>
  </r>
  <r>
    <x v="195"/>
    <s v="Nadia D'Souza"/>
    <x v="0"/>
    <x v="0"/>
    <s v="Sharjah"/>
    <s v="L03"/>
    <s v="Operations Coordinator"/>
    <x v="0"/>
    <s v="Full-Time"/>
    <s v="Male"/>
    <s v="20-29"/>
    <s v="2022-06-19"/>
    <n v="94.15"/>
    <n v="79"/>
    <s v="High"/>
    <s v="Completed"/>
    <n v="5"/>
    <n v="26"/>
    <x v="0"/>
    <m/>
    <n v="303535"/>
  </r>
  <r>
    <x v="196"/>
    <s v="Fatima Sharma"/>
    <x v="4"/>
    <x v="4"/>
    <s v="Sharjah"/>
    <s v="L03"/>
    <s v="Software Engineer"/>
    <x v="1"/>
    <s v="Full-Time"/>
    <s v="Female"/>
    <s v="50+"/>
    <s v="2023-04-06"/>
    <n v="97.76"/>
    <n v="93"/>
    <s v="High"/>
    <s v="Completed"/>
    <n v="3"/>
    <n v="20"/>
    <x v="0"/>
    <m/>
    <n v="303566"/>
  </r>
  <r>
    <x v="197"/>
    <s v="Ali Fernandez"/>
    <x v="1"/>
    <x v="1"/>
    <s v="Ajman"/>
    <s v="L04"/>
    <s v="Sales Executive"/>
    <x v="0"/>
    <s v="Contract"/>
    <s v="Male"/>
    <s v="50+"/>
    <s v="2021-11-11"/>
    <n v="77.36"/>
    <n v="53"/>
    <s v="Low"/>
    <s v="Completed"/>
    <n v="2"/>
    <n v="16"/>
    <x v="1"/>
    <s v="2024-06-30"/>
    <n v="303713"/>
  </r>
  <r>
    <x v="198"/>
    <s v="Nadia Gupta"/>
    <x v="0"/>
    <x v="0"/>
    <s v="Ajman"/>
    <s v="L04"/>
    <s v="Sales Manager"/>
    <x v="3"/>
    <s v="Full-Time"/>
    <s v="Male"/>
    <s v="20-29"/>
    <s v="2023-03-31"/>
    <n v="83.71"/>
    <n v="77"/>
    <s v="Average"/>
    <s v="Pending"/>
    <m/>
    <n v="17"/>
    <x v="0"/>
    <m/>
    <n v="303685"/>
  </r>
  <r>
    <x v="199"/>
    <s v="Yusuf Khan"/>
    <x v="6"/>
    <x v="6"/>
    <s v="Sharjah"/>
    <s v="L03"/>
    <s v="HR Executive"/>
    <x v="1"/>
    <s v="Contract"/>
    <s v="Male"/>
    <s v="20-29"/>
    <s v="2023-04-03"/>
    <n v="91.35"/>
    <n v="77"/>
    <s v="Average"/>
    <s v="Completed"/>
    <n v="2"/>
    <n v="37"/>
    <x v="0"/>
    <m/>
    <n v="303608"/>
  </r>
  <r>
    <x v="200"/>
    <s v="Ali Haddad"/>
    <x v="5"/>
    <x v="5"/>
    <s v="Dubai"/>
    <s v="L01"/>
    <s v="Sales Executive"/>
    <x v="2"/>
    <s v="Contract"/>
    <s v="Female"/>
    <s v="50+"/>
    <s v="2022-03-13"/>
    <n v="87.36"/>
    <n v="82"/>
    <s v="High"/>
    <s v="Completed"/>
    <n v="5"/>
    <n v="23"/>
    <x v="0"/>
    <m/>
    <n v="303580"/>
  </r>
  <r>
    <x v="201"/>
    <s v="Bilal Aziz"/>
    <x v="1"/>
    <x v="1"/>
    <s v="Al Ain"/>
    <s v="L05"/>
    <s v="Customer Support Manager"/>
    <x v="2"/>
    <s v="Contract"/>
    <s v="Female"/>
    <s v="20-29"/>
    <s v="2022-04-17"/>
    <n v="84.29"/>
    <n v="51"/>
    <s v="Low"/>
    <s v="Completed"/>
    <n v="4"/>
    <n v="31"/>
    <x v="0"/>
    <m/>
    <n v="303623"/>
  </r>
  <r>
    <x v="202"/>
    <s v="Karim Gupta"/>
    <x v="3"/>
    <x v="3"/>
    <s v="Al Ain"/>
    <s v="L05"/>
    <s v="Software Engineer"/>
    <x v="3"/>
    <s v="Contract"/>
    <s v="Male"/>
    <s v="50+"/>
    <s v="2022-01-19"/>
    <n v="92.07"/>
    <n v="80"/>
    <s v="High"/>
    <s v="Completed"/>
    <n v="2"/>
    <n v="35"/>
    <x v="0"/>
    <m/>
    <n v="303718"/>
  </r>
  <r>
    <x v="203"/>
    <s v="Mohammed Joseph"/>
    <x v="1"/>
    <x v="1"/>
    <s v="Al Ain"/>
    <s v="L05"/>
    <s v="HR Manager"/>
    <x v="2"/>
    <s v="Part-Time"/>
    <s v="Male"/>
    <s v="50+"/>
    <s v="2021-04-10"/>
    <n v="78.739999999999995"/>
    <n v="52"/>
    <s v="Average"/>
    <s v="Completed"/>
    <n v="4"/>
    <m/>
    <x v="0"/>
    <m/>
    <n v="303555"/>
  </r>
  <r>
    <x v="204"/>
    <s v="Sara Al Falasi"/>
    <x v="1"/>
    <x v="1"/>
    <s v="Sharjah"/>
    <s v="L03"/>
    <s v="Finance Analyst"/>
    <x v="0"/>
    <s v="Contract"/>
    <s v="Female"/>
    <s v="30-39"/>
    <s v="2023-08-15"/>
    <n v="79.52"/>
    <n v="78"/>
    <s v="Low"/>
    <s v="Completed"/>
    <n v="3"/>
    <m/>
    <x v="0"/>
    <m/>
    <n v="303588"/>
  </r>
  <r>
    <x v="205"/>
    <s v="Imran Sharma"/>
    <x v="0"/>
    <x v="0"/>
    <s v="Dubai"/>
    <s v="L01"/>
    <s v="Sales Executive"/>
    <x v="0"/>
    <s v="Contract"/>
    <s v="Female"/>
    <s v="20-29"/>
    <s v="2021-04-15"/>
    <n v="89.21"/>
    <n v="73"/>
    <s v="Average"/>
    <s v="Completed"/>
    <n v="3"/>
    <n v="24"/>
    <x v="0"/>
    <m/>
    <n v="303543"/>
  </r>
  <r>
    <x v="206"/>
    <s v="Rashid Menon"/>
    <x v="5"/>
    <x v="5"/>
    <s v="Ajman"/>
    <s v="L04"/>
    <s v="IT Support Engineer"/>
    <x v="1"/>
    <s v="Full-Time"/>
    <s v="Male"/>
    <s v="20-29"/>
    <s v="2021-04-15"/>
    <n v="94.8"/>
    <n v="80"/>
    <s v="High"/>
    <s v="Completed"/>
    <n v="3"/>
    <n v="13"/>
    <x v="1"/>
    <s v="2023-01-17"/>
    <n v="303604"/>
  </r>
  <r>
    <x v="207"/>
    <s v="Mariam Fernandez"/>
    <x v="2"/>
    <x v="2"/>
    <s v="Al Ain"/>
    <s v="L05"/>
    <s v="Finance Analyst"/>
    <x v="0"/>
    <s v="Full-Time"/>
    <s v="Male"/>
    <s v="50+"/>
    <s v="2022-03-02"/>
    <n v="88.47"/>
    <n v="74"/>
    <s v="Average"/>
    <s v="Completed"/>
    <n v="5"/>
    <n v="19"/>
    <x v="0"/>
    <m/>
    <n v="303578"/>
  </r>
  <r>
    <x v="208"/>
    <s v="Bilal Gupta"/>
    <x v="6"/>
    <x v="6"/>
    <s v="Sharjah"/>
    <s v="L03"/>
    <s v="Customer Support Manager"/>
    <x v="0"/>
    <s v="Full-Time"/>
    <s v="Male"/>
    <s v="30-39"/>
    <s v="2021-11-04"/>
    <n v="84.94"/>
    <n v="54"/>
    <s v="Low"/>
    <s v="Completed"/>
    <n v="4"/>
    <m/>
    <x v="0"/>
    <m/>
    <n v="303585"/>
  </r>
  <r>
    <x v="209"/>
    <s v="Sara Al Nuaimi"/>
    <x v="6"/>
    <x v="6"/>
    <s v="Ajman"/>
    <s v="L04"/>
    <s v="Sales Executive"/>
    <x v="3"/>
    <s v="Full-Time"/>
    <s v="Female"/>
    <s v="50+"/>
    <s v="2022-03-29"/>
    <n v="85.34"/>
    <n v="80"/>
    <s v="High"/>
    <s v="Pending"/>
    <m/>
    <n v="11"/>
    <x v="0"/>
    <m/>
    <n v="303640"/>
  </r>
  <r>
    <x v="210"/>
    <s v="Karim Menon"/>
    <x v="5"/>
    <x v="5"/>
    <s v="Al Ain"/>
    <s v="L05"/>
    <s v="Sales Executive"/>
    <x v="3"/>
    <s v="Full-Time"/>
    <s v="Male"/>
    <s v="20-29"/>
    <s v="2021-05-21"/>
    <n v="86.23"/>
    <n v="74"/>
    <s v="High"/>
    <s v="Not Due"/>
    <m/>
    <m/>
    <x v="0"/>
    <m/>
    <n v="303608"/>
  </r>
  <r>
    <x v="211"/>
    <s v="Mariam Al Falasi"/>
    <x v="5"/>
    <x v="5"/>
    <s v="Ajman"/>
    <s v="L04"/>
    <s v="Finance Analyst"/>
    <x v="3"/>
    <s v="Part-Time"/>
    <s v="Male"/>
    <s v="30-39"/>
    <s v="2022-09-26"/>
    <n v="97.88"/>
    <n v="96"/>
    <s v="Average"/>
    <s v="Completed"/>
    <n v="3"/>
    <n v="11"/>
    <x v="2"/>
    <s v="2024-12-20"/>
    <n v="303591"/>
  </r>
  <r>
    <x v="212"/>
    <s v="Khalid Sharma"/>
    <x v="1"/>
    <x v="1"/>
    <s v="Sharjah"/>
    <s v="L03"/>
    <s v="Sales Manager"/>
    <x v="1"/>
    <s v="Contract"/>
    <s v="Male"/>
    <s v="40-49"/>
    <s v="2023-03-14"/>
    <n v="83.11"/>
    <n v="54"/>
    <s v="Low"/>
    <s v="Completed"/>
    <n v="2"/>
    <n v="22"/>
    <x v="1"/>
    <s v="2025-10-22"/>
    <n v="303623"/>
  </r>
  <r>
    <x v="213"/>
    <s v="Yusuf Patel"/>
    <x v="4"/>
    <x v="4"/>
    <s v="Dubai"/>
    <s v="L01"/>
    <s v="Operations Coordinator"/>
    <x v="0"/>
    <s v="Full-Time"/>
    <s v="Female"/>
    <s v="50+"/>
    <s v="2022-08-16"/>
    <n v="93.93"/>
    <n v="72"/>
    <s v="Average"/>
    <s v="Completed"/>
    <n v="3"/>
    <n v="10"/>
    <x v="0"/>
    <m/>
    <n v="303675"/>
  </r>
  <r>
    <x v="214"/>
    <s v="Karim Khan"/>
    <x v="3"/>
    <x v="3"/>
    <s v="Sharjah"/>
    <s v="L03"/>
    <s v="HR Manager"/>
    <x v="2"/>
    <s v="Part-Time"/>
    <s v="Female"/>
    <s v="30-39"/>
    <s v="2022-11-13"/>
    <n v="97.6"/>
    <n v="92"/>
    <s v="High"/>
    <s v="Completed"/>
    <n v="5"/>
    <n v="21"/>
    <x v="1"/>
    <s v="2023-12-12"/>
    <n v="303650"/>
  </r>
  <r>
    <x v="215"/>
    <s v="Rashid Hussain"/>
    <x v="2"/>
    <x v="2"/>
    <s v="Ajman"/>
    <s v="L04"/>
    <s v="Customer Support Manager"/>
    <x v="3"/>
    <s v="Part-Time"/>
    <s v="Male"/>
    <s v="50+"/>
    <s v="2022-02-13"/>
    <n v="96.4"/>
    <n v="94"/>
    <s v="High"/>
    <s v="Not Due"/>
    <m/>
    <n v="34"/>
    <x v="1"/>
    <s v="2022-08-28"/>
    <n v="303549"/>
  </r>
  <r>
    <x v="216"/>
    <s v="Zaid Gupta"/>
    <x v="4"/>
    <x v="4"/>
    <s v="Dubai"/>
    <s v="L01"/>
    <s v="HR Manager"/>
    <x v="1"/>
    <s v="Contract"/>
    <s v="Female"/>
    <s v="50+"/>
    <s v="2021-01-31"/>
    <n v="79.62"/>
    <n v="63"/>
    <s v="Low"/>
    <s v="Completed"/>
    <n v="5"/>
    <n v="18"/>
    <x v="0"/>
    <m/>
    <n v="303555"/>
  </r>
  <r>
    <x v="217"/>
    <s v="Nadia Al Falasi"/>
    <x v="2"/>
    <x v="2"/>
    <s v="Abu Dhabi"/>
    <s v="L02"/>
    <s v="Software Engineer"/>
    <x v="1"/>
    <s v="Contract"/>
    <s v="Female"/>
    <s v="30-39"/>
    <s v="2022-12-18"/>
    <n v="98.46"/>
    <n v="98"/>
    <s v="High"/>
    <s v="Completed"/>
    <n v="5"/>
    <n v="24"/>
    <x v="1"/>
    <s v="2025-06-08"/>
    <n v="303532"/>
  </r>
  <r>
    <x v="218"/>
    <s v="Nadia Hussain"/>
    <x v="1"/>
    <x v="1"/>
    <s v="Sharjah"/>
    <s v="L03"/>
    <s v="IT Support Engineer"/>
    <x v="1"/>
    <s v="Contract"/>
    <s v="Female"/>
    <s v="40-49"/>
    <s v="2021-01-01"/>
    <n v="76.3"/>
    <n v="78"/>
    <s v="Low"/>
    <s v="Completed"/>
    <n v="3"/>
    <n v="33"/>
    <x v="1"/>
    <s v="2021-07-21"/>
    <n v="303722"/>
  </r>
  <r>
    <x v="219"/>
    <s v="Ali Al Mansoori"/>
    <x v="1"/>
    <x v="1"/>
    <s v="Abu Dhabi"/>
    <s v="L02"/>
    <s v="Customer Support Agent"/>
    <x v="1"/>
    <s v="Contract"/>
    <s v="Male"/>
    <s v="20-29"/>
    <s v="2022-08-04"/>
    <n v="80.59"/>
    <n v="52"/>
    <s v="Low"/>
    <s v="Pending"/>
    <m/>
    <n v="22"/>
    <x v="0"/>
    <m/>
    <n v="303641"/>
  </r>
  <r>
    <x v="220"/>
    <s v="Hassan Shaikh"/>
    <x v="6"/>
    <x v="6"/>
    <s v="Ajman"/>
    <s v="L04"/>
    <s v="Operations Coordinator"/>
    <x v="1"/>
    <s v="Full-Time"/>
    <s v="Female"/>
    <s v="30-39"/>
    <s v="2021-10-15"/>
    <n v="98.91"/>
    <n v="90"/>
    <s v="High"/>
    <s v="Completed"/>
    <n v="5"/>
    <n v="16"/>
    <x v="0"/>
    <m/>
    <n v="303563"/>
  </r>
  <r>
    <x v="221"/>
    <s v="Nadia Gupta"/>
    <x v="0"/>
    <x v="0"/>
    <s v="Abu Dhabi"/>
    <s v="L02"/>
    <s v="Finance Analyst"/>
    <x v="2"/>
    <s v="Full-Time"/>
    <s v="Male"/>
    <s v="20-29"/>
    <s v="2021-12-25"/>
    <n v="76.77"/>
    <n v="71"/>
    <s v="Low"/>
    <s v="Not Due"/>
    <m/>
    <n v="38"/>
    <x v="2"/>
    <s v="2022-08-01"/>
    <n v="303570"/>
  </r>
  <r>
    <x v="222"/>
    <s v="Aisha Sharma"/>
    <x v="0"/>
    <x v="0"/>
    <s v="Abu Dhabi"/>
    <s v="L02"/>
    <s v="Marketing Specialist"/>
    <x v="1"/>
    <s v="Part-Time"/>
    <s v="Male"/>
    <s v="40-49"/>
    <s v="2022-06-09"/>
    <n v="93.01"/>
    <n v="86"/>
    <s v="Average"/>
    <s v="Completed"/>
    <n v="5"/>
    <n v="10"/>
    <x v="0"/>
    <m/>
    <n v="303667"/>
  </r>
  <r>
    <x v="223"/>
    <s v="Hassan Patel"/>
    <x v="3"/>
    <x v="3"/>
    <s v="Ajman"/>
    <s v="L04"/>
    <s v="Sales Manager"/>
    <x v="1"/>
    <s v="Contract"/>
    <s v="Female"/>
    <s v="20-29"/>
    <s v="2023-12-23"/>
    <n v="97.71"/>
    <n v="100"/>
    <s v="Average"/>
    <s v="Pending"/>
    <m/>
    <n v="27"/>
    <x v="0"/>
    <m/>
    <n v="303597"/>
  </r>
  <r>
    <x v="224"/>
    <s v="Noor Al Nuaimi"/>
    <x v="0"/>
    <x v="0"/>
    <s v="Dubai"/>
    <s v="L01"/>
    <s v="Finance Analyst"/>
    <x v="1"/>
    <s v="Contract"/>
    <s v="Female"/>
    <s v="30-39"/>
    <s v="2022-06-06"/>
    <n v="81.12"/>
    <n v="65"/>
    <s v="Average"/>
    <s v="Not Due"/>
    <m/>
    <n v="25"/>
    <x v="0"/>
    <m/>
    <n v="303688"/>
  </r>
  <r>
    <x v="225"/>
    <s v="Imran Menon"/>
    <x v="4"/>
    <x v="4"/>
    <s v="Sharjah"/>
    <s v="L03"/>
    <s v="Marketing Specialist"/>
    <x v="2"/>
    <s v="Contract"/>
    <s v="Male"/>
    <s v="20-29"/>
    <s v="2022-10-03"/>
    <n v="79.02"/>
    <n v="67"/>
    <s v="Low"/>
    <s v="Completed"/>
    <n v="3"/>
    <n v="14"/>
    <x v="1"/>
    <s v="2025-04-17"/>
    <n v="303718"/>
  </r>
  <r>
    <x v="226"/>
    <s v="Nadia Gupta"/>
    <x v="3"/>
    <x v="3"/>
    <s v="Abu Dhabi"/>
    <s v="L02"/>
    <s v="Operations Coordinator"/>
    <x v="0"/>
    <s v="Contract"/>
    <s v="Female"/>
    <s v="50+"/>
    <s v="2021-02-26"/>
    <n v="87.11"/>
    <n v="71"/>
    <s v="Average"/>
    <s v="Not Due"/>
    <m/>
    <n v="26"/>
    <x v="0"/>
    <m/>
    <n v="303704"/>
  </r>
  <r>
    <x v="227"/>
    <s v="Samir Farooq"/>
    <x v="0"/>
    <x v="0"/>
    <s v="Dubai"/>
    <s v="L01"/>
    <s v="Sales Executive"/>
    <x v="0"/>
    <s v="Contract"/>
    <s v="Female"/>
    <s v="20-29"/>
    <s v="2024-03-15"/>
    <n v="82.62"/>
    <n v="72"/>
    <s v="Average"/>
    <s v="Completed"/>
    <n v="5"/>
    <n v="21"/>
    <x v="0"/>
    <m/>
    <n v="303585"/>
  </r>
  <r>
    <x v="228"/>
    <s v="Fatima Haddad"/>
    <x v="6"/>
    <x v="6"/>
    <s v="Ajman"/>
    <s v="L04"/>
    <s v="IT Support Engineer"/>
    <x v="0"/>
    <s v="Contract"/>
    <s v="Female"/>
    <s v="40-49"/>
    <s v="2023-11-13"/>
    <n v="84.83"/>
    <n v="79"/>
    <s v="Low"/>
    <s v="Not Due"/>
    <m/>
    <n v="28"/>
    <x v="0"/>
    <m/>
    <n v="303619"/>
  </r>
  <r>
    <x v="229"/>
    <s v="Aisha Farooq"/>
    <x v="6"/>
    <x v="6"/>
    <s v="Abu Dhabi"/>
    <s v="L02"/>
    <s v="Operations Coordinator"/>
    <x v="0"/>
    <s v="Full-Time"/>
    <s v="Male"/>
    <s v="50+"/>
    <s v="2021-07-27"/>
    <n v="88.19"/>
    <n v="89"/>
    <s v="Average"/>
    <s v="Not Due"/>
    <m/>
    <n v="33"/>
    <x v="0"/>
    <m/>
    <n v="303546"/>
  </r>
  <r>
    <x v="230"/>
    <s v="Ali Sharma"/>
    <x v="0"/>
    <x v="0"/>
    <s v="Abu Dhabi"/>
    <s v="L02"/>
    <s v="Sales Executive"/>
    <x v="1"/>
    <s v="Full-Time"/>
    <s v="Female"/>
    <s v="30-39"/>
    <s v="2022-06-18"/>
    <n v="78.319999999999993"/>
    <n v="77"/>
    <s v="Average"/>
    <s v="Completed"/>
    <n v="5"/>
    <n v="38"/>
    <x v="0"/>
    <m/>
    <n v="303726"/>
  </r>
  <r>
    <x v="231"/>
    <s v="Nadia Joseph"/>
    <x v="3"/>
    <x v="3"/>
    <s v="Abu Dhabi"/>
    <s v="L02"/>
    <s v="Accountant"/>
    <x v="3"/>
    <s v="Part-Time"/>
    <s v="Female"/>
    <s v="30-39"/>
    <s v="2023-07-14"/>
    <n v="89.74"/>
    <n v="83"/>
    <s v="High"/>
    <s v="Completed"/>
    <n v="2"/>
    <n v="10"/>
    <x v="0"/>
    <m/>
    <n v="303596"/>
  </r>
  <r>
    <x v="232"/>
    <s v="Karim Rahman"/>
    <x v="1"/>
    <x v="1"/>
    <s v="Dubai"/>
    <s v="L01"/>
    <s v="Sales Manager"/>
    <x v="0"/>
    <s v="Part-Time"/>
    <s v="Male"/>
    <s v="50+"/>
    <s v="2021-05-01"/>
    <n v="96.65"/>
    <n v="94"/>
    <s v="Average"/>
    <s v="Completed"/>
    <n v="3"/>
    <n v="13"/>
    <x v="0"/>
    <m/>
    <n v="303523"/>
  </r>
  <r>
    <x v="233"/>
    <s v="Mohammed Fernandez"/>
    <x v="4"/>
    <x v="4"/>
    <s v="Dubai"/>
    <s v="L01"/>
    <s v="Marketing Specialist"/>
    <x v="0"/>
    <s v="Contract"/>
    <s v="Male"/>
    <s v="20-29"/>
    <s v="2022-06-12"/>
    <n v="87.45"/>
    <n v="89"/>
    <s v="High"/>
    <s v="Completed"/>
    <n v="4"/>
    <n v="23"/>
    <x v="1"/>
    <s v="2023-05-18"/>
    <n v="303578"/>
  </r>
  <r>
    <x v="234"/>
    <s v="Aisha Rahman"/>
    <x v="5"/>
    <x v="5"/>
    <s v="Sharjah"/>
    <s v="L03"/>
    <s v="IT Support Engineer"/>
    <x v="1"/>
    <s v="Part-Time"/>
    <s v="Male"/>
    <s v="40-49"/>
    <s v="2024-02-07"/>
    <n v="88.65"/>
    <n v="82"/>
    <s v="High"/>
    <s v="Not Due"/>
    <m/>
    <n v="9"/>
    <x v="0"/>
    <m/>
    <n v="303654"/>
  </r>
  <r>
    <x v="235"/>
    <s v="Aisha Al Nuaimi"/>
    <x v="5"/>
    <x v="5"/>
    <s v="Sharjah"/>
    <s v="L03"/>
    <s v="Customer Support Agent"/>
    <x v="0"/>
    <s v="Contract"/>
    <s v="Male"/>
    <s v="40-49"/>
    <s v="2022-02-28"/>
    <n v="82.79"/>
    <n v="53"/>
    <s v="Low"/>
    <s v="Completed"/>
    <n v="2"/>
    <n v="40"/>
    <x v="1"/>
    <s v="2023-12-01"/>
    <n v="303564"/>
  </r>
  <r>
    <x v="236"/>
    <s v="Mariam Aziz"/>
    <x v="6"/>
    <x v="6"/>
    <s v="Ajman"/>
    <s v="L04"/>
    <s v="Sales Executive"/>
    <x v="1"/>
    <s v="Contract"/>
    <s v="Male"/>
    <s v="40-49"/>
    <s v="2022-06-08"/>
    <n v="96.31"/>
    <n v="89"/>
    <s v="High"/>
    <s v="Completed"/>
    <n v="3"/>
    <n v="23"/>
    <x v="0"/>
    <m/>
    <n v="303627"/>
  </r>
  <r>
    <x v="237"/>
    <s v="Samir Rahman"/>
    <x v="0"/>
    <x v="0"/>
    <s v="Abu Dhabi"/>
    <s v="L02"/>
    <s v="HR Executive"/>
    <x v="0"/>
    <s v="Part-Time"/>
    <s v="Male"/>
    <s v="20-29"/>
    <s v="2023-05-28"/>
    <n v="75.08"/>
    <n v="71"/>
    <s v="Low"/>
    <s v="Completed"/>
    <n v="3"/>
    <n v="18"/>
    <x v="1"/>
    <s v="2025-12-04"/>
    <n v="303542"/>
  </r>
  <r>
    <x v="238"/>
    <s v="Rashid Fernandez"/>
    <x v="1"/>
    <x v="1"/>
    <s v="Ajman"/>
    <s v="L04"/>
    <s v="IT Support Engineer"/>
    <x v="1"/>
    <s v="Full-Time"/>
    <s v="Female"/>
    <s v="50+"/>
    <s v="2022-01-10"/>
    <n v="92.38"/>
    <n v="82"/>
    <s v="High"/>
    <s v="Completed"/>
    <n v="2"/>
    <n v="34"/>
    <x v="0"/>
    <m/>
    <n v="303639"/>
  </r>
  <r>
    <x v="239"/>
    <s v="Layla Rahman"/>
    <x v="6"/>
    <x v="6"/>
    <s v="Sharjah"/>
    <s v="L03"/>
    <s v="Customer Support Manager"/>
    <x v="1"/>
    <s v="Part-Time"/>
    <s v="Female"/>
    <s v="20-29"/>
    <s v="2023-08-17"/>
    <n v="87.28"/>
    <n v="83"/>
    <s v="Average"/>
    <s v="Completed"/>
    <n v="4"/>
    <n v="25"/>
    <x v="0"/>
    <m/>
    <n v="303646"/>
  </r>
  <r>
    <x v="240"/>
    <s v="Aisha Al Mansoori"/>
    <x v="6"/>
    <x v="6"/>
    <s v="Abu Dhabi"/>
    <s v="L02"/>
    <s v="HR Manager"/>
    <x v="1"/>
    <s v="Full-Time"/>
    <s v="Female"/>
    <s v="20-29"/>
    <s v="2022-04-15"/>
    <n v="81.31"/>
    <n v="50"/>
    <s v="Low"/>
    <s v="Completed"/>
    <n v="2"/>
    <n v="17"/>
    <x v="0"/>
    <m/>
    <n v="303645"/>
  </r>
  <r>
    <x v="241"/>
    <s v="Nadia D'Souza"/>
    <x v="2"/>
    <x v="2"/>
    <s v="Ajman"/>
    <s v="L04"/>
    <s v="Marketing Specialist"/>
    <x v="2"/>
    <s v="Part-Time"/>
    <s v="Male"/>
    <s v="50+"/>
    <s v="2023-02-18"/>
    <n v="93.74"/>
    <n v="83"/>
    <s v="High"/>
    <s v="Not Due"/>
    <m/>
    <n v="37"/>
    <x v="0"/>
    <m/>
    <n v="303651"/>
  </r>
  <r>
    <x v="242"/>
    <s v="Aisha Patel"/>
    <x v="4"/>
    <x v="4"/>
    <s v="Abu Dhabi"/>
    <s v="L02"/>
    <s v="IT Support Engineer"/>
    <x v="3"/>
    <s v="Contract"/>
    <s v="Female"/>
    <s v="30-39"/>
    <s v="2022-04-26"/>
    <n v="78.33"/>
    <n v="66"/>
    <s v="Average"/>
    <s v="Completed"/>
    <n v="3"/>
    <n v="11"/>
    <x v="0"/>
    <m/>
    <n v="303654"/>
  </r>
  <r>
    <x v="243"/>
    <s v="Rashid Menon"/>
    <x v="0"/>
    <x v="0"/>
    <s v="Dubai"/>
    <s v="L01"/>
    <s v="Operations Coordinator"/>
    <x v="3"/>
    <s v="Part-Time"/>
    <s v="Male"/>
    <s v="30-39"/>
    <s v="2023-01-14"/>
    <n v="99.39"/>
    <n v="93"/>
    <s v="Average"/>
    <s v="Not Due"/>
    <m/>
    <n v="21"/>
    <x v="0"/>
    <m/>
    <n v="303751"/>
  </r>
  <r>
    <x v="244"/>
    <s v="Imran Aziz"/>
    <x v="5"/>
    <x v="5"/>
    <s v="Abu Dhabi"/>
    <s v="L02"/>
    <s v="IT Support Engineer"/>
    <x v="0"/>
    <s v="Part-Time"/>
    <s v="Female"/>
    <s v="20-29"/>
    <s v="2023-09-02"/>
    <n v="78.290000000000006"/>
    <n v="63"/>
    <s v="Low"/>
    <s v="Not Due"/>
    <m/>
    <n v="39"/>
    <x v="0"/>
    <m/>
    <n v="303762"/>
  </r>
  <r>
    <x v="245"/>
    <s v="Samir Fernandez"/>
    <x v="4"/>
    <x v="4"/>
    <s v="Ajman"/>
    <s v="L04"/>
    <s v="HR Executive"/>
    <x v="2"/>
    <s v="Contract"/>
    <s v="Male"/>
    <s v="40-49"/>
    <s v="2022-11-13"/>
    <n v="88.81"/>
    <n v="79"/>
    <s v="Average"/>
    <s v="Not Due"/>
    <m/>
    <n v="9"/>
    <x v="0"/>
    <m/>
    <n v="303629"/>
  </r>
  <r>
    <x v="246"/>
    <s v="Layla Al Falasi"/>
    <x v="4"/>
    <x v="4"/>
    <s v="Al Ain"/>
    <s v="L05"/>
    <s v="Software Engineer"/>
    <x v="0"/>
    <s v="Full-Time"/>
    <s v="Male"/>
    <s v="40-49"/>
    <s v="2023-10-19"/>
    <n v="79.42"/>
    <n v="78"/>
    <s v="Low"/>
    <s v="Completed"/>
    <n v="3"/>
    <n v="16"/>
    <x v="0"/>
    <m/>
    <n v="303693"/>
  </r>
  <r>
    <x v="247"/>
    <s v="Ahmed Nair"/>
    <x v="2"/>
    <x v="2"/>
    <s v="Al Ain"/>
    <s v="L05"/>
    <s v="Sales Manager"/>
    <x v="1"/>
    <s v="Contract"/>
    <s v="Female"/>
    <s v="30-39"/>
    <s v="2022-11-21"/>
    <n v="85.15"/>
    <n v="86"/>
    <s v="High"/>
    <s v="Completed"/>
    <n v="5"/>
    <n v="12"/>
    <x v="1"/>
    <s v="2024-11-04"/>
    <n v="303592"/>
  </r>
  <r>
    <x v="248"/>
    <s v="Samir Sharma"/>
    <x v="3"/>
    <x v="3"/>
    <s v="Al Ain"/>
    <s v="L05"/>
    <s v="Marketing Specialist"/>
    <x v="3"/>
    <s v="Part-Time"/>
    <s v="Male"/>
    <s v="30-39"/>
    <s v="2023-03-30"/>
    <n v="86.76"/>
    <n v="79"/>
    <s v="High"/>
    <s v="Completed"/>
    <n v="4"/>
    <n v="31"/>
    <x v="0"/>
    <m/>
    <n v="303593"/>
  </r>
  <r>
    <x v="249"/>
    <s v="Samir Joseph"/>
    <x v="4"/>
    <x v="4"/>
    <s v="Al Ain"/>
    <s v="L05"/>
    <s v="Software Engineer"/>
    <x v="3"/>
    <s v="Full-Time"/>
    <s v="Male"/>
    <s v="40-49"/>
    <s v="2023-06-17"/>
    <n v="82.98"/>
    <n v="64"/>
    <s v="Average"/>
    <s v="Completed"/>
    <n v="2"/>
    <n v="18"/>
    <x v="0"/>
    <m/>
    <n v="303661"/>
  </r>
  <r>
    <x v="250"/>
    <s v="Layla Gupta"/>
    <x v="6"/>
    <x v="6"/>
    <s v="Sharjah"/>
    <s v="L03"/>
    <s v="IT Support Engineer"/>
    <x v="0"/>
    <s v="Full-Time"/>
    <s v="Male"/>
    <s v="20-29"/>
    <s v="2022-04-03"/>
    <n v="90.71"/>
    <n v="71"/>
    <s v="High"/>
    <s v="Completed"/>
    <n v="5"/>
    <n v="18"/>
    <x v="1"/>
    <s v="2023-04-03"/>
    <n v="303609"/>
  </r>
  <r>
    <x v="251"/>
    <s v="Fatima Rahman"/>
    <x v="4"/>
    <x v="4"/>
    <s v="Al Ain"/>
    <s v="L05"/>
    <s v="Customer Support Manager"/>
    <x v="0"/>
    <s v="Part-Time"/>
    <s v="Female"/>
    <s v="20-29"/>
    <s v="2021-11-12"/>
    <n v="78.37"/>
    <n v="59"/>
    <s v="Average"/>
    <s v="Completed"/>
    <n v="4"/>
    <n v="13"/>
    <x v="1"/>
    <s v="2022-10-06"/>
    <n v="303714"/>
  </r>
  <r>
    <x v="252"/>
    <s v="Karim Haddad"/>
    <x v="3"/>
    <x v="3"/>
    <s v="Ajman"/>
    <s v="L04"/>
    <s v="HR Executive"/>
    <x v="2"/>
    <s v="Part-Time"/>
    <s v="Female"/>
    <s v="30-39"/>
    <s v="2022-02-11"/>
    <n v="78.180000000000007"/>
    <n v="78"/>
    <s v="Low"/>
    <s v="Completed"/>
    <n v="2"/>
    <n v="37"/>
    <x v="0"/>
    <m/>
    <n v="303591"/>
  </r>
  <r>
    <x v="253"/>
    <s v="Samir Shaikh"/>
    <x v="3"/>
    <x v="3"/>
    <s v="Abu Dhabi"/>
    <s v="L02"/>
    <s v="Software Engineer"/>
    <x v="0"/>
    <s v="Contract"/>
    <s v="Male"/>
    <s v="40-49"/>
    <s v="2021-05-16"/>
    <n v="79"/>
    <n v="78"/>
    <s v="Low"/>
    <s v="Completed"/>
    <n v="2"/>
    <n v="22"/>
    <x v="0"/>
    <m/>
    <n v="303559"/>
  </r>
  <r>
    <x v="254"/>
    <s v="Nadia Haddad"/>
    <x v="2"/>
    <x v="2"/>
    <s v="Al Ain"/>
    <s v="L05"/>
    <s v="Operations Coordinator"/>
    <x v="1"/>
    <s v="Full-Time"/>
    <s v="Female"/>
    <s v="20-29"/>
    <s v="2022-08-07"/>
    <n v="97.37"/>
    <n v="100"/>
    <s v="Average"/>
    <s v="Not Due"/>
    <m/>
    <n v="38"/>
    <x v="0"/>
    <m/>
    <n v="303636"/>
  </r>
  <r>
    <x v="255"/>
    <s v="Ali Haddad"/>
    <x v="4"/>
    <x v="4"/>
    <s v="Al Ain"/>
    <s v="L05"/>
    <s v="Sales Manager"/>
    <x v="3"/>
    <s v="Part-Time"/>
    <s v="Male"/>
    <s v="20-29"/>
    <s v="2022-11-17"/>
    <n v="99.26"/>
    <n v="99"/>
    <s v="Average"/>
    <s v="Completed"/>
    <n v="4"/>
    <n v="26"/>
    <x v="0"/>
    <m/>
    <n v="303700"/>
  </r>
  <r>
    <x v="256"/>
    <s v="Mariam Hussain"/>
    <x v="5"/>
    <x v="5"/>
    <s v="Sharjah"/>
    <s v="L03"/>
    <s v="Finance Analyst"/>
    <x v="1"/>
    <s v="Contract"/>
    <s v="Female"/>
    <s v="50+"/>
    <s v="2022-06-14"/>
    <n v="97.38"/>
    <n v="86"/>
    <s v="High"/>
    <s v="Completed"/>
    <n v="3"/>
    <n v="26"/>
    <x v="0"/>
    <m/>
    <n v="303543"/>
  </r>
  <r>
    <x v="257"/>
    <s v="Khalid Patel"/>
    <x v="6"/>
    <x v="6"/>
    <s v="Al Ain"/>
    <s v="L05"/>
    <s v="Sales Manager"/>
    <x v="0"/>
    <s v="Part-Time"/>
    <s v="Female"/>
    <s v="30-39"/>
    <s v="2021-09-26"/>
    <n v="77.34"/>
    <n v="54"/>
    <s v="Low"/>
    <s v="Completed"/>
    <n v="3"/>
    <n v="25"/>
    <x v="0"/>
    <m/>
    <n v="303521"/>
  </r>
  <r>
    <x v="258"/>
    <s v="Mohammed Haddad"/>
    <x v="3"/>
    <x v="3"/>
    <s v="Abu Dhabi"/>
    <s v="L02"/>
    <s v="Software Engineer"/>
    <x v="2"/>
    <s v="Contract"/>
    <s v="Female"/>
    <s v="20-29"/>
    <s v="2021-12-08"/>
    <n v="83.9"/>
    <n v="70"/>
    <s v="Low"/>
    <s v="Completed"/>
    <n v="5"/>
    <n v="39"/>
    <x v="0"/>
    <m/>
    <n v="303595"/>
  </r>
  <r>
    <x v="259"/>
    <s v="Nadia Al Mansoori"/>
    <x v="2"/>
    <x v="2"/>
    <s v="Abu Dhabi"/>
    <s v="L02"/>
    <s v="HR Manager"/>
    <x v="0"/>
    <s v="Part-Time"/>
    <s v="Female"/>
    <s v="30-39"/>
    <s v="2023-04-26"/>
    <n v="89.2"/>
    <n v="70"/>
    <s v="High"/>
    <s v="Pending"/>
    <m/>
    <n v="30"/>
    <x v="0"/>
    <m/>
    <n v="303699"/>
  </r>
  <r>
    <x v="260"/>
    <s v="Nadia Nair"/>
    <x v="0"/>
    <x v="0"/>
    <s v="Ajman"/>
    <s v="L04"/>
    <s v="HR Manager"/>
    <x v="2"/>
    <s v="Part-Time"/>
    <s v="Male"/>
    <s v="50+"/>
    <s v="2021-11-28"/>
    <n v="92.39"/>
    <n v="81"/>
    <s v="Average"/>
    <s v="Completed"/>
    <n v="3"/>
    <n v="31"/>
    <x v="0"/>
    <m/>
    <n v="303685"/>
  </r>
  <r>
    <x v="261"/>
    <s v="Fatima Khan"/>
    <x v="5"/>
    <x v="5"/>
    <s v="Al Ain"/>
    <s v="L05"/>
    <s v="Marketing Specialist"/>
    <x v="0"/>
    <s v="Full-Time"/>
    <s v="Male"/>
    <s v="40-49"/>
    <s v="2021-12-21"/>
    <n v="80.13"/>
    <n v="56"/>
    <s v="Low"/>
    <s v="Not Due"/>
    <m/>
    <n v="21"/>
    <x v="0"/>
    <m/>
    <n v="303567"/>
  </r>
  <r>
    <x v="262"/>
    <s v="Khalid Al Falasi"/>
    <x v="4"/>
    <x v="4"/>
    <s v="Abu Dhabi"/>
    <s v="L02"/>
    <s v="HR Executive"/>
    <x v="3"/>
    <s v="Contract"/>
    <s v="Male"/>
    <s v="40-49"/>
    <s v="2023-06-14"/>
    <n v="95.88"/>
    <n v="98"/>
    <s v="High"/>
    <s v="Completed"/>
    <n v="3"/>
    <n v="36"/>
    <x v="0"/>
    <m/>
    <n v="303539"/>
  </r>
  <r>
    <x v="263"/>
    <s v="Samir Farooq"/>
    <x v="6"/>
    <x v="6"/>
    <s v="Abu Dhabi"/>
    <s v="L02"/>
    <s v="HR Manager"/>
    <x v="0"/>
    <s v="Contract"/>
    <s v="Male"/>
    <s v="50+"/>
    <s v="2022-03-26"/>
    <n v="93.64"/>
    <n v="87"/>
    <s v="High"/>
    <s v="Not Due"/>
    <m/>
    <n v="38"/>
    <x v="0"/>
    <m/>
    <n v="303723"/>
  </r>
  <r>
    <x v="264"/>
    <s v="Ahmed Gupta"/>
    <x v="3"/>
    <x v="3"/>
    <s v="Ajman"/>
    <s v="L04"/>
    <s v="HR Manager"/>
    <x v="1"/>
    <s v="Part-Time"/>
    <s v="Female"/>
    <s v="20-29"/>
    <s v="2022-12-08"/>
    <n v="97.46"/>
    <n v="86"/>
    <s v="Average"/>
    <s v="Completed"/>
    <n v="5"/>
    <n v="7"/>
    <x v="2"/>
    <s v="2023-10-31"/>
    <n v="303541"/>
  </r>
  <r>
    <x v="265"/>
    <s v="Sara Khan"/>
    <x v="3"/>
    <x v="3"/>
    <s v="Sharjah"/>
    <s v="L03"/>
    <s v="Sales Manager"/>
    <x v="2"/>
    <s v="Part-Time"/>
    <s v="Male"/>
    <s v="20-29"/>
    <s v="2023-10-20"/>
    <n v="93.75"/>
    <n v="71"/>
    <s v="Average"/>
    <s v="Completed"/>
    <n v="4"/>
    <n v="19"/>
    <x v="0"/>
    <m/>
    <n v="303759"/>
  </r>
  <r>
    <x v="266"/>
    <s v="Karim Aziz"/>
    <x v="3"/>
    <x v="3"/>
    <s v="Dubai"/>
    <s v="L01"/>
    <s v="HR Executive"/>
    <x v="0"/>
    <s v="Contract"/>
    <s v="Female"/>
    <s v="50+"/>
    <s v="2021-06-26"/>
    <n v="93.58"/>
    <n v="81"/>
    <s v="Average"/>
    <s v="Pending"/>
    <m/>
    <n v="14"/>
    <x v="0"/>
    <m/>
    <n v="303544"/>
  </r>
  <r>
    <x v="267"/>
    <s v="Yusuf Al Mansoori"/>
    <x v="3"/>
    <x v="3"/>
    <s v="Al Ain"/>
    <s v="L05"/>
    <s v="Operations Coordinator"/>
    <x v="1"/>
    <s v="Contract"/>
    <s v="Female"/>
    <s v="40-49"/>
    <s v="2021-12-10"/>
    <n v="90.32"/>
    <n v="75"/>
    <s v="Average"/>
    <s v="Completed"/>
    <n v="4"/>
    <n v="9"/>
    <x v="0"/>
    <m/>
    <n v="303755"/>
  </r>
  <r>
    <x v="268"/>
    <s v="Yusuf Sharma"/>
    <x v="1"/>
    <x v="1"/>
    <s v="Dubai"/>
    <s v="L01"/>
    <s v="IT Support Engineer"/>
    <x v="3"/>
    <s v="Full-Time"/>
    <s v="Female"/>
    <s v="20-29"/>
    <s v="2021-10-07"/>
    <n v="98.63"/>
    <n v="87"/>
    <s v="High"/>
    <s v="Completed"/>
    <n v="5"/>
    <n v="5"/>
    <x v="0"/>
    <m/>
    <n v="303704"/>
  </r>
  <r>
    <x v="269"/>
    <s v="Fatima Al Mansoori"/>
    <x v="5"/>
    <x v="5"/>
    <s v="Abu Dhabi"/>
    <s v="L02"/>
    <s v="HR Manager"/>
    <x v="0"/>
    <s v="Part-Time"/>
    <s v="Male"/>
    <s v="20-29"/>
    <s v="2023-01-17"/>
    <n v="80.819999999999993"/>
    <n v="67"/>
    <s v="Average"/>
    <s v="Not Due"/>
    <m/>
    <m/>
    <x v="0"/>
    <m/>
    <n v="303573"/>
  </r>
  <r>
    <x v="270"/>
    <s v="Fatima Farooq"/>
    <x v="3"/>
    <x v="3"/>
    <s v="Al Ain"/>
    <s v="L05"/>
    <s v="HR Manager"/>
    <x v="0"/>
    <s v="Full-Time"/>
    <s v="Male"/>
    <s v="20-29"/>
    <s v="2021-01-18"/>
    <n v="76.66"/>
    <n v="72"/>
    <s v="Average"/>
    <s v="Completed"/>
    <n v="2"/>
    <n v="20"/>
    <x v="0"/>
    <m/>
    <n v="303743"/>
  </r>
  <r>
    <x v="271"/>
    <s v="Zaid Patel"/>
    <x v="6"/>
    <x v="6"/>
    <s v="Abu Dhabi"/>
    <s v="L02"/>
    <s v="Finance Analyst"/>
    <x v="2"/>
    <s v="Full-Time"/>
    <s v="Female"/>
    <s v="30-39"/>
    <s v="2023-03-04"/>
    <n v="86.71"/>
    <n v="80"/>
    <s v="High"/>
    <s v="Completed"/>
    <n v="5"/>
    <n v="16"/>
    <x v="1"/>
    <s v="2025-07-10"/>
    <n v="303741"/>
  </r>
  <r>
    <x v="272"/>
    <s v="Sara Aziz"/>
    <x v="0"/>
    <x v="0"/>
    <s v="Sharjah"/>
    <s v="L03"/>
    <s v="Finance Analyst"/>
    <x v="1"/>
    <s v="Full-Time"/>
    <s v="Male"/>
    <s v="20-29"/>
    <s v="2023-02-24"/>
    <n v="92.42"/>
    <n v="75"/>
    <s v="Average"/>
    <s v="Pending"/>
    <m/>
    <m/>
    <x v="0"/>
    <m/>
    <n v="303548"/>
  </r>
  <r>
    <x v="273"/>
    <s v="Mohammed Al Falasi"/>
    <x v="4"/>
    <x v="4"/>
    <s v="Abu Dhabi"/>
    <s v="L02"/>
    <s v="Finance Analyst"/>
    <x v="3"/>
    <s v="Full-Time"/>
    <s v="Female"/>
    <s v="40-49"/>
    <s v="2022-04-15"/>
    <n v="94.08"/>
    <n v="74"/>
    <s v="High"/>
    <s v="Completed"/>
    <n v="2"/>
    <n v="26"/>
    <x v="0"/>
    <m/>
    <n v="303558"/>
  </r>
  <r>
    <x v="274"/>
    <s v="Bilal Aziz"/>
    <x v="1"/>
    <x v="1"/>
    <s v="Al Ain"/>
    <s v="L05"/>
    <s v="Marketing Specialist"/>
    <x v="2"/>
    <s v="Contract"/>
    <s v="Female"/>
    <s v="20-29"/>
    <s v="2024-04-09"/>
    <n v="91.94"/>
    <n v="82"/>
    <s v="High"/>
    <s v="Completed"/>
    <n v="4"/>
    <m/>
    <x v="1"/>
    <s v="2026-09-01"/>
    <n v="303626"/>
  </r>
  <r>
    <x v="275"/>
    <s v="Mohammed Nair"/>
    <x v="3"/>
    <x v="3"/>
    <s v="Dubai"/>
    <s v="L01"/>
    <s v="Marketing Specialist"/>
    <x v="2"/>
    <s v="Contract"/>
    <s v="Female"/>
    <s v="50+"/>
    <s v="2021-07-17"/>
    <n v="90.64"/>
    <n v="77"/>
    <s v="Average"/>
    <s v="Completed"/>
    <n v="2"/>
    <n v="6"/>
    <x v="0"/>
    <m/>
    <n v="303708"/>
  </r>
  <r>
    <x v="276"/>
    <s v="Layla Al Falasi"/>
    <x v="4"/>
    <x v="4"/>
    <s v="Dubai"/>
    <s v="L01"/>
    <s v="Customer Support Agent"/>
    <x v="2"/>
    <s v="Full-Time"/>
    <s v="Female"/>
    <s v="30-39"/>
    <s v="2022-04-29"/>
    <n v="89.02"/>
    <n v="70"/>
    <s v="Average"/>
    <s v="Pending"/>
    <m/>
    <n v="22"/>
    <x v="0"/>
    <m/>
    <n v="303667"/>
  </r>
  <r>
    <x v="277"/>
    <s v="Sara Farooq"/>
    <x v="6"/>
    <x v="6"/>
    <s v="Ajman"/>
    <s v="L04"/>
    <s v="Customer Support Agent"/>
    <x v="0"/>
    <s v="Contract"/>
    <s v="Male"/>
    <s v="40-49"/>
    <s v="2023-01-15"/>
    <n v="91.8"/>
    <n v="87"/>
    <s v="Average"/>
    <s v="Completed"/>
    <n v="3"/>
    <m/>
    <x v="0"/>
    <m/>
    <n v="303772"/>
  </r>
  <r>
    <x v="278"/>
    <s v="Omar Al Mansoori"/>
    <x v="2"/>
    <x v="2"/>
    <s v="Al Ain"/>
    <s v="L05"/>
    <s v="Software Engineer"/>
    <x v="1"/>
    <s v="Full-Time"/>
    <s v="Male"/>
    <s v="30-39"/>
    <s v="2023-11-04"/>
    <n v="80.25"/>
    <n v="70"/>
    <s v="Average"/>
    <s v="Completed"/>
    <n v="5"/>
    <m/>
    <x v="0"/>
    <m/>
    <n v="303618"/>
  </r>
  <r>
    <x v="279"/>
    <s v="Mohammed Gupta"/>
    <x v="6"/>
    <x v="6"/>
    <s v="Sharjah"/>
    <s v="L03"/>
    <s v="Customer Support Agent"/>
    <x v="0"/>
    <s v="Part-Time"/>
    <s v="Male"/>
    <s v="50+"/>
    <s v="2021-10-22"/>
    <n v="76.75"/>
    <n v="58"/>
    <s v="Low"/>
    <s v="Completed"/>
    <n v="3"/>
    <n v="11"/>
    <x v="0"/>
    <m/>
    <n v="303627"/>
  </r>
  <r>
    <x v="280"/>
    <s v="Karim Joseph"/>
    <x v="4"/>
    <x v="4"/>
    <s v="Ajman"/>
    <s v="L04"/>
    <s v="Sales Executive"/>
    <x v="3"/>
    <s v="Full-Time"/>
    <s v="Female"/>
    <s v="20-29"/>
    <s v="2022-07-12"/>
    <n v="84.14"/>
    <n v="60"/>
    <s v="Average"/>
    <s v="Completed"/>
    <n v="4"/>
    <m/>
    <x v="0"/>
    <m/>
    <n v="303650"/>
  </r>
  <r>
    <x v="281"/>
    <s v="Samir Patel"/>
    <x v="6"/>
    <x v="6"/>
    <s v="Abu Dhabi"/>
    <s v="L02"/>
    <s v="Customer Support Agent"/>
    <x v="0"/>
    <s v="Full-Time"/>
    <s v="Male"/>
    <s v="30-39"/>
    <s v="2021-03-26"/>
    <n v="77.02"/>
    <n v="65"/>
    <s v="Low"/>
    <s v="Pending"/>
    <m/>
    <n v="8"/>
    <x v="0"/>
    <m/>
    <n v="303783"/>
  </r>
  <r>
    <x v="282"/>
    <s v="Layla Hussain"/>
    <x v="5"/>
    <x v="5"/>
    <s v="Abu Dhabi"/>
    <s v="L02"/>
    <s v="Sales Manager"/>
    <x v="3"/>
    <s v="Full-Time"/>
    <s v="Male"/>
    <s v="40-49"/>
    <s v="2021-04-24"/>
    <n v="75.33"/>
    <n v="75"/>
    <s v="Low"/>
    <s v="Completed"/>
    <n v="3"/>
    <n v="28"/>
    <x v="0"/>
    <m/>
    <n v="303603"/>
  </r>
  <r>
    <x v="283"/>
    <s v="Zaid Gupta"/>
    <x v="4"/>
    <x v="4"/>
    <s v="Dubai"/>
    <s v="L01"/>
    <s v="Marketing Specialist"/>
    <x v="3"/>
    <s v="Contract"/>
    <s v="Female"/>
    <s v="20-29"/>
    <s v="2022-01-19"/>
    <n v="89.89"/>
    <n v="90"/>
    <s v="High"/>
    <s v="Completed"/>
    <n v="4"/>
    <n v="32"/>
    <x v="1"/>
    <s v="2024-01-27"/>
    <n v="303748"/>
  </r>
  <r>
    <x v="284"/>
    <s v="Sara Rahman"/>
    <x v="6"/>
    <x v="6"/>
    <s v="Dubai"/>
    <s v="L01"/>
    <s v="Software Engineer"/>
    <x v="1"/>
    <s v="Part-Time"/>
    <s v="Male"/>
    <s v="40-49"/>
    <s v="2022-05-21"/>
    <n v="95.09"/>
    <n v="100"/>
    <s v="High"/>
    <s v="Completed"/>
    <n v="4"/>
    <n v="21"/>
    <x v="0"/>
    <m/>
    <n v="303570"/>
  </r>
  <r>
    <x v="285"/>
    <s v="Ali Farooq"/>
    <x v="6"/>
    <x v="6"/>
    <s v="Al Ain"/>
    <s v="L05"/>
    <s v="Accountant"/>
    <x v="1"/>
    <s v="Contract"/>
    <s v="Male"/>
    <s v="40-49"/>
    <s v="2022-01-25"/>
    <n v="78.8"/>
    <n v="58"/>
    <s v="Average"/>
    <s v="Completed"/>
    <n v="3"/>
    <n v="12"/>
    <x v="0"/>
    <m/>
    <n v="303598"/>
  </r>
  <r>
    <x v="286"/>
    <s v="Ali Al Nuaimi"/>
    <x v="2"/>
    <x v="2"/>
    <s v="Ajman"/>
    <s v="L04"/>
    <s v="Sales Manager"/>
    <x v="1"/>
    <s v="Contract"/>
    <s v="Male"/>
    <s v="40-49"/>
    <s v="2024-04-08"/>
    <n v="84.33"/>
    <n v="59"/>
    <s v="Average"/>
    <s v="Completed"/>
    <n v="5"/>
    <n v="32"/>
    <x v="0"/>
    <m/>
    <n v="303595"/>
  </r>
  <r>
    <x v="287"/>
    <s v="Noor Nair"/>
    <x v="0"/>
    <x v="0"/>
    <s v="Dubai"/>
    <s v="L01"/>
    <s v="Marketing Specialist"/>
    <x v="1"/>
    <s v="Full-Time"/>
    <s v="Female"/>
    <s v="50+"/>
    <s v="2023-01-19"/>
    <n v="81.260000000000005"/>
    <n v="61"/>
    <s v="Average"/>
    <s v="Completed"/>
    <n v="5"/>
    <n v="12"/>
    <x v="0"/>
    <m/>
    <n v="303577"/>
  </r>
  <r>
    <x v="288"/>
    <s v="Bilal Al Nuaimi"/>
    <x v="3"/>
    <x v="3"/>
    <s v="Al Ain"/>
    <s v="L05"/>
    <s v="Software Engineer"/>
    <x v="0"/>
    <s v="Full-Time"/>
    <s v="Female"/>
    <s v="50+"/>
    <s v="2023-11-16"/>
    <n v="85.94"/>
    <n v="71"/>
    <s v="High"/>
    <s v="Completed"/>
    <n v="4"/>
    <n v="9"/>
    <x v="0"/>
    <m/>
    <n v="303754"/>
  </r>
  <r>
    <x v="289"/>
    <s v="Yusuf Patel"/>
    <x v="4"/>
    <x v="4"/>
    <s v="Al Ain"/>
    <s v="L05"/>
    <s v="HR Executive"/>
    <x v="2"/>
    <s v="Full-Time"/>
    <s v="Female"/>
    <s v="50+"/>
    <s v="2021-05-06"/>
    <n v="90.5"/>
    <n v="75"/>
    <s v="High"/>
    <s v="Not Due"/>
    <m/>
    <n v="10"/>
    <x v="0"/>
    <m/>
    <n v="303613"/>
  </r>
  <r>
    <x v="290"/>
    <s v="Yusuf Haddad"/>
    <x v="0"/>
    <x v="0"/>
    <s v="Abu Dhabi"/>
    <s v="L02"/>
    <s v="HR Executive"/>
    <x v="3"/>
    <s v="Part-Time"/>
    <s v="Male"/>
    <s v="50+"/>
    <s v="2022-06-14"/>
    <n v="78.650000000000006"/>
    <n v="54"/>
    <s v="Low"/>
    <s v="Completed"/>
    <n v="5"/>
    <n v="31"/>
    <x v="0"/>
    <m/>
    <n v="303794"/>
  </r>
  <r>
    <x v="291"/>
    <s v="Bilal D'Souza"/>
    <x v="6"/>
    <x v="6"/>
    <s v="Abu Dhabi"/>
    <s v="L02"/>
    <s v="Operations Coordinator"/>
    <x v="3"/>
    <s v="Full-Time"/>
    <s v="Female"/>
    <s v="50+"/>
    <s v="2023-05-18"/>
    <n v="83.63"/>
    <n v="56"/>
    <s v="Average"/>
    <s v="Completed"/>
    <n v="2"/>
    <n v="19"/>
    <x v="0"/>
    <m/>
    <n v="303665"/>
  </r>
  <r>
    <x v="292"/>
    <s v="Yusuf Shaikh"/>
    <x v="0"/>
    <x v="0"/>
    <s v="Sharjah"/>
    <s v="L03"/>
    <s v="Sales Executive"/>
    <x v="2"/>
    <s v="Contract"/>
    <s v="Male"/>
    <s v="30-39"/>
    <s v="2022-05-13"/>
    <n v="83.52"/>
    <n v="50"/>
    <s v="Low"/>
    <s v="Completed"/>
    <n v="3"/>
    <n v="7"/>
    <x v="0"/>
    <m/>
    <n v="303582"/>
  </r>
  <r>
    <x v="293"/>
    <s v="Nadia Fernandez"/>
    <x v="4"/>
    <x v="4"/>
    <s v="Al Ain"/>
    <s v="L05"/>
    <s v="Marketing Specialist"/>
    <x v="0"/>
    <s v="Full-Time"/>
    <s v="Male"/>
    <s v="50+"/>
    <s v="2021-12-14"/>
    <n v="89.23"/>
    <n v="87"/>
    <s v="High"/>
    <s v="Pending"/>
    <m/>
    <n v="20"/>
    <x v="0"/>
    <m/>
    <n v="303585"/>
  </r>
  <r>
    <x v="294"/>
    <s v="Khalid Rahman"/>
    <x v="2"/>
    <x v="2"/>
    <s v="Ajman"/>
    <s v="L04"/>
    <s v="Customer Support Agent"/>
    <x v="0"/>
    <s v="Full-Time"/>
    <s v="Male"/>
    <s v="30-39"/>
    <s v="2023-04-19"/>
    <n v="99.88"/>
    <n v="98"/>
    <s v="High"/>
    <s v="Pending"/>
    <m/>
    <n v="40"/>
    <x v="0"/>
    <m/>
    <n v="303767"/>
  </r>
  <r>
    <x v="295"/>
    <s v="Fatima D'Souza"/>
    <x v="6"/>
    <x v="6"/>
    <s v="Al Ain"/>
    <s v="L05"/>
    <s v="Software Engineer"/>
    <x v="1"/>
    <s v="Contract"/>
    <s v="Male"/>
    <s v="50+"/>
    <s v="2023-07-05"/>
    <n v="83.8"/>
    <n v="65"/>
    <s v="Average"/>
    <s v="Completed"/>
    <n v="3"/>
    <m/>
    <x v="0"/>
    <m/>
    <n v="303629"/>
  </r>
  <r>
    <x v="296"/>
    <s v="Fatima D'Souza"/>
    <x v="5"/>
    <x v="5"/>
    <s v="Ajman"/>
    <s v="L04"/>
    <s v="IT Support Engineer"/>
    <x v="0"/>
    <s v="Contract"/>
    <s v="Female"/>
    <s v="50+"/>
    <s v="2023-03-26"/>
    <n v="88.84"/>
    <n v="82"/>
    <s v="Average"/>
    <s v="Completed"/>
    <n v="4"/>
    <n v="35"/>
    <x v="0"/>
    <m/>
    <n v="303591"/>
  </r>
  <r>
    <x v="297"/>
    <s v="Karim Aziz"/>
    <x v="5"/>
    <x v="5"/>
    <s v="Ajman"/>
    <s v="L04"/>
    <s v="Sales Manager"/>
    <x v="0"/>
    <s v="Part-Time"/>
    <s v="Female"/>
    <s v="50+"/>
    <s v="2022-02-25"/>
    <n v="95.34"/>
    <n v="94"/>
    <s v="Average"/>
    <s v="Pending"/>
    <m/>
    <n v="31"/>
    <x v="0"/>
    <m/>
    <n v="303601"/>
  </r>
  <r>
    <x v="298"/>
    <s v="Mohammed Farooq"/>
    <x v="1"/>
    <x v="1"/>
    <s v="Ajman"/>
    <s v="L04"/>
    <s v="Operations Coordinator"/>
    <x v="0"/>
    <s v="Part-Time"/>
    <s v="Male"/>
    <s v="50+"/>
    <s v="2022-02-28"/>
    <n v="97.97"/>
    <n v="92"/>
    <s v="Average"/>
    <s v="Completed"/>
    <n v="4"/>
    <n v="28"/>
    <x v="0"/>
    <m/>
    <n v="303554"/>
  </r>
  <r>
    <x v="299"/>
    <s v="Imran Al Nuaimi"/>
    <x v="0"/>
    <x v="0"/>
    <s v="Sharjah"/>
    <s v="L03"/>
    <s v="Operations Coordinator"/>
    <x v="1"/>
    <s v="Part-Time"/>
    <s v="Female"/>
    <s v="50+"/>
    <s v="2022-04-21"/>
    <n v="86.57"/>
    <n v="72"/>
    <s v="Average"/>
    <s v="Not Due"/>
    <m/>
    <n v="9"/>
    <x v="0"/>
    <m/>
    <n v="303763"/>
  </r>
  <r>
    <x v="300"/>
    <s v="Ali Rahman"/>
    <x v="2"/>
    <x v="2"/>
    <s v="Ajman"/>
    <s v="L04"/>
    <s v="Operations Coordinator"/>
    <x v="1"/>
    <s v="Full-Time"/>
    <s v="Female"/>
    <s v="30-39"/>
    <s v="2022-10-09"/>
    <n v="77.28"/>
    <n v="62"/>
    <s v="Low"/>
    <s v="Completed"/>
    <n v="3"/>
    <n v="16"/>
    <x v="0"/>
    <m/>
    <n v="303688"/>
  </r>
  <r>
    <x v="301"/>
    <s v="Ahmed Aziz"/>
    <x v="6"/>
    <x v="6"/>
    <s v="Dubai"/>
    <s v="L01"/>
    <s v="Operations Coordinator"/>
    <x v="1"/>
    <s v="Full-Time"/>
    <s v="Female"/>
    <s v="50+"/>
    <s v="2021-09-02"/>
    <n v="99.42"/>
    <n v="89"/>
    <s v="High"/>
    <s v="Pending"/>
    <m/>
    <n v="19"/>
    <x v="0"/>
    <m/>
    <n v="303678"/>
  </r>
  <r>
    <x v="302"/>
    <s v="Noor Menon"/>
    <x v="2"/>
    <x v="2"/>
    <s v="Ajman"/>
    <s v="L04"/>
    <s v="Sales Executive"/>
    <x v="2"/>
    <s v="Contract"/>
    <s v="Female"/>
    <s v="30-39"/>
    <s v="2021-01-17"/>
    <n v="85.91"/>
    <n v="77"/>
    <s v="High"/>
    <s v="Completed"/>
    <n v="5"/>
    <n v="9"/>
    <x v="0"/>
    <m/>
    <n v="303557"/>
  </r>
  <r>
    <x v="303"/>
    <s v="Rashid D'Souza"/>
    <x v="0"/>
    <x v="0"/>
    <s v="Dubai"/>
    <s v="L01"/>
    <s v="Software Engineer"/>
    <x v="3"/>
    <s v="Full-Time"/>
    <s v="Female"/>
    <s v="20-29"/>
    <s v="2022-02-28"/>
    <n v="89.06"/>
    <n v="81"/>
    <s v="Average"/>
    <s v="Completed"/>
    <n v="3"/>
    <n v="36"/>
    <x v="0"/>
    <m/>
    <n v="303755"/>
  </r>
  <r>
    <x v="304"/>
    <s v="Fatima Shaikh"/>
    <x v="0"/>
    <x v="0"/>
    <s v="Dubai"/>
    <s v="L01"/>
    <s v="Operations Coordinator"/>
    <x v="0"/>
    <s v="Contract"/>
    <s v="Male"/>
    <s v="20-29"/>
    <s v="2021-11-08"/>
    <n v="86.01"/>
    <n v="78"/>
    <s v="Average"/>
    <s v="Completed"/>
    <n v="3"/>
    <n v="26"/>
    <x v="0"/>
    <m/>
    <n v="303523"/>
  </r>
  <r>
    <x v="305"/>
    <s v="Zaid Haddad"/>
    <x v="0"/>
    <x v="0"/>
    <s v="Al Ain"/>
    <s v="L05"/>
    <s v="Operations Coordinator"/>
    <x v="3"/>
    <s v="Part-Time"/>
    <s v="Male"/>
    <s v="30-39"/>
    <s v="2022-04-18"/>
    <n v="79.66"/>
    <n v="80"/>
    <s v="Low"/>
    <s v="Pending"/>
    <m/>
    <n v="34"/>
    <x v="0"/>
    <m/>
    <n v="303581"/>
  </r>
  <r>
    <x v="306"/>
    <s v="Noor Al Mansoori"/>
    <x v="3"/>
    <x v="3"/>
    <s v="Al Ain"/>
    <s v="L05"/>
    <s v="Operations Coordinator"/>
    <x v="0"/>
    <s v="Full-Time"/>
    <s v="Male"/>
    <s v="40-49"/>
    <s v="2021-09-23"/>
    <n v="91.93"/>
    <n v="76"/>
    <s v="High"/>
    <s v="Completed"/>
    <n v="4"/>
    <n v="40"/>
    <x v="1"/>
    <s v="2022-07-29"/>
    <n v="303688"/>
  </r>
  <r>
    <x v="307"/>
    <s v="Karim Shaikh"/>
    <x v="4"/>
    <x v="4"/>
    <s v="Sharjah"/>
    <s v="L03"/>
    <s v="HR Executive"/>
    <x v="0"/>
    <s v="Part-Time"/>
    <s v="Male"/>
    <s v="40-49"/>
    <s v="2023-08-29"/>
    <n v="85.03"/>
    <n v="89"/>
    <s v="High"/>
    <s v="Completed"/>
    <n v="4"/>
    <n v="28"/>
    <x v="0"/>
    <m/>
    <n v="303782"/>
  </r>
  <r>
    <x v="308"/>
    <s v="Sara Shaikh"/>
    <x v="4"/>
    <x v="4"/>
    <s v="Sharjah"/>
    <s v="L03"/>
    <s v="Operations Coordinator"/>
    <x v="1"/>
    <s v="Full-Time"/>
    <s v="Male"/>
    <s v="30-39"/>
    <s v="2022-06-08"/>
    <n v="93.98"/>
    <n v="86"/>
    <s v="Average"/>
    <s v="Pending"/>
    <m/>
    <n v="28"/>
    <x v="0"/>
    <m/>
    <n v="303580"/>
  </r>
  <r>
    <x v="309"/>
    <s v="Nadia Rahman"/>
    <x v="4"/>
    <x v="4"/>
    <s v="Sharjah"/>
    <s v="L03"/>
    <s v="Sales Manager"/>
    <x v="2"/>
    <s v="Contract"/>
    <s v="Female"/>
    <s v="30-39"/>
    <s v="2023-11-03"/>
    <n v="83.24"/>
    <n v="65"/>
    <s v="Average"/>
    <s v="Completed"/>
    <n v="2"/>
    <m/>
    <x v="1"/>
    <s v="2025-10-25"/>
    <n v="303783"/>
  </r>
  <r>
    <x v="310"/>
    <s v="Omar Sharma"/>
    <x v="4"/>
    <x v="4"/>
    <s v="Abu Dhabi"/>
    <s v="L02"/>
    <s v="Customer Support Manager"/>
    <x v="0"/>
    <s v="Part-Time"/>
    <s v="Male"/>
    <s v="30-39"/>
    <s v="2022-03-14"/>
    <n v="75.58"/>
    <n v="68"/>
    <s v="Low"/>
    <s v="Pending"/>
    <m/>
    <n v="29"/>
    <x v="0"/>
    <m/>
    <n v="303770"/>
  </r>
  <r>
    <x v="311"/>
    <s v="Mohammed Shaikh"/>
    <x v="2"/>
    <x v="2"/>
    <s v="Dubai"/>
    <s v="L01"/>
    <s v="Marketing Specialist"/>
    <x v="1"/>
    <s v="Part-Time"/>
    <s v="Female"/>
    <s v="50+"/>
    <s v="2021-04-23"/>
    <n v="82.43"/>
    <n v="51"/>
    <s v="Average"/>
    <s v="Completed"/>
    <n v="2"/>
    <n v="24"/>
    <x v="0"/>
    <m/>
    <n v="303660"/>
  </r>
  <r>
    <x v="312"/>
    <s v="Mohammed Menon"/>
    <x v="4"/>
    <x v="4"/>
    <s v="Abu Dhabi"/>
    <s v="L02"/>
    <s v="Sales Manager"/>
    <x v="1"/>
    <s v="Contract"/>
    <s v="Male"/>
    <s v="40-49"/>
    <s v="2021-12-07"/>
    <n v="96.83"/>
    <n v="89"/>
    <s v="Average"/>
    <s v="Completed"/>
    <n v="3"/>
    <m/>
    <x v="0"/>
    <m/>
    <n v="303578"/>
  </r>
  <r>
    <x v="313"/>
    <s v="Mohammed Fernandez"/>
    <x v="0"/>
    <x v="0"/>
    <s v="Ajman"/>
    <s v="L04"/>
    <s v="Marketing Specialist"/>
    <x v="3"/>
    <s v="Full-Time"/>
    <s v="Female"/>
    <s v="50+"/>
    <s v="2021-04-11"/>
    <n v="90.32"/>
    <n v="87"/>
    <s v="High"/>
    <s v="Completed"/>
    <n v="5"/>
    <n v="8"/>
    <x v="0"/>
    <m/>
    <n v="303542"/>
  </r>
  <r>
    <x v="314"/>
    <s v="Samir Al Falasi"/>
    <x v="4"/>
    <x v="4"/>
    <s v="Sharjah"/>
    <s v="L03"/>
    <s v="Sales Manager"/>
    <x v="1"/>
    <s v="Part-Time"/>
    <s v="Male"/>
    <s v="40-49"/>
    <s v="2022-11-29"/>
    <n v="85.34"/>
    <n v="82"/>
    <s v="Average"/>
    <s v="Not Due"/>
    <m/>
    <n v="36"/>
    <x v="0"/>
    <m/>
    <n v="303735"/>
  </r>
  <r>
    <x v="315"/>
    <s v="Aisha D'Souza"/>
    <x v="0"/>
    <x v="0"/>
    <s v="Ajman"/>
    <s v="L04"/>
    <s v="Sales Executive"/>
    <x v="1"/>
    <s v="Part-Time"/>
    <s v="Female"/>
    <s v="40-49"/>
    <s v="2023-09-10"/>
    <n v="90.74"/>
    <n v="72"/>
    <s v="Average"/>
    <s v="Completed"/>
    <n v="5"/>
    <n v="23"/>
    <x v="0"/>
    <m/>
    <n v="303632"/>
  </r>
  <r>
    <x v="316"/>
    <s v="Yusuf Al Nuaimi"/>
    <x v="6"/>
    <x v="6"/>
    <s v="Sharjah"/>
    <s v="L03"/>
    <s v="Finance Analyst"/>
    <x v="0"/>
    <s v="Part-Time"/>
    <s v="Male"/>
    <s v="40-49"/>
    <s v="2021-11-28"/>
    <n v="88"/>
    <n v="77"/>
    <s v="High"/>
    <s v="Completed"/>
    <n v="4"/>
    <n v="39"/>
    <x v="0"/>
    <m/>
    <n v="303629"/>
  </r>
  <r>
    <x v="317"/>
    <s v="Rashid Menon"/>
    <x v="1"/>
    <x v="1"/>
    <s v="Sharjah"/>
    <s v="L03"/>
    <s v="HR Executive"/>
    <x v="2"/>
    <s v="Full-Time"/>
    <s v="Female"/>
    <s v="40-49"/>
    <s v="2022-09-16"/>
    <n v="97.67"/>
    <n v="91"/>
    <s v="High"/>
    <s v="Completed"/>
    <n v="4"/>
    <n v="18"/>
    <x v="0"/>
    <m/>
    <n v="303629"/>
  </r>
  <r>
    <x v="318"/>
    <s v="Layla Rahman"/>
    <x v="0"/>
    <x v="0"/>
    <s v="Abu Dhabi"/>
    <s v="L02"/>
    <s v="Finance Analyst"/>
    <x v="2"/>
    <s v="Full-Time"/>
    <s v="Male"/>
    <s v="40-49"/>
    <s v="2023-02-18"/>
    <n v="88.41"/>
    <n v="88"/>
    <s v="High"/>
    <s v="Not Due"/>
    <m/>
    <n v="27"/>
    <x v="1"/>
    <s v="2024-11-20"/>
    <n v="303781"/>
  </r>
  <r>
    <x v="319"/>
    <s v="Yusuf D'Souza"/>
    <x v="5"/>
    <x v="5"/>
    <s v="Al Ain"/>
    <s v="L05"/>
    <s v="Accountant"/>
    <x v="0"/>
    <s v="Part-Time"/>
    <s v="Female"/>
    <s v="40-49"/>
    <s v="2023-07-07"/>
    <n v="99.08"/>
    <n v="93"/>
    <s v="High"/>
    <s v="Not Due"/>
    <m/>
    <n v="5"/>
    <x v="0"/>
    <m/>
    <n v="303643"/>
  </r>
  <r>
    <x v="320"/>
    <s v="Fatima Sharma"/>
    <x v="4"/>
    <x v="4"/>
    <s v="Sharjah"/>
    <s v="L03"/>
    <s v="IT Support Engineer"/>
    <x v="0"/>
    <s v="Part-Time"/>
    <s v="Male"/>
    <s v="40-49"/>
    <s v="2023-05-21"/>
    <n v="89.77"/>
    <n v="87"/>
    <s v="High"/>
    <s v="Completed"/>
    <n v="5"/>
    <n v="20"/>
    <x v="1"/>
    <s v="2024-05-31"/>
    <n v="303655"/>
  </r>
  <r>
    <x v="321"/>
    <s v="Omar D'Souza"/>
    <x v="4"/>
    <x v="4"/>
    <s v="Dubai"/>
    <s v="L01"/>
    <s v="Finance Analyst"/>
    <x v="0"/>
    <s v="Part-Time"/>
    <s v="Female"/>
    <s v="30-39"/>
    <s v="2022-12-25"/>
    <n v="79.92"/>
    <n v="78"/>
    <s v="Low"/>
    <s v="Completed"/>
    <n v="3"/>
    <n v="20"/>
    <x v="0"/>
    <m/>
    <n v="303771"/>
  </r>
  <r>
    <x v="322"/>
    <s v="Ali Aziz"/>
    <x v="5"/>
    <x v="5"/>
    <s v="Abu Dhabi"/>
    <s v="L02"/>
    <s v="Customer Support Manager"/>
    <x v="0"/>
    <s v="Contract"/>
    <s v="Male"/>
    <s v="40-49"/>
    <s v="2023-06-23"/>
    <n v="76.260000000000005"/>
    <n v="68"/>
    <s v="Average"/>
    <s v="Completed"/>
    <n v="2"/>
    <n v="27"/>
    <x v="0"/>
    <m/>
    <n v="303726"/>
  </r>
  <r>
    <x v="323"/>
    <s v="Fatima Farooq"/>
    <x v="3"/>
    <x v="3"/>
    <s v="Abu Dhabi"/>
    <s v="L02"/>
    <s v="Operations Coordinator"/>
    <x v="3"/>
    <s v="Full-Time"/>
    <s v="Female"/>
    <s v="50+"/>
    <s v="2022-09-23"/>
    <n v="91.58"/>
    <n v="84"/>
    <s v="Average"/>
    <s v="Completed"/>
    <n v="4"/>
    <n v="8"/>
    <x v="1"/>
    <s v="2023-09-15"/>
    <n v="303531"/>
  </r>
  <r>
    <x v="324"/>
    <s v="Zaid Farooq"/>
    <x v="2"/>
    <x v="2"/>
    <s v="Al Ain"/>
    <s v="L05"/>
    <s v="Finance Analyst"/>
    <x v="3"/>
    <s v="Full-Time"/>
    <s v="Male"/>
    <s v="50+"/>
    <s v="2023-04-14"/>
    <n v="93.51"/>
    <n v="74"/>
    <s v="High"/>
    <s v="Completed"/>
    <n v="4"/>
    <n v="38"/>
    <x v="1"/>
    <s v="2024-06-01"/>
    <n v="303529"/>
  </r>
  <r>
    <x v="325"/>
    <s v="Zaid Fernandez"/>
    <x v="1"/>
    <x v="1"/>
    <s v="Dubai"/>
    <s v="L01"/>
    <s v="Sales Executive"/>
    <x v="3"/>
    <s v="Part-Time"/>
    <s v="Male"/>
    <s v="30-39"/>
    <s v="2023-06-28"/>
    <n v="78.69"/>
    <n v="50"/>
    <s v="Low"/>
    <s v="Completed"/>
    <n v="5"/>
    <n v="32"/>
    <x v="1"/>
    <s v="2026-01-26"/>
    <n v="303550"/>
  </r>
  <r>
    <x v="326"/>
    <s v="Mariam Al Nuaimi"/>
    <x v="4"/>
    <x v="4"/>
    <s v="Ajman"/>
    <s v="L04"/>
    <s v="IT Support Engineer"/>
    <x v="3"/>
    <s v="Part-Time"/>
    <s v="Female"/>
    <s v="50+"/>
    <s v="2023-11-09"/>
    <n v="98.47"/>
    <n v="89"/>
    <s v="High"/>
    <s v="Pending"/>
    <m/>
    <n v="15"/>
    <x v="0"/>
    <m/>
    <n v="303808"/>
  </r>
  <r>
    <x v="327"/>
    <s v="Imran D'Souza"/>
    <x v="3"/>
    <x v="3"/>
    <s v="Sharjah"/>
    <s v="L03"/>
    <s v="Operations Coordinator"/>
    <x v="2"/>
    <s v="Full-Time"/>
    <s v="Male"/>
    <s v="40-49"/>
    <s v="2023-11-01"/>
    <n v="85.66"/>
    <n v="86"/>
    <s v="Average"/>
    <s v="Completed"/>
    <n v="4"/>
    <n v="22"/>
    <x v="0"/>
    <m/>
    <n v="303570"/>
  </r>
  <r>
    <x v="328"/>
    <s v="Imran Farooq"/>
    <x v="4"/>
    <x v="4"/>
    <s v="Sharjah"/>
    <s v="L03"/>
    <s v="HR Manager"/>
    <x v="2"/>
    <s v="Contract"/>
    <s v="Male"/>
    <s v="30-39"/>
    <s v="2021-08-01"/>
    <n v="99.09"/>
    <n v="100"/>
    <s v="Average"/>
    <s v="Completed"/>
    <n v="3"/>
    <n v="36"/>
    <x v="1"/>
    <s v="2024-01-11"/>
    <n v="303710"/>
  </r>
  <r>
    <x v="329"/>
    <s v="Fatima Rahman"/>
    <x v="2"/>
    <x v="2"/>
    <s v="Abu Dhabi"/>
    <s v="L02"/>
    <s v="Finance Analyst"/>
    <x v="3"/>
    <s v="Full-Time"/>
    <s v="Female"/>
    <s v="20-29"/>
    <s v="2022-08-11"/>
    <n v="80.25"/>
    <n v="58"/>
    <s v="Average"/>
    <s v="Completed"/>
    <n v="2"/>
    <n v="37"/>
    <x v="2"/>
    <s v="2024-12-24"/>
    <n v="303611"/>
  </r>
  <r>
    <x v="330"/>
    <s v="Aisha Nair"/>
    <x v="4"/>
    <x v="4"/>
    <s v="Dubai"/>
    <s v="L01"/>
    <s v="Finance Analyst"/>
    <x v="1"/>
    <s v="Part-Time"/>
    <s v="Female"/>
    <s v="30-39"/>
    <s v="2021-04-29"/>
    <n v="76.510000000000005"/>
    <n v="55"/>
    <s v="Low"/>
    <s v="Completed"/>
    <n v="5"/>
    <n v="17"/>
    <x v="0"/>
    <m/>
    <n v="303721"/>
  </r>
  <r>
    <x v="331"/>
    <s v="Sara Rahman"/>
    <x v="2"/>
    <x v="2"/>
    <s v="Sharjah"/>
    <s v="L03"/>
    <s v="HR Executive"/>
    <x v="2"/>
    <s v="Full-Time"/>
    <s v="Female"/>
    <s v="50+"/>
    <s v="2024-03-02"/>
    <n v="96.64"/>
    <n v="99"/>
    <s v="Average"/>
    <s v="Completed"/>
    <n v="4"/>
    <m/>
    <x v="0"/>
    <m/>
    <n v="303649"/>
  </r>
  <r>
    <x v="332"/>
    <s v="Zaid Menon"/>
    <x v="6"/>
    <x v="6"/>
    <s v="Al Ain"/>
    <s v="L05"/>
    <s v="Software Engineer"/>
    <x v="2"/>
    <s v="Part-Time"/>
    <s v="Female"/>
    <s v="50+"/>
    <s v="2024-02-09"/>
    <n v="81.599999999999994"/>
    <n v="58"/>
    <s v="Low"/>
    <s v="Completed"/>
    <n v="4"/>
    <n v="31"/>
    <x v="0"/>
    <m/>
    <n v="303571"/>
  </r>
  <r>
    <x v="333"/>
    <s v="Yusuf Shaikh"/>
    <x v="3"/>
    <x v="3"/>
    <s v="Al Ain"/>
    <s v="L05"/>
    <s v="Customer Support Manager"/>
    <x v="3"/>
    <s v="Contract"/>
    <s v="Female"/>
    <s v="30-39"/>
    <s v="2022-09-26"/>
    <n v="99.02"/>
    <n v="97"/>
    <s v="Average"/>
    <s v="Completed"/>
    <n v="2"/>
    <m/>
    <x v="0"/>
    <m/>
    <n v="303664"/>
  </r>
  <r>
    <x v="334"/>
    <s v="Aisha Haddad"/>
    <x v="6"/>
    <x v="6"/>
    <s v="Al Ain"/>
    <s v="L05"/>
    <s v="Accountant"/>
    <x v="0"/>
    <s v="Part-Time"/>
    <s v="Male"/>
    <s v="30-39"/>
    <s v="2022-04-02"/>
    <n v="83.09"/>
    <n v="61"/>
    <s v="Average"/>
    <s v="Completed"/>
    <n v="3"/>
    <n v="34"/>
    <x v="0"/>
    <m/>
    <n v="303584"/>
  </r>
  <r>
    <x v="335"/>
    <s v="Nadia Hussain"/>
    <x v="4"/>
    <x v="4"/>
    <s v="Dubai"/>
    <s v="L01"/>
    <s v="HR Manager"/>
    <x v="3"/>
    <s v="Full-Time"/>
    <s v="Female"/>
    <s v="30-39"/>
    <s v="2022-06-07"/>
    <n v="89.31"/>
    <n v="79"/>
    <s v="High"/>
    <s v="Completed"/>
    <n v="5"/>
    <m/>
    <x v="1"/>
    <s v="2024-03-22"/>
    <n v="303825"/>
  </r>
  <r>
    <x v="336"/>
    <s v="Karim Haddad"/>
    <x v="6"/>
    <x v="6"/>
    <s v="Al Ain"/>
    <s v="L05"/>
    <s v="Marketing Specialist"/>
    <x v="3"/>
    <s v="Part-Time"/>
    <s v="Female"/>
    <s v="50+"/>
    <s v="2021-06-05"/>
    <n v="93.62"/>
    <n v="72"/>
    <s v="Average"/>
    <s v="Completed"/>
    <n v="3"/>
    <n v="33"/>
    <x v="0"/>
    <m/>
    <n v="303673"/>
  </r>
  <r>
    <x v="337"/>
    <s v="Layla Haddad"/>
    <x v="6"/>
    <x v="6"/>
    <s v="Ajman"/>
    <s v="L04"/>
    <s v="HR Manager"/>
    <x v="3"/>
    <s v="Part-Time"/>
    <s v="Male"/>
    <s v="30-39"/>
    <s v="2023-12-23"/>
    <n v="81.45"/>
    <n v="54"/>
    <s v="Low"/>
    <s v="Not Due"/>
    <m/>
    <n v="37"/>
    <x v="2"/>
    <s v="2025-04-27"/>
    <n v="303694"/>
  </r>
  <r>
    <x v="338"/>
    <s v="Sara D'Souza"/>
    <x v="5"/>
    <x v="5"/>
    <s v="Abu Dhabi"/>
    <s v="L02"/>
    <s v="Customer Support Manager"/>
    <x v="1"/>
    <s v="Full-Time"/>
    <s v="Female"/>
    <s v="30-39"/>
    <s v="2021-04-01"/>
    <n v="87.95"/>
    <n v="79"/>
    <s v="High"/>
    <s v="Completed"/>
    <n v="5"/>
    <n v="9"/>
    <x v="0"/>
    <m/>
    <n v="303757"/>
  </r>
  <r>
    <x v="339"/>
    <s v="Ahmed Patel"/>
    <x v="1"/>
    <x v="1"/>
    <s v="Abu Dhabi"/>
    <s v="L02"/>
    <s v="Software Engineer"/>
    <x v="1"/>
    <s v="Contract"/>
    <s v="Female"/>
    <s v="40-49"/>
    <s v="2023-05-05"/>
    <n v="76.55"/>
    <n v="75"/>
    <s v="Low"/>
    <s v="Completed"/>
    <n v="4"/>
    <m/>
    <x v="2"/>
    <s v="2024-09-25"/>
    <n v="303658"/>
  </r>
  <r>
    <x v="340"/>
    <s v="Yusuf Al Nuaimi"/>
    <x v="2"/>
    <x v="2"/>
    <s v="Al Ain"/>
    <s v="L05"/>
    <s v="Accountant"/>
    <x v="2"/>
    <s v="Contract"/>
    <s v="Male"/>
    <s v="50+"/>
    <s v="2023-05-02"/>
    <n v="92.03"/>
    <n v="76"/>
    <s v="High"/>
    <s v="Completed"/>
    <n v="4"/>
    <n v="37"/>
    <x v="1"/>
    <s v="2025-02-12"/>
    <n v="303654"/>
  </r>
  <r>
    <x v="341"/>
    <s v="Ali Hussain"/>
    <x v="6"/>
    <x v="6"/>
    <s v="Ajman"/>
    <s v="L04"/>
    <s v="Marketing Specialist"/>
    <x v="2"/>
    <s v="Full-Time"/>
    <s v="Female"/>
    <s v="40-49"/>
    <s v="2023-08-30"/>
    <n v="90.4"/>
    <n v="75"/>
    <s v="High"/>
    <s v="Completed"/>
    <n v="4"/>
    <n v="9"/>
    <x v="1"/>
    <s v="2024-05-02"/>
    <n v="303679"/>
  </r>
  <r>
    <x v="342"/>
    <s v="Ahmed Gupta"/>
    <x v="6"/>
    <x v="6"/>
    <s v="Al Ain"/>
    <s v="L05"/>
    <s v="Customer Support Manager"/>
    <x v="0"/>
    <s v="Full-Time"/>
    <s v="Male"/>
    <s v="50+"/>
    <s v="2021-05-08"/>
    <n v="79.55"/>
    <n v="71"/>
    <s v="Low"/>
    <s v="Completed"/>
    <n v="5"/>
    <m/>
    <x v="0"/>
    <m/>
    <n v="303660"/>
  </r>
  <r>
    <x v="343"/>
    <s v="Karim Patel"/>
    <x v="5"/>
    <x v="5"/>
    <s v="Ajman"/>
    <s v="L04"/>
    <s v="Sales Manager"/>
    <x v="1"/>
    <s v="Full-Time"/>
    <s v="Male"/>
    <s v="30-39"/>
    <s v="2021-02-05"/>
    <n v="83.05"/>
    <n v="58"/>
    <s v="Average"/>
    <s v="Completed"/>
    <n v="5"/>
    <m/>
    <x v="0"/>
    <m/>
    <n v="303633"/>
  </r>
  <r>
    <x v="344"/>
    <s v="Rashid Menon"/>
    <x v="1"/>
    <x v="1"/>
    <s v="Sharjah"/>
    <s v="L03"/>
    <s v="Operations Coordinator"/>
    <x v="2"/>
    <s v="Full-Time"/>
    <s v="Female"/>
    <s v="20-29"/>
    <s v="2023-12-31"/>
    <n v="95.49"/>
    <n v="95"/>
    <s v="Average"/>
    <s v="Completed"/>
    <n v="2"/>
    <n v="11"/>
    <x v="0"/>
    <m/>
    <n v="303646"/>
  </r>
  <r>
    <x v="345"/>
    <s v="Zaid Fernandez"/>
    <x v="2"/>
    <x v="2"/>
    <s v="Abu Dhabi"/>
    <s v="L02"/>
    <s v="Marketing Specialist"/>
    <x v="3"/>
    <s v="Full-Time"/>
    <s v="Male"/>
    <s v="50+"/>
    <s v="2023-04-04"/>
    <n v="83.79"/>
    <n v="78"/>
    <s v="Low"/>
    <s v="Completed"/>
    <n v="5"/>
    <n v="7"/>
    <x v="0"/>
    <m/>
    <n v="303780"/>
  </r>
  <r>
    <x v="346"/>
    <s v="Bilal Joseph"/>
    <x v="2"/>
    <x v="2"/>
    <s v="Ajman"/>
    <s v="L04"/>
    <s v="Software Engineer"/>
    <x v="1"/>
    <s v="Contract"/>
    <s v="Female"/>
    <s v="50+"/>
    <s v="2021-01-11"/>
    <n v="90.29"/>
    <n v="70"/>
    <s v="Average"/>
    <s v="Pending"/>
    <m/>
    <n v="35"/>
    <x v="0"/>
    <m/>
    <n v="303648"/>
  </r>
  <r>
    <x v="347"/>
    <s v="Hassan Aziz"/>
    <x v="3"/>
    <x v="3"/>
    <s v="Dubai"/>
    <s v="L01"/>
    <s v="Accountant"/>
    <x v="1"/>
    <s v="Contract"/>
    <s v="Male"/>
    <s v="50+"/>
    <s v="2022-08-14"/>
    <n v="85.11"/>
    <n v="76"/>
    <s v="Average"/>
    <s v="Completed"/>
    <n v="2"/>
    <n v="9"/>
    <x v="1"/>
    <s v="2024-06-12"/>
    <n v="303759"/>
  </r>
  <r>
    <x v="348"/>
    <s v="Khalid Al Mansoori"/>
    <x v="3"/>
    <x v="3"/>
    <s v="Dubai"/>
    <s v="L01"/>
    <s v="IT Support Engineer"/>
    <x v="2"/>
    <s v="Part-Time"/>
    <s v="Female"/>
    <s v="50+"/>
    <s v="2024-03-06"/>
    <n v="99.18"/>
    <n v="90"/>
    <s v="Average"/>
    <s v="Completed"/>
    <n v="2"/>
    <m/>
    <x v="0"/>
    <m/>
    <n v="303727"/>
  </r>
  <r>
    <x v="349"/>
    <s v="Samir Haddad"/>
    <x v="4"/>
    <x v="4"/>
    <s v="Ajman"/>
    <s v="L04"/>
    <s v="Accountant"/>
    <x v="1"/>
    <s v="Full-Time"/>
    <s v="Male"/>
    <s v="40-49"/>
    <s v="2022-02-06"/>
    <n v="89.82"/>
    <n v="82"/>
    <s v="Average"/>
    <s v="Completed"/>
    <n v="3"/>
    <n v="17"/>
    <x v="1"/>
    <s v="2022-09-13"/>
    <n v="303563"/>
  </r>
  <r>
    <x v="350"/>
    <s v="Omar Menon"/>
    <x v="3"/>
    <x v="3"/>
    <s v="Sharjah"/>
    <s v="L03"/>
    <s v="HR Manager"/>
    <x v="1"/>
    <s v="Full-Time"/>
    <s v="Male"/>
    <s v="50+"/>
    <s v="2022-08-24"/>
    <n v="77.290000000000006"/>
    <n v="57"/>
    <s v="Low"/>
    <s v="Completed"/>
    <n v="5"/>
    <n v="38"/>
    <x v="0"/>
    <m/>
    <n v="303717"/>
  </r>
  <r>
    <x v="351"/>
    <s v="Ali Joseph"/>
    <x v="4"/>
    <x v="4"/>
    <s v="Abu Dhabi"/>
    <s v="L02"/>
    <s v="Accountant"/>
    <x v="1"/>
    <s v="Part-Time"/>
    <s v="Male"/>
    <s v="20-29"/>
    <s v="2023-05-12"/>
    <n v="92.15"/>
    <n v="90"/>
    <s v="High"/>
    <s v="Completed"/>
    <n v="3"/>
    <n v="27"/>
    <x v="0"/>
    <m/>
    <n v="303815"/>
  </r>
  <r>
    <x v="352"/>
    <s v="Layla Al Nuaimi"/>
    <x v="6"/>
    <x v="6"/>
    <s v="Al Ain"/>
    <s v="L05"/>
    <s v="Sales Executive"/>
    <x v="2"/>
    <s v="Contract"/>
    <s v="Female"/>
    <s v="40-49"/>
    <s v="2021-11-14"/>
    <n v="75.86"/>
    <n v="62"/>
    <s v="Low"/>
    <s v="Pending"/>
    <m/>
    <n v="24"/>
    <x v="0"/>
    <m/>
    <n v="303524"/>
  </r>
  <r>
    <x v="353"/>
    <s v="Mohammed Shaikh"/>
    <x v="0"/>
    <x v="0"/>
    <s v="Al Ain"/>
    <s v="L05"/>
    <s v="Finance Analyst"/>
    <x v="1"/>
    <s v="Full-Time"/>
    <s v="Male"/>
    <s v="30-39"/>
    <s v="2021-07-28"/>
    <n v="85.1"/>
    <n v="73"/>
    <s v="High"/>
    <s v="Completed"/>
    <n v="5"/>
    <m/>
    <x v="0"/>
    <m/>
    <n v="303643"/>
  </r>
  <r>
    <x v="354"/>
    <s v="Mohammed Hussain"/>
    <x v="5"/>
    <x v="5"/>
    <s v="Ajman"/>
    <s v="L04"/>
    <s v="Customer Support Agent"/>
    <x v="3"/>
    <s v="Full-Time"/>
    <s v="Male"/>
    <s v="20-29"/>
    <s v="2021-02-01"/>
    <n v="88.7"/>
    <n v="74"/>
    <s v="Average"/>
    <s v="Completed"/>
    <n v="2"/>
    <n v="5"/>
    <x v="0"/>
    <m/>
    <n v="303638"/>
  </r>
  <r>
    <x v="355"/>
    <s v="Bilal Shaikh"/>
    <x v="1"/>
    <x v="1"/>
    <s v="Ajman"/>
    <s v="L04"/>
    <s v="Software Engineer"/>
    <x v="0"/>
    <s v="Part-Time"/>
    <s v="Male"/>
    <s v="40-49"/>
    <s v="2023-09-17"/>
    <n v="90.29"/>
    <n v="87"/>
    <s v="Average"/>
    <s v="Completed"/>
    <n v="5"/>
    <n v="37"/>
    <x v="0"/>
    <m/>
    <n v="303774"/>
  </r>
  <r>
    <x v="356"/>
    <s v="Imran Patel"/>
    <x v="0"/>
    <x v="0"/>
    <s v="Al Ain"/>
    <s v="L05"/>
    <s v="Customer Support Agent"/>
    <x v="3"/>
    <s v="Full-Time"/>
    <s v="Male"/>
    <s v="40-49"/>
    <s v="2021-05-04"/>
    <n v="86.19"/>
    <n v="77"/>
    <s v="Average"/>
    <s v="Completed"/>
    <n v="4"/>
    <n v="11"/>
    <x v="0"/>
    <m/>
    <n v="303706"/>
  </r>
  <r>
    <x v="357"/>
    <s v="Khalid Khan"/>
    <x v="0"/>
    <x v="0"/>
    <s v="Al Ain"/>
    <s v="L05"/>
    <s v="Marketing Specialist"/>
    <x v="3"/>
    <s v="Contract"/>
    <s v="Female"/>
    <s v="20-29"/>
    <s v="2022-04-10"/>
    <n v="76.33"/>
    <n v="50"/>
    <s v="Low"/>
    <s v="Not Due"/>
    <m/>
    <n v="40"/>
    <x v="0"/>
    <m/>
    <n v="303604"/>
  </r>
  <r>
    <x v="358"/>
    <s v="Fatima Patel"/>
    <x v="2"/>
    <x v="2"/>
    <s v="Dubai"/>
    <s v="L01"/>
    <s v="Software Engineer"/>
    <x v="1"/>
    <s v="Contract"/>
    <s v="Male"/>
    <s v="40-49"/>
    <s v="2023-11-16"/>
    <n v="78.040000000000006"/>
    <n v="80"/>
    <s v="Low"/>
    <s v="Completed"/>
    <n v="4"/>
    <n v="7"/>
    <x v="2"/>
    <s v="2025-03-03"/>
    <n v="303825"/>
  </r>
  <r>
    <x v="359"/>
    <s v="Noor Joseph"/>
    <x v="1"/>
    <x v="1"/>
    <s v="Dubai"/>
    <s v="L01"/>
    <s v="HR Manager"/>
    <x v="1"/>
    <s v="Part-Time"/>
    <s v="Female"/>
    <s v="20-29"/>
    <s v="2022-02-18"/>
    <n v="88.16"/>
    <n v="81"/>
    <s v="Average"/>
    <s v="Pending"/>
    <m/>
    <n v="27"/>
    <x v="0"/>
    <m/>
    <n v="303782"/>
  </r>
  <r>
    <x v="360"/>
    <s v="Aisha Al Nuaimi"/>
    <x v="0"/>
    <x v="0"/>
    <s v="Al Ain"/>
    <s v="L05"/>
    <s v="Finance Analyst"/>
    <x v="2"/>
    <s v="Full-Time"/>
    <s v="Female"/>
    <s v="30-39"/>
    <s v="2021-08-19"/>
    <n v="94.54"/>
    <n v="73"/>
    <s v="High"/>
    <s v="Completed"/>
    <n v="3"/>
    <n v="29"/>
    <x v="0"/>
    <m/>
    <n v="303794"/>
  </r>
  <r>
    <x v="361"/>
    <s v="Yusuf Joseph"/>
    <x v="4"/>
    <x v="4"/>
    <s v="Al Ain"/>
    <s v="L05"/>
    <s v="Customer Support Manager"/>
    <x v="0"/>
    <s v="Part-Time"/>
    <s v="Female"/>
    <s v="50+"/>
    <s v="2022-02-21"/>
    <n v="89.41"/>
    <n v="82"/>
    <s v="High"/>
    <s v="Not Due"/>
    <m/>
    <n v="20"/>
    <x v="0"/>
    <m/>
    <n v="303700"/>
  </r>
  <r>
    <x v="362"/>
    <s v="Fatima Al Nuaimi"/>
    <x v="4"/>
    <x v="4"/>
    <s v="Ajman"/>
    <s v="L04"/>
    <s v="Accountant"/>
    <x v="0"/>
    <s v="Full-Time"/>
    <s v="Male"/>
    <s v="40-49"/>
    <s v="2023-07-07"/>
    <n v="84.63"/>
    <n v="68"/>
    <s v="Average"/>
    <s v="Completed"/>
    <n v="4"/>
    <n v="5"/>
    <x v="0"/>
    <m/>
    <n v="303614"/>
  </r>
  <r>
    <x v="363"/>
    <s v="Nadia Al Mansoori"/>
    <x v="2"/>
    <x v="2"/>
    <s v="Dubai"/>
    <s v="L01"/>
    <s v="HR Manager"/>
    <x v="3"/>
    <s v="Full-Time"/>
    <s v="Male"/>
    <s v="20-29"/>
    <s v="2021-03-22"/>
    <n v="80.8"/>
    <n v="67"/>
    <s v="Average"/>
    <s v="Completed"/>
    <n v="4"/>
    <n v="5"/>
    <x v="0"/>
    <m/>
    <n v="303679"/>
  </r>
  <r>
    <x v="364"/>
    <s v="Yusuf Al Mansoori"/>
    <x v="6"/>
    <x v="6"/>
    <s v="Sharjah"/>
    <s v="L03"/>
    <s v="HR Executive"/>
    <x v="1"/>
    <s v="Full-Time"/>
    <s v="Male"/>
    <s v="50+"/>
    <s v="2023-11-06"/>
    <n v="93"/>
    <n v="85"/>
    <s v="High"/>
    <s v="Not Due"/>
    <m/>
    <n v="15"/>
    <x v="0"/>
    <m/>
    <n v="303714"/>
  </r>
  <r>
    <x v="365"/>
    <s v="Rashid Al Mansoori"/>
    <x v="2"/>
    <x v="2"/>
    <s v="Dubai"/>
    <s v="L01"/>
    <s v="Sales Manager"/>
    <x v="2"/>
    <s v="Contract"/>
    <s v="Male"/>
    <s v="50+"/>
    <s v="2022-09-19"/>
    <n v="93.49"/>
    <n v="82"/>
    <s v="High"/>
    <s v="Not Due"/>
    <m/>
    <n v="13"/>
    <x v="0"/>
    <m/>
    <n v="303687"/>
  </r>
  <r>
    <x v="366"/>
    <s v="Aisha Khan"/>
    <x v="2"/>
    <x v="2"/>
    <s v="Sharjah"/>
    <s v="L03"/>
    <s v="Software Engineer"/>
    <x v="2"/>
    <s v="Part-Time"/>
    <s v="Male"/>
    <s v="50+"/>
    <s v="2023-03-28"/>
    <n v="82.08"/>
    <n v="71"/>
    <s v="Low"/>
    <s v="Completed"/>
    <n v="3"/>
    <n v="18"/>
    <x v="0"/>
    <m/>
    <n v="303601"/>
  </r>
  <r>
    <x v="367"/>
    <s v="Rashid Joseph"/>
    <x v="6"/>
    <x v="6"/>
    <s v="Abu Dhabi"/>
    <s v="L02"/>
    <s v="Marketing Specialist"/>
    <x v="0"/>
    <s v="Full-Time"/>
    <s v="Male"/>
    <s v="50+"/>
    <s v="2022-08-14"/>
    <n v="96.28"/>
    <n v="87"/>
    <s v="Average"/>
    <s v="Completed"/>
    <n v="2"/>
    <m/>
    <x v="0"/>
    <m/>
    <n v="303672"/>
  </r>
  <r>
    <x v="368"/>
    <s v="Rashid Joseph"/>
    <x v="5"/>
    <x v="5"/>
    <s v="Al Ain"/>
    <s v="L05"/>
    <s v="Marketing Specialist"/>
    <x v="1"/>
    <s v="Part-Time"/>
    <s v="Female"/>
    <s v="30-39"/>
    <s v="2021-02-03"/>
    <n v="76.319999999999993"/>
    <n v="74"/>
    <s v="Low"/>
    <s v="Completed"/>
    <n v="4"/>
    <n v="33"/>
    <x v="0"/>
    <m/>
    <n v="303754"/>
  </r>
  <r>
    <x v="369"/>
    <s v="Samir Al Nuaimi"/>
    <x v="1"/>
    <x v="1"/>
    <s v="Sharjah"/>
    <s v="L03"/>
    <s v="Customer Support Agent"/>
    <x v="3"/>
    <s v="Full-Time"/>
    <s v="Female"/>
    <s v="50+"/>
    <s v="2021-09-23"/>
    <n v="82.54"/>
    <n v="53"/>
    <s v="Low"/>
    <s v="Completed"/>
    <n v="2"/>
    <m/>
    <x v="0"/>
    <m/>
    <n v="303839"/>
  </r>
  <r>
    <x v="370"/>
    <s v="Samir Patel"/>
    <x v="4"/>
    <x v="4"/>
    <s v="Abu Dhabi"/>
    <s v="L02"/>
    <s v="IT Support Engineer"/>
    <x v="3"/>
    <s v="Full-Time"/>
    <s v="Female"/>
    <s v="30-39"/>
    <s v="2021-10-20"/>
    <n v="93.58"/>
    <n v="84"/>
    <s v="Average"/>
    <s v="Not Due"/>
    <m/>
    <n v="36"/>
    <x v="0"/>
    <m/>
    <n v="303646"/>
  </r>
  <r>
    <x v="371"/>
    <s v="Yusuf Al Mansoori"/>
    <x v="3"/>
    <x v="3"/>
    <s v="Sharjah"/>
    <s v="L03"/>
    <s v="Finance Analyst"/>
    <x v="1"/>
    <s v="Contract"/>
    <s v="Female"/>
    <s v="20-29"/>
    <s v="2023-11-19"/>
    <n v="79.239999999999995"/>
    <n v="66"/>
    <s v="Low"/>
    <s v="Completed"/>
    <n v="2"/>
    <n v="21"/>
    <x v="0"/>
    <m/>
    <n v="303764"/>
  </r>
  <r>
    <x v="372"/>
    <s v="Zaid Fernandez"/>
    <x v="1"/>
    <x v="1"/>
    <s v="Dubai"/>
    <s v="L01"/>
    <s v="Customer Support Agent"/>
    <x v="3"/>
    <s v="Full-Time"/>
    <s v="Female"/>
    <s v="40-49"/>
    <s v="2022-12-17"/>
    <n v="89.99"/>
    <n v="89"/>
    <s v="High"/>
    <s v="Completed"/>
    <n v="4"/>
    <n v="15"/>
    <x v="0"/>
    <m/>
    <n v="303611"/>
  </r>
  <r>
    <x v="373"/>
    <s v="Sara Sharma"/>
    <x v="4"/>
    <x v="4"/>
    <s v="Abu Dhabi"/>
    <s v="L02"/>
    <s v="HR Executive"/>
    <x v="2"/>
    <s v="Contract"/>
    <s v="Male"/>
    <s v="40-49"/>
    <s v="2023-07-18"/>
    <n v="79.819999999999993"/>
    <n v="51"/>
    <s v="Average"/>
    <s v="Completed"/>
    <n v="5"/>
    <n v="30"/>
    <x v="1"/>
    <s v="2026-01-05"/>
    <n v="303521"/>
  </r>
  <r>
    <x v="374"/>
    <s v="Rashid Menon"/>
    <x v="1"/>
    <x v="1"/>
    <s v="Ajman"/>
    <s v="L04"/>
    <s v="HR Executive"/>
    <x v="1"/>
    <s v="Contract"/>
    <s v="Male"/>
    <s v="50+"/>
    <s v="2021-08-29"/>
    <n v="88.17"/>
    <n v="81"/>
    <s v="High"/>
    <s v="Completed"/>
    <n v="5"/>
    <n v="14"/>
    <x v="1"/>
    <s v="2022-09-07"/>
    <n v="303796"/>
  </r>
  <r>
    <x v="375"/>
    <s v="Mariam Rahman"/>
    <x v="2"/>
    <x v="2"/>
    <s v="Ajman"/>
    <s v="L04"/>
    <s v="Software Engineer"/>
    <x v="2"/>
    <s v="Contract"/>
    <s v="Female"/>
    <s v="20-29"/>
    <s v="2023-02-10"/>
    <n v="75.44"/>
    <n v="66"/>
    <s v="Low"/>
    <s v="Completed"/>
    <n v="2"/>
    <n v="25"/>
    <x v="0"/>
    <m/>
    <n v="303795"/>
  </r>
  <r>
    <x v="376"/>
    <s v="Sara Shaikh"/>
    <x v="4"/>
    <x v="4"/>
    <s v="Abu Dhabi"/>
    <s v="L02"/>
    <s v="Sales Manager"/>
    <x v="0"/>
    <s v="Full-Time"/>
    <s v="Female"/>
    <s v="40-49"/>
    <s v="2022-10-29"/>
    <n v="98.45"/>
    <n v="98"/>
    <s v="Average"/>
    <s v="Pending"/>
    <m/>
    <n v="19"/>
    <x v="0"/>
    <m/>
    <n v="303825"/>
  </r>
  <r>
    <x v="377"/>
    <s v="Ali Gupta"/>
    <x v="4"/>
    <x v="4"/>
    <s v="Al Ain"/>
    <s v="L05"/>
    <s v="HR Manager"/>
    <x v="1"/>
    <s v="Full-Time"/>
    <s v="Male"/>
    <s v="40-49"/>
    <s v="2022-12-07"/>
    <n v="79.5"/>
    <n v="80"/>
    <s v="Low"/>
    <s v="Completed"/>
    <n v="2"/>
    <n v="27"/>
    <x v="0"/>
    <m/>
    <n v="303821"/>
  </r>
  <r>
    <x v="378"/>
    <s v="Nadia Joseph"/>
    <x v="6"/>
    <x v="6"/>
    <s v="Sharjah"/>
    <s v="L03"/>
    <s v="Finance Analyst"/>
    <x v="0"/>
    <s v="Part-Time"/>
    <s v="Female"/>
    <s v="30-39"/>
    <s v="2023-01-16"/>
    <n v="82.62"/>
    <n v="59"/>
    <s v="Average"/>
    <s v="Pending"/>
    <m/>
    <n v="12"/>
    <x v="0"/>
    <m/>
    <n v="303844"/>
  </r>
  <r>
    <x v="379"/>
    <s v="Khalid Rahman"/>
    <x v="2"/>
    <x v="2"/>
    <s v="Abu Dhabi"/>
    <s v="L02"/>
    <s v="HR Executive"/>
    <x v="2"/>
    <s v="Full-Time"/>
    <s v="Female"/>
    <s v="30-39"/>
    <s v="2022-03-19"/>
    <n v="97.52"/>
    <n v="96"/>
    <s v="Average"/>
    <s v="Completed"/>
    <n v="4"/>
    <n v="35"/>
    <x v="2"/>
    <s v="2023-10-26"/>
    <n v="303614"/>
  </r>
  <r>
    <x v="380"/>
    <s v="Khalid Khan"/>
    <x v="0"/>
    <x v="0"/>
    <s v="Dubai"/>
    <s v="L01"/>
    <s v="HR Executive"/>
    <x v="3"/>
    <s v="Part-Time"/>
    <s v="Male"/>
    <s v="30-39"/>
    <s v="2021-04-03"/>
    <n v="82.91"/>
    <n v="75"/>
    <s v="Average"/>
    <s v="Completed"/>
    <n v="2"/>
    <n v="34"/>
    <x v="0"/>
    <m/>
    <n v="303623"/>
  </r>
  <r>
    <x v="381"/>
    <s v="Omar Sharma"/>
    <x v="6"/>
    <x v="6"/>
    <s v="Sharjah"/>
    <s v="L03"/>
    <s v="Customer Support Agent"/>
    <x v="1"/>
    <s v="Contract"/>
    <s v="Female"/>
    <s v="30-39"/>
    <s v="2024-04-09"/>
    <n v="90.4"/>
    <n v="82"/>
    <s v="Average"/>
    <s v="Completed"/>
    <n v="4"/>
    <n v="19"/>
    <x v="0"/>
    <m/>
    <n v="303722"/>
  </r>
  <r>
    <x v="382"/>
    <s v="Mohammed Patel"/>
    <x v="3"/>
    <x v="3"/>
    <s v="Abu Dhabi"/>
    <s v="L02"/>
    <s v="IT Support Engineer"/>
    <x v="3"/>
    <s v="Part-Time"/>
    <s v="Male"/>
    <s v="20-29"/>
    <s v="2022-08-19"/>
    <n v="93.47"/>
    <n v="78"/>
    <s v="High"/>
    <s v="Pending"/>
    <m/>
    <n v="24"/>
    <x v="1"/>
    <s v="2024-08-22"/>
    <n v="303745"/>
  </r>
  <r>
    <x v="383"/>
    <s v="Yusuf Patel"/>
    <x v="6"/>
    <x v="6"/>
    <s v="Dubai"/>
    <s v="L01"/>
    <s v="Operations Coordinator"/>
    <x v="0"/>
    <s v="Part-Time"/>
    <s v="Female"/>
    <s v="40-49"/>
    <s v="2022-02-15"/>
    <n v="92.39"/>
    <n v="86"/>
    <s v="Average"/>
    <s v="Completed"/>
    <n v="4"/>
    <n v="37"/>
    <x v="0"/>
    <m/>
    <n v="303744"/>
  </r>
  <r>
    <x v="384"/>
    <s v="Aisha Gupta"/>
    <x v="4"/>
    <x v="4"/>
    <s v="Al Ain"/>
    <s v="L05"/>
    <s v="Operations Coordinator"/>
    <x v="1"/>
    <s v="Part-Time"/>
    <s v="Male"/>
    <s v="30-39"/>
    <s v="2023-07-06"/>
    <n v="98.52"/>
    <n v="93"/>
    <s v="Average"/>
    <s v="Not Due"/>
    <m/>
    <n v="22"/>
    <x v="0"/>
    <m/>
    <n v="303804"/>
  </r>
  <r>
    <x v="385"/>
    <s v="Khalid Patel"/>
    <x v="5"/>
    <x v="5"/>
    <s v="Sharjah"/>
    <s v="L03"/>
    <s v="Sales Manager"/>
    <x v="3"/>
    <s v="Contract"/>
    <s v="Female"/>
    <s v="50+"/>
    <s v="2024-02-06"/>
    <n v="75.34"/>
    <n v="53"/>
    <s v="Low"/>
    <s v="Completed"/>
    <n v="2"/>
    <n v="19"/>
    <x v="0"/>
    <m/>
    <n v="303702"/>
  </r>
  <r>
    <x v="386"/>
    <s v="Ahmed Gupta"/>
    <x v="3"/>
    <x v="3"/>
    <s v="Abu Dhabi"/>
    <s v="L02"/>
    <s v="Accountant"/>
    <x v="3"/>
    <s v="Part-Time"/>
    <s v="Male"/>
    <s v="30-39"/>
    <s v="2022-06-09"/>
    <n v="82.01"/>
    <n v="76"/>
    <s v="Average"/>
    <s v="Completed"/>
    <n v="5"/>
    <n v="30"/>
    <x v="0"/>
    <m/>
    <n v="303578"/>
  </r>
  <r>
    <x v="387"/>
    <s v="Bilal Patel"/>
    <x v="1"/>
    <x v="1"/>
    <s v="Al Ain"/>
    <s v="L05"/>
    <s v="Finance Analyst"/>
    <x v="0"/>
    <s v="Contract"/>
    <s v="Male"/>
    <s v="40-49"/>
    <s v="2021-12-05"/>
    <n v="97.55"/>
    <n v="89"/>
    <s v="Average"/>
    <s v="Completed"/>
    <n v="4"/>
    <n v="21"/>
    <x v="0"/>
    <m/>
    <n v="303525"/>
  </r>
  <r>
    <x v="388"/>
    <s v="Zaid Sharma"/>
    <x v="6"/>
    <x v="6"/>
    <s v="Dubai"/>
    <s v="L01"/>
    <s v="Software Engineer"/>
    <x v="0"/>
    <s v="Contract"/>
    <s v="Female"/>
    <s v="50+"/>
    <s v="2023-06-11"/>
    <n v="75.400000000000006"/>
    <n v="70"/>
    <s v="Low"/>
    <s v="Completed"/>
    <n v="3"/>
    <n v="18"/>
    <x v="0"/>
    <m/>
    <n v="303542"/>
  </r>
  <r>
    <x v="389"/>
    <s v="Hassan Haddad"/>
    <x v="3"/>
    <x v="3"/>
    <s v="Ajman"/>
    <s v="L04"/>
    <s v="Software Engineer"/>
    <x v="2"/>
    <s v="Full-Time"/>
    <s v="Male"/>
    <s v="20-29"/>
    <s v="2024-04-13"/>
    <n v="81.599999999999994"/>
    <n v="69"/>
    <s v="Low"/>
    <s v="Completed"/>
    <n v="2"/>
    <m/>
    <x v="0"/>
    <m/>
    <n v="303537"/>
  </r>
  <r>
    <x v="390"/>
    <s v="Ahmed Haddad"/>
    <x v="4"/>
    <x v="4"/>
    <s v="Sharjah"/>
    <s v="L03"/>
    <s v="Accountant"/>
    <x v="3"/>
    <s v="Full-Time"/>
    <s v="Male"/>
    <s v="50+"/>
    <s v="2022-01-02"/>
    <n v="87.83"/>
    <n v="80"/>
    <s v="High"/>
    <s v="Completed"/>
    <n v="5"/>
    <m/>
    <x v="0"/>
    <m/>
    <n v="303894"/>
  </r>
  <r>
    <x v="391"/>
    <s v="Omar Farooq"/>
    <x v="0"/>
    <x v="0"/>
    <s v="Al Ain"/>
    <s v="L05"/>
    <s v="Sales Manager"/>
    <x v="3"/>
    <s v="Part-Time"/>
    <s v="Female"/>
    <s v="20-29"/>
    <s v="2021-10-14"/>
    <n v="77.260000000000005"/>
    <n v="50"/>
    <s v="Low"/>
    <s v="Completed"/>
    <n v="4"/>
    <n v="20"/>
    <x v="1"/>
    <s v="2024-02-20"/>
    <n v="303563"/>
  </r>
  <r>
    <x v="392"/>
    <s v="Ahmed Patel"/>
    <x v="1"/>
    <x v="1"/>
    <s v="Dubai"/>
    <s v="L01"/>
    <s v="Sales Manager"/>
    <x v="2"/>
    <s v="Full-Time"/>
    <s v="Male"/>
    <s v="40-49"/>
    <s v="2021-12-20"/>
    <n v="95.67"/>
    <n v="87"/>
    <s v="High"/>
    <s v="Pending"/>
    <m/>
    <n v="36"/>
    <x v="0"/>
    <m/>
    <n v="303667"/>
  </r>
  <r>
    <x v="393"/>
    <s v="Hassan Khan"/>
    <x v="6"/>
    <x v="6"/>
    <s v="Al Ain"/>
    <s v="L05"/>
    <s v="HR Manager"/>
    <x v="1"/>
    <s v="Contract"/>
    <s v="Male"/>
    <s v="50+"/>
    <s v="2024-04-08"/>
    <n v="85.25"/>
    <n v="85"/>
    <s v="Average"/>
    <s v="Completed"/>
    <n v="3"/>
    <m/>
    <x v="1"/>
    <s v="2026-11-05"/>
    <n v="303860"/>
  </r>
  <r>
    <x v="394"/>
    <s v="Fatima Gupta"/>
    <x v="1"/>
    <x v="1"/>
    <s v="Abu Dhabi"/>
    <s v="L02"/>
    <s v="Customer Support Agent"/>
    <x v="3"/>
    <s v="Full-Time"/>
    <s v="Male"/>
    <s v="50+"/>
    <s v="2023-04-30"/>
    <n v="91.7"/>
    <n v="87"/>
    <s v="Average"/>
    <s v="Completed"/>
    <n v="2"/>
    <n v="29"/>
    <x v="0"/>
    <m/>
    <n v="303839"/>
  </r>
  <r>
    <x v="395"/>
    <s v="Karim Shaikh"/>
    <x v="1"/>
    <x v="1"/>
    <s v="Al Ain"/>
    <s v="L05"/>
    <s v="Software Engineer"/>
    <x v="1"/>
    <s v="Contract"/>
    <s v="Female"/>
    <s v="50+"/>
    <s v="2022-04-09"/>
    <n v="94.23"/>
    <n v="83"/>
    <s v="Average"/>
    <s v="Not Due"/>
    <m/>
    <n v="15"/>
    <x v="1"/>
    <s v="2023-05-23"/>
    <n v="303653"/>
  </r>
  <r>
    <x v="396"/>
    <s v="Aisha Nair"/>
    <x v="6"/>
    <x v="6"/>
    <s v="Al Ain"/>
    <s v="L05"/>
    <s v="Software Engineer"/>
    <x v="3"/>
    <s v="Part-Time"/>
    <s v="Female"/>
    <s v="40-49"/>
    <s v="2021-02-23"/>
    <n v="79.47"/>
    <n v="50"/>
    <s v="Average"/>
    <s v="Completed"/>
    <n v="5"/>
    <n v="10"/>
    <x v="0"/>
    <m/>
    <n v="303534"/>
  </r>
  <r>
    <x v="397"/>
    <s v="Khalid Rahman"/>
    <x v="3"/>
    <x v="3"/>
    <s v="Dubai"/>
    <s v="L01"/>
    <s v="HR Executive"/>
    <x v="0"/>
    <s v="Full-Time"/>
    <s v="Male"/>
    <s v="30-39"/>
    <s v="2022-06-14"/>
    <n v="94.63"/>
    <n v="74"/>
    <s v="Average"/>
    <s v="Pending"/>
    <m/>
    <m/>
    <x v="0"/>
    <m/>
    <n v="303664"/>
  </r>
  <r>
    <x v="398"/>
    <s v="Aisha Joseph"/>
    <x v="3"/>
    <x v="3"/>
    <s v="Ajman"/>
    <s v="L04"/>
    <s v="Software Engineer"/>
    <x v="2"/>
    <s v="Full-Time"/>
    <s v="Male"/>
    <s v="50+"/>
    <s v="2021-11-18"/>
    <n v="84.98"/>
    <n v="55"/>
    <s v="Average"/>
    <s v="Completed"/>
    <n v="4"/>
    <n v="38"/>
    <x v="0"/>
    <m/>
    <n v="303777"/>
  </r>
  <r>
    <x v="399"/>
    <s v="Fatima Hussain"/>
    <x v="0"/>
    <x v="0"/>
    <s v="Ajman"/>
    <s v="L04"/>
    <s v="Software Engineer"/>
    <x v="1"/>
    <s v="Contract"/>
    <s v="Female"/>
    <s v="20-29"/>
    <s v="2022-03-05"/>
    <n v="81.290000000000006"/>
    <n v="50"/>
    <s v="Low"/>
    <s v="Completed"/>
    <n v="3"/>
    <n v="6"/>
    <x v="0"/>
    <m/>
    <n v="303751"/>
  </r>
  <r>
    <x v="400"/>
    <s v="Samir Khan"/>
    <x v="6"/>
    <x v="6"/>
    <s v="Abu Dhabi"/>
    <s v="L02"/>
    <s v="Customer Support Manager"/>
    <x v="3"/>
    <s v="Full-Time"/>
    <s v="Male"/>
    <s v="30-39"/>
    <s v="2023-08-10"/>
    <n v="81.709999999999994"/>
    <n v="73"/>
    <s v="Low"/>
    <s v="Not Due"/>
    <m/>
    <n v="24"/>
    <x v="0"/>
    <m/>
    <n v="303554"/>
  </r>
  <r>
    <x v="401"/>
    <s v="Ahmed Aziz"/>
    <x v="3"/>
    <x v="3"/>
    <s v="Dubai"/>
    <s v="L01"/>
    <s v="Customer Support Agent"/>
    <x v="2"/>
    <s v="Full-Time"/>
    <s v="Female"/>
    <s v="20-29"/>
    <s v="2021-12-26"/>
    <n v="79.73"/>
    <n v="56"/>
    <s v="Average"/>
    <s v="Completed"/>
    <n v="3"/>
    <n v="35"/>
    <x v="0"/>
    <m/>
    <n v="303569"/>
  </r>
  <r>
    <x v="402"/>
    <s v="Mohammed Nair"/>
    <x v="5"/>
    <x v="5"/>
    <s v="Dubai"/>
    <s v="L01"/>
    <s v="IT Support Engineer"/>
    <x v="0"/>
    <s v="Contract"/>
    <s v="Female"/>
    <s v="50+"/>
    <s v="2024-04-03"/>
    <n v="98.21"/>
    <n v="88"/>
    <s v="High"/>
    <s v="Completed"/>
    <n v="4"/>
    <n v="23"/>
    <x v="1"/>
    <s v="2026-05-26"/>
    <n v="303771"/>
  </r>
  <r>
    <x v="403"/>
    <s v="Yusuf Al Mansoori"/>
    <x v="4"/>
    <x v="4"/>
    <s v="Abu Dhabi"/>
    <s v="L02"/>
    <s v="Finance Analyst"/>
    <x v="1"/>
    <s v="Part-Time"/>
    <s v="Female"/>
    <s v="40-49"/>
    <s v="2021-01-13"/>
    <n v="86.25"/>
    <n v="77"/>
    <s v="High"/>
    <s v="Completed"/>
    <n v="4"/>
    <n v="11"/>
    <x v="0"/>
    <m/>
    <n v="303527"/>
  </r>
  <r>
    <x v="404"/>
    <s v="Mohammed Nair"/>
    <x v="0"/>
    <x v="0"/>
    <s v="Sharjah"/>
    <s v="L03"/>
    <s v="Customer Support Manager"/>
    <x v="0"/>
    <s v="Contract"/>
    <s v="Female"/>
    <s v="40-49"/>
    <s v="2023-01-17"/>
    <n v="93.66"/>
    <n v="71"/>
    <s v="High"/>
    <s v="Pending"/>
    <m/>
    <n v="35"/>
    <x v="0"/>
    <m/>
    <n v="303633"/>
  </r>
  <r>
    <x v="405"/>
    <s v="Mohammed Nair"/>
    <x v="5"/>
    <x v="5"/>
    <s v="Ajman"/>
    <s v="L04"/>
    <s v="Accountant"/>
    <x v="3"/>
    <s v="Contract"/>
    <s v="Female"/>
    <s v="50+"/>
    <s v="2023-11-26"/>
    <n v="81.459999999999994"/>
    <n v="74"/>
    <s v="Average"/>
    <s v="Completed"/>
    <n v="3"/>
    <n v="23"/>
    <x v="0"/>
    <m/>
    <n v="303586"/>
  </r>
  <r>
    <x v="406"/>
    <s v="Ali Rahman"/>
    <x v="1"/>
    <x v="1"/>
    <s v="Ajman"/>
    <s v="L04"/>
    <s v="HR Manager"/>
    <x v="2"/>
    <s v="Contract"/>
    <s v="Female"/>
    <s v="20-29"/>
    <s v="2023-05-11"/>
    <n v="81.11"/>
    <n v="70"/>
    <s v="Average"/>
    <s v="Completed"/>
    <n v="2"/>
    <n v="27"/>
    <x v="0"/>
    <m/>
    <n v="303609"/>
  </r>
  <r>
    <x v="407"/>
    <s v="Zaid Al Mansoori"/>
    <x v="6"/>
    <x v="6"/>
    <s v="Sharjah"/>
    <s v="L03"/>
    <s v="Accountant"/>
    <x v="0"/>
    <s v="Part-Time"/>
    <s v="Male"/>
    <s v="20-29"/>
    <s v="2023-06-08"/>
    <n v="79.2"/>
    <n v="55"/>
    <s v="Average"/>
    <s v="Completed"/>
    <n v="5"/>
    <n v="21"/>
    <x v="0"/>
    <m/>
    <n v="303525"/>
  </r>
  <r>
    <x v="408"/>
    <s v="Zaid Khan"/>
    <x v="6"/>
    <x v="6"/>
    <s v="Abu Dhabi"/>
    <s v="L02"/>
    <s v="Customer Support Manager"/>
    <x v="1"/>
    <s v="Full-Time"/>
    <s v="Male"/>
    <s v="50+"/>
    <s v="2023-04-26"/>
    <n v="96.34"/>
    <n v="89"/>
    <s v="High"/>
    <s v="Completed"/>
    <n v="3"/>
    <n v="27"/>
    <x v="0"/>
    <m/>
    <n v="303697"/>
  </r>
  <r>
    <x v="409"/>
    <s v="Omar Shaikh"/>
    <x v="5"/>
    <x v="5"/>
    <s v="Abu Dhabi"/>
    <s v="L02"/>
    <s v="Marketing Specialist"/>
    <x v="3"/>
    <s v="Contract"/>
    <s v="Female"/>
    <s v="20-29"/>
    <s v="2021-09-14"/>
    <n v="80.209999999999994"/>
    <n v="50"/>
    <s v="Low"/>
    <s v="Completed"/>
    <n v="3"/>
    <n v="12"/>
    <x v="0"/>
    <m/>
    <n v="303747"/>
  </r>
  <r>
    <x v="410"/>
    <s v="Ahmed Sharma"/>
    <x v="1"/>
    <x v="1"/>
    <s v="Abu Dhabi"/>
    <s v="L02"/>
    <s v="HR Manager"/>
    <x v="2"/>
    <s v="Part-Time"/>
    <s v="Male"/>
    <s v="40-49"/>
    <s v="2021-02-13"/>
    <n v="82.23"/>
    <n v="76"/>
    <s v="Average"/>
    <s v="Completed"/>
    <n v="5"/>
    <n v="7"/>
    <x v="0"/>
    <m/>
    <n v="303704"/>
  </r>
  <r>
    <x v="411"/>
    <s v="Omar Al Nuaimi"/>
    <x v="0"/>
    <x v="0"/>
    <s v="Ajman"/>
    <s v="L04"/>
    <s v="IT Support Engineer"/>
    <x v="3"/>
    <s v="Full-Time"/>
    <s v="Male"/>
    <s v="30-39"/>
    <s v="2022-02-13"/>
    <n v="94.64"/>
    <n v="88"/>
    <s v="High"/>
    <s v="Completed"/>
    <n v="5"/>
    <n v="5"/>
    <x v="1"/>
    <s v="2023-08-06"/>
    <n v="303663"/>
  </r>
  <r>
    <x v="412"/>
    <s v="Ahmed Aziz"/>
    <x v="1"/>
    <x v="1"/>
    <s v="Al Ain"/>
    <s v="L05"/>
    <s v="Customer Support Manager"/>
    <x v="3"/>
    <s v="Part-Time"/>
    <s v="Female"/>
    <s v="50+"/>
    <s v="2023-10-19"/>
    <n v="89.27"/>
    <n v="75"/>
    <s v="Average"/>
    <s v="Pending"/>
    <m/>
    <n v="13"/>
    <x v="1"/>
    <s v="2024-06-24"/>
    <n v="303816"/>
  </r>
  <r>
    <x v="413"/>
    <s v="Nadia Sharma"/>
    <x v="6"/>
    <x v="6"/>
    <s v="Sharjah"/>
    <s v="L03"/>
    <s v="IT Support Engineer"/>
    <x v="3"/>
    <s v="Full-Time"/>
    <s v="Male"/>
    <s v="50+"/>
    <s v="2021-10-31"/>
    <n v="82.8"/>
    <n v="79"/>
    <s v="Average"/>
    <s v="Completed"/>
    <n v="3"/>
    <m/>
    <x v="0"/>
    <m/>
    <n v="303627"/>
  </r>
  <r>
    <x v="414"/>
    <s v="Noor Sharma"/>
    <x v="4"/>
    <x v="4"/>
    <s v="Dubai"/>
    <s v="L01"/>
    <s v="Finance Analyst"/>
    <x v="3"/>
    <s v="Contract"/>
    <s v="Female"/>
    <s v="30-39"/>
    <s v="2021-11-05"/>
    <n v="87.33"/>
    <n v="76"/>
    <s v="High"/>
    <s v="Completed"/>
    <n v="5"/>
    <n v="24"/>
    <x v="1"/>
    <s v="2023-03-06"/>
    <n v="303610"/>
  </r>
  <r>
    <x v="415"/>
    <s v="Omar Sharma"/>
    <x v="6"/>
    <x v="6"/>
    <s v="Al Ain"/>
    <s v="L05"/>
    <s v="Accountant"/>
    <x v="1"/>
    <s v="Contract"/>
    <s v="Male"/>
    <s v="20-29"/>
    <s v="2022-09-01"/>
    <n v="77.819999999999993"/>
    <n v="63"/>
    <s v="Low"/>
    <s v="Completed"/>
    <n v="5"/>
    <n v="18"/>
    <x v="1"/>
    <s v="2023-07-04"/>
    <n v="303583"/>
  </r>
  <r>
    <x v="416"/>
    <s v="Ahmed Al Mansoori"/>
    <x v="2"/>
    <x v="2"/>
    <s v="Al Ain"/>
    <s v="L05"/>
    <s v="Operations Coordinator"/>
    <x v="1"/>
    <s v="Part-Time"/>
    <s v="Female"/>
    <s v="40-49"/>
    <s v="2022-01-22"/>
    <n v="77.06"/>
    <n v="74"/>
    <s v="Average"/>
    <s v="Completed"/>
    <n v="5"/>
    <n v="30"/>
    <x v="0"/>
    <m/>
    <n v="303758"/>
  </r>
  <r>
    <x v="417"/>
    <s v="Rashid Sharma"/>
    <x v="4"/>
    <x v="4"/>
    <s v="Al Ain"/>
    <s v="L05"/>
    <s v="Customer Support Manager"/>
    <x v="0"/>
    <s v="Full-Time"/>
    <s v="Female"/>
    <s v="50+"/>
    <s v="2022-05-17"/>
    <n v="94.38"/>
    <n v="86"/>
    <s v="Average"/>
    <s v="Completed"/>
    <n v="5"/>
    <n v="9"/>
    <x v="0"/>
    <m/>
    <n v="303777"/>
  </r>
  <r>
    <x v="418"/>
    <s v="Bilal Joseph"/>
    <x v="6"/>
    <x v="6"/>
    <s v="Al Ain"/>
    <s v="L05"/>
    <s v="Software Engineer"/>
    <x v="2"/>
    <s v="Full-Time"/>
    <s v="Female"/>
    <s v="40-49"/>
    <s v="2023-11-24"/>
    <n v="92.01"/>
    <n v="74"/>
    <s v="Average"/>
    <s v="Completed"/>
    <n v="3"/>
    <n v="24"/>
    <x v="0"/>
    <m/>
    <n v="303599"/>
  </r>
  <r>
    <x v="419"/>
    <s v="Yusuf Patel"/>
    <x v="5"/>
    <x v="5"/>
    <s v="Al Ain"/>
    <s v="L05"/>
    <s v="Customer Support Manager"/>
    <x v="2"/>
    <s v="Part-Time"/>
    <s v="Male"/>
    <s v="30-39"/>
    <s v="2023-01-16"/>
    <n v="97.74"/>
    <n v="92"/>
    <s v="High"/>
    <s v="Pending"/>
    <m/>
    <n v="26"/>
    <x v="0"/>
    <m/>
    <n v="303871"/>
  </r>
  <r>
    <x v="420"/>
    <s v="Noor Sharma"/>
    <x v="4"/>
    <x v="4"/>
    <s v="Ajman"/>
    <s v="L04"/>
    <s v="Software Engineer"/>
    <x v="3"/>
    <s v="Contract"/>
    <s v="Male"/>
    <s v="20-29"/>
    <s v="2021-06-25"/>
    <n v="84.18"/>
    <n v="78"/>
    <s v="Average"/>
    <s v="Completed"/>
    <n v="4"/>
    <n v="37"/>
    <x v="0"/>
    <m/>
    <n v="303736"/>
  </r>
  <r>
    <x v="421"/>
    <s v="Layla Haddad"/>
    <x v="0"/>
    <x v="0"/>
    <s v="Dubai"/>
    <s v="L01"/>
    <s v="Customer Support Manager"/>
    <x v="2"/>
    <s v="Contract"/>
    <s v="Male"/>
    <s v="50+"/>
    <s v="2021-05-07"/>
    <n v="78.56"/>
    <n v="80"/>
    <s v="Average"/>
    <s v="Completed"/>
    <n v="4"/>
    <n v="21"/>
    <x v="0"/>
    <m/>
    <n v="303836"/>
  </r>
  <r>
    <x v="422"/>
    <s v="Sara Rahman"/>
    <x v="6"/>
    <x v="6"/>
    <s v="Ajman"/>
    <s v="L04"/>
    <s v="Accountant"/>
    <x v="0"/>
    <s v="Contract"/>
    <s v="Female"/>
    <s v="30-39"/>
    <s v="2022-12-06"/>
    <n v="91.66"/>
    <n v="82"/>
    <s v="Average"/>
    <s v="Completed"/>
    <n v="5"/>
    <n v="23"/>
    <x v="1"/>
    <s v="2025-03-03"/>
    <n v="303741"/>
  </r>
  <r>
    <x v="423"/>
    <s v="Fatima Hussain"/>
    <x v="1"/>
    <x v="1"/>
    <s v="Dubai"/>
    <s v="L01"/>
    <s v="Marketing Specialist"/>
    <x v="0"/>
    <s v="Part-Time"/>
    <s v="Male"/>
    <s v="50+"/>
    <s v="2022-11-01"/>
    <n v="76.37"/>
    <n v="52"/>
    <s v="Low"/>
    <s v="Completed"/>
    <n v="5"/>
    <n v="24"/>
    <x v="0"/>
    <m/>
    <n v="303689"/>
  </r>
  <r>
    <x v="424"/>
    <s v="Mariam Menon"/>
    <x v="3"/>
    <x v="3"/>
    <s v="Ajman"/>
    <s v="L04"/>
    <s v="Software Engineer"/>
    <x v="2"/>
    <s v="Part-Time"/>
    <s v="Male"/>
    <s v="20-29"/>
    <s v="2021-02-08"/>
    <n v="95.75"/>
    <n v="95"/>
    <s v="High"/>
    <s v="Pending"/>
    <m/>
    <n v="17"/>
    <x v="1"/>
    <s v="2023-09-05"/>
    <n v="303824"/>
  </r>
  <r>
    <x v="425"/>
    <s v="Layla Al Mansoori"/>
    <x v="1"/>
    <x v="1"/>
    <s v="Sharjah"/>
    <s v="L03"/>
    <s v="HR Executive"/>
    <x v="3"/>
    <s v="Contract"/>
    <s v="Female"/>
    <s v="40-49"/>
    <s v="2023-05-25"/>
    <n v="80.89"/>
    <n v="80"/>
    <s v="Average"/>
    <s v="Completed"/>
    <n v="2"/>
    <n v="20"/>
    <x v="0"/>
    <m/>
    <n v="303881"/>
  </r>
  <r>
    <x v="426"/>
    <s v="Sara Joseph"/>
    <x v="0"/>
    <x v="0"/>
    <s v="Dubai"/>
    <s v="L01"/>
    <s v="Software Engineer"/>
    <x v="2"/>
    <s v="Full-Time"/>
    <s v="Male"/>
    <s v="50+"/>
    <s v="2022-12-24"/>
    <n v="94.59"/>
    <n v="76"/>
    <s v="High"/>
    <s v="Completed"/>
    <n v="3"/>
    <n v="34"/>
    <x v="0"/>
    <m/>
    <n v="303750"/>
  </r>
  <r>
    <x v="427"/>
    <s v="Khalid D'Souza"/>
    <x v="4"/>
    <x v="4"/>
    <s v="Ajman"/>
    <s v="L04"/>
    <s v="Sales Manager"/>
    <x v="2"/>
    <s v="Full-Time"/>
    <s v="Female"/>
    <s v="20-29"/>
    <s v="2021-11-05"/>
    <n v="79.98"/>
    <n v="79"/>
    <s v="Average"/>
    <s v="Completed"/>
    <n v="5"/>
    <n v="8"/>
    <x v="0"/>
    <m/>
    <n v="303766"/>
  </r>
  <r>
    <x v="428"/>
    <s v="Imran Al Falasi"/>
    <x v="0"/>
    <x v="0"/>
    <s v="Al Ain"/>
    <s v="L05"/>
    <s v="HR Executive"/>
    <x v="0"/>
    <s v="Full-Time"/>
    <s v="Male"/>
    <s v="50+"/>
    <s v="2023-06-11"/>
    <n v="96.2"/>
    <n v="97"/>
    <s v="High"/>
    <s v="Pending"/>
    <m/>
    <n v="40"/>
    <x v="0"/>
    <m/>
    <n v="303865"/>
  </r>
  <r>
    <x v="429"/>
    <s v="Mohammed Patel"/>
    <x v="6"/>
    <x v="6"/>
    <s v="Abu Dhabi"/>
    <s v="L02"/>
    <s v="Marketing Specialist"/>
    <x v="2"/>
    <s v="Full-Time"/>
    <s v="Female"/>
    <s v="20-29"/>
    <s v="2023-04-09"/>
    <n v="98.32"/>
    <n v="85"/>
    <s v="Average"/>
    <s v="Completed"/>
    <n v="2"/>
    <n v="31"/>
    <x v="0"/>
    <m/>
    <n v="303785"/>
  </r>
  <r>
    <x v="430"/>
    <s v="Imran Al Nuaimi"/>
    <x v="0"/>
    <x v="0"/>
    <s v="Ajman"/>
    <s v="L04"/>
    <s v="Customer Support Agent"/>
    <x v="2"/>
    <s v="Contract"/>
    <s v="Female"/>
    <s v="50+"/>
    <s v="2021-08-26"/>
    <n v="94.91"/>
    <n v="71"/>
    <s v="High"/>
    <s v="Completed"/>
    <n v="5"/>
    <n v="5"/>
    <x v="0"/>
    <m/>
    <n v="303744"/>
  </r>
  <r>
    <x v="431"/>
    <s v="Noor Fernandez"/>
    <x v="1"/>
    <x v="1"/>
    <s v="Dubai"/>
    <s v="L01"/>
    <s v="Finance Analyst"/>
    <x v="0"/>
    <s v="Part-Time"/>
    <s v="Male"/>
    <s v="40-49"/>
    <s v="2022-11-29"/>
    <n v="79.180000000000007"/>
    <n v="50"/>
    <s v="Average"/>
    <s v="Completed"/>
    <n v="2"/>
    <n v="24"/>
    <x v="0"/>
    <m/>
    <n v="303835"/>
  </r>
  <r>
    <x v="432"/>
    <s v="Mariam Rahman"/>
    <x v="2"/>
    <x v="2"/>
    <s v="Abu Dhabi"/>
    <s v="L02"/>
    <s v="Accountant"/>
    <x v="3"/>
    <s v="Contract"/>
    <s v="Male"/>
    <s v="30-39"/>
    <s v="2021-10-03"/>
    <n v="98.9"/>
    <n v="86"/>
    <s v="Average"/>
    <s v="Pending"/>
    <m/>
    <n v="24"/>
    <x v="0"/>
    <m/>
    <n v="303533"/>
  </r>
  <r>
    <x v="433"/>
    <s v="Ali Menon"/>
    <x v="1"/>
    <x v="1"/>
    <s v="Dubai"/>
    <s v="L01"/>
    <s v="HR Executive"/>
    <x v="0"/>
    <s v="Contract"/>
    <s v="Female"/>
    <s v="50+"/>
    <s v="2024-02-17"/>
    <n v="75.349999999999994"/>
    <n v="66"/>
    <s v="Low"/>
    <s v="Completed"/>
    <n v="5"/>
    <n v="7"/>
    <x v="0"/>
    <m/>
    <n v="303597"/>
  </r>
  <r>
    <x v="434"/>
    <s v="Imran Nair"/>
    <x v="3"/>
    <x v="3"/>
    <s v="Al Ain"/>
    <s v="L05"/>
    <s v="Sales Executive"/>
    <x v="2"/>
    <s v="Full-Time"/>
    <s v="Female"/>
    <s v="50+"/>
    <s v="2022-01-20"/>
    <n v="99.47"/>
    <n v="86"/>
    <s v="Average"/>
    <s v="Not Due"/>
    <m/>
    <m/>
    <x v="1"/>
    <s v="2023-09-15"/>
    <n v="303596"/>
  </r>
  <r>
    <x v="435"/>
    <s v="Samir Al Falasi"/>
    <x v="4"/>
    <x v="4"/>
    <s v="Dubai"/>
    <s v="L01"/>
    <s v="Marketing Specialist"/>
    <x v="0"/>
    <s v="Contract"/>
    <s v="Male"/>
    <s v="40-49"/>
    <s v="2023-11-26"/>
    <n v="91.54"/>
    <n v="74"/>
    <s v="High"/>
    <s v="Completed"/>
    <n v="4"/>
    <n v="25"/>
    <x v="0"/>
    <m/>
    <n v="303934"/>
  </r>
  <r>
    <x v="436"/>
    <s v="Aisha Menon"/>
    <x v="5"/>
    <x v="5"/>
    <s v="Abu Dhabi"/>
    <s v="L02"/>
    <s v="Sales Manager"/>
    <x v="1"/>
    <s v="Full-Time"/>
    <s v="Male"/>
    <s v="30-39"/>
    <s v="2022-09-06"/>
    <n v="84.73"/>
    <n v="50"/>
    <s v="Low"/>
    <s v="Completed"/>
    <n v="3"/>
    <n v="8"/>
    <x v="0"/>
    <m/>
    <n v="303571"/>
  </r>
  <r>
    <x v="437"/>
    <s v="Mohammed Al Falasi"/>
    <x v="6"/>
    <x v="6"/>
    <s v="Al Ain"/>
    <s v="L05"/>
    <s v="Sales Executive"/>
    <x v="1"/>
    <s v="Contract"/>
    <s v="Female"/>
    <s v="40-49"/>
    <s v="2022-11-18"/>
    <n v="77.650000000000006"/>
    <n v="50"/>
    <s v="Low"/>
    <s v="Completed"/>
    <n v="5"/>
    <n v="29"/>
    <x v="0"/>
    <m/>
    <n v="303830"/>
  </r>
  <r>
    <x v="438"/>
    <s v="Aisha Khan"/>
    <x v="6"/>
    <x v="6"/>
    <s v="Al Ain"/>
    <s v="L05"/>
    <s v="Operations Coordinator"/>
    <x v="3"/>
    <s v="Contract"/>
    <s v="Male"/>
    <s v="40-49"/>
    <s v="2022-12-06"/>
    <n v="81.209999999999994"/>
    <n v="50"/>
    <s v="Low"/>
    <s v="Completed"/>
    <n v="3"/>
    <n v="14"/>
    <x v="0"/>
    <m/>
    <n v="303795"/>
  </r>
  <r>
    <x v="439"/>
    <s v="Ahmed Shaikh"/>
    <x v="4"/>
    <x v="4"/>
    <s v="Abu Dhabi"/>
    <s v="L02"/>
    <s v="Operations Coordinator"/>
    <x v="2"/>
    <s v="Contract"/>
    <s v="Male"/>
    <s v="40-49"/>
    <s v="2023-03-08"/>
    <n v="90.77"/>
    <n v="81"/>
    <s v="Average"/>
    <s v="Completed"/>
    <n v="3"/>
    <n v="20"/>
    <x v="1"/>
    <s v="2025-02-06"/>
    <n v="303907"/>
  </r>
  <r>
    <x v="440"/>
    <s v="Mohammed Aziz"/>
    <x v="5"/>
    <x v="5"/>
    <s v="Al Ain"/>
    <s v="L05"/>
    <s v="Sales Executive"/>
    <x v="3"/>
    <s v="Part-Time"/>
    <s v="Female"/>
    <s v="40-49"/>
    <s v="2021-02-06"/>
    <n v="82.94"/>
    <n v="70"/>
    <s v="Low"/>
    <s v="Completed"/>
    <n v="4"/>
    <m/>
    <x v="0"/>
    <m/>
    <n v="303678"/>
  </r>
  <r>
    <x v="441"/>
    <s v="Khalid Al Nuaimi"/>
    <x v="1"/>
    <x v="1"/>
    <s v="Dubai"/>
    <s v="L01"/>
    <s v="Marketing Specialist"/>
    <x v="3"/>
    <s v="Part-Time"/>
    <s v="Male"/>
    <s v="40-49"/>
    <s v="2022-06-09"/>
    <n v="84.48"/>
    <n v="70"/>
    <s v="Average"/>
    <s v="Completed"/>
    <n v="5"/>
    <n v="39"/>
    <x v="0"/>
    <m/>
    <n v="303727"/>
  </r>
  <r>
    <x v="442"/>
    <s v="Omar Al Falasi"/>
    <x v="0"/>
    <x v="0"/>
    <s v="Al Ain"/>
    <s v="L05"/>
    <s v="Customer Support Agent"/>
    <x v="1"/>
    <s v="Contract"/>
    <s v="Male"/>
    <s v="40-49"/>
    <s v="2022-03-24"/>
    <n v="79.599999999999994"/>
    <n v="72"/>
    <s v="Average"/>
    <s v="Not Due"/>
    <m/>
    <n v="9"/>
    <x v="0"/>
    <m/>
    <n v="303703"/>
  </r>
  <r>
    <x v="443"/>
    <s v="Samir Nair"/>
    <x v="4"/>
    <x v="4"/>
    <s v="Abu Dhabi"/>
    <s v="L02"/>
    <s v="Operations Coordinator"/>
    <x v="1"/>
    <s v="Full-Time"/>
    <s v="Female"/>
    <s v="50+"/>
    <s v="2022-06-16"/>
    <n v="97.25"/>
    <n v="94"/>
    <s v="High"/>
    <s v="Not Due"/>
    <m/>
    <n v="29"/>
    <x v="0"/>
    <m/>
    <n v="303849"/>
  </r>
  <r>
    <x v="444"/>
    <s v="Yusuf Joseph"/>
    <x v="6"/>
    <x v="6"/>
    <s v="Abu Dhabi"/>
    <s v="L02"/>
    <s v="IT Support Engineer"/>
    <x v="0"/>
    <s v="Full-Time"/>
    <s v="Male"/>
    <s v="50+"/>
    <s v="2021-05-21"/>
    <n v="79.209999999999994"/>
    <n v="72"/>
    <s v="Low"/>
    <s v="Completed"/>
    <n v="3"/>
    <n v="23"/>
    <x v="1"/>
    <s v="2023-09-24"/>
    <n v="303754"/>
  </r>
  <r>
    <x v="445"/>
    <s v="Mohammed D'Souza"/>
    <x v="5"/>
    <x v="5"/>
    <s v="Abu Dhabi"/>
    <s v="L02"/>
    <s v="IT Support Engineer"/>
    <x v="2"/>
    <s v="Full-Time"/>
    <s v="Male"/>
    <s v="30-39"/>
    <s v="2022-03-29"/>
    <n v="80.22"/>
    <n v="52"/>
    <s v="Average"/>
    <s v="Not Due"/>
    <m/>
    <n v="7"/>
    <x v="0"/>
    <m/>
    <n v="303927"/>
  </r>
  <r>
    <x v="446"/>
    <s v="Samir Khan"/>
    <x v="0"/>
    <x v="0"/>
    <s v="Dubai"/>
    <s v="L01"/>
    <s v="Sales Manager"/>
    <x v="3"/>
    <s v="Full-Time"/>
    <s v="Male"/>
    <s v="20-29"/>
    <s v="2023-01-14"/>
    <n v="85.48"/>
    <n v="75"/>
    <s v="High"/>
    <s v="Completed"/>
    <n v="4"/>
    <n v="6"/>
    <x v="1"/>
    <s v="2024-08-24"/>
    <n v="303577"/>
  </r>
  <r>
    <x v="447"/>
    <s v="Ali Al Mansoori"/>
    <x v="2"/>
    <x v="2"/>
    <s v="Sharjah"/>
    <s v="L03"/>
    <s v="HR Executive"/>
    <x v="1"/>
    <s v="Part-Time"/>
    <s v="Female"/>
    <s v="40-49"/>
    <s v="2021-10-19"/>
    <n v="83.56"/>
    <n v="56"/>
    <s v="Low"/>
    <s v="Completed"/>
    <n v="2"/>
    <n v="6"/>
    <x v="1"/>
    <s v="2023-03-30"/>
    <n v="303680"/>
  </r>
  <r>
    <x v="448"/>
    <s v="Zaid Gupta"/>
    <x v="5"/>
    <x v="5"/>
    <s v="Sharjah"/>
    <s v="L03"/>
    <s v="HR Executive"/>
    <x v="2"/>
    <s v="Part-Time"/>
    <s v="Male"/>
    <s v="30-39"/>
    <s v="2023-09-25"/>
    <n v="91.33"/>
    <n v="80"/>
    <s v="High"/>
    <s v="Not Due"/>
    <m/>
    <n v="21"/>
    <x v="0"/>
    <m/>
    <n v="303619"/>
  </r>
  <r>
    <x v="449"/>
    <s v="Samir Aziz"/>
    <x v="6"/>
    <x v="6"/>
    <s v="Dubai"/>
    <s v="L01"/>
    <s v="HR Executive"/>
    <x v="2"/>
    <s v="Part-Time"/>
    <s v="Female"/>
    <s v="50+"/>
    <s v="2022-08-27"/>
    <n v="78.150000000000006"/>
    <n v="69"/>
    <s v="Average"/>
    <s v="Completed"/>
    <n v="5"/>
    <n v="36"/>
    <x v="1"/>
    <s v="2025-02-19"/>
    <n v="303584"/>
  </r>
  <r>
    <x v="450"/>
    <s v="Karim Haddad"/>
    <x v="5"/>
    <x v="5"/>
    <s v="Sharjah"/>
    <s v="L03"/>
    <s v="IT Support Engineer"/>
    <x v="2"/>
    <s v="Full-Time"/>
    <s v="Male"/>
    <s v="20-29"/>
    <s v="2023-06-18"/>
    <n v="89.73"/>
    <n v="84"/>
    <s v="High"/>
    <s v="Pending"/>
    <m/>
    <n v="16"/>
    <x v="0"/>
    <m/>
    <n v="303577"/>
  </r>
  <r>
    <x v="451"/>
    <s v="Imran Rahman"/>
    <x v="2"/>
    <x v="2"/>
    <s v="Abu Dhabi"/>
    <s v="L02"/>
    <s v="Customer Support Agent"/>
    <x v="3"/>
    <s v="Part-Time"/>
    <s v="Male"/>
    <s v="50+"/>
    <s v="2022-07-29"/>
    <n v="85.34"/>
    <n v="78"/>
    <s v="High"/>
    <s v="Completed"/>
    <n v="5"/>
    <n v="12"/>
    <x v="1"/>
    <s v="2023-07-05"/>
    <n v="303768"/>
  </r>
  <r>
    <x v="452"/>
    <s v="Omar Joseph"/>
    <x v="1"/>
    <x v="1"/>
    <s v="Al Ain"/>
    <s v="L05"/>
    <s v="Sales Executive"/>
    <x v="0"/>
    <s v="Full-Time"/>
    <s v="Male"/>
    <s v="40-49"/>
    <s v="2022-03-13"/>
    <n v="94.95"/>
    <n v="73"/>
    <s v="Average"/>
    <s v="Completed"/>
    <n v="4"/>
    <n v="8"/>
    <x v="1"/>
    <s v="2024-04-25"/>
    <n v="303639"/>
  </r>
  <r>
    <x v="453"/>
    <s v="Samir Al Mansoori"/>
    <x v="0"/>
    <x v="0"/>
    <s v="Dubai"/>
    <s v="L01"/>
    <s v="IT Support Engineer"/>
    <x v="1"/>
    <s v="Full-Time"/>
    <s v="Male"/>
    <s v="20-29"/>
    <s v="2021-07-01"/>
    <n v="84.7"/>
    <n v="64"/>
    <s v="Average"/>
    <s v="Completed"/>
    <n v="4"/>
    <n v="27"/>
    <x v="1"/>
    <s v="2022-03-14"/>
    <n v="303577"/>
  </r>
  <r>
    <x v="454"/>
    <s v="Omar Sharma"/>
    <x v="0"/>
    <x v="0"/>
    <s v="Abu Dhabi"/>
    <s v="L02"/>
    <s v="Accountant"/>
    <x v="3"/>
    <s v="Full-Time"/>
    <s v="Female"/>
    <s v="40-49"/>
    <s v="2023-12-11"/>
    <n v="98.03"/>
    <n v="94"/>
    <s v="Average"/>
    <s v="Completed"/>
    <n v="3"/>
    <n v="40"/>
    <x v="0"/>
    <m/>
    <n v="303931"/>
  </r>
  <r>
    <x v="455"/>
    <s v="Noor Aziz"/>
    <x v="2"/>
    <x v="2"/>
    <s v="Sharjah"/>
    <s v="L03"/>
    <s v="Operations Coordinator"/>
    <x v="1"/>
    <s v="Part-Time"/>
    <s v="Male"/>
    <s v="20-29"/>
    <s v="2021-12-30"/>
    <n v="78.180000000000007"/>
    <n v="68"/>
    <s v="Average"/>
    <s v="Not Due"/>
    <m/>
    <n v="29"/>
    <x v="0"/>
    <m/>
    <n v="303611"/>
  </r>
  <r>
    <x v="456"/>
    <s v="Ali Al Mansoori"/>
    <x v="1"/>
    <x v="1"/>
    <s v="Al Ain"/>
    <s v="L05"/>
    <s v="Finance Analyst"/>
    <x v="0"/>
    <s v="Full-Time"/>
    <s v="Male"/>
    <s v="20-29"/>
    <s v="2023-12-11"/>
    <n v="78.86"/>
    <n v="71"/>
    <s v="Average"/>
    <s v="Pending"/>
    <m/>
    <n v="24"/>
    <x v="0"/>
    <m/>
    <n v="303926"/>
  </r>
  <r>
    <x v="457"/>
    <s v="Nadia Shaikh"/>
    <x v="6"/>
    <x v="6"/>
    <s v="Dubai"/>
    <s v="L01"/>
    <s v="Customer Support Manager"/>
    <x v="1"/>
    <s v="Part-Time"/>
    <s v="Female"/>
    <s v="20-29"/>
    <s v="2024-02-18"/>
    <n v="82.21"/>
    <n v="70"/>
    <s v="Low"/>
    <s v="Completed"/>
    <n v="3"/>
    <n v="19"/>
    <x v="0"/>
    <m/>
    <n v="303605"/>
  </r>
  <r>
    <x v="458"/>
    <s v="Khalid Al Nuaimi"/>
    <x v="2"/>
    <x v="2"/>
    <s v="Sharjah"/>
    <s v="L03"/>
    <s v="Marketing Specialist"/>
    <x v="1"/>
    <s v="Part-Time"/>
    <s v="Male"/>
    <s v="40-49"/>
    <s v="2023-08-01"/>
    <n v="82.36"/>
    <n v="50"/>
    <s v="Average"/>
    <s v="Completed"/>
    <n v="4"/>
    <n v="33"/>
    <x v="0"/>
    <m/>
    <n v="303951"/>
  </r>
  <r>
    <x v="459"/>
    <s v="Yusuf Menon"/>
    <x v="3"/>
    <x v="3"/>
    <s v="Ajman"/>
    <s v="L04"/>
    <s v="Marketing Specialist"/>
    <x v="0"/>
    <s v="Full-Time"/>
    <s v="Female"/>
    <s v="40-49"/>
    <s v="2023-01-31"/>
    <n v="91.64"/>
    <n v="87"/>
    <s v="Average"/>
    <s v="Completed"/>
    <n v="3"/>
    <n v="23"/>
    <x v="0"/>
    <m/>
    <n v="303798"/>
  </r>
  <r>
    <x v="460"/>
    <s v="Layla Al Falasi"/>
    <x v="1"/>
    <x v="1"/>
    <s v="Dubai"/>
    <s v="L01"/>
    <s v="Sales Executive"/>
    <x v="0"/>
    <s v="Full-Time"/>
    <s v="Male"/>
    <s v="30-39"/>
    <s v="2021-05-26"/>
    <n v="91.45"/>
    <n v="72"/>
    <s v="Average"/>
    <s v="Completed"/>
    <n v="2"/>
    <n v="14"/>
    <x v="0"/>
    <m/>
    <n v="303954"/>
  </r>
  <r>
    <x v="461"/>
    <s v="Ali Aziz"/>
    <x v="5"/>
    <x v="5"/>
    <s v="Abu Dhabi"/>
    <s v="L02"/>
    <s v="Customer Support Manager"/>
    <x v="2"/>
    <s v="Contract"/>
    <s v="Male"/>
    <s v="30-39"/>
    <s v="2022-05-02"/>
    <n v="80.81"/>
    <n v="77"/>
    <s v="Low"/>
    <s v="Completed"/>
    <n v="4"/>
    <m/>
    <x v="0"/>
    <m/>
    <n v="303949"/>
  </r>
  <r>
    <x v="462"/>
    <s v="Omar D'Souza"/>
    <x v="1"/>
    <x v="1"/>
    <s v="Abu Dhabi"/>
    <s v="L02"/>
    <s v="Sales Manager"/>
    <x v="1"/>
    <s v="Part-Time"/>
    <s v="Male"/>
    <s v="40-49"/>
    <s v="2022-03-08"/>
    <n v="84.98"/>
    <n v="54"/>
    <s v="Low"/>
    <s v="Pending"/>
    <m/>
    <n v="5"/>
    <x v="0"/>
    <m/>
    <n v="303813"/>
  </r>
  <r>
    <x v="463"/>
    <s v="Bilal Al Nuaimi"/>
    <x v="5"/>
    <x v="5"/>
    <s v="Dubai"/>
    <s v="L01"/>
    <s v="Operations Coordinator"/>
    <x v="0"/>
    <s v="Part-Time"/>
    <s v="Male"/>
    <s v="50+"/>
    <s v="2024-04-13"/>
    <n v="97.33"/>
    <n v="96"/>
    <s v="High"/>
    <s v="Completed"/>
    <n v="4"/>
    <n v="16"/>
    <x v="1"/>
    <s v="2026-09-03"/>
    <n v="303729"/>
  </r>
  <r>
    <x v="464"/>
    <s v="Imran Al Nuaimi"/>
    <x v="4"/>
    <x v="4"/>
    <s v="Ajman"/>
    <s v="L04"/>
    <s v="Accountant"/>
    <x v="2"/>
    <s v="Contract"/>
    <s v="Female"/>
    <s v="20-29"/>
    <s v="2022-12-31"/>
    <n v="81.55"/>
    <n v="68"/>
    <s v="Low"/>
    <s v="Completed"/>
    <n v="3"/>
    <n v="32"/>
    <x v="0"/>
    <m/>
    <n v="303901"/>
  </r>
  <r>
    <x v="465"/>
    <s v="Khalid Joseph"/>
    <x v="6"/>
    <x v="6"/>
    <s v="Sharjah"/>
    <s v="L03"/>
    <s v="Finance Analyst"/>
    <x v="1"/>
    <s v="Full-Time"/>
    <s v="Male"/>
    <s v="20-29"/>
    <s v="2022-09-21"/>
    <n v="80.45"/>
    <n v="78"/>
    <s v="Average"/>
    <s v="Completed"/>
    <n v="2"/>
    <n v="12"/>
    <x v="0"/>
    <m/>
    <n v="303845"/>
  </r>
  <r>
    <x v="466"/>
    <s v="Rashid Al Falasi"/>
    <x v="5"/>
    <x v="5"/>
    <s v="Abu Dhabi"/>
    <s v="L02"/>
    <s v="Sales Executive"/>
    <x v="2"/>
    <s v="Part-Time"/>
    <s v="Male"/>
    <s v="30-39"/>
    <s v="2022-01-24"/>
    <n v="78.83"/>
    <n v="63"/>
    <s v="Average"/>
    <s v="Completed"/>
    <n v="2"/>
    <n v="15"/>
    <x v="0"/>
    <m/>
    <n v="303602"/>
  </r>
  <r>
    <x v="467"/>
    <s v="Zaid Menon"/>
    <x v="4"/>
    <x v="4"/>
    <s v="Ajman"/>
    <s v="L04"/>
    <s v="Customer Support Manager"/>
    <x v="2"/>
    <s v="Contract"/>
    <s v="Female"/>
    <s v="40-49"/>
    <s v="2021-12-31"/>
    <n v="80.81"/>
    <n v="54"/>
    <s v="Average"/>
    <s v="Completed"/>
    <n v="3"/>
    <n v="18"/>
    <x v="0"/>
    <m/>
    <n v="303968"/>
  </r>
  <r>
    <x v="468"/>
    <s v="Ahmed Nair"/>
    <x v="1"/>
    <x v="1"/>
    <s v="Sharjah"/>
    <s v="L03"/>
    <s v="Sales Executive"/>
    <x v="3"/>
    <s v="Full-Time"/>
    <s v="Female"/>
    <s v="30-39"/>
    <s v="2023-11-27"/>
    <n v="75.08"/>
    <n v="72"/>
    <s v="Average"/>
    <s v="Completed"/>
    <n v="5"/>
    <n v="27"/>
    <x v="0"/>
    <m/>
    <n v="303600"/>
  </r>
  <r>
    <x v="469"/>
    <s v="Yusuf Al Falasi"/>
    <x v="5"/>
    <x v="5"/>
    <s v="Al Ain"/>
    <s v="L05"/>
    <s v="Sales Executive"/>
    <x v="3"/>
    <s v="Part-Time"/>
    <s v="Male"/>
    <s v="40-49"/>
    <s v="2022-12-03"/>
    <n v="76.650000000000006"/>
    <n v="64"/>
    <s v="Low"/>
    <s v="Completed"/>
    <n v="2"/>
    <n v="36"/>
    <x v="0"/>
    <m/>
    <n v="303825"/>
  </r>
  <r>
    <x v="470"/>
    <s v="Rashid D'Souza"/>
    <x v="3"/>
    <x v="3"/>
    <s v="Dubai"/>
    <s v="L01"/>
    <s v="Software Engineer"/>
    <x v="3"/>
    <s v="Full-Time"/>
    <s v="Male"/>
    <s v="30-39"/>
    <s v="2023-10-09"/>
    <n v="81.17"/>
    <n v="50"/>
    <s v="Low"/>
    <s v="Completed"/>
    <n v="2"/>
    <n v="37"/>
    <x v="0"/>
    <m/>
    <n v="303894"/>
  </r>
  <r>
    <x v="471"/>
    <s v="Omar Fernandez"/>
    <x v="5"/>
    <x v="5"/>
    <s v="Sharjah"/>
    <s v="L03"/>
    <s v="Accountant"/>
    <x v="3"/>
    <s v="Full-Time"/>
    <s v="Female"/>
    <s v="50+"/>
    <s v="2022-04-11"/>
    <n v="87.19"/>
    <n v="74"/>
    <s v="Average"/>
    <s v="Pending"/>
    <m/>
    <n v="14"/>
    <x v="0"/>
    <m/>
    <n v="303857"/>
  </r>
  <r>
    <x v="472"/>
    <s v="Sara Al Falasi"/>
    <x v="0"/>
    <x v="0"/>
    <s v="Ajman"/>
    <s v="L04"/>
    <s v="IT Support Engineer"/>
    <x v="2"/>
    <s v="Part-Time"/>
    <s v="Female"/>
    <s v="50+"/>
    <s v="2021-03-24"/>
    <n v="80.63"/>
    <n v="50"/>
    <s v="Average"/>
    <s v="Completed"/>
    <n v="5"/>
    <n v="29"/>
    <x v="0"/>
    <m/>
    <n v="303729"/>
  </r>
  <r>
    <x v="473"/>
    <s v="Hassan Fernandez"/>
    <x v="1"/>
    <x v="1"/>
    <s v="Sharjah"/>
    <s v="L03"/>
    <s v="Operations Coordinator"/>
    <x v="0"/>
    <s v="Full-Time"/>
    <s v="Female"/>
    <s v="20-29"/>
    <s v="2021-01-07"/>
    <n v="96.66"/>
    <n v="91"/>
    <s v="High"/>
    <s v="Completed"/>
    <n v="2"/>
    <n v="20"/>
    <x v="2"/>
    <s v="2022-05-30"/>
    <n v="303897"/>
  </r>
  <r>
    <x v="474"/>
    <s v="Yusuf Menon"/>
    <x v="6"/>
    <x v="6"/>
    <s v="Ajman"/>
    <s v="L04"/>
    <s v="Customer Support Agent"/>
    <x v="0"/>
    <s v="Part-Time"/>
    <s v="Male"/>
    <s v="50+"/>
    <s v="2022-04-19"/>
    <n v="81.67"/>
    <n v="64"/>
    <s v="Average"/>
    <s v="Completed"/>
    <n v="3"/>
    <n v="11"/>
    <x v="0"/>
    <m/>
    <n v="303693"/>
  </r>
  <r>
    <x v="475"/>
    <s v="Bilal Shaikh"/>
    <x v="4"/>
    <x v="4"/>
    <s v="Dubai"/>
    <s v="L01"/>
    <s v="Sales Executive"/>
    <x v="2"/>
    <s v="Contract"/>
    <s v="Male"/>
    <s v="20-29"/>
    <s v="2023-11-24"/>
    <n v="89.07"/>
    <n v="75"/>
    <s v="High"/>
    <s v="Completed"/>
    <n v="2"/>
    <n v="27"/>
    <x v="1"/>
    <s v="2025-10-20"/>
    <n v="303977"/>
  </r>
  <r>
    <x v="476"/>
    <s v="Karim Sharma"/>
    <x v="6"/>
    <x v="6"/>
    <s v="Sharjah"/>
    <s v="L03"/>
    <s v="Operations Coordinator"/>
    <x v="2"/>
    <s v="Full-Time"/>
    <s v="Female"/>
    <s v="50+"/>
    <s v="2024-03-03"/>
    <n v="99.16"/>
    <n v="96"/>
    <s v="High"/>
    <s v="Pending"/>
    <m/>
    <n v="20"/>
    <x v="0"/>
    <m/>
    <n v="303719"/>
  </r>
  <r>
    <x v="477"/>
    <s v="Omar Joseph"/>
    <x v="4"/>
    <x v="4"/>
    <s v="Abu Dhabi"/>
    <s v="L02"/>
    <s v="Sales Executive"/>
    <x v="3"/>
    <s v="Part-Time"/>
    <s v="Female"/>
    <s v="50+"/>
    <s v="2021-07-05"/>
    <n v="81.209999999999994"/>
    <n v="71"/>
    <s v="Average"/>
    <s v="Not Due"/>
    <m/>
    <n v="21"/>
    <x v="0"/>
    <m/>
    <n v="303782"/>
  </r>
  <r>
    <x v="478"/>
    <s v="Mohammed Al Mansoori"/>
    <x v="4"/>
    <x v="4"/>
    <s v="Abu Dhabi"/>
    <s v="L02"/>
    <s v="Finance Analyst"/>
    <x v="3"/>
    <s v="Contract"/>
    <s v="Female"/>
    <s v="20-29"/>
    <s v="2024-01-01"/>
    <n v="75.55"/>
    <n v="78"/>
    <s v="Low"/>
    <s v="Completed"/>
    <n v="3"/>
    <n v="34"/>
    <x v="0"/>
    <m/>
    <n v="303893"/>
  </r>
  <r>
    <x v="479"/>
    <s v="Nadia D'Souza"/>
    <x v="2"/>
    <x v="2"/>
    <s v="Dubai"/>
    <s v="L01"/>
    <s v="Customer Support Agent"/>
    <x v="0"/>
    <s v="Part-Time"/>
    <s v="Female"/>
    <s v="40-49"/>
    <s v="2021-01-07"/>
    <n v="98.13"/>
    <n v="98"/>
    <s v="Average"/>
    <s v="Not Due"/>
    <m/>
    <n v="28"/>
    <x v="0"/>
    <m/>
    <n v="303815"/>
  </r>
  <r>
    <x v="480"/>
    <s v="Mohammed Nair"/>
    <x v="6"/>
    <x v="6"/>
    <s v="Al Ain"/>
    <s v="L05"/>
    <s v="Customer Support Manager"/>
    <x v="3"/>
    <s v="Full-Time"/>
    <s v="Female"/>
    <s v="50+"/>
    <s v="2023-03-16"/>
    <n v="88.23"/>
    <n v="85"/>
    <s v="High"/>
    <s v="Completed"/>
    <n v="4"/>
    <n v="27"/>
    <x v="1"/>
    <s v="2025-05-05"/>
    <n v="303713"/>
  </r>
  <r>
    <x v="481"/>
    <s v="Hassan Al Falasi"/>
    <x v="2"/>
    <x v="2"/>
    <s v="Dubai"/>
    <s v="L01"/>
    <s v="Sales Executive"/>
    <x v="1"/>
    <s v="Part-Time"/>
    <s v="Female"/>
    <s v="30-39"/>
    <s v="2023-02-02"/>
    <n v="84.88"/>
    <n v="79"/>
    <s v="Low"/>
    <s v="Completed"/>
    <n v="5"/>
    <n v="23"/>
    <x v="2"/>
    <s v="2025-08-06"/>
    <n v="303615"/>
  </r>
  <r>
    <x v="482"/>
    <s v="Nadia Sharma"/>
    <x v="0"/>
    <x v="0"/>
    <s v="Abu Dhabi"/>
    <s v="L02"/>
    <s v="HR Executive"/>
    <x v="0"/>
    <s v="Contract"/>
    <s v="Female"/>
    <s v="50+"/>
    <s v="2021-04-15"/>
    <n v="90"/>
    <n v="84"/>
    <s v="High"/>
    <s v="Completed"/>
    <n v="3"/>
    <n v="16"/>
    <x v="0"/>
    <m/>
    <n v="303656"/>
  </r>
  <r>
    <x v="483"/>
    <s v="Sara Al Falasi"/>
    <x v="3"/>
    <x v="3"/>
    <s v="Sharjah"/>
    <s v="L03"/>
    <s v="HR Executive"/>
    <x v="1"/>
    <s v="Part-Time"/>
    <s v="Female"/>
    <s v="40-49"/>
    <s v="2022-01-05"/>
    <n v="99.17"/>
    <n v="96"/>
    <s v="High"/>
    <s v="Completed"/>
    <n v="5"/>
    <n v="18"/>
    <x v="1"/>
    <s v="2024-05-29"/>
    <n v="303930"/>
  </r>
  <r>
    <x v="484"/>
    <s v="Zaid Hussain"/>
    <x v="3"/>
    <x v="3"/>
    <s v="Abu Dhabi"/>
    <s v="L02"/>
    <s v="Marketing Specialist"/>
    <x v="2"/>
    <s v="Part-Time"/>
    <s v="Female"/>
    <s v="40-49"/>
    <s v="2023-10-23"/>
    <n v="80.819999999999993"/>
    <n v="65"/>
    <s v="Low"/>
    <s v="Completed"/>
    <n v="2"/>
    <m/>
    <x v="0"/>
    <m/>
    <n v="303936"/>
  </r>
  <r>
    <x v="485"/>
    <s v="Noor Hussain"/>
    <x v="4"/>
    <x v="4"/>
    <s v="Sharjah"/>
    <s v="L03"/>
    <s v="Accountant"/>
    <x v="0"/>
    <s v="Contract"/>
    <s v="Female"/>
    <s v="40-49"/>
    <s v="2023-07-11"/>
    <n v="92.91"/>
    <n v="79"/>
    <s v="Average"/>
    <s v="Completed"/>
    <n v="5"/>
    <m/>
    <x v="0"/>
    <m/>
    <n v="303793"/>
  </r>
  <r>
    <x v="486"/>
    <s v="Karim Rahman"/>
    <x v="6"/>
    <x v="6"/>
    <s v="Ajman"/>
    <s v="L04"/>
    <s v="Operations Coordinator"/>
    <x v="0"/>
    <s v="Full-Time"/>
    <s v="Male"/>
    <s v="30-39"/>
    <s v="2021-08-31"/>
    <n v="76.47"/>
    <n v="52"/>
    <s v="Low"/>
    <s v="Completed"/>
    <n v="5"/>
    <n v="6"/>
    <x v="0"/>
    <m/>
    <n v="303651"/>
  </r>
  <r>
    <x v="487"/>
    <s v="Rashid Farooq"/>
    <x v="6"/>
    <x v="6"/>
    <s v="Dubai"/>
    <s v="L01"/>
    <s v="Software Engineer"/>
    <x v="0"/>
    <s v="Part-Time"/>
    <s v="Male"/>
    <s v="30-39"/>
    <s v="2023-06-09"/>
    <n v="87"/>
    <n v="81"/>
    <s v="High"/>
    <s v="Completed"/>
    <n v="5"/>
    <n v="15"/>
    <x v="2"/>
    <s v="2025-05-18"/>
    <n v="303557"/>
  </r>
  <r>
    <x v="488"/>
    <s v="Ahmed Farooq"/>
    <x v="0"/>
    <x v="0"/>
    <s v="Sharjah"/>
    <s v="L03"/>
    <s v="Software Engineer"/>
    <x v="3"/>
    <s v="Full-Time"/>
    <s v="Male"/>
    <s v="50+"/>
    <s v="2023-12-07"/>
    <n v="87.15"/>
    <n v="88"/>
    <s v="Average"/>
    <s v="Not Due"/>
    <m/>
    <n v="27"/>
    <x v="0"/>
    <m/>
    <n v="303641"/>
  </r>
  <r>
    <x v="489"/>
    <s v="Layla Aziz"/>
    <x v="4"/>
    <x v="4"/>
    <s v="Al Ain"/>
    <s v="L05"/>
    <s v="Sales Executive"/>
    <x v="3"/>
    <s v="Part-Time"/>
    <s v="Female"/>
    <s v="40-49"/>
    <s v="2022-06-17"/>
    <n v="85.5"/>
    <n v="85"/>
    <s v="High"/>
    <s v="Not Due"/>
    <m/>
    <m/>
    <x v="0"/>
    <m/>
    <n v="303945"/>
  </r>
  <r>
    <x v="490"/>
    <s v="Rashid Haddad"/>
    <x v="2"/>
    <x v="2"/>
    <s v="Ajman"/>
    <s v="L04"/>
    <s v="Sales Manager"/>
    <x v="3"/>
    <s v="Full-Time"/>
    <s v="Male"/>
    <s v="30-39"/>
    <s v="2024-03-23"/>
    <n v="95.09"/>
    <n v="93"/>
    <s v="High"/>
    <s v="Not Due"/>
    <m/>
    <n v="14"/>
    <x v="0"/>
    <m/>
    <n v="303650"/>
  </r>
  <r>
    <x v="491"/>
    <s v="Fatima Gupta"/>
    <x v="3"/>
    <x v="3"/>
    <s v="Al Ain"/>
    <s v="L05"/>
    <s v="Customer Support Agent"/>
    <x v="1"/>
    <s v="Full-Time"/>
    <s v="Female"/>
    <s v="40-49"/>
    <s v="2023-11-14"/>
    <n v="94.69"/>
    <n v="88"/>
    <s v="High"/>
    <s v="Completed"/>
    <n v="4"/>
    <n v="38"/>
    <x v="0"/>
    <m/>
    <n v="303733"/>
  </r>
  <r>
    <x v="492"/>
    <s v="Fatima Fernandez"/>
    <x v="4"/>
    <x v="4"/>
    <s v="Sharjah"/>
    <s v="L03"/>
    <s v="Software Engineer"/>
    <x v="2"/>
    <s v="Part-Time"/>
    <s v="Male"/>
    <s v="40-49"/>
    <s v="2021-12-08"/>
    <n v="94.65"/>
    <n v="88"/>
    <s v="High"/>
    <s v="Completed"/>
    <n v="2"/>
    <n v="10"/>
    <x v="2"/>
    <s v="2024-03-17"/>
    <n v="303774"/>
  </r>
  <r>
    <x v="493"/>
    <s v="Nadia Menon"/>
    <x v="4"/>
    <x v="4"/>
    <s v="Dubai"/>
    <s v="L01"/>
    <s v="Finance Analyst"/>
    <x v="3"/>
    <s v="Contract"/>
    <s v="Female"/>
    <s v="50+"/>
    <s v="2023-01-20"/>
    <n v="98.43"/>
    <n v="87"/>
    <s v="Average"/>
    <s v="Completed"/>
    <n v="2"/>
    <n v="28"/>
    <x v="0"/>
    <m/>
    <n v="303693"/>
  </r>
  <r>
    <x v="494"/>
    <s v="Noor Al Mansoori"/>
    <x v="5"/>
    <x v="5"/>
    <s v="Al Ain"/>
    <s v="L05"/>
    <s v="Sales Manager"/>
    <x v="0"/>
    <s v="Contract"/>
    <s v="Female"/>
    <s v="30-39"/>
    <s v="2021-09-18"/>
    <n v="82.22"/>
    <n v="55"/>
    <s v="Average"/>
    <s v="Completed"/>
    <n v="3"/>
    <n v="19"/>
    <x v="1"/>
    <s v="2022-06-09"/>
    <n v="303905"/>
  </r>
  <r>
    <x v="495"/>
    <s v="Mariam Sharma"/>
    <x v="6"/>
    <x v="6"/>
    <s v="Ajman"/>
    <s v="L04"/>
    <s v="IT Support Engineer"/>
    <x v="1"/>
    <s v="Part-Time"/>
    <s v="Male"/>
    <s v="30-39"/>
    <s v="2023-06-30"/>
    <n v="93.8"/>
    <n v="84"/>
    <s v="High"/>
    <s v="Completed"/>
    <n v="3"/>
    <n v="24"/>
    <x v="1"/>
    <s v="2025-12-11"/>
    <n v="303786"/>
  </r>
  <r>
    <x v="496"/>
    <s v="Nadia Al Nuaimi"/>
    <x v="4"/>
    <x v="4"/>
    <s v="Abu Dhabi"/>
    <s v="L02"/>
    <s v="HR Manager"/>
    <x v="0"/>
    <s v="Part-Time"/>
    <s v="Female"/>
    <s v="30-39"/>
    <s v="2022-05-04"/>
    <n v="91.21"/>
    <n v="84"/>
    <s v="Average"/>
    <s v="Completed"/>
    <n v="4"/>
    <m/>
    <x v="1"/>
    <s v="2024-09-19"/>
    <n v="303875"/>
  </r>
  <r>
    <x v="497"/>
    <s v="Samir Fernandez"/>
    <x v="4"/>
    <x v="4"/>
    <s v="Ajman"/>
    <s v="L04"/>
    <s v="Software Engineer"/>
    <x v="3"/>
    <s v="Contract"/>
    <s v="Female"/>
    <s v="50+"/>
    <s v="2022-01-24"/>
    <n v="84.22"/>
    <n v="80"/>
    <s v="Low"/>
    <s v="Pending"/>
    <m/>
    <n v="9"/>
    <x v="0"/>
    <m/>
    <n v="303773"/>
  </r>
  <r>
    <x v="498"/>
    <s v="Imran Joseph"/>
    <x v="0"/>
    <x v="0"/>
    <s v="Sharjah"/>
    <s v="L03"/>
    <s v="Software Engineer"/>
    <x v="3"/>
    <s v="Full-Time"/>
    <s v="Female"/>
    <s v="30-39"/>
    <s v="2022-11-04"/>
    <n v="91.64"/>
    <n v="72"/>
    <s v="Average"/>
    <s v="Completed"/>
    <n v="3"/>
    <n v="19"/>
    <x v="0"/>
    <m/>
    <n v="303906"/>
  </r>
  <r>
    <x v="499"/>
    <s v="Zaid Khan"/>
    <x v="3"/>
    <x v="3"/>
    <s v="Sharjah"/>
    <s v="L03"/>
    <s v="Finance Analyst"/>
    <x v="2"/>
    <s v="Full-Time"/>
    <s v="Female"/>
    <s v="50+"/>
    <s v="2023-06-30"/>
    <n v="81.95"/>
    <n v="70"/>
    <s v="Low"/>
    <s v="Completed"/>
    <n v="4"/>
    <m/>
    <x v="0"/>
    <m/>
    <n v="303878"/>
  </r>
  <r>
    <x v="500"/>
    <s v="Nadia Shaikh"/>
    <x v="3"/>
    <x v="3"/>
    <s v="Abu Dhabi"/>
    <s v="L02"/>
    <s v="HR Manager"/>
    <x v="1"/>
    <s v="Full-Time"/>
    <s v="Male"/>
    <s v="40-49"/>
    <s v="2021-07-01"/>
    <n v="93.78"/>
    <n v="84"/>
    <s v="High"/>
    <s v="Completed"/>
    <n v="5"/>
    <n v="28"/>
    <x v="0"/>
    <m/>
    <n v="303553"/>
  </r>
  <r>
    <x v="501"/>
    <s v="Layla Haddad"/>
    <x v="3"/>
    <x v="3"/>
    <s v="Al Ain"/>
    <s v="L05"/>
    <s v="Sales Executive"/>
    <x v="2"/>
    <s v="Contract"/>
    <s v="Male"/>
    <s v="40-49"/>
    <s v="2021-01-09"/>
    <n v="81.14"/>
    <n v="55"/>
    <s v="Average"/>
    <s v="Completed"/>
    <n v="4"/>
    <n v="34"/>
    <x v="0"/>
    <m/>
    <n v="303585"/>
  </r>
  <r>
    <x v="502"/>
    <s v="Yusuf Patel"/>
    <x v="6"/>
    <x v="6"/>
    <s v="Al Ain"/>
    <s v="L05"/>
    <s v="Accountant"/>
    <x v="2"/>
    <s v="Full-Time"/>
    <s v="Female"/>
    <s v="30-39"/>
    <s v="2023-01-10"/>
    <n v="91.58"/>
    <n v="75"/>
    <s v="Average"/>
    <s v="Completed"/>
    <n v="3"/>
    <n v="17"/>
    <x v="0"/>
    <m/>
    <n v="303550"/>
  </r>
  <r>
    <x v="503"/>
    <s v="Aisha Al Falasi"/>
    <x v="0"/>
    <x v="0"/>
    <s v="Al Ain"/>
    <s v="L05"/>
    <s v="Sales Manager"/>
    <x v="3"/>
    <s v="Contract"/>
    <s v="Female"/>
    <s v="50+"/>
    <s v="2022-02-16"/>
    <n v="95.08"/>
    <n v="88"/>
    <s v="High"/>
    <s v="Not Due"/>
    <m/>
    <n v="28"/>
    <x v="1"/>
    <s v="2023-10-05"/>
    <n v="303789"/>
  </r>
  <r>
    <x v="504"/>
    <s v="Fatima Menon"/>
    <x v="5"/>
    <x v="5"/>
    <s v="Al Ain"/>
    <s v="L05"/>
    <s v="Software Engineer"/>
    <x v="2"/>
    <s v="Full-Time"/>
    <s v="Female"/>
    <s v="40-49"/>
    <s v="2021-10-25"/>
    <n v="97.48"/>
    <n v="95"/>
    <s v="High"/>
    <s v="Not Due"/>
    <m/>
    <n v="26"/>
    <x v="0"/>
    <m/>
    <n v="303556"/>
  </r>
  <r>
    <x v="505"/>
    <s v="Fatima Farooq"/>
    <x v="6"/>
    <x v="6"/>
    <s v="Ajman"/>
    <s v="L04"/>
    <s v="Marketing Specialist"/>
    <x v="2"/>
    <s v="Part-Time"/>
    <s v="Male"/>
    <s v="40-49"/>
    <s v="2024-01-18"/>
    <n v="98.88"/>
    <n v="91"/>
    <s v="High"/>
    <s v="Pending"/>
    <m/>
    <m/>
    <x v="0"/>
    <m/>
    <n v="303544"/>
  </r>
  <r>
    <x v="506"/>
    <s v="Samir Gupta"/>
    <x v="0"/>
    <x v="0"/>
    <s v="Sharjah"/>
    <s v="L03"/>
    <s v="Finance Analyst"/>
    <x v="2"/>
    <s v="Part-Time"/>
    <s v="Female"/>
    <s v="40-49"/>
    <s v="2023-12-20"/>
    <n v="98.62"/>
    <n v="92"/>
    <s v="High"/>
    <s v="Completed"/>
    <n v="3"/>
    <m/>
    <x v="0"/>
    <m/>
    <n v="303694"/>
  </r>
  <r>
    <x v="507"/>
    <s v="Zaid Patel"/>
    <x v="5"/>
    <x v="5"/>
    <s v="Al Ain"/>
    <s v="L05"/>
    <s v="Finance Analyst"/>
    <x v="1"/>
    <s v="Full-Time"/>
    <s v="Female"/>
    <s v="30-39"/>
    <s v="2022-10-03"/>
    <n v="90.03"/>
    <n v="71"/>
    <s v="Average"/>
    <s v="Completed"/>
    <n v="5"/>
    <n v="30"/>
    <x v="0"/>
    <m/>
    <n v="303612"/>
  </r>
  <r>
    <x v="508"/>
    <s v="Samir Hussain"/>
    <x v="1"/>
    <x v="1"/>
    <s v="Ajman"/>
    <s v="L04"/>
    <s v="Sales Manager"/>
    <x v="0"/>
    <s v="Contract"/>
    <s v="Male"/>
    <s v="30-39"/>
    <s v="2021-01-17"/>
    <n v="92.41"/>
    <n v="72"/>
    <s v="High"/>
    <s v="Completed"/>
    <n v="4"/>
    <n v="23"/>
    <x v="0"/>
    <m/>
    <n v="303762"/>
  </r>
  <r>
    <x v="509"/>
    <s v="Aisha Fernandez"/>
    <x v="4"/>
    <x v="4"/>
    <s v="Ajman"/>
    <s v="L04"/>
    <s v="Software Engineer"/>
    <x v="1"/>
    <s v="Full-Time"/>
    <s v="Male"/>
    <s v="40-49"/>
    <s v="2021-06-11"/>
    <n v="86.07"/>
    <n v="82"/>
    <s v="Average"/>
    <s v="Not Due"/>
    <m/>
    <n v="7"/>
    <x v="0"/>
    <m/>
    <n v="303557"/>
  </r>
  <r>
    <x v="510"/>
    <s v="Karim Hussain"/>
    <x v="6"/>
    <x v="6"/>
    <s v="Dubai"/>
    <s v="L01"/>
    <s v="Software Engineer"/>
    <x v="3"/>
    <s v="Part-Time"/>
    <s v="Male"/>
    <s v="50+"/>
    <s v="2023-11-25"/>
    <n v="76.44"/>
    <n v="52"/>
    <s v="Low"/>
    <s v="Pending"/>
    <m/>
    <n v="21"/>
    <x v="0"/>
    <m/>
    <n v="303554"/>
  </r>
  <r>
    <x v="511"/>
    <s v="Khalid Sharma"/>
    <x v="2"/>
    <x v="2"/>
    <s v="Ajman"/>
    <s v="L04"/>
    <s v="Finance Analyst"/>
    <x v="2"/>
    <s v="Part-Time"/>
    <s v="Female"/>
    <s v="20-29"/>
    <s v="2022-02-10"/>
    <n v="77.86"/>
    <n v="63"/>
    <s v="Average"/>
    <s v="Completed"/>
    <n v="2"/>
    <n v="32"/>
    <x v="0"/>
    <m/>
    <n v="303588"/>
  </r>
  <r>
    <x v="512"/>
    <s v="Hassan Joseph"/>
    <x v="5"/>
    <x v="5"/>
    <s v="Sharjah"/>
    <s v="L03"/>
    <s v="HR Manager"/>
    <x v="1"/>
    <s v="Full-Time"/>
    <s v="Male"/>
    <s v="20-29"/>
    <s v="2021-01-08"/>
    <n v="78.98"/>
    <n v="55"/>
    <s v="Low"/>
    <s v="Completed"/>
    <n v="2"/>
    <n v="22"/>
    <x v="0"/>
    <m/>
    <n v="303988"/>
  </r>
  <r>
    <x v="513"/>
    <s v="Imran Patel"/>
    <x v="2"/>
    <x v="2"/>
    <s v="Ajman"/>
    <s v="L04"/>
    <s v="Software Engineer"/>
    <x v="0"/>
    <s v="Full-Time"/>
    <s v="Female"/>
    <s v="30-39"/>
    <s v="2021-09-25"/>
    <n v="94.94"/>
    <n v="81"/>
    <s v="High"/>
    <s v="Pending"/>
    <m/>
    <n v="38"/>
    <x v="0"/>
    <m/>
    <n v="303712"/>
  </r>
  <r>
    <x v="514"/>
    <s v="Omar Farooq"/>
    <x v="4"/>
    <x v="4"/>
    <s v="Abu Dhabi"/>
    <s v="L02"/>
    <s v="Finance Analyst"/>
    <x v="1"/>
    <s v="Contract"/>
    <s v="Male"/>
    <s v="20-29"/>
    <s v="2023-07-29"/>
    <n v="95.74"/>
    <n v="95"/>
    <s v="High"/>
    <s v="Completed"/>
    <n v="2"/>
    <m/>
    <x v="0"/>
    <m/>
    <n v="303901"/>
  </r>
  <r>
    <x v="515"/>
    <s v="Layla D'Souza"/>
    <x v="5"/>
    <x v="5"/>
    <s v="Sharjah"/>
    <s v="L03"/>
    <s v="Operations Coordinator"/>
    <x v="2"/>
    <s v="Full-Time"/>
    <s v="Male"/>
    <s v="30-39"/>
    <s v="2021-10-09"/>
    <n v="80.27"/>
    <n v="63"/>
    <s v="Average"/>
    <s v="Completed"/>
    <n v="5"/>
    <n v="7"/>
    <x v="0"/>
    <m/>
    <n v="303976"/>
  </r>
  <r>
    <x v="516"/>
    <s v="Rashid Joseph"/>
    <x v="6"/>
    <x v="6"/>
    <s v="Ajman"/>
    <s v="L04"/>
    <s v="HR Manager"/>
    <x v="0"/>
    <s v="Part-Time"/>
    <s v="Female"/>
    <s v="20-29"/>
    <s v="2023-10-10"/>
    <n v="97.63"/>
    <n v="97"/>
    <s v="High"/>
    <s v="Pending"/>
    <m/>
    <m/>
    <x v="0"/>
    <m/>
    <n v="303917"/>
  </r>
  <r>
    <x v="517"/>
    <s v="Yusuf Joseph"/>
    <x v="2"/>
    <x v="2"/>
    <s v="Dubai"/>
    <s v="L01"/>
    <s v="HR Executive"/>
    <x v="0"/>
    <s v="Contract"/>
    <s v="Female"/>
    <s v="20-29"/>
    <s v="2022-12-21"/>
    <n v="94.7"/>
    <n v="90"/>
    <s v="Average"/>
    <s v="Completed"/>
    <n v="4"/>
    <n v="21"/>
    <x v="0"/>
    <m/>
    <n v="303718"/>
  </r>
  <r>
    <x v="518"/>
    <s v="Khalid Al Mansoori"/>
    <x v="4"/>
    <x v="4"/>
    <s v="Abu Dhabi"/>
    <s v="L02"/>
    <s v="IT Support Engineer"/>
    <x v="2"/>
    <s v="Contract"/>
    <s v="Male"/>
    <s v="20-29"/>
    <s v="2021-04-05"/>
    <n v="97.99"/>
    <n v="93"/>
    <s v="Average"/>
    <s v="Not Due"/>
    <m/>
    <n v="22"/>
    <x v="0"/>
    <m/>
    <n v="303901"/>
  </r>
  <r>
    <x v="519"/>
    <s v="Bilal Sharma"/>
    <x v="4"/>
    <x v="4"/>
    <s v="Al Ain"/>
    <s v="L05"/>
    <s v="Customer Support Agent"/>
    <x v="1"/>
    <s v="Full-Time"/>
    <s v="Female"/>
    <s v="20-29"/>
    <s v="2022-01-28"/>
    <n v="89.27"/>
    <n v="83"/>
    <s v="Average"/>
    <s v="Completed"/>
    <n v="5"/>
    <n v="7"/>
    <x v="0"/>
    <m/>
    <n v="303898"/>
  </r>
  <r>
    <x v="520"/>
    <s v="Karim D'Souza"/>
    <x v="0"/>
    <x v="0"/>
    <s v="Dubai"/>
    <s v="L01"/>
    <s v="Sales Manager"/>
    <x v="2"/>
    <s v="Contract"/>
    <s v="Male"/>
    <s v="30-39"/>
    <s v="2023-02-19"/>
    <n v="81.52"/>
    <n v="56"/>
    <s v="Low"/>
    <s v="Completed"/>
    <n v="5"/>
    <n v="17"/>
    <x v="0"/>
    <m/>
    <n v="303590"/>
  </r>
  <r>
    <x v="521"/>
    <s v="Mohammed Farooq"/>
    <x v="3"/>
    <x v="3"/>
    <s v="Al Ain"/>
    <s v="L05"/>
    <s v="Operations Coordinator"/>
    <x v="3"/>
    <s v="Full-Time"/>
    <s v="Female"/>
    <s v="50+"/>
    <s v="2023-09-19"/>
    <n v="75.790000000000006"/>
    <n v="55"/>
    <s v="Average"/>
    <s v="Completed"/>
    <n v="5"/>
    <n v="8"/>
    <x v="0"/>
    <m/>
    <n v="304010"/>
  </r>
  <r>
    <x v="522"/>
    <s v="Rashid Sharma"/>
    <x v="6"/>
    <x v="6"/>
    <s v="Al Ain"/>
    <s v="L05"/>
    <s v="Sales Executive"/>
    <x v="1"/>
    <s v="Full-Time"/>
    <s v="Female"/>
    <s v="40-49"/>
    <s v="2022-08-22"/>
    <n v="87.97"/>
    <n v="87"/>
    <s v="Average"/>
    <s v="Completed"/>
    <n v="4"/>
    <n v="8"/>
    <x v="0"/>
    <m/>
    <n v="303876"/>
  </r>
  <r>
    <x v="523"/>
    <s v="Zaid Patel"/>
    <x v="0"/>
    <x v="0"/>
    <s v="Ajman"/>
    <s v="L04"/>
    <s v="HR Manager"/>
    <x v="3"/>
    <s v="Contract"/>
    <s v="Female"/>
    <s v="40-49"/>
    <s v="2023-01-26"/>
    <n v="78.849999999999994"/>
    <n v="57"/>
    <s v="Average"/>
    <s v="Not Due"/>
    <m/>
    <n v="24"/>
    <x v="2"/>
    <s v="2024-12-01"/>
    <n v="303943"/>
  </r>
  <r>
    <x v="524"/>
    <s v="Bilal Farooq"/>
    <x v="1"/>
    <x v="1"/>
    <s v="Dubai"/>
    <s v="L01"/>
    <s v="Software Engineer"/>
    <x v="0"/>
    <s v="Contract"/>
    <s v="Male"/>
    <s v="50+"/>
    <s v="2022-12-20"/>
    <n v="80.36"/>
    <n v="78"/>
    <s v="Low"/>
    <s v="Completed"/>
    <n v="4"/>
    <n v="25"/>
    <x v="0"/>
    <m/>
    <n v="303853"/>
  </r>
  <r>
    <x v="525"/>
    <s v="Samir Gupta"/>
    <x v="2"/>
    <x v="2"/>
    <s v="Al Ain"/>
    <s v="L05"/>
    <s v="Customer Support Manager"/>
    <x v="0"/>
    <s v="Part-Time"/>
    <s v="Male"/>
    <s v="30-39"/>
    <s v="2023-09-29"/>
    <n v="98.3"/>
    <n v="85"/>
    <s v="Average"/>
    <s v="Completed"/>
    <n v="5"/>
    <n v="5"/>
    <x v="0"/>
    <m/>
    <n v="303528"/>
  </r>
  <r>
    <x v="526"/>
    <s v="Imran Khan"/>
    <x v="4"/>
    <x v="4"/>
    <s v="Al Ain"/>
    <s v="L05"/>
    <s v="Sales Manager"/>
    <x v="2"/>
    <s v="Part-Time"/>
    <s v="Female"/>
    <s v="30-39"/>
    <s v="2022-05-25"/>
    <n v="84.13"/>
    <n v="55"/>
    <s v="Average"/>
    <s v="Pending"/>
    <m/>
    <n v="37"/>
    <x v="0"/>
    <m/>
    <n v="303661"/>
  </r>
  <r>
    <x v="527"/>
    <s v="Mariam Khan"/>
    <x v="5"/>
    <x v="5"/>
    <s v="Ajman"/>
    <s v="L04"/>
    <s v="Marketing Specialist"/>
    <x v="1"/>
    <s v="Full-Time"/>
    <s v="Male"/>
    <s v="40-49"/>
    <s v="2022-07-02"/>
    <n v="87.6"/>
    <n v="75"/>
    <s v="Average"/>
    <s v="Completed"/>
    <n v="3"/>
    <n v="8"/>
    <x v="0"/>
    <m/>
    <n v="303819"/>
  </r>
  <r>
    <x v="528"/>
    <s v="Zaid Nair"/>
    <x v="2"/>
    <x v="2"/>
    <s v="Sharjah"/>
    <s v="L03"/>
    <s v="Sales Manager"/>
    <x v="3"/>
    <s v="Part-Time"/>
    <s v="Female"/>
    <s v="20-29"/>
    <s v="2022-04-23"/>
    <n v="78.17"/>
    <n v="73"/>
    <s v="Low"/>
    <s v="Not Due"/>
    <m/>
    <m/>
    <x v="0"/>
    <m/>
    <n v="304007"/>
  </r>
  <r>
    <x v="529"/>
    <s v="Hassan Haddad"/>
    <x v="2"/>
    <x v="2"/>
    <s v="Ajman"/>
    <s v="L04"/>
    <s v="Software Engineer"/>
    <x v="3"/>
    <s v="Part-Time"/>
    <s v="Female"/>
    <s v="30-39"/>
    <s v="2021-08-30"/>
    <n v="98.92"/>
    <n v="94"/>
    <s v="Average"/>
    <s v="Completed"/>
    <n v="3"/>
    <n v="7"/>
    <x v="1"/>
    <s v="2022-12-13"/>
    <n v="303545"/>
  </r>
  <r>
    <x v="530"/>
    <s v="Zaid Patel"/>
    <x v="4"/>
    <x v="4"/>
    <s v="Al Ain"/>
    <s v="L05"/>
    <s v="Sales Executive"/>
    <x v="0"/>
    <s v="Part-Time"/>
    <s v="Male"/>
    <s v="40-49"/>
    <s v="2022-09-30"/>
    <n v="76.11"/>
    <n v="80"/>
    <s v="Average"/>
    <s v="Pending"/>
    <m/>
    <n v="30"/>
    <x v="0"/>
    <m/>
    <n v="303873"/>
  </r>
  <r>
    <x v="531"/>
    <s v="Khalid Menon"/>
    <x v="0"/>
    <x v="0"/>
    <s v="Ajman"/>
    <s v="L04"/>
    <s v="HR Executive"/>
    <x v="2"/>
    <s v="Contract"/>
    <s v="Female"/>
    <s v="40-49"/>
    <s v="2023-09-24"/>
    <n v="83.28"/>
    <n v="80"/>
    <s v="Average"/>
    <s v="Not Due"/>
    <m/>
    <n v="18"/>
    <x v="1"/>
    <s v="2024-08-18"/>
    <n v="303965"/>
  </r>
  <r>
    <x v="532"/>
    <s v="Zaid Al Mansoori"/>
    <x v="1"/>
    <x v="1"/>
    <s v="Abu Dhabi"/>
    <s v="L02"/>
    <s v="Marketing Specialist"/>
    <x v="3"/>
    <s v="Contract"/>
    <s v="Female"/>
    <s v="40-49"/>
    <s v="2022-03-17"/>
    <n v="92.78"/>
    <n v="79"/>
    <s v="Average"/>
    <s v="Pending"/>
    <m/>
    <n v="29"/>
    <x v="0"/>
    <m/>
    <n v="303900"/>
  </r>
  <r>
    <x v="533"/>
    <s v="Hassan Al Falasi"/>
    <x v="6"/>
    <x v="6"/>
    <s v="Al Ain"/>
    <s v="L05"/>
    <s v="HR Manager"/>
    <x v="2"/>
    <s v="Full-Time"/>
    <s v="Male"/>
    <s v="20-29"/>
    <s v="2021-03-10"/>
    <n v="86.38"/>
    <n v="71"/>
    <s v="Average"/>
    <s v="Completed"/>
    <n v="2"/>
    <n v="23"/>
    <x v="0"/>
    <m/>
    <n v="303547"/>
  </r>
  <r>
    <x v="534"/>
    <s v="Rashid Rahman"/>
    <x v="1"/>
    <x v="1"/>
    <s v="Dubai"/>
    <s v="L01"/>
    <s v="Finance Analyst"/>
    <x v="3"/>
    <s v="Part-Time"/>
    <s v="Male"/>
    <s v="20-29"/>
    <s v="2022-10-13"/>
    <n v="93.93"/>
    <n v="73"/>
    <s v="Average"/>
    <s v="Pending"/>
    <m/>
    <m/>
    <x v="1"/>
    <s v="2023-08-23"/>
    <n v="303525"/>
  </r>
  <r>
    <x v="535"/>
    <s v="Imran Hussain"/>
    <x v="3"/>
    <x v="3"/>
    <s v="Ajman"/>
    <s v="L04"/>
    <s v="IT Support Engineer"/>
    <x v="0"/>
    <s v="Full-Time"/>
    <s v="Female"/>
    <s v="30-39"/>
    <s v="2022-02-15"/>
    <n v="83.81"/>
    <n v="70"/>
    <s v="Average"/>
    <s v="Completed"/>
    <n v="5"/>
    <n v="35"/>
    <x v="0"/>
    <m/>
    <n v="303562"/>
  </r>
  <r>
    <x v="536"/>
    <s v="Ali Al Falasi"/>
    <x v="6"/>
    <x v="6"/>
    <s v="Dubai"/>
    <s v="L01"/>
    <s v="Sales Manager"/>
    <x v="3"/>
    <s v="Full-Time"/>
    <s v="Male"/>
    <s v="50+"/>
    <s v="2021-02-28"/>
    <n v="75.94"/>
    <n v="77"/>
    <s v="Low"/>
    <s v="Completed"/>
    <n v="5"/>
    <n v="36"/>
    <x v="0"/>
    <m/>
    <n v="303658"/>
  </r>
  <r>
    <x v="537"/>
    <s v="Fatima Sharma"/>
    <x v="1"/>
    <x v="1"/>
    <s v="Dubai"/>
    <s v="L01"/>
    <s v="Marketing Specialist"/>
    <x v="0"/>
    <s v="Part-Time"/>
    <s v="Female"/>
    <s v="40-49"/>
    <s v="2022-04-02"/>
    <n v="78.78"/>
    <n v="61"/>
    <s v="Low"/>
    <s v="Completed"/>
    <n v="3"/>
    <n v="11"/>
    <x v="0"/>
    <m/>
    <n v="303851"/>
  </r>
  <r>
    <x v="538"/>
    <s v="Ahmed Al Mansoori"/>
    <x v="1"/>
    <x v="1"/>
    <s v="Ajman"/>
    <s v="L04"/>
    <s v="Finance Analyst"/>
    <x v="2"/>
    <s v="Contract"/>
    <s v="Female"/>
    <s v="50+"/>
    <s v="2021-02-02"/>
    <n v="77.53"/>
    <n v="52"/>
    <s v="Average"/>
    <s v="Pending"/>
    <m/>
    <m/>
    <x v="2"/>
    <s v="2022-07-18"/>
    <n v="304054"/>
  </r>
  <r>
    <x v="539"/>
    <s v="Zaid Fernandez"/>
    <x v="3"/>
    <x v="3"/>
    <s v="Abu Dhabi"/>
    <s v="L02"/>
    <s v="HR Executive"/>
    <x v="3"/>
    <s v="Part-Time"/>
    <s v="Female"/>
    <s v="50+"/>
    <s v="2023-01-23"/>
    <n v="77.09"/>
    <n v="70"/>
    <s v="Low"/>
    <s v="Completed"/>
    <n v="4"/>
    <n v="21"/>
    <x v="0"/>
    <m/>
    <n v="304046"/>
  </r>
  <r>
    <x v="540"/>
    <s v="Khalid Al Falasi"/>
    <x v="0"/>
    <x v="0"/>
    <s v="Ajman"/>
    <s v="L04"/>
    <s v="IT Support Engineer"/>
    <x v="2"/>
    <s v="Part-Time"/>
    <s v="Female"/>
    <s v="40-49"/>
    <s v="2024-02-03"/>
    <n v="97.8"/>
    <n v="97"/>
    <s v="Average"/>
    <s v="Completed"/>
    <n v="5"/>
    <n v="8"/>
    <x v="1"/>
    <s v="2026-01-22"/>
    <n v="303755"/>
  </r>
  <r>
    <x v="541"/>
    <s v="Samir Al Mansoori"/>
    <x v="3"/>
    <x v="3"/>
    <s v="Al Ain"/>
    <s v="L05"/>
    <s v="HR Manager"/>
    <x v="3"/>
    <s v="Full-Time"/>
    <s v="Male"/>
    <s v="40-49"/>
    <s v="2022-03-30"/>
    <n v="75.290000000000006"/>
    <n v="54"/>
    <s v="Low"/>
    <s v="Completed"/>
    <n v="2"/>
    <n v="5"/>
    <x v="1"/>
    <s v="2024-11-30"/>
    <n v="303587"/>
  </r>
  <r>
    <x v="542"/>
    <s v="Mariam Al Falasi"/>
    <x v="0"/>
    <x v="0"/>
    <s v="Al Ain"/>
    <s v="L05"/>
    <s v="Customer Support Agent"/>
    <x v="1"/>
    <s v="Full-Time"/>
    <s v="Male"/>
    <s v="30-39"/>
    <s v="2021-05-07"/>
    <n v="99.54"/>
    <n v="95"/>
    <s v="High"/>
    <s v="Not Due"/>
    <m/>
    <n v="13"/>
    <x v="0"/>
    <m/>
    <n v="303792"/>
  </r>
  <r>
    <x v="543"/>
    <s v="Imran Al Mansoori"/>
    <x v="6"/>
    <x v="6"/>
    <s v="Al Ain"/>
    <s v="L05"/>
    <s v="Software Engineer"/>
    <x v="1"/>
    <s v="Full-Time"/>
    <s v="Male"/>
    <s v="20-29"/>
    <s v="2023-03-17"/>
    <n v="94.14"/>
    <n v="83"/>
    <s v="High"/>
    <s v="Completed"/>
    <n v="4"/>
    <n v="32"/>
    <x v="0"/>
    <m/>
    <n v="303572"/>
  </r>
  <r>
    <x v="544"/>
    <s v="Rashid Aziz"/>
    <x v="6"/>
    <x v="6"/>
    <s v="Sharjah"/>
    <s v="L03"/>
    <s v="HR Executive"/>
    <x v="2"/>
    <s v="Part-Time"/>
    <s v="Female"/>
    <s v="30-39"/>
    <s v="2021-12-22"/>
    <n v="80.34"/>
    <n v="54"/>
    <s v="Average"/>
    <s v="Completed"/>
    <n v="3"/>
    <m/>
    <x v="0"/>
    <m/>
    <n v="303938"/>
  </r>
  <r>
    <x v="545"/>
    <s v="Hassan Patel"/>
    <x v="5"/>
    <x v="5"/>
    <s v="Al Ain"/>
    <s v="L05"/>
    <s v="Marketing Specialist"/>
    <x v="1"/>
    <s v="Contract"/>
    <s v="Male"/>
    <s v="50+"/>
    <s v="2022-01-27"/>
    <n v="80.48"/>
    <n v="64"/>
    <s v="Average"/>
    <s v="Not Due"/>
    <m/>
    <n v="7"/>
    <x v="1"/>
    <s v="2023-11-02"/>
    <n v="303646"/>
  </r>
  <r>
    <x v="546"/>
    <s v="Yusuf Nair"/>
    <x v="2"/>
    <x v="2"/>
    <s v="Abu Dhabi"/>
    <s v="L02"/>
    <s v="Customer Support Agent"/>
    <x v="2"/>
    <s v="Part-Time"/>
    <s v="Male"/>
    <s v="40-49"/>
    <s v="2021-03-13"/>
    <n v="79.010000000000005"/>
    <n v="75"/>
    <s v="Low"/>
    <s v="Completed"/>
    <n v="5"/>
    <n v="17"/>
    <x v="0"/>
    <m/>
    <n v="303549"/>
  </r>
  <r>
    <x v="547"/>
    <s v="Layla Aziz"/>
    <x v="4"/>
    <x v="4"/>
    <s v="Abu Dhabi"/>
    <s v="L02"/>
    <s v="Software Engineer"/>
    <x v="3"/>
    <s v="Full-Time"/>
    <s v="Male"/>
    <s v="30-39"/>
    <s v="2022-12-29"/>
    <n v="93.53"/>
    <n v="86"/>
    <s v="Average"/>
    <s v="Completed"/>
    <n v="3"/>
    <n v="21"/>
    <x v="0"/>
    <m/>
    <n v="304021"/>
  </r>
  <r>
    <x v="548"/>
    <s v="Omar Patel"/>
    <x v="5"/>
    <x v="5"/>
    <s v="Abu Dhabi"/>
    <s v="L02"/>
    <s v="Marketing Specialist"/>
    <x v="1"/>
    <s v="Part-Time"/>
    <s v="Female"/>
    <s v="30-39"/>
    <s v="2022-09-19"/>
    <n v="80.45"/>
    <n v="51"/>
    <s v="Average"/>
    <s v="Pending"/>
    <m/>
    <n v="11"/>
    <x v="0"/>
    <m/>
    <n v="303828"/>
  </r>
  <r>
    <x v="549"/>
    <s v="Nadia Menon"/>
    <x v="0"/>
    <x v="0"/>
    <s v="Sharjah"/>
    <s v="L03"/>
    <s v="Sales Manager"/>
    <x v="1"/>
    <s v="Part-Time"/>
    <s v="Male"/>
    <s v="30-39"/>
    <s v="2022-04-16"/>
    <n v="95.69"/>
    <n v="97"/>
    <s v="High"/>
    <s v="Completed"/>
    <n v="3"/>
    <n v="20"/>
    <x v="0"/>
    <m/>
    <n v="303600"/>
  </r>
  <r>
    <x v="550"/>
    <s v="Bilal Sharma"/>
    <x v="5"/>
    <x v="5"/>
    <s v="Ajman"/>
    <s v="L04"/>
    <s v="IT Support Engineer"/>
    <x v="1"/>
    <s v="Full-Time"/>
    <s v="Male"/>
    <s v="20-29"/>
    <s v="2023-07-23"/>
    <n v="89.19"/>
    <n v="79"/>
    <s v="Average"/>
    <s v="Completed"/>
    <n v="4"/>
    <n v="10"/>
    <x v="0"/>
    <m/>
    <n v="303611"/>
  </r>
  <r>
    <x v="551"/>
    <s v="Ali Al Falasi"/>
    <x v="2"/>
    <x v="2"/>
    <s v="Al Ain"/>
    <s v="L05"/>
    <s v="Operations Coordinator"/>
    <x v="0"/>
    <s v="Full-Time"/>
    <s v="Male"/>
    <s v="40-49"/>
    <s v="2021-03-17"/>
    <n v="90.38"/>
    <n v="76"/>
    <s v="Average"/>
    <s v="Not Due"/>
    <m/>
    <n v="22"/>
    <x v="0"/>
    <m/>
    <n v="304042"/>
  </r>
  <r>
    <x v="552"/>
    <s v="Hassan Fernandez"/>
    <x v="3"/>
    <x v="3"/>
    <s v="Abu Dhabi"/>
    <s v="L02"/>
    <s v="Sales Executive"/>
    <x v="1"/>
    <s v="Part-Time"/>
    <s v="Female"/>
    <s v="50+"/>
    <s v="2021-01-09"/>
    <n v="92.14"/>
    <n v="77"/>
    <s v="Average"/>
    <s v="Pending"/>
    <m/>
    <n v="23"/>
    <x v="0"/>
    <m/>
    <n v="303925"/>
  </r>
  <r>
    <x v="553"/>
    <s v="Hassan Al Nuaimi"/>
    <x v="6"/>
    <x v="6"/>
    <s v="Dubai"/>
    <s v="L01"/>
    <s v="Sales Manager"/>
    <x v="1"/>
    <s v="Part-Time"/>
    <s v="Female"/>
    <s v="40-49"/>
    <s v="2024-03-06"/>
    <n v="95.63"/>
    <n v="98"/>
    <s v="Average"/>
    <s v="Completed"/>
    <n v="4"/>
    <n v="36"/>
    <x v="0"/>
    <m/>
    <n v="303735"/>
  </r>
  <r>
    <x v="554"/>
    <s v="Layla Al Falasi"/>
    <x v="1"/>
    <x v="1"/>
    <s v="Al Ain"/>
    <s v="L05"/>
    <s v="Marketing Specialist"/>
    <x v="2"/>
    <s v="Full-Time"/>
    <s v="Male"/>
    <s v="20-29"/>
    <s v="2023-10-28"/>
    <n v="100"/>
    <n v="86"/>
    <s v="High"/>
    <s v="Completed"/>
    <n v="4"/>
    <n v="24"/>
    <x v="0"/>
    <m/>
    <n v="303702"/>
  </r>
  <r>
    <x v="555"/>
    <s v="Bilal Farooq"/>
    <x v="6"/>
    <x v="6"/>
    <s v="Al Ain"/>
    <s v="L05"/>
    <s v="Marketing Specialist"/>
    <x v="2"/>
    <s v="Contract"/>
    <s v="Female"/>
    <s v="20-29"/>
    <s v="2023-07-15"/>
    <n v="82.67"/>
    <n v="75"/>
    <s v="Low"/>
    <s v="Completed"/>
    <n v="4"/>
    <n v="39"/>
    <x v="0"/>
    <m/>
    <n v="303554"/>
  </r>
  <r>
    <x v="556"/>
    <s v="Ali D'Souza"/>
    <x v="6"/>
    <x v="6"/>
    <s v="Ajman"/>
    <s v="L04"/>
    <s v="Sales Executive"/>
    <x v="0"/>
    <s v="Full-Time"/>
    <s v="Female"/>
    <s v="40-49"/>
    <s v="2021-11-08"/>
    <n v="81.790000000000006"/>
    <n v="76"/>
    <s v="Average"/>
    <s v="Completed"/>
    <n v="3"/>
    <n v="28"/>
    <x v="0"/>
    <m/>
    <n v="303780"/>
  </r>
  <r>
    <x v="557"/>
    <s v="Omar Rahman"/>
    <x v="1"/>
    <x v="1"/>
    <s v="Sharjah"/>
    <s v="L03"/>
    <s v="Software Engineer"/>
    <x v="1"/>
    <s v="Contract"/>
    <s v="Female"/>
    <s v="30-39"/>
    <s v="2022-01-04"/>
    <n v="89.9"/>
    <n v="87"/>
    <s v="High"/>
    <s v="Pending"/>
    <m/>
    <n v="17"/>
    <x v="0"/>
    <m/>
    <n v="304075"/>
  </r>
  <r>
    <x v="558"/>
    <s v="Imran Rahman"/>
    <x v="1"/>
    <x v="1"/>
    <s v="Al Ain"/>
    <s v="L05"/>
    <s v="Customer Support Agent"/>
    <x v="2"/>
    <s v="Part-Time"/>
    <s v="Female"/>
    <s v="50+"/>
    <s v="2023-09-07"/>
    <n v="89.69"/>
    <n v="79"/>
    <s v="Average"/>
    <s v="Not Due"/>
    <m/>
    <m/>
    <x v="0"/>
    <m/>
    <n v="304035"/>
  </r>
  <r>
    <x v="559"/>
    <s v="Yusuf Hussain"/>
    <x v="5"/>
    <x v="5"/>
    <s v="Sharjah"/>
    <s v="L03"/>
    <s v="Software Engineer"/>
    <x v="1"/>
    <s v="Part-Time"/>
    <s v="Male"/>
    <s v="40-49"/>
    <s v="2022-12-08"/>
    <n v="89.19"/>
    <n v="76"/>
    <s v="Average"/>
    <s v="Completed"/>
    <n v="3"/>
    <n v="7"/>
    <x v="2"/>
    <s v="2024-12-22"/>
    <n v="303963"/>
  </r>
  <r>
    <x v="560"/>
    <s v="Rashid Gupta"/>
    <x v="3"/>
    <x v="3"/>
    <s v="Ajman"/>
    <s v="L04"/>
    <s v="Sales Manager"/>
    <x v="1"/>
    <s v="Full-Time"/>
    <s v="Female"/>
    <s v="50+"/>
    <s v="2023-08-17"/>
    <n v="75.2"/>
    <n v="76"/>
    <s v="Low"/>
    <s v="Completed"/>
    <n v="5"/>
    <n v="19"/>
    <x v="1"/>
    <s v="2024-07-23"/>
    <n v="303584"/>
  </r>
  <r>
    <x v="561"/>
    <s v="Mariam Sharma"/>
    <x v="1"/>
    <x v="1"/>
    <s v="Ajman"/>
    <s v="L04"/>
    <s v="Software Engineer"/>
    <x v="3"/>
    <s v="Part-Time"/>
    <s v="Female"/>
    <s v="30-39"/>
    <s v="2023-07-30"/>
    <n v="93.62"/>
    <n v="88"/>
    <s v="High"/>
    <s v="Pending"/>
    <m/>
    <n v="18"/>
    <x v="0"/>
    <m/>
    <n v="303808"/>
  </r>
  <r>
    <x v="562"/>
    <s v="Mariam Al Nuaimi"/>
    <x v="0"/>
    <x v="0"/>
    <s v="Sharjah"/>
    <s v="L03"/>
    <s v="Accountant"/>
    <x v="2"/>
    <s v="Part-Time"/>
    <s v="Male"/>
    <s v="40-49"/>
    <s v="2021-03-06"/>
    <n v="94.91"/>
    <n v="84"/>
    <s v="High"/>
    <s v="Completed"/>
    <n v="2"/>
    <m/>
    <x v="0"/>
    <m/>
    <n v="303535"/>
  </r>
  <r>
    <x v="563"/>
    <s v="Layla Fernandez"/>
    <x v="1"/>
    <x v="1"/>
    <s v="Sharjah"/>
    <s v="L03"/>
    <s v="IT Support Engineer"/>
    <x v="2"/>
    <s v="Part-Time"/>
    <s v="Female"/>
    <s v="50+"/>
    <s v="2022-06-10"/>
    <n v="94.15"/>
    <n v="76"/>
    <s v="High"/>
    <s v="Completed"/>
    <n v="4"/>
    <n v="6"/>
    <x v="2"/>
    <s v="2024-06-23"/>
    <n v="303706"/>
  </r>
  <r>
    <x v="564"/>
    <s v="Ali Farooq"/>
    <x v="2"/>
    <x v="2"/>
    <s v="Abu Dhabi"/>
    <s v="L02"/>
    <s v="Sales Manager"/>
    <x v="3"/>
    <s v="Full-Time"/>
    <s v="Male"/>
    <s v="30-39"/>
    <s v="2022-07-25"/>
    <n v="78.48"/>
    <n v="75"/>
    <s v="Average"/>
    <s v="Completed"/>
    <n v="5"/>
    <n v="8"/>
    <x v="0"/>
    <m/>
    <n v="303798"/>
  </r>
  <r>
    <x v="565"/>
    <s v="Hassan Al Nuaimi"/>
    <x v="3"/>
    <x v="3"/>
    <s v="Dubai"/>
    <s v="L01"/>
    <s v="Operations Coordinator"/>
    <x v="1"/>
    <s v="Full-Time"/>
    <s v="Female"/>
    <s v="40-49"/>
    <s v="2023-06-13"/>
    <n v="88.49"/>
    <n v="75"/>
    <s v="Average"/>
    <s v="Not Due"/>
    <m/>
    <n v="27"/>
    <x v="0"/>
    <m/>
    <n v="303703"/>
  </r>
  <r>
    <x v="566"/>
    <s v="Mohammed Rahman"/>
    <x v="0"/>
    <x v="0"/>
    <s v="Ajman"/>
    <s v="L04"/>
    <s v="Software Engineer"/>
    <x v="0"/>
    <s v="Contract"/>
    <s v="Female"/>
    <s v="50+"/>
    <s v="2022-08-13"/>
    <n v="78.34"/>
    <n v="77"/>
    <s v="Average"/>
    <s v="Completed"/>
    <n v="5"/>
    <n v="38"/>
    <x v="0"/>
    <m/>
    <n v="303676"/>
  </r>
  <r>
    <x v="567"/>
    <s v="Mohammed Fernandez"/>
    <x v="3"/>
    <x v="3"/>
    <s v="Sharjah"/>
    <s v="L03"/>
    <s v="HR Executive"/>
    <x v="0"/>
    <s v="Contract"/>
    <s v="Female"/>
    <s v="50+"/>
    <s v="2023-04-25"/>
    <n v="80.06"/>
    <n v="74"/>
    <s v="Average"/>
    <s v="Not Due"/>
    <m/>
    <n v="16"/>
    <x v="1"/>
    <s v="2025-08-02"/>
    <n v="303965"/>
  </r>
  <r>
    <x v="568"/>
    <s v="Imran Farooq"/>
    <x v="1"/>
    <x v="1"/>
    <s v="Al Ain"/>
    <s v="L05"/>
    <s v="IT Support Engineer"/>
    <x v="2"/>
    <s v="Full-Time"/>
    <s v="Male"/>
    <s v="40-49"/>
    <s v="2023-08-22"/>
    <n v="84.16"/>
    <n v="70"/>
    <s v="Average"/>
    <s v="Not Due"/>
    <m/>
    <n v="16"/>
    <x v="1"/>
    <s v="2025-12-17"/>
    <n v="303572"/>
  </r>
  <r>
    <x v="569"/>
    <s v="Hassan Nair"/>
    <x v="4"/>
    <x v="4"/>
    <s v="Dubai"/>
    <s v="L01"/>
    <s v="HR Manager"/>
    <x v="2"/>
    <s v="Part-Time"/>
    <s v="Male"/>
    <s v="30-39"/>
    <s v="2021-06-22"/>
    <n v="90.77"/>
    <n v="86"/>
    <s v="High"/>
    <s v="Completed"/>
    <n v="5"/>
    <n v="5"/>
    <x v="0"/>
    <m/>
    <n v="303703"/>
  </r>
  <r>
    <x v="570"/>
    <s v="Karim Patel"/>
    <x v="6"/>
    <x v="6"/>
    <s v="Dubai"/>
    <s v="L01"/>
    <s v="Accountant"/>
    <x v="1"/>
    <s v="Part-Time"/>
    <s v="Male"/>
    <s v="50+"/>
    <s v="2021-06-21"/>
    <n v="98.95"/>
    <n v="98"/>
    <s v="Average"/>
    <s v="Completed"/>
    <n v="3"/>
    <n v="13"/>
    <x v="1"/>
    <s v="2023-12-17"/>
    <n v="304057"/>
  </r>
  <r>
    <x v="571"/>
    <s v="Ali Sharma"/>
    <x v="4"/>
    <x v="4"/>
    <s v="Ajman"/>
    <s v="L04"/>
    <s v="Accountant"/>
    <x v="1"/>
    <s v="Full-Time"/>
    <s v="Male"/>
    <s v="50+"/>
    <s v="2023-10-02"/>
    <n v="75.03"/>
    <n v="75"/>
    <s v="Average"/>
    <s v="Completed"/>
    <n v="4"/>
    <m/>
    <x v="0"/>
    <m/>
    <n v="303738"/>
  </r>
  <r>
    <x v="572"/>
    <s v="Noor Aziz"/>
    <x v="3"/>
    <x v="3"/>
    <s v="Ajman"/>
    <s v="L04"/>
    <s v="Finance Analyst"/>
    <x v="2"/>
    <s v="Full-Time"/>
    <s v="Female"/>
    <s v="40-49"/>
    <s v="2022-08-17"/>
    <n v="91.81"/>
    <n v="88"/>
    <s v="High"/>
    <s v="Completed"/>
    <n v="5"/>
    <n v="16"/>
    <x v="0"/>
    <m/>
    <n v="304030"/>
  </r>
  <r>
    <x v="573"/>
    <s v="Samir Al Nuaimi"/>
    <x v="3"/>
    <x v="3"/>
    <s v="Sharjah"/>
    <s v="L03"/>
    <s v="Sales Executive"/>
    <x v="0"/>
    <s v="Contract"/>
    <s v="Male"/>
    <s v="40-49"/>
    <s v="2022-02-22"/>
    <n v="96.46"/>
    <n v="99"/>
    <s v="High"/>
    <s v="Completed"/>
    <n v="5"/>
    <n v="16"/>
    <x v="1"/>
    <s v="2023-12-13"/>
    <n v="303651"/>
  </r>
  <r>
    <x v="574"/>
    <s v="Sara Aziz"/>
    <x v="0"/>
    <x v="0"/>
    <s v="Ajman"/>
    <s v="L04"/>
    <s v="Customer Support Agent"/>
    <x v="3"/>
    <s v="Full-Time"/>
    <s v="Female"/>
    <s v="20-29"/>
    <s v="2023-07-05"/>
    <n v="92.34"/>
    <n v="72"/>
    <s v="High"/>
    <s v="Completed"/>
    <n v="4"/>
    <n v="19"/>
    <x v="1"/>
    <s v="2025-12-26"/>
    <n v="303632"/>
  </r>
  <r>
    <x v="575"/>
    <s v="Karim Sharma"/>
    <x v="3"/>
    <x v="3"/>
    <s v="Abu Dhabi"/>
    <s v="L02"/>
    <s v="Marketing Specialist"/>
    <x v="0"/>
    <s v="Contract"/>
    <s v="Female"/>
    <s v="20-29"/>
    <s v="2023-11-14"/>
    <n v="89.06"/>
    <n v="81"/>
    <s v="High"/>
    <s v="Completed"/>
    <n v="4"/>
    <n v="34"/>
    <x v="0"/>
    <m/>
    <n v="303589"/>
  </r>
  <r>
    <x v="576"/>
    <s v="Aisha Nair"/>
    <x v="6"/>
    <x v="6"/>
    <s v="Ajman"/>
    <s v="L04"/>
    <s v="Accountant"/>
    <x v="1"/>
    <s v="Full-Time"/>
    <s v="Male"/>
    <s v="20-29"/>
    <s v="2021-08-28"/>
    <n v="86.58"/>
    <n v="90"/>
    <s v="Average"/>
    <s v="Completed"/>
    <n v="5"/>
    <m/>
    <x v="0"/>
    <m/>
    <n v="303561"/>
  </r>
  <r>
    <x v="577"/>
    <s v="Layla Joseph"/>
    <x v="5"/>
    <x v="5"/>
    <s v="Dubai"/>
    <s v="L01"/>
    <s v="Software Engineer"/>
    <x v="1"/>
    <s v="Contract"/>
    <s v="Female"/>
    <s v="30-39"/>
    <s v="2022-02-03"/>
    <n v="90.17"/>
    <n v="76"/>
    <s v="High"/>
    <s v="Completed"/>
    <n v="2"/>
    <n v="35"/>
    <x v="1"/>
    <s v="2023-09-18"/>
    <n v="303552"/>
  </r>
  <r>
    <x v="578"/>
    <s v="Khalid Al Nuaimi"/>
    <x v="5"/>
    <x v="5"/>
    <s v="Dubai"/>
    <s v="L01"/>
    <s v="Sales Executive"/>
    <x v="1"/>
    <s v="Full-Time"/>
    <s v="Female"/>
    <s v="30-39"/>
    <s v="2022-11-05"/>
    <n v="77.39"/>
    <n v="50"/>
    <s v="Low"/>
    <s v="Completed"/>
    <n v="3"/>
    <n v="32"/>
    <x v="2"/>
    <s v="2024-02-22"/>
    <n v="303953"/>
  </r>
  <r>
    <x v="579"/>
    <s v="Samir Hussain"/>
    <x v="5"/>
    <x v="5"/>
    <s v="Al Ain"/>
    <s v="L05"/>
    <s v="IT Support Engineer"/>
    <x v="1"/>
    <s v="Contract"/>
    <s v="Female"/>
    <s v="50+"/>
    <s v="2022-07-04"/>
    <n v="82.56"/>
    <n v="57"/>
    <s v="Average"/>
    <s v="Completed"/>
    <n v="2"/>
    <n v="35"/>
    <x v="1"/>
    <s v="2024-11-27"/>
    <n v="303551"/>
  </r>
  <r>
    <x v="580"/>
    <s v="Zaid Khan"/>
    <x v="0"/>
    <x v="0"/>
    <s v="Ajman"/>
    <s v="L04"/>
    <s v="Operations Coordinator"/>
    <x v="1"/>
    <s v="Contract"/>
    <s v="Female"/>
    <s v="30-39"/>
    <s v="2023-04-28"/>
    <n v="87.89"/>
    <n v="86"/>
    <s v="Average"/>
    <s v="Pending"/>
    <m/>
    <n v="27"/>
    <x v="1"/>
    <s v="2025-08-03"/>
    <n v="303607"/>
  </r>
  <r>
    <x v="581"/>
    <s v="Hassan Patel"/>
    <x v="4"/>
    <x v="4"/>
    <s v="Ajman"/>
    <s v="L04"/>
    <s v="Sales Executive"/>
    <x v="2"/>
    <s v="Part-Time"/>
    <s v="Female"/>
    <s v="30-39"/>
    <s v="2023-05-31"/>
    <n v="87.29"/>
    <n v="77"/>
    <s v="High"/>
    <s v="Pending"/>
    <m/>
    <n v="38"/>
    <x v="0"/>
    <m/>
    <n v="303942"/>
  </r>
  <r>
    <x v="582"/>
    <s v="Karim Gupta"/>
    <x v="1"/>
    <x v="1"/>
    <s v="Ajman"/>
    <s v="L04"/>
    <s v="Sales Manager"/>
    <x v="2"/>
    <s v="Contract"/>
    <s v="Female"/>
    <s v="50+"/>
    <s v="2022-04-14"/>
    <n v="77.28"/>
    <n v="64"/>
    <s v="Average"/>
    <s v="Pending"/>
    <m/>
    <n v="15"/>
    <x v="1"/>
    <s v="2023-07-18"/>
    <n v="303585"/>
  </r>
  <r>
    <x v="583"/>
    <s v="Ahmed Patel"/>
    <x v="5"/>
    <x v="5"/>
    <s v="Ajman"/>
    <s v="L04"/>
    <s v="Accountant"/>
    <x v="2"/>
    <s v="Contract"/>
    <s v="Male"/>
    <s v="50+"/>
    <s v="2022-09-27"/>
    <n v="86.66"/>
    <n v="84"/>
    <s v="High"/>
    <s v="Completed"/>
    <n v="4"/>
    <m/>
    <x v="2"/>
    <s v="2024-08-21"/>
    <n v="304099"/>
  </r>
  <r>
    <x v="584"/>
    <s v="Khalid Shaikh"/>
    <x v="1"/>
    <x v="1"/>
    <s v="Abu Dhabi"/>
    <s v="L02"/>
    <s v="Software Engineer"/>
    <x v="1"/>
    <s v="Full-Time"/>
    <s v="Female"/>
    <s v="40-49"/>
    <s v="2022-11-23"/>
    <n v="97.02"/>
    <n v="85"/>
    <s v="Average"/>
    <s v="Completed"/>
    <n v="3"/>
    <n v="40"/>
    <x v="0"/>
    <m/>
    <n v="304017"/>
  </r>
  <r>
    <x v="585"/>
    <s v="Ali Farooq"/>
    <x v="3"/>
    <x v="3"/>
    <s v="Ajman"/>
    <s v="L04"/>
    <s v="Marketing Specialist"/>
    <x v="0"/>
    <s v="Full-Time"/>
    <s v="Male"/>
    <s v="40-49"/>
    <s v="2022-05-24"/>
    <n v="97.89"/>
    <n v="99"/>
    <s v="Average"/>
    <s v="Completed"/>
    <n v="5"/>
    <n v="12"/>
    <x v="0"/>
    <m/>
    <n v="303544"/>
  </r>
  <r>
    <x v="586"/>
    <s v="Hassan Hussain"/>
    <x v="1"/>
    <x v="1"/>
    <s v="Dubai"/>
    <s v="L01"/>
    <s v="Finance Analyst"/>
    <x v="0"/>
    <s v="Contract"/>
    <s v="Male"/>
    <s v="30-39"/>
    <s v="2021-06-13"/>
    <n v="96.12"/>
    <n v="94"/>
    <s v="Average"/>
    <s v="Pending"/>
    <m/>
    <m/>
    <x v="0"/>
    <m/>
    <n v="303705"/>
  </r>
  <r>
    <x v="587"/>
    <s v="Nadia Farooq"/>
    <x v="4"/>
    <x v="4"/>
    <s v="Ajman"/>
    <s v="L04"/>
    <s v="Customer Support Manager"/>
    <x v="3"/>
    <s v="Part-Time"/>
    <s v="Male"/>
    <s v="30-39"/>
    <s v="2021-04-10"/>
    <n v="79.7"/>
    <n v="65"/>
    <s v="Low"/>
    <s v="Completed"/>
    <n v="3"/>
    <n v="35"/>
    <x v="0"/>
    <m/>
    <n v="303703"/>
  </r>
  <r>
    <x v="588"/>
    <s v="Sara Aziz"/>
    <x v="2"/>
    <x v="2"/>
    <s v="Ajman"/>
    <s v="L04"/>
    <s v="HR Manager"/>
    <x v="3"/>
    <s v="Contract"/>
    <s v="Male"/>
    <s v="40-49"/>
    <s v="2021-08-24"/>
    <n v="82.05"/>
    <n v="57"/>
    <s v="Average"/>
    <s v="Pending"/>
    <m/>
    <n v="25"/>
    <x v="1"/>
    <s v="2023-12-25"/>
    <n v="303592"/>
  </r>
  <r>
    <x v="589"/>
    <s v="Rashid Joseph"/>
    <x v="6"/>
    <x v="6"/>
    <s v="Al Ain"/>
    <s v="L05"/>
    <s v="HR Executive"/>
    <x v="1"/>
    <s v="Full-Time"/>
    <s v="Male"/>
    <s v="30-39"/>
    <s v="2023-01-10"/>
    <n v="85.35"/>
    <n v="76"/>
    <s v="High"/>
    <s v="Not Due"/>
    <m/>
    <n v="19"/>
    <x v="2"/>
    <s v="2024-12-10"/>
    <n v="304018"/>
  </r>
  <r>
    <x v="590"/>
    <s v="Ali Khan"/>
    <x v="0"/>
    <x v="0"/>
    <s v="Abu Dhabi"/>
    <s v="L02"/>
    <s v="Accountant"/>
    <x v="3"/>
    <s v="Full-Time"/>
    <s v="Male"/>
    <s v="50+"/>
    <s v="2021-01-01"/>
    <n v="92.45"/>
    <n v="87"/>
    <s v="Average"/>
    <s v="Completed"/>
    <n v="3"/>
    <n v="33"/>
    <x v="0"/>
    <m/>
    <n v="303932"/>
  </r>
  <r>
    <x v="591"/>
    <s v="Mariam Gupta"/>
    <x v="3"/>
    <x v="3"/>
    <s v="Sharjah"/>
    <s v="L03"/>
    <s v="HR Executive"/>
    <x v="0"/>
    <s v="Full-Time"/>
    <s v="Female"/>
    <s v="40-49"/>
    <s v="2021-02-17"/>
    <n v="89.93"/>
    <n v="73"/>
    <s v="Average"/>
    <s v="Completed"/>
    <n v="5"/>
    <n v="10"/>
    <x v="0"/>
    <m/>
    <n v="303781"/>
  </r>
  <r>
    <x v="592"/>
    <s v="Karim Gupta"/>
    <x v="5"/>
    <x v="5"/>
    <s v="Sharjah"/>
    <s v="L03"/>
    <s v="Sales Manager"/>
    <x v="3"/>
    <s v="Contract"/>
    <s v="Female"/>
    <s v="40-49"/>
    <s v="2022-08-26"/>
    <n v="98.31"/>
    <n v="99"/>
    <s v="High"/>
    <s v="Completed"/>
    <n v="3"/>
    <m/>
    <x v="0"/>
    <m/>
    <n v="304085"/>
  </r>
  <r>
    <x v="593"/>
    <s v="Yusuf Shaikh"/>
    <x v="6"/>
    <x v="6"/>
    <s v="Dubai"/>
    <s v="L01"/>
    <s v="IT Support Engineer"/>
    <x v="1"/>
    <s v="Part-Time"/>
    <s v="Male"/>
    <s v="40-49"/>
    <s v="2023-02-22"/>
    <n v="89.29"/>
    <n v="77"/>
    <s v="High"/>
    <s v="Not Due"/>
    <m/>
    <n v="22"/>
    <x v="0"/>
    <m/>
    <n v="303626"/>
  </r>
  <r>
    <x v="594"/>
    <s v="Samir Sharma"/>
    <x v="5"/>
    <x v="5"/>
    <s v="Abu Dhabi"/>
    <s v="L02"/>
    <s v="Finance Analyst"/>
    <x v="2"/>
    <s v="Part-Time"/>
    <s v="Female"/>
    <s v="40-49"/>
    <s v="2024-01-02"/>
    <n v="85.25"/>
    <n v="70"/>
    <s v="Average"/>
    <s v="Completed"/>
    <n v="5"/>
    <n v="22"/>
    <x v="0"/>
    <m/>
    <n v="303799"/>
  </r>
  <r>
    <x v="595"/>
    <s v="Karim Aziz"/>
    <x v="0"/>
    <x v="0"/>
    <s v="Dubai"/>
    <s v="L01"/>
    <s v="Finance Analyst"/>
    <x v="1"/>
    <s v="Full-Time"/>
    <s v="Male"/>
    <s v="40-49"/>
    <s v="2021-11-19"/>
    <n v="81.209999999999994"/>
    <n v="64"/>
    <s v="Low"/>
    <s v="Pending"/>
    <m/>
    <n v="29"/>
    <x v="0"/>
    <m/>
    <n v="303773"/>
  </r>
  <r>
    <x v="596"/>
    <s v="Noor Fernandez"/>
    <x v="2"/>
    <x v="2"/>
    <s v="Al Ain"/>
    <s v="L05"/>
    <s v="Accountant"/>
    <x v="0"/>
    <s v="Contract"/>
    <s v="Female"/>
    <s v="40-49"/>
    <s v="2022-10-14"/>
    <n v="80.36"/>
    <n v="79"/>
    <s v="Low"/>
    <s v="Pending"/>
    <m/>
    <n v="21"/>
    <x v="1"/>
    <s v="2024-09-04"/>
    <n v="304081"/>
  </r>
  <r>
    <x v="597"/>
    <s v="Nadia Gupta"/>
    <x v="2"/>
    <x v="2"/>
    <s v="Dubai"/>
    <s v="L01"/>
    <s v="IT Support Engineer"/>
    <x v="1"/>
    <s v="Part-Time"/>
    <s v="Male"/>
    <s v="30-39"/>
    <s v="2023-03-04"/>
    <n v="97.52"/>
    <n v="91"/>
    <s v="Average"/>
    <s v="Completed"/>
    <n v="2"/>
    <n v="19"/>
    <x v="1"/>
    <s v="2025-05-01"/>
    <n v="303835"/>
  </r>
  <r>
    <x v="598"/>
    <s v="Rashid Al Falasi"/>
    <x v="6"/>
    <x v="6"/>
    <s v="Al Ain"/>
    <s v="L05"/>
    <s v="Sales Executive"/>
    <x v="0"/>
    <s v="Full-Time"/>
    <s v="Male"/>
    <s v="50+"/>
    <s v="2021-02-22"/>
    <n v="95.04"/>
    <n v="91"/>
    <s v="Average"/>
    <s v="Completed"/>
    <n v="2"/>
    <n v="20"/>
    <x v="1"/>
    <s v="2023-10-16"/>
    <n v="303823"/>
  </r>
  <r>
    <x v="599"/>
    <s v="Mohammed Al Falasi"/>
    <x v="0"/>
    <x v="0"/>
    <s v="Abu Dhabi"/>
    <s v="L02"/>
    <s v="Sales Executive"/>
    <x v="0"/>
    <s v="Part-Time"/>
    <s v="Male"/>
    <s v="20-29"/>
    <s v="2021-10-02"/>
    <n v="99.27"/>
    <n v="89"/>
    <s v="High"/>
    <s v="Completed"/>
    <n v="2"/>
    <n v="27"/>
    <x v="0"/>
    <m/>
    <n v="303684"/>
  </r>
  <r>
    <x v="600"/>
    <s v="Fatima Nair"/>
    <x v="2"/>
    <x v="2"/>
    <s v="Dubai"/>
    <s v="L01"/>
    <s v="IT Support Engineer"/>
    <x v="0"/>
    <s v="Contract"/>
    <s v="Female"/>
    <s v="40-49"/>
    <s v="2021-09-29"/>
    <n v="92.39"/>
    <n v="78"/>
    <s v="Average"/>
    <s v="Completed"/>
    <n v="3"/>
    <n v="8"/>
    <x v="0"/>
    <m/>
    <n v="303756"/>
  </r>
  <r>
    <x v="601"/>
    <s v="Samir Al Falasi"/>
    <x v="2"/>
    <x v="2"/>
    <s v="Sharjah"/>
    <s v="L03"/>
    <s v="Customer Support Manager"/>
    <x v="0"/>
    <s v="Contract"/>
    <s v="Male"/>
    <s v="40-49"/>
    <s v="2022-03-07"/>
    <n v="89.03"/>
    <n v="71"/>
    <s v="High"/>
    <s v="Not Due"/>
    <m/>
    <m/>
    <x v="1"/>
    <s v="2023-10-13"/>
    <n v="303996"/>
  </r>
  <r>
    <x v="602"/>
    <s v="Ahmed Aziz"/>
    <x v="4"/>
    <x v="4"/>
    <s v="Dubai"/>
    <s v="L01"/>
    <s v="Marketing Specialist"/>
    <x v="0"/>
    <s v="Part-Time"/>
    <s v="Male"/>
    <s v="20-29"/>
    <s v="2022-04-17"/>
    <n v="79.19"/>
    <n v="77"/>
    <s v="Low"/>
    <s v="Completed"/>
    <n v="3"/>
    <n v="32"/>
    <x v="0"/>
    <m/>
    <n v="303672"/>
  </r>
  <r>
    <x v="603"/>
    <s v="Omar Khan"/>
    <x v="5"/>
    <x v="5"/>
    <s v="Ajman"/>
    <s v="L04"/>
    <s v="Operations Coordinator"/>
    <x v="0"/>
    <s v="Contract"/>
    <s v="Male"/>
    <s v="40-49"/>
    <s v="2022-03-26"/>
    <n v="93.74"/>
    <n v="76"/>
    <s v="Average"/>
    <s v="Completed"/>
    <n v="2"/>
    <n v="30"/>
    <x v="0"/>
    <m/>
    <n v="303783"/>
  </r>
  <r>
    <x v="604"/>
    <s v="Khalid Patel"/>
    <x v="0"/>
    <x v="0"/>
    <s v="Abu Dhabi"/>
    <s v="L02"/>
    <s v="HR Executive"/>
    <x v="2"/>
    <s v="Full-Time"/>
    <s v="Female"/>
    <s v="30-39"/>
    <s v="2021-10-06"/>
    <n v="78.94"/>
    <n v="70"/>
    <s v="Low"/>
    <s v="Completed"/>
    <n v="3"/>
    <m/>
    <x v="0"/>
    <m/>
    <n v="304120"/>
  </r>
  <r>
    <x v="605"/>
    <s v="Nadia Patel"/>
    <x v="5"/>
    <x v="5"/>
    <s v="Al Ain"/>
    <s v="L05"/>
    <s v="IT Support Engineer"/>
    <x v="0"/>
    <s v="Part-Time"/>
    <s v="Male"/>
    <s v="40-49"/>
    <s v="2024-02-22"/>
    <n v="78.94"/>
    <n v="54"/>
    <s v="Average"/>
    <s v="Pending"/>
    <m/>
    <n v="9"/>
    <x v="1"/>
    <s v="2025-06-10"/>
    <n v="303714"/>
  </r>
  <r>
    <x v="606"/>
    <s v="Ali Patel"/>
    <x v="2"/>
    <x v="2"/>
    <s v="Abu Dhabi"/>
    <s v="L02"/>
    <s v="Customer Support Manager"/>
    <x v="1"/>
    <s v="Contract"/>
    <s v="Male"/>
    <s v="40-49"/>
    <s v="2021-03-17"/>
    <n v="77.44"/>
    <n v="51"/>
    <s v="Average"/>
    <s v="Pending"/>
    <m/>
    <n v="12"/>
    <x v="0"/>
    <m/>
    <n v="303534"/>
  </r>
  <r>
    <x v="607"/>
    <s v="Rashid Al Nuaimi"/>
    <x v="5"/>
    <x v="5"/>
    <s v="Dubai"/>
    <s v="L01"/>
    <s v="Software Engineer"/>
    <x v="1"/>
    <s v="Part-Time"/>
    <s v="Female"/>
    <s v="40-49"/>
    <s v="2024-03-30"/>
    <n v="85.03"/>
    <n v="90"/>
    <s v="Average"/>
    <s v="Completed"/>
    <n v="3"/>
    <n v="25"/>
    <x v="0"/>
    <m/>
    <n v="303618"/>
  </r>
  <r>
    <x v="608"/>
    <s v="Bilal Nair"/>
    <x v="1"/>
    <x v="1"/>
    <s v="Sharjah"/>
    <s v="L03"/>
    <s v="Software Engineer"/>
    <x v="0"/>
    <s v="Part-Time"/>
    <s v="Male"/>
    <s v="30-39"/>
    <s v="2022-11-01"/>
    <n v="82.79"/>
    <n v="55"/>
    <s v="Low"/>
    <s v="Completed"/>
    <n v="4"/>
    <n v="17"/>
    <x v="0"/>
    <m/>
    <n v="303901"/>
  </r>
  <r>
    <x v="609"/>
    <s v="Rashid Al Nuaimi"/>
    <x v="5"/>
    <x v="5"/>
    <s v="Sharjah"/>
    <s v="L03"/>
    <s v="Customer Support Agent"/>
    <x v="0"/>
    <s v="Part-Time"/>
    <s v="Female"/>
    <s v="30-39"/>
    <s v="2021-12-10"/>
    <n v="75.180000000000007"/>
    <n v="72"/>
    <s v="Low"/>
    <s v="Not Due"/>
    <m/>
    <n v="17"/>
    <x v="0"/>
    <m/>
    <n v="303828"/>
  </r>
  <r>
    <x v="610"/>
    <s v="Nadia Al Nuaimi"/>
    <x v="2"/>
    <x v="2"/>
    <s v="Abu Dhabi"/>
    <s v="L02"/>
    <s v="Sales Executive"/>
    <x v="1"/>
    <s v="Full-Time"/>
    <s v="Female"/>
    <s v="50+"/>
    <s v="2021-07-25"/>
    <n v="96.82"/>
    <n v="89"/>
    <s v="High"/>
    <s v="Not Due"/>
    <m/>
    <n v="6"/>
    <x v="0"/>
    <m/>
    <n v="303687"/>
  </r>
  <r>
    <x v="611"/>
    <s v="Layla Shaikh"/>
    <x v="0"/>
    <x v="0"/>
    <s v="Dubai"/>
    <s v="L01"/>
    <s v="Finance Analyst"/>
    <x v="2"/>
    <s v="Part-Time"/>
    <s v="Female"/>
    <s v="30-39"/>
    <s v="2023-11-02"/>
    <n v="93.59"/>
    <n v="73"/>
    <s v="High"/>
    <s v="Pending"/>
    <m/>
    <n v="8"/>
    <x v="0"/>
    <m/>
    <n v="303714"/>
  </r>
  <r>
    <x v="612"/>
    <s v="Sara Farooq"/>
    <x v="1"/>
    <x v="1"/>
    <s v="Al Ain"/>
    <s v="L05"/>
    <s v="Finance Analyst"/>
    <x v="2"/>
    <s v="Contract"/>
    <s v="Male"/>
    <s v="20-29"/>
    <s v="2023-03-08"/>
    <n v="96.7"/>
    <n v="85"/>
    <s v="Average"/>
    <s v="Not Due"/>
    <m/>
    <n v="25"/>
    <x v="0"/>
    <m/>
    <n v="304046"/>
  </r>
  <r>
    <x v="613"/>
    <s v="Khalid Patel"/>
    <x v="3"/>
    <x v="3"/>
    <s v="Ajman"/>
    <s v="L04"/>
    <s v="Sales Manager"/>
    <x v="1"/>
    <s v="Contract"/>
    <s v="Male"/>
    <s v="20-29"/>
    <s v="2023-02-17"/>
    <n v="96.99"/>
    <n v="86"/>
    <s v="Average"/>
    <s v="Completed"/>
    <n v="3"/>
    <n v="30"/>
    <x v="0"/>
    <m/>
    <n v="303549"/>
  </r>
  <r>
    <x v="614"/>
    <s v="Mohammed Nair"/>
    <x v="0"/>
    <x v="0"/>
    <s v="Dubai"/>
    <s v="L01"/>
    <s v="Sales Executive"/>
    <x v="0"/>
    <s v="Full-Time"/>
    <s v="Male"/>
    <s v="50+"/>
    <s v="2024-04-15"/>
    <n v="88.67"/>
    <n v="77"/>
    <s v="High"/>
    <s v="Completed"/>
    <n v="2"/>
    <n v="29"/>
    <x v="2"/>
    <s v="2024-12-19"/>
    <n v="303585"/>
  </r>
  <r>
    <x v="615"/>
    <s v="Rashid Al Nuaimi"/>
    <x v="3"/>
    <x v="3"/>
    <s v="Sharjah"/>
    <s v="L03"/>
    <s v="Customer Support Agent"/>
    <x v="0"/>
    <s v="Full-Time"/>
    <s v="Male"/>
    <s v="30-39"/>
    <s v="2023-06-25"/>
    <n v="81.739999999999995"/>
    <n v="80"/>
    <s v="Average"/>
    <s v="Not Due"/>
    <m/>
    <n v="17"/>
    <x v="0"/>
    <m/>
    <n v="303740"/>
  </r>
  <r>
    <x v="616"/>
    <s v="Yusuf Farooq"/>
    <x v="2"/>
    <x v="2"/>
    <s v="Sharjah"/>
    <s v="L03"/>
    <s v="Operations Coordinator"/>
    <x v="0"/>
    <s v="Full-Time"/>
    <s v="Female"/>
    <s v="40-49"/>
    <s v="2021-06-01"/>
    <n v="89.87"/>
    <n v="81"/>
    <s v="Average"/>
    <s v="Pending"/>
    <m/>
    <n v="7"/>
    <x v="0"/>
    <m/>
    <n v="303656"/>
  </r>
  <r>
    <x v="617"/>
    <s v="Rashid Hussain"/>
    <x v="6"/>
    <x v="6"/>
    <s v="Dubai"/>
    <s v="L01"/>
    <s v="Accountant"/>
    <x v="3"/>
    <s v="Contract"/>
    <s v="Male"/>
    <s v="40-49"/>
    <s v="2023-05-21"/>
    <n v="97.96"/>
    <n v="100"/>
    <s v="High"/>
    <s v="Completed"/>
    <n v="4"/>
    <n v="16"/>
    <x v="0"/>
    <m/>
    <n v="304057"/>
  </r>
  <r>
    <x v="618"/>
    <s v="Bilal Shaikh"/>
    <x v="6"/>
    <x v="6"/>
    <s v="Abu Dhabi"/>
    <s v="L02"/>
    <s v="Accountant"/>
    <x v="1"/>
    <s v="Full-Time"/>
    <s v="Male"/>
    <s v="30-39"/>
    <s v="2021-07-27"/>
    <n v="91.01"/>
    <n v="75"/>
    <s v="High"/>
    <s v="Pending"/>
    <m/>
    <n v="21"/>
    <x v="1"/>
    <s v="2023-05-12"/>
    <n v="303571"/>
  </r>
  <r>
    <x v="619"/>
    <s v="Noor Menon"/>
    <x v="1"/>
    <x v="1"/>
    <s v="Ajman"/>
    <s v="L04"/>
    <s v="HR Executive"/>
    <x v="2"/>
    <s v="Full-Time"/>
    <s v="Male"/>
    <s v="50+"/>
    <s v="2021-03-15"/>
    <n v="76.180000000000007"/>
    <n v="54"/>
    <s v="Average"/>
    <s v="Not Due"/>
    <m/>
    <n v="15"/>
    <x v="0"/>
    <m/>
    <n v="304021"/>
  </r>
  <r>
    <x v="620"/>
    <s v="Ahmed Joseph"/>
    <x v="5"/>
    <x v="5"/>
    <s v="Dubai"/>
    <s v="L01"/>
    <s v="Marketing Specialist"/>
    <x v="3"/>
    <s v="Contract"/>
    <s v="Male"/>
    <s v="50+"/>
    <s v="2022-03-11"/>
    <n v="97.25"/>
    <n v="85"/>
    <s v="High"/>
    <s v="Not Due"/>
    <m/>
    <n v="35"/>
    <x v="1"/>
    <s v="2023-06-10"/>
    <n v="304122"/>
  </r>
  <r>
    <x v="621"/>
    <s v="Mariam Nair"/>
    <x v="0"/>
    <x v="0"/>
    <s v="Ajman"/>
    <s v="L04"/>
    <s v="Software Engineer"/>
    <x v="2"/>
    <s v="Full-Time"/>
    <s v="Female"/>
    <s v="30-39"/>
    <s v="2023-10-19"/>
    <n v="81.88"/>
    <n v="64"/>
    <s v="Low"/>
    <s v="Completed"/>
    <n v="3"/>
    <n v="30"/>
    <x v="0"/>
    <m/>
    <n v="304034"/>
  </r>
  <r>
    <x v="622"/>
    <s v="Mohammed Farooq"/>
    <x v="1"/>
    <x v="1"/>
    <s v="Abu Dhabi"/>
    <s v="L02"/>
    <s v="Sales Executive"/>
    <x v="3"/>
    <s v="Contract"/>
    <s v="Male"/>
    <s v="50+"/>
    <s v="2022-05-20"/>
    <n v="82.41"/>
    <n v="65"/>
    <s v="Average"/>
    <s v="Completed"/>
    <n v="5"/>
    <n v="23"/>
    <x v="0"/>
    <m/>
    <n v="303797"/>
  </r>
  <r>
    <x v="623"/>
    <s v="Zaid Fernandez"/>
    <x v="1"/>
    <x v="1"/>
    <s v="Abu Dhabi"/>
    <s v="L02"/>
    <s v="Sales Manager"/>
    <x v="1"/>
    <s v="Full-Time"/>
    <s v="Male"/>
    <s v="50+"/>
    <s v="2023-01-28"/>
    <n v="98.77"/>
    <n v="88"/>
    <s v="Average"/>
    <s v="Not Due"/>
    <m/>
    <n v="28"/>
    <x v="1"/>
    <s v="2024-07-19"/>
    <n v="303636"/>
  </r>
  <r>
    <x v="624"/>
    <s v="Omar Al Nuaimi"/>
    <x v="4"/>
    <x v="4"/>
    <s v="Ajman"/>
    <s v="L04"/>
    <s v="Marketing Specialist"/>
    <x v="1"/>
    <s v="Contract"/>
    <s v="Female"/>
    <s v="20-29"/>
    <s v="2022-07-03"/>
    <n v="81.78"/>
    <n v="54"/>
    <s v="Low"/>
    <s v="Completed"/>
    <n v="4"/>
    <n v="33"/>
    <x v="0"/>
    <m/>
    <n v="304115"/>
  </r>
  <r>
    <x v="625"/>
    <s v="Ahmed Khan"/>
    <x v="0"/>
    <x v="0"/>
    <s v="Dubai"/>
    <s v="L01"/>
    <s v="Finance Analyst"/>
    <x v="2"/>
    <s v="Part-Time"/>
    <s v="Female"/>
    <s v="20-29"/>
    <s v="2021-03-05"/>
    <n v="86.43"/>
    <n v="89"/>
    <s v="High"/>
    <s v="Pending"/>
    <m/>
    <n v="34"/>
    <x v="0"/>
    <m/>
    <n v="303987"/>
  </r>
  <r>
    <x v="626"/>
    <s v="Layla D'Souza"/>
    <x v="4"/>
    <x v="4"/>
    <s v="Al Ain"/>
    <s v="L05"/>
    <s v="HR Executive"/>
    <x v="3"/>
    <s v="Full-Time"/>
    <s v="Male"/>
    <s v="40-49"/>
    <s v="2021-11-13"/>
    <n v="80.319999999999993"/>
    <n v="58"/>
    <s v="Average"/>
    <s v="Completed"/>
    <n v="4"/>
    <n v="26"/>
    <x v="0"/>
    <m/>
    <n v="304055"/>
  </r>
  <r>
    <x v="627"/>
    <s v="Mariam Rahman"/>
    <x v="1"/>
    <x v="1"/>
    <s v="Ajman"/>
    <s v="L04"/>
    <s v="Customer Support Agent"/>
    <x v="0"/>
    <s v="Full-Time"/>
    <s v="Female"/>
    <s v="20-29"/>
    <s v="2021-03-12"/>
    <n v="92.27"/>
    <n v="85"/>
    <s v="High"/>
    <s v="Completed"/>
    <n v="3"/>
    <n v="38"/>
    <x v="1"/>
    <s v="2023-11-16"/>
    <n v="303742"/>
  </r>
  <r>
    <x v="628"/>
    <s v="Ali Nair"/>
    <x v="0"/>
    <x v="0"/>
    <s v="Al Ain"/>
    <s v="L05"/>
    <s v="Sales Manager"/>
    <x v="2"/>
    <s v="Part-Time"/>
    <s v="Male"/>
    <s v="20-29"/>
    <s v="2023-06-02"/>
    <n v="96.27"/>
    <n v="86"/>
    <s v="High"/>
    <s v="Completed"/>
    <n v="5"/>
    <m/>
    <x v="0"/>
    <m/>
    <n v="303944"/>
  </r>
  <r>
    <x v="629"/>
    <s v="Imran Gupta"/>
    <x v="3"/>
    <x v="3"/>
    <s v="Ajman"/>
    <s v="L04"/>
    <s v="Accountant"/>
    <x v="0"/>
    <s v="Full-Time"/>
    <s v="Male"/>
    <s v="40-49"/>
    <s v="2022-10-15"/>
    <n v="86.68"/>
    <n v="87"/>
    <s v="High"/>
    <s v="Completed"/>
    <n v="3"/>
    <n v="37"/>
    <x v="1"/>
    <s v="2025-02-06"/>
    <n v="303604"/>
  </r>
  <r>
    <x v="630"/>
    <s v="Bilal Khan"/>
    <x v="5"/>
    <x v="5"/>
    <s v="Dubai"/>
    <s v="L01"/>
    <s v="Finance Analyst"/>
    <x v="2"/>
    <s v="Contract"/>
    <s v="Female"/>
    <s v="20-29"/>
    <s v="2023-05-11"/>
    <n v="99.08"/>
    <n v="99"/>
    <s v="High"/>
    <s v="Completed"/>
    <n v="3"/>
    <m/>
    <x v="0"/>
    <m/>
    <n v="303920"/>
  </r>
  <r>
    <x v="631"/>
    <s v="Ali Al Nuaimi"/>
    <x v="5"/>
    <x v="5"/>
    <s v="Abu Dhabi"/>
    <s v="L02"/>
    <s v="Customer Support Agent"/>
    <x v="2"/>
    <s v="Contract"/>
    <s v="Male"/>
    <s v="50+"/>
    <s v="2023-08-25"/>
    <n v="90.13"/>
    <n v="88"/>
    <s v="High"/>
    <s v="Completed"/>
    <n v="4"/>
    <n v="40"/>
    <x v="0"/>
    <m/>
    <n v="303681"/>
  </r>
  <r>
    <x v="632"/>
    <s v="Zaid Aziz"/>
    <x v="1"/>
    <x v="1"/>
    <s v="Sharjah"/>
    <s v="L03"/>
    <s v="HR Executive"/>
    <x v="3"/>
    <s v="Full-Time"/>
    <s v="Female"/>
    <s v="40-49"/>
    <s v="2022-04-25"/>
    <n v="90.48"/>
    <n v="78"/>
    <s v="Average"/>
    <s v="Completed"/>
    <n v="5"/>
    <n v="13"/>
    <x v="0"/>
    <m/>
    <n v="303541"/>
  </r>
  <r>
    <x v="633"/>
    <s v="Sara Gupta"/>
    <x v="2"/>
    <x v="2"/>
    <s v="Al Ain"/>
    <s v="L05"/>
    <s v="Customer Support Agent"/>
    <x v="0"/>
    <s v="Part-Time"/>
    <s v="Female"/>
    <s v="40-49"/>
    <s v="2023-01-10"/>
    <n v="78.36"/>
    <n v="69"/>
    <s v="Average"/>
    <s v="Completed"/>
    <n v="3"/>
    <n v="36"/>
    <x v="1"/>
    <s v="2025-09-12"/>
    <n v="303997"/>
  </r>
  <r>
    <x v="634"/>
    <s v="Imran Haddad"/>
    <x v="0"/>
    <x v="0"/>
    <s v="Ajman"/>
    <s v="L04"/>
    <s v="Operations Coordinator"/>
    <x v="3"/>
    <s v="Part-Time"/>
    <s v="Female"/>
    <s v="40-49"/>
    <s v="2023-04-01"/>
    <n v="81.099999999999994"/>
    <n v="76"/>
    <s v="Low"/>
    <s v="Completed"/>
    <n v="5"/>
    <n v="37"/>
    <x v="0"/>
    <m/>
    <n v="303904"/>
  </r>
  <r>
    <x v="635"/>
    <s v="Ali Rahman"/>
    <x v="4"/>
    <x v="4"/>
    <s v="Abu Dhabi"/>
    <s v="L02"/>
    <s v="Sales Manager"/>
    <x v="0"/>
    <s v="Part-Time"/>
    <s v="Female"/>
    <s v="30-39"/>
    <s v="2022-12-24"/>
    <n v="86.73"/>
    <n v="88"/>
    <s v="Average"/>
    <s v="Completed"/>
    <n v="3"/>
    <n v="15"/>
    <x v="0"/>
    <m/>
    <n v="303987"/>
  </r>
  <r>
    <x v="636"/>
    <s v="Bilal Shaikh"/>
    <x v="0"/>
    <x v="0"/>
    <s v="Al Ain"/>
    <s v="L05"/>
    <s v="Customer Support Agent"/>
    <x v="0"/>
    <s v="Contract"/>
    <s v="Female"/>
    <s v="30-39"/>
    <s v="2024-03-08"/>
    <n v="84.63"/>
    <n v="68"/>
    <s v="Average"/>
    <s v="Completed"/>
    <n v="2"/>
    <n v="28"/>
    <x v="0"/>
    <m/>
    <n v="304067"/>
  </r>
  <r>
    <x v="637"/>
    <s v="Aisha Al Falasi"/>
    <x v="2"/>
    <x v="2"/>
    <s v="Dubai"/>
    <s v="L01"/>
    <s v="HR Executive"/>
    <x v="1"/>
    <s v="Contract"/>
    <s v="Male"/>
    <s v="50+"/>
    <s v="2023-01-29"/>
    <n v="79.25"/>
    <n v="76"/>
    <s v="Low"/>
    <s v="Completed"/>
    <n v="2"/>
    <n v="28"/>
    <x v="0"/>
    <m/>
    <n v="304101"/>
  </r>
  <r>
    <x v="638"/>
    <s v="Nadia Hussain"/>
    <x v="3"/>
    <x v="3"/>
    <s v="Abu Dhabi"/>
    <s v="L02"/>
    <s v="Operations Coordinator"/>
    <x v="0"/>
    <s v="Part-Time"/>
    <s v="Male"/>
    <s v="40-49"/>
    <s v="2024-02-09"/>
    <n v="76.150000000000006"/>
    <n v="69"/>
    <s v="Low"/>
    <s v="Completed"/>
    <n v="3"/>
    <n v="16"/>
    <x v="0"/>
    <m/>
    <n v="303907"/>
  </r>
  <r>
    <x v="639"/>
    <s v="Mohammed Al Mansoori"/>
    <x v="0"/>
    <x v="0"/>
    <s v="Dubai"/>
    <s v="L01"/>
    <s v="Accountant"/>
    <x v="0"/>
    <s v="Full-Time"/>
    <s v="Female"/>
    <s v="20-29"/>
    <s v="2022-08-27"/>
    <n v="84.84"/>
    <n v="74"/>
    <s v="Average"/>
    <s v="Completed"/>
    <n v="3"/>
    <n v="37"/>
    <x v="0"/>
    <m/>
    <n v="304031"/>
  </r>
  <r>
    <x v="640"/>
    <s v="Aisha Rahman"/>
    <x v="3"/>
    <x v="3"/>
    <s v="Dubai"/>
    <s v="L01"/>
    <s v="Customer Support Agent"/>
    <x v="0"/>
    <s v="Part-Time"/>
    <s v="Male"/>
    <s v="40-49"/>
    <s v="2022-10-22"/>
    <n v="98.27"/>
    <n v="95"/>
    <s v="High"/>
    <s v="Completed"/>
    <n v="4"/>
    <n v="36"/>
    <x v="2"/>
    <s v="2023-08-03"/>
    <n v="303784"/>
  </r>
  <r>
    <x v="641"/>
    <s v="Imran Aziz"/>
    <x v="6"/>
    <x v="6"/>
    <s v="Abu Dhabi"/>
    <s v="L02"/>
    <s v="Sales Manager"/>
    <x v="1"/>
    <s v="Contract"/>
    <s v="Female"/>
    <s v="50+"/>
    <s v="2023-04-10"/>
    <n v="82.52"/>
    <n v="50"/>
    <s v="Average"/>
    <s v="Completed"/>
    <n v="5"/>
    <n v="25"/>
    <x v="0"/>
    <m/>
    <n v="304157"/>
  </r>
  <r>
    <x v="642"/>
    <s v="Nadia Nair"/>
    <x v="2"/>
    <x v="2"/>
    <s v="Dubai"/>
    <s v="L01"/>
    <s v="Customer Support Agent"/>
    <x v="2"/>
    <s v="Part-Time"/>
    <s v="Female"/>
    <s v="50+"/>
    <s v="2024-02-08"/>
    <n v="76.239999999999995"/>
    <n v="73"/>
    <s v="Average"/>
    <s v="Pending"/>
    <m/>
    <n v="9"/>
    <x v="0"/>
    <m/>
    <n v="303564"/>
  </r>
  <r>
    <x v="643"/>
    <s v="Karim Sharma"/>
    <x v="2"/>
    <x v="2"/>
    <s v="Abu Dhabi"/>
    <s v="L02"/>
    <s v="Marketing Specialist"/>
    <x v="2"/>
    <s v="Full-Time"/>
    <s v="Female"/>
    <s v="20-29"/>
    <s v="2023-11-19"/>
    <n v="87.95"/>
    <n v="74"/>
    <s v="High"/>
    <s v="Completed"/>
    <n v="2"/>
    <n v="38"/>
    <x v="0"/>
    <m/>
    <n v="303565"/>
  </r>
  <r>
    <x v="644"/>
    <s v="Ahmed Al Nuaimi"/>
    <x v="5"/>
    <x v="5"/>
    <s v="Sharjah"/>
    <s v="L03"/>
    <s v="Finance Analyst"/>
    <x v="0"/>
    <s v="Full-Time"/>
    <s v="Female"/>
    <s v="50+"/>
    <s v="2023-09-24"/>
    <n v="85.28"/>
    <n v="89"/>
    <s v="Average"/>
    <s v="Completed"/>
    <n v="3"/>
    <n v="7"/>
    <x v="0"/>
    <m/>
    <n v="303750"/>
  </r>
  <r>
    <x v="645"/>
    <s v="Omar Nair"/>
    <x v="6"/>
    <x v="6"/>
    <s v="Ajman"/>
    <s v="L04"/>
    <s v="IT Support Engineer"/>
    <x v="0"/>
    <s v="Contract"/>
    <s v="Female"/>
    <s v="30-39"/>
    <s v="2021-09-30"/>
    <n v="87.48"/>
    <n v="77"/>
    <s v="Average"/>
    <s v="Completed"/>
    <n v="2"/>
    <m/>
    <x v="0"/>
    <m/>
    <n v="303998"/>
  </r>
  <r>
    <x v="646"/>
    <s v="Rashid Joseph"/>
    <x v="0"/>
    <x v="0"/>
    <s v="Al Ain"/>
    <s v="L05"/>
    <s v="Operations Coordinator"/>
    <x v="1"/>
    <s v="Part-Time"/>
    <s v="Male"/>
    <s v="30-39"/>
    <s v="2023-07-04"/>
    <n v="84.7"/>
    <n v="61"/>
    <s v="Low"/>
    <s v="Not Due"/>
    <m/>
    <n v="16"/>
    <x v="0"/>
    <m/>
    <n v="304105"/>
  </r>
  <r>
    <x v="647"/>
    <s v="Sara Nair"/>
    <x v="2"/>
    <x v="2"/>
    <s v="Abu Dhabi"/>
    <s v="L02"/>
    <s v="Customer Support Manager"/>
    <x v="2"/>
    <s v="Contract"/>
    <s v="Female"/>
    <s v="20-29"/>
    <s v="2022-02-16"/>
    <n v="79.849999999999994"/>
    <n v="66"/>
    <s v="Low"/>
    <s v="Completed"/>
    <n v="4"/>
    <m/>
    <x v="1"/>
    <s v="2022-10-13"/>
    <n v="303781"/>
  </r>
  <r>
    <x v="648"/>
    <s v="Rashid Khan"/>
    <x v="5"/>
    <x v="5"/>
    <s v="Sharjah"/>
    <s v="L03"/>
    <s v="Customer Support Manager"/>
    <x v="0"/>
    <s v="Contract"/>
    <s v="Male"/>
    <s v="40-49"/>
    <s v="2022-07-22"/>
    <n v="87.12"/>
    <n v="81"/>
    <s v="Average"/>
    <s v="Not Due"/>
    <m/>
    <n v="27"/>
    <x v="0"/>
    <m/>
    <n v="303938"/>
  </r>
  <r>
    <x v="649"/>
    <s v="Bilal Rahman"/>
    <x v="1"/>
    <x v="1"/>
    <s v="Al Ain"/>
    <s v="L05"/>
    <s v="Marketing Specialist"/>
    <x v="2"/>
    <s v="Contract"/>
    <s v="Male"/>
    <s v="20-29"/>
    <s v="2021-12-22"/>
    <n v="91.51"/>
    <n v="77"/>
    <s v="High"/>
    <s v="Completed"/>
    <n v="4"/>
    <n v="30"/>
    <x v="0"/>
    <m/>
    <n v="303578"/>
  </r>
  <r>
    <x v="650"/>
    <s v="Sara Sharma"/>
    <x v="4"/>
    <x v="4"/>
    <s v="Sharjah"/>
    <s v="L03"/>
    <s v="HR Manager"/>
    <x v="3"/>
    <s v="Part-Time"/>
    <s v="Male"/>
    <s v="40-49"/>
    <s v="2023-09-26"/>
    <n v="92.35"/>
    <n v="82"/>
    <s v="High"/>
    <s v="Not Due"/>
    <m/>
    <n v="20"/>
    <x v="0"/>
    <m/>
    <n v="304021"/>
  </r>
  <r>
    <x v="651"/>
    <s v="Samir Rahman"/>
    <x v="1"/>
    <x v="1"/>
    <s v="Abu Dhabi"/>
    <s v="L02"/>
    <s v="Sales Executive"/>
    <x v="1"/>
    <s v="Full-Time"/>
    <s v="Female"/>
    <s v="20-29"/>
    <s v="2022-07-24"/>
    <n v="99.75"/>
    <n v="97"/>
    <s v="High"/>
    <s v="Completed"/>
    <n v="3"/>
    <n v="15"/>
    <x v="0"/>
    <m/>
    <n v="303912"/>
  </r>
  <r>
    <x v="652"/>
    <s v="Hassan Al Falasi"/>
    <x v="4"/>
    <x v="4"/>
    <s v="Al Ain"/>
    <s v="L05"/>
    <s v="Marketing Specialist"/>
    <x v="0"/>
    <s v="Part-Time"/>
    <s v="Male"/>
    <s v="40-49"/>
    <s v="2023-09-27"/>
    <n v="78.900000000000006"/>
    <n v="73"/>
    <s v="Average"/>
    <s v="Pending"/>
    <m/>
    <m/>
    <x v="0"/>
    <m/>
    <n v="303847"/>
  </r>
  <r>
    <x v="653"/>
    <s v="Zaid D'Souza"/>
    <x v="5"/>
    <x v="5"/>
    <s v="Al Ain"/>
    <s v="L05"/>
    <s v="Finance Analyst"/>
    <x v="3"/>
    <s v="Part-Time"/>
    <s v="Male"/>
    <s v="30-39"/>
    <s v="2024-03-13"/>
    <n v="82.88"/>
    <n v="58"/>
    <s v="Average"/>
    <s v="Completed"/>
    <n v="3"/>
    <n v="23"/>
    <x v="0"/>
    <m/>
    <n v="303678"/>
  </r>
  <r>
    <x v="654"/>
    <s v="Nadia Patel"/>
    <x v="3"/>
    <x v="3"/>
    <s v="Abu Dhabi"/>
    <s v="L02"/>
    <s v="Marketing Specialist"/>
    <x v="1"/>
    <s v="Contract"/>
    <s v="Male"/>
    <s v="30-39"/>
    <s v="2021-08-16"/>
    <n v="82.67"/>
    <n v="56"/>
    <s v="Low"/>
    <s v="Completed"/>
    <n v="5"/>
    <n v="36"/>
    <x v="0"/>
    <m/>
    <n v="303647"/>
  </r>
  <r>
    <x v="655"/>
    <s v="Samir Al Falasi"/>
    <x v="5"/>
    <x v="5"/>
    <s v="Dubai"/>
    <s v="L01"/>
    <s v="Marketing Specialist"/>
    <x v="1"/>
    <s v="Full-Time"/>
    <s v="Female"/>
    <s v="50+"/>
    <s v="2021-09-04"/>
    <n v="81.03"/>
    <n v="59"/>
    <s v="Average"/>
    <s v="Completed"/>
    <n v="2"/>
    <n v="15"/>
    <x v="0"/>
    <m/>
    <n v="304171"/>
  </r>
  <r>
    <x v="656"/>
    <s v="Omar Haddad"/>
    <x v="0"/>
    <x v="0"/>
    <s v="Ajman"/>
    <s v="L04"/>
    <s v="Customer Support Manager"/>
    <x v="3"/>
    <s v="Contract"/>
    <s v="Male"/>
    <s v="40-49"/>
    <s v="2023-09-13"/>
    <n v="92.64"/>
    <n v="71"/>
    <s v="Average"/>
    <s v="Pending"/>
    <m/>
    <n v="21"/>
    <x v="0"/>
    <m/>
    <n v="304046"/>
  </r>
  <r>
    <x v="657"/>
    <s v="Ali Joseph"/>
    <x v="5"/>
    <x v="5"/>
    <s v="Abu Dhabi"/>
    <s v="L02"/>
    <s v="Customer Support Agent"/>
    <x v="2"/>
    <s v="Part-Time"/>
    <s v="Female"/>
    <s v="30-39"/>
    <s v="2023-08-29"/>
    <n v="98.46"/>
    <n v="87"/>
    <s v="High"/>
    <s v="Completed"/>
    <n v="4"/>
    <n v="10"/>
    <x v="1"/>
    <s v="2026-04-25"/>
    <n v="303826"/>
  </r>
  <r>
    <x v="658"/>
    <s v="Mariam Menon"/>
    <x v="1"/>
    <x v="1"/>
    <s v="Dubai"/>
    <s v="L01"/>
    <s v="Accountant"/>
    <x v="1"/>
    <s v="Part-Time"/>
    <s v="Male"/>
    <s v="40-49"/>
    <s v="2023-03-04"/>
    <n v="76.27"/>
    <n v="63"/>
    <s v="Low"/>
    <s v="Completed"/>
    <n v="2"/>
    <n v="13"/>
    <x v="0"/>
    <m/>
    <n v="303736"/>
  </r>
  <r>
    <x v="659"/>
    <s v="Khalid Sharma"/>
    <x v="3"/>
    <x v="3"/>
    <s v="Dubai"/>
    <s v="L01"/>
    <s v="Customer Support Agent"/>
    <x v="1"/>
    <s v="Contract"/>
    <s v="Female"/>
    <s v="20-29"/>
    <s v="2023-11-13"/>
    <n v="75.84"/>
    <n v="52"/>
    <s v="Low"/>
    <s v="Completed"/>
    <n v="5"/>
    <n v="18"/>
    <x v="2"/>
    <s v="2025-09-04"/>
    <n v="303786"/>
  </r>
  <r>
    <x v="660"/>
    <s v="Noor Menon"/>
    <x v="5"/>
    <x v="5"/>
    <s v="Sharjah"/>
    <s v="L03"/>
    <s v="Sales Manager"/>
    <x v="1"/>
    <s v="Contract"/>
    <s v="Female"/>
    <s v="20-29"/>
    <s v="2021-07-11"/>
    <n v="85.1"/>
    <n v="89"/>
    <s v="Average"/>
    <s v="Completed"/>
    <n v="3"/>
    <n v="35"/>
    <x v="0"/>
    <m/>
    <n v="303529"/>
  </r>
  <r>
    <x v="661"/>
    <s v="Aisha Shaikh"/>
    <x v="3"/>
    <x v="3"/>
    <s v="Dubai"/>
    <s v="L01"/>
    <s v="Operations Coordinator"/>
    <x v="3"/>
    <s v="Full-Time"/>
    <s v="Female"/>
    <s v="30-39"/>
    <s v="2022-08-17"/>
    <n v="98.23"/>
    <n v="94"/>
    <s v="Average"/>
    <s v="Completed"/>
    <n v="4"/>
    <n v="33"/>
    <x v="0"/>
    <m/>
    <n v="303933"/>
  </r>
  <r>
    <x v="662"/>
    <s v="Omar Patel"/>
    <x v="1"/>
    <x v="1"/>
    <s v="Dubai"/>
    <s v="L01"/>
    <s v="HR Manager"/>
    <x v="0"/>
    <s v="Full-Time"/>
    <s v="Male"/>
    <s v="20-29"/>
    <s v="2023-11-25"/>
    <n v="86.4"/>
    <n v="73"/>
    <s v="High"/>
    <s v="Not Due"/>
    <m/>
    <n v="23"/>
    <x v="0"/>
    <m/>
    <n v="304178"/>
  </r>
  <r>
    <x v="663"/>
    <s v="Nadia Sharma"/>
    <x v="4"/>
    <x v="4"/>
    <s v="Abu Dhabi"/>
    <s v="L02"/>
    <s v="Operations Coordinator"/>
    <x v="3"/>
    <s v="Contract"/>
    <s v="Female"/>
    <s v="50+"/>
    <s v="2023-05-01"/>
    <n v="95.98"/>
    <n v="98"/>
    <s v="Average"/>
    <s v="Completed"/>
    <n v="3"/>
    <n v="25"/>
    <x v="1"/>
    <s v="2024-06-05"/>
    <n v="304022"/>
  </r>
  <r>
    <x v="664"/>
    <s v="Bilal Patel"/>
    <x v="2"/>
    <x v="2"/>
    <s v="Ajman"/>
    <s v="L04"/>
    <s v="Software Engineer"/>
    <x v="0"/>
    <s v="Full-Time"/>
    <s v="Male"/>
    <s v="30-39"/>
    <s v="2023-05-10"/>
    <n v="75.09"/>
    <n v="53"/>
    <s v="Low"/>
    <s v="Completed"/>
    <n v="3"/>
    <n v="16"/>
    <x v="1"/>
    <s v="2025-03-13"/>
    <n v="303978"/>
  </r>
  <r>
    <x v="665"/>
    <s v="Ahmed Haddad"/>
    <x v="3"/>
    <x v="3"/>
    <s v="Abu Dhabi"/>
    <s v="L02"/>
    <s v="Customer Support Manager"/>
    <x v="3"/>
    <s v="Part-Time"/>
    <s v="Male"/>
    <s v="30-39"/>
    <s v="2024-01-04"/>
    <n v="94.69"/>
    <n v="78"/>
    <s v="Average"/>
    <s v="Completed"/>
    <n v="2"/>
    <n v="32"/>
    <x v="0"/>
    <m/>
    <n v="304044"/>
  </r>
  <r>
    <x v="666"/>
    <s v="Noor Al Mansoori"/>
    <x v="5"/>
    <x v="5"/>
    <s v="Dubai"/>
    <s v="L01"/>
    <s v="Accountant"/>
    <x v="0"/>
    <s v="Contract"/>
    <s v="Female"/>
    <s v="30-39"/>
    <s v="2022-04-06"/>
    <n v="87.49"/>
    <n v="77"/>
    <s v="High"/>
    <s v="Completed"/>
    <n v="4"/>
    <n v="8"/>
    <x v="0"/>
    <m/>
    <n v="303582"/>
  </r>
  <r>
    <x v="667"/>
    <s v="Ahmed Hussain"/>
    <x v="2"/>
    <x v="2"/>
    <s v="Sharjah"/>
    <s v="L03"/>
    <s v="Customer Support Manager"/>
    <x v="0"/>
    <s v="Part-Time"/>
    <s v="Female"/>
    <s v="50+"/>
    <s v="2021-01-03"/>
    <n v="88.85"/>
    <n v="80"/>
    <s v="High"/>
    <s v="Completed"/>
    <n v="3"/>
    <n v="28"/>
    <x v="0"/>
    <m/>
    <n v="304100"/>
  </r>
  <r>
    <x v="668"/>
    <s v="Imran D'Souza"/>
    <x v="5"/>
    <x v="5"/>
    <s v="Abu Dhabi"/>
    <s v="L02"/>
    <s v="HR Executive"/>
    <x v="1"/>
    <s v="Full-Time"/>
    <s v="Male"/>
    <s v="40-49"/>
    <s v="2022-03-13"/>
    <n v="82.31"/>
    <n v="78"/>
    <s v="Average"/>
    <s v="Completed"/>
    <n v="5"/>
    <n v="7"/>
    <x v="0"/>
    <m/>
    <n v="303907"/>
  </r>
  <r>
    <x v="669"/>
    <s v="Fatima Gupta"/>
    <x v="3"/>
    <x v="3"/>
    <s v="Dubai"/>
    <s v="L01"/>
    <s v="Software Engineer"/>
    <x v="2"/>
    <s v="Contract"/>
    <s v="Female"/>
    <s v="40-49"/>
    <s v="2023-03-22"/>
    <n v="85.46"/>
    <n v="76"/>
    <s v="Average"/>
    <s v="Completed"/>
    <n v="4"/>
    <m/>
    <x v="0"/>
    <m/>
    <n v="303905"/>
  </r>
  <r>
    <x v="670"/>
    <s v="Bilal Sharma"/>
    <x v="3"/>
    <x v="3"/>
    <s v="Al Ain"/>
    <s v="L05"/>
    <s v="Customer Support Agent"/>
    <x v="3"/>
    <s v="Full-Time"/>
    <s v="Female"/>
    <s v="50+"/>
    <s v="2021-04-09"/>
    <n v="94.7"/>
    <n v="88"/>
    <s v="High"/>
    <s v="Completed"/>
    <n v="5"/>
    <n v="24"/>
    <x v="0"/>
    <m/>
    <n v="303884"/>
  </r>
  <r>
    <x v="671"/>
    <s v="Nadia D'Souza"/>
    <x v="3"/>
    <x v="3"/>
    <s v="Sharjah"/>
    <s v="L03"/>
    <s v="IT Support Engineer"/>
    <x v="1"/>
    <s v="Part-Time"/>
    <s v="Female"/>
    <s v="50+"/>
    <s v="2022-08-01"/>
    <n v="79.83"/>
    <n v="58"/>
    <s v="Average"/>
    <s v="Completed"/>
    <n v="2"/>
    <n v="15"/>
    <x v="0"/>
    <m/>
    <n v="303571"/>
  </r>
  <r>
    <x v="672"/>
    <s v="Zaid Farooq"/>
    <x v="0"/>
    <x v="0"/>
    <s v="Ajman"/>
    <s v="L04"/>
    <s v="Customer Support Manager"/>
    <x v="2"/>
    <s v="Part-Time"/>
    <s v="Female"/>
    <s v="20-29"/>
    <s v="2023-08-20"/>
    <n v="92.76"/>
    <n v="85"/>
    <s v="High"/>
    <s v="Pending"/>
    <m/>
    <m/>
    <x v="0"/>
    <m/>
    <n v="304070"/>
  </r>
  <r>
    <x v="673"/>
    <s v="Nadia Nair"/>
    <x v="0"/>
    <x v="0"/>
    <s v="Sharjah"/>
    <s v="L03"/>
    <s v="Sales Executive"/>
    <x v="1"/>
    <s v="Contract"/>
    <s v="Male"/>
    <s v="50+"/>
    <s v="2023-06-19"/>
    <n v="85.09"/>
    <n v="73"/>
    <s v="High"/>
    <s v="Completed"/>
    <n v="3"/>
    <n v="12"/>
    <x v="0"/>
    <m/>
    <n v="304018"/>
  </r>
  <r>
    <x v="674"/>
    <s v="Aisha Joseph"/>
    <x v="6"/>
    <x v="6"/>
    <s v="Abu Dhabi"/>
    <s v="L02"/>
    <s v="IT Support Engineer"/>
    <x v="3"/>
    <s v="Full-Time"/>
    <s v="Male"/>
    <s v="20-29"/>
    <s v="2021-12-24"/>
    <n v="81.75"/>
    <n v="61"/>
    <s v="Low"/>
    <s v="Pending"/>
    <m/>
    <m/>
    <x v="0"/>
    <m/>
    <n v="303704"/>
  </r>
  <r>
    <x v="675"/>
    <s v="Khalid Sharma"/>
    <x v="2"/>
    <x v="2"/>
    <s v="Dubai"/>
    <s v="L01"/>
    <s v="Customer Support Agent"/>
    <x v="3"/>
    <s v="Part-Time"/>
    <s v="Female"/>
    <s v="30-39"/>
    <s v="2023-09-18"/>
    <n v="89.68"/>
    <n v="71"/>
    <s v="Average"/>
    <s v="Pending"/>
    <m/>
    <n v="25"/>
    <x v="0"/>
    <m/>
    <n v="303934"/>
  </r>
  <r>
    <x v="676"/>
    <s v="Karim Al Nuaimi"/>
    <x v="2"/>
    <x v="2"/>
    <s v="Sharjah"/>
    <s v="L03"/>
    <s v="Operations Coordinator"/>
    <x v="3"/>
    <s v="Contract"/>
    <s v="Male"/>
    <s v="40-49"/>
    <s v="2022-03-29"/>
    <n v="94.34"/>
    <n v="79"/>
    <s v="Average"/>
    <s v="Not Due"/>
    <m/>
    <n v="21"/>
    <x v="2"/>
    <s v="2023-04-27"/>
    <n v="303954"/>
  </r>
  <r>
    <x v="677"/>
    <s v="Nadia Al Mansoori"/>
    <x v="3"/>
    <x v="3"/>
    <s v="Al Ain"/>
    <s v="L05"/>
    <s v="HR Manager"/>
    <x v="3"/>
    <s v="Contract"/>
    <s v="Female"/>
    <s v="40-49"/>
    <s v="2021-05-15"/>
    <n v="84.86"/>
    <n v="51"/>
    <s v="Low"/>
    <s v="Pending"/>
    <m/>
    <n v="17"/>
    <x v="1"/>
    <s v="2022-11-26"/>
    <n v="304106"/>
  </r>
  <r>
    <x v="678"/>
    <s v="Omar Al Nuaimi"/>
    <x v="4"/>
    <x v="4"/>
    <s v="Dubai"/>
    <s v="L01"/>
    <s v="HR Manager"/>
    <x v="0"/>
    <s v="Full-Time"/>
    <s v="Male"/>
    <s v="40-49"/>
    <s v="2023-07-19"/>
    <n v="96.1"/>
    <n v="87"/>
    <s v="High"/>
    <s v="Completed"/>
    <n v="3"/>
    <n v="29"/>
    <x v="1"/>
    <s v="2024-10-29"/>
    <n v="304020"/>
  </r>
  <r>
    <x v="679"/>
    <s v="Zaid Joseph"/>
    <x v="1"/>
    <x v="1"/>
    <s v="Abu Dhabi"/>
    <s v="L02"/>
    <s v="Accountant"/>
    <x v="3"/>
    <s v="Full-Time"/>
    <s v="Male"/>
    <s v="50+"/>
    <s v="2021-03-15"/>
    <n v="88.92"/>
    <n v="70"/>
    <s v="High"/>
    <s v="Completed"/>
    <n v="2"/>
    <m/>
    <x v="1"/>
    <s v="2023-03-05"/>
    <n v="303767"/>
  </r>
  <r>
    <x v="680"/>
    <s v="Ahmed D'Souza"/>
    <x v="0"/>
    <x v="0"/>
    <s v="Sharjah"/>
    <s v="L03"/>
    <s v="Customer Support Manager"/>
    <x v="0"/>
    <s v="Full-Time"/>
    <s v="Male"/>
    <s v="50+"/>
    <s v="2021-08-06"/>
    <n v="76.67"/>
    <n v="74"/>
    <s v="Average"/>
    <s v="Completed"/>
    <n v="4"/>
    <n v="34"/>
    <x v="2"/>
    <s v="2022-02-16"/>
    <n v="303642"/>
  </r>
  <r>
    <x v="681"/>
    <s v="Samir Gupta"/>
    <x v="6"/>
    <x v="6"/>
    <s v="Ajman"/>
    <s v="L04"/>
    <s v="Finance Analyst"/>
    <x v="3"/>
    <s v="Part-Time"/>
    <s v="Male"/>
    <s v="20-29"/>
    <s v="2022-07-29"/>
    <n v="79.62"/>
    <n v="61"/>
    <s v="Average"/>
    <s v="Completed"/>
    <n v="5"/>
    <n v="29"/>
    <x v="0"/>
    <m/>
    <n v="303557"/>
  </r>
  <r>
    <x v="682"/>
    <s v="Khalid Patel"/>
    <x v="5"/>
    <x v="5"/>
    <s v="Al Ain"/>
    <s v="L05"/>
    <s v="Operations Coordinator"/>
    <x v="1"/>
    <s v="Full-Time"/>
    <s v="Female"/>
    <s v="40-49"/>
    <s v="2021-01-15"/>
    <n v="77.02"/>
    <n v="51"/>
    <s v="Average"/>
    <s v="Completed"/>
    <n v="3"/>
    <m/>
    <x v="0"/>
    <m/>
    <n v="303727"/>
  </r>
  <r>
    <x v="683"/>
    <s v="Aisha Menon"/>
    <x v="1"/>
    <x v="1"/>
    <s v="Al Ain"/>
    <s v="L05"/>
    <s v="Software Engineer"/>
    <x v="3"/>
    <s v="Full-Time"/>
    <s v="Male"/>
    <s v="20-29"/>
    <s v="2021-05-24"/>
    <n v="90.48"/>
    <n v="70"/>
    <s v="Average"/>
    <s v="Not Due"/>
    <m/>
    <n v="30"/>
    <x v="0"/>
    <m/>
    <n v="303553"/>
  </r>
  <r>
    <x v="684"/>
    <s v="Aisha Gupta"/>
    <x v="4"/>
    <x v="4"/>
    <s v="Ajman"/>
    <s v="L04"/>
    <s v="Customer Support Agent"/>
    <x v="3"/>
    <s v="Full-Time"/>
    <s v="Female"/>
    <s v="20-29"/>
    <s v="2022-08-17"/>
    <n v="86.85"/>
    <n v="76"/>
    <s v="High"/>
    <s v="Completed"/>
    <n v="4"/>
    <n v="32"/>
    <x v="1"/>
    <s v="2023-11-22"/>
    <n v="303769"/>
  </r>
  <r>
    <x v="685"/>
    <s v="Sara Fernandez"/>
    <x v="4"/>
    <x v="4"/>
    <s v="Sharjah"/>
    <s v="L03"/>
    <s v="Operations Coordinator"/>
    <x v="3"/>
    <s v="Contract"/>
    <s v="Male"/>
    <s v="20-29"/>
    <s v="2021-05-07"/>
    <n v="93.63"/>
    <n v="85"/>
    <s v="High"/>
    <s v="Completed"/>
    <n v="4"/>
    <n v="26"/>
    <x v="1"/>
    <s v="2022-07-19"/>
    <n v="303699"/>
  </r>
  <r>
    <x v="686"/>
    <s v="Imran Sharma"/>
    <x v="1"/>
    <x v="1"/>
    <s v="Abu Dhabi"/>
    <s v="L02"/>
    <s v="Software Engineer"/>
    <x v="3"/>
    <s v="Part-Time"/>
    <s v="Male"/>
    <s v="30-39"/>
    <s v="2023-08-09"/>
    <n v="89.46"/>
    <n v="89"/>
    <s v="High"/>
    <s v="Completed"/>
    <n v="5"/>
    <n v="18"/>
    <x v="1"/>
    <s v="2024-10-22"/>
    <n v="303843"/>
  </r>
  <r>
    <x v="687"/>
    <s v="Karim Rahman"/>
    <x v="0"/>
    <x v="0"/>
    <s v="Sharjah"/>
    <s v="L03"/>
    <s v="Customer Support Agent"/>
    <x v="3"/>
    <s v="Full-Time"/>
    <s v="Male"/>
    <s v="30-39"/>
    <s v="2021-08-30"/>
    <n v="83.5"/>
    <n v="78"/>
    <s v="Low"/>
    <s v="Completed"/>
    <n v="4"/>
    <n v="18"/>
    <x v="0"/>
    <m/>
    <n v="303838"/>
  </r>
  <r>
    <x v="688"/>
    <s v="Sara Aziz"/>
    <x v="0"/>
    <x v="0"/>
    <s v="Dubai"/>
    <s v="L01"/>
    <s v="IT Support Engineer"/>
    <x v="0"/>
    <s v="Part-Time"/>
    <s v="Female"/>
    <s v="50+"/>
    <s v="2022-01-04"/>
    <n v="87.27"/>
    <n v="86"/>
    <s v="Average"/>
    <s v="Pending"/>
    <m/>
    <n v="16"/>
    <x v="0"/>
    <m/>
    <n v="303853"/>
  </r>
  <r>
    <x v="689"/>
    <s v="Omar Shaikh"/>
    <x v="4"/>
    <x v="4"/>
    <s v="Sharjah"/>
    <s v="L03"/>
    <s v="Accountant"/>
    <x v="3"/>
    <s v="Full-Time"/>
    <s v="Female"/>
    <s v="40-49"/>
    <s v="2024-01-02"/>
    <n v="76.7"/>
    <n v="61"/>
    <s v="Average"/>
    <s v="Not Due"/>
    <m/>
    <n v="24"/>
    <x v="0"/>
    <m/>
    <n v="304108"/>
  </r>
  <r>
    <x v="690"/>
    <s v="Nadia Gupta"/>
    <x v="0"/>
    <x v="0"/>
    <s v="Al Ain"/>
    <s v="L05"/>
    <s v="Operations Coordinator"/>
    <x v="1"/>
    <s v="Part-Time"/>
    <s v="Male"/>
    <s v="50+"/>
    <s v="2022-01-08"/>
    <n v="81.83"/>
    <n v="53"/>
    <s v="Average"/>
    <s v="Pending"/>
    <m/>
    <n v="36"/>
    <x v="1"/>
    <s v="2022-12-27"/>
    <n v="303534"/>
  </r>
  <r>
    <x v="691"/>
    <s v="Karim Nair"/>
    <x v="1"/>
    <x v="1"/>
    <s v="Dubai"/>
    <s v="L01"/>
    <s v="Operations Coordinator"/>
    <x v="3"/>
    <s v="Full-Time"/>
    <s v="Male"/>
    <s v="20-29"/>
    <s v="2023-04-18"/>
    <n v="86.9"/>
    <n v="90"/>
    <s v="High"/>
    <s v="Completed"/>
    <n v="3"/>
    <n v="12"/>
    <x v="1"/>
    <s v="2024-07-13"/>
    <n v="304048"/>
  </r>
  <r>
    <x v="692"/>
    <s v="Ahmed Al Mansoori"/>
    <x v="1"/>
    <x v="1"/>
    <s v="Abu Dhabi"/>
    <s v="L02"/>
    <s v="Accountant"/>
    <x v="2"/>
    <s v="Contract"/>
    <s v="Male"/>
    <s v="20-29"/>
    <s v="2024-03-27"/>
    <n v="82.96"/>
    <n v="73"/>
    <s v="Average"/>
    <s v="Completed"/>
    <n v="2"/>
    <n v="29"/>
    <x v="0"/>
    <m/>
    <n v="304110"/>
  </r>
  <r>
    <x v="693"/>
    <s v="Rashid Hussain"/>
    <x v="4"/>
    <x v="4"/>
    <s v="Al Ain"/>
    <s v="L05"/>
    <s v="Accountant"/>
    <x v="0"/>
    <s v="Part-Time"/>
    <s v="Female"/>
    <s v="50+"/>
    <s v="2021-10-29"/>
    <n v="88.2"/>
    <n v="72"/>
    <s v="High"/>
    <s v="Pending"/>
    <m/>
    <m/>
    <x v="1"/>
    <s v="2023-01-21"/>
    <n v="303800"/>
  </r>
  <r>
    <x v="694"/>
    <s v="Samir Khan"/>
    <x v="2"/>
    <x v="2"/>
    <s v="Al Ain"/>
    <s v="L05"/>
    <s v="Sales Executive"/>
    <x v="3"/>
    <s v="Part-Time"/>
    <s v="Female"/>
    <s v="30-39"/>
    <s v="2022-10-03"/>
    <n v="93.06"/>
    <n v="74"/>
    <s v="Average"/>
    <s v="Completed"/>
    <n v="2"/>
    <n v="9"/>
    <x v="1"/>
    <s v="2023-12-28"/>
    <n v="304103"/>
  </r>
  <r>
    <x v="695"/>
    <s v="Sara Menon"/>
    <x v="4"/>
    <x v="4"/>
    <s v="Sharjah"/>
    <s v="L03"/>
    <s v="HR Manager"/>
    <x v="3"/>
    <s v="Contract"/>
    <s v="Male"/>
    <s v="20-29"/>
    <s v="2021-10-08"/>
    <n v="95.82"/>
    <n v="85"/>
    <s v="High"/>
    <s v="Completed"/>
    <n v="2"/>
    <n v="8"/>
    <x v="0"/>
    <m/>
    <n v="303653"/>
  </r>
  <r>
    <x v="696"/>
    <s v="Noor Gupta"/>
    <x v="0"/>
    <x v="0"/>
    <s v="Abu Dhabi"/>
    <s v="L02"/>
    <s v="HR Manager"/>
    <x v="1"/>
    <s v="Part-Time"/>
    <s v="Male"/>
    <s v="50+"/>
    <s v="2023-01-03"/>
    <n v="94.08"/>
    <n v="76"/>
    <s v="Average"/>
    <s v="Not Due"/>
    <m/>
    <n v="17"/>
    <x v="0"/>
    <m/>
    <n v="304195"/>
  </r>
  <r>
    <x v="697"/>
    <s v="Rashid Hussain"/>
    <x v="6"/>
    <x v="6"/>
    <s v="Al Ain"/>
    <s v="L05"/>
    <s v="Customer Support Agent"/>
    <x v="0"/>
    <s v="Full-Time"/>
    <s v="Female"/>
    <s v="50+"/>
    <s v="2023-12-17"/>
    <n v="79.900000000000006"/>
    <n v="76"/>
    <s v="Average"/>
    <s v="Completed"/>
    <n v="2"/>
    <n v="18"/>
    <x v="1"/>
    <s v="2025-01-12"/>
    <n v="303758"/>
  </r>
  <r>
    <x v="698"/>
    <s v="Mohammed Joseph"/>
    <x v="4"/>
    <x v="4"/>
    <s v="Sharjah"/>
    <s v="L03"/>
    <s v="Operations Coordinator"/>
    <x v="0"/>
    <s v="Part-Time"/>
    <s v="Female"/>
    <s v="20-29"/>
    <s v="2022-04-14"/>
    <n v="85.61"/>
    <n v="82"/>
    <s v="Average"/>
    <s v="Completed"/>
    <n v="5"/>
    <n v="10"/>
    <x v="1"/>
    <s v="2024-08-26"/>
    <n v="303823"/>
  </r>
  <r>
    <x v="699"/>
    <s v="Layla Shaikh"/>
    <x v="1"/>
    <x v="1"/>
    <s v="Dubai"/>
    <s v="L01"/>
    <s v="HR Manager"/>
    <x v="3"/>
    <s v="Full-Time"/>
    <s v="Male"/>
    <s v="20-29"/>
    <s v="2021-05-03"/>
    <n v="90.04"/>
    <n v="90"/>
    <s v="High"/>
    <s v="Completed"/>
    <n v="3"/>
    <n v="38"/>
    <x v="1"/>
    <s v="2022-12-14"/>
    <n v="303973"/>
  </r>
  <r>
    <x v="700"/>
    <s v="Fatima Farooq"/>
    <x v="5"/>
    <x v="5"/>
    <s v="Ajman"/>
    <s v="L04"/>
    <s v="Sales Manager"/>
    <x v="2"/>
    <s v="Full-Time"/>
    <s v="Female"/>
    <s v="50+"/>
    <s v="2022-01-27"/>
    <n v="99.66"/>
    <n v="98"/>
    <s v="Average"/>
    <s v="Completed"/>
    <n v="4"/>
    <n v="5"/>
    <x v="0"/>
    <m/>
    <n v="303747"/>
  </r>
  <r>
    <x v="701"/>
    <s v="Hassan Sharma"/>
    <x v="4"/>
    <x v="4"/>
    <s v="Al Ain"/>
    <s v="L05"/>
    <s v="IT Support Engineer"/>
    <x v="1"/>
    <s v="Full-Time"/>
    <s v="Female"/>
    <s v="30-39"/>
    <s v="2021-01-11"/>
    <n v="79.930000000000007"/>
    <n v="54"/>
    <s v="Low"/>
    <s v="Completed"/>
    <n v="3"/>
    <n v="35"/>
    <x v="1"/>
    <s v="2022-09-17"/>
    <n v="303688"/>
  </r>
  <r>
    <x v="702"/>
    <s v="Hassan Haddad"/>
    <x v="1"/>
    <x v="1"/>
    <s v="Dubai"/>
    <s v="L01"/>
    <s v="Accountant"/>
    <x v="3"/>
    <s v="Full-Time"/>
    <s v="Male"/>
    <s v="30-39"/>
    <s v="2021-10-04"/>
    <n v="99.04"/>
    <n v="86"/>
    <s v="High"/>
    <s v="Completed"/>
    <n v="2"/>
    <n v="24"/>
    <x v="0"/>
    <m/>
    <n v="303799"/>
  </r>
  <r>
    <x v="703"/>
    <s v="Khalid Haddad"/>
    <x v="3"/>
    <x v="3"/>
    <s v="Abu Dhabi"/>
    <s v="L02"/>
    <s v="Accountant"/>
    <x v="3"/>
    <s v="Part-Time"/>
    <s v="Female"/>
    <s v="40-49"/>
    <s v="2023-05-13"/>
    <n v="92.41"/>
    <n v="74"/>
    <s v="High"/>
    <s v="Completed"/>
    <n v="2"/>
    <m/>
    <x v="1"/>
    <s v="2025-03-21"/>
    <n v="303786"/>
  </r>
  <r>
    <x v="704"/>
    <s v="Omar Farooq"/>
    <x v="4"/>
    <x v="4"/>
    <s v="Abu Dhabi"/>
    <s v="L02"/>
    <s v="Customer Support Manager"/>
    <x v="1"/>
    <s v="Full-Time"/>
    <s v="Male"/>
    <s v="20-29"/>
    <s v="2021-04-01"/>
    <n v="93.38"/>
    <n v="84"/>
    <s v="High"/>
    <s v="Not Due"/>
    <m/>
    <n v="31"/>
    <x v="0"/>
    <m/>
    <n v="303818"/>
  </r>
  <r>
    <x v="705"/>
    <s v="Karim Fernandez"/>
    <x v="1"/>
    <x v="1"/>
    <s v="Sharjah"/>
    <s v="L03"/>
    <s v="Customer Support Agent"/>
    <x v="2"/>
    <s v="Part-Time"/>
    <s v="Male"/>
    <s v="20-29"/>
    <s v="2023-05-10"/>
    <n v="88.13"/>
    <n v="75"/>
    <s v="Average"/>
    <s v="Completed"/>
    <n v="4"/>
    <n v="34"/>
    <x v="0"/>
    <m/>
    <n v="303592"/>
  </r>
  <r>
    <x v="706"/>
    <s v="Layla Fernandez"/>
    <x v="2"/>
    <x v="2"/>
    <s v="Al Ain"/>
    <s v="L05"/>
    <s v="Customer Support Manager"/>
    <x v="0"/>
    <s v="Contract"/>
    <s v="Female"/>
    <s v="50+"/>
    <s v="2022-04-01"/>
    <n v="98.08"/>
    <n v="91"/>
    <s v="High"/>
    <s v="Completed"/>
    <n v="5"/>
    <n v="8"/>
    <x v="0"/>
    <m/>
    <n v="304055"/>
  </r>
  <r>
    <x v="707"/>
    <s v="Mariam Aziz"/>
    <x v="6"/>
    <x v="6"/>
    <s v="Ajman"/>
    <s v="L04"/>
    <s v="HR Executive"/>
    <x v="0"/>
    <s v="Full-Time"/>
    <s v="Male"/>
    <s v="30-39"/>
    <s v="2022-03-24"/>
    <n v="86.65"/>
    <n v="78"/>
    <s v="Average"/>
    <s v="Completed"/>
    <n v="3"/>
    <n v="5"/>
    <x v="0"/>
    <m/>
    <n v="304022"/>
  </r>
  <r>
    <x v="708"/>
    <s v="Layla Patel"/>
    <x v="0"/>
    <x v="0"/>
    <s v="Al Ain"/>
    <s v="L05"/>
    <s v="Finance Analyst"/>
    <x v="2"/>
    <s v="Full-Time"/>
    <s v="Female"/>
    <s v="50+"/>
    <s v="2021-12-28"/>
    <n v="97.22"/>
    <n v="99"/>
    <s v="Average"/>
    <s v="Pending"/>
    <m/>
    <n v="15"/>
    <x v="0"/>
    <m/>
    <n v="303580"/>
  </r>
  <r>
    <x v="709"/>
    <s v="Mohammed Joseph"/>
    <x v="5"/>
    <x v="5"/>
    <s v="Ajman"/>
    <s v="L04"/>
    <s v="Operations Coordinator"/>
    <x v="1"/>
    <s v="Full-Time"/>
    <s v="Female"/>
    <s v="20-29"/>
    <s v="2021-01-08"/>
    <n v="80.39"/>
    <n v="65"/>
    <s v="Low"/>
    <s v="Not Due"/>
    <m/>
    <n v="21"/>
    <x v="0"/>
    <m/>
    <n v="303525"/>
  </r>
  <r>
    <x v="710"/>
    <s v="Mariam Al Mansoori"/>
    <x v="2"/>
    <x v="2"/>
    <s v="Dubai"/>
    <s v="L01"/>
    <s v="Customer Support Manager"/>
    <x v="3"/>
    <s v="Contract"/>
    <s v="Male"/>
    <s v="40-49"/>
    <s v="2023-04-08"/>
    <n v="87.1"/>
    <n v="75"/>
    <s v="High"/>
    <s v="Completed"/>
    <n v="2"/>
    <n v="13"/>
    <x v="1"/>
    <s v="2025-03-20"/>
    <n v="303750"/>
  </r>
  <r>
    <x v="711"/>
    <s v="Karim Al Falasi"/>
    <x v="1"/>
    <x v="1"/>
    <s v="Ajman"/>
    <s v="L04"/>
    <s v="Customer Support Agent"/>
    <x v="3"/>
    <s v="Part-Time"/>
    <s v="Male"/>
    <s v="50+"/>
    <s v="2022-08-18"/>
    <n v="88.39"/>
    <n v="78"/>
    <s v="Average"/>
    <s v="Completed"/>
    <n v="3"/>
    <n v="8"/>
    <x v="1"/>
    <s v="2023-08-19"/>
    <n v="303854"/>
  </r>
  <r>
    <x v="712"/>
    <s v="Noor Rahman"/>
    <x v="3"/>
    <x v="3"/>
    <s v="Sharjah"/>
    <s v="L03"/>
    <s v="Software Engineer"/>
    <x v="0"/>
    <s v="Contract"/>
    <s v="Male"/>
    <s v="50+"/>
    <s v="2023-07-23"/>
    <n v="86.94"/>
    <n v="79"/>
    <s v="Average"/>
    <s v="Completed"/>
    <n v="5"/>
    <n v="11"/>
    <x v="0"/>
    <m/>
    <n v="303867"/>
  </r>
  <r>
    <x v="713"/>
    <s v="Hassan Nair"/>
    <x v="6"/>
    <x v="6"/>
    <s v="Dubai"/>
    <s v="L01"/>
    <s v="Customer Support Manager"/>
    <x v="3"/>
    <s v="Full-Time"/>
    <s v="Male"/>
    <s v="40-49"/>
    <s v="2023-07-22"/>
    <n v="96.47"/>
    <n v="85"/>
    <s v="High"/>
    <s v="Not Due"/>
    <m/>
    <n v="39"/>
    <x v="0"/>
    <m/>
    <n v="303755"/>
  </r>
  <r>
    <x v="714"/>
    <s v="Ali Aziz"/>
    <x v="1"/>
    <x v="1"/>
    <s v="Sharjah"/>
    <s v="L03"/>
    <s v="Customer Support Manager"/>
    <x v="1"/>
    <s v="Contract"/>
    <s v="Male"/>
    <s v="20-29"/>
    <s v="2023-07-02"/>
    <n v="88.93"/>
    <n v="76"/>
    <s v="High"/>
    <s v="Completed"/>
    <n v="3"/>
    <n v="39"/>
    <x v="0"/>
    <m/>
    <n v="304223"/>
  </r>
  <r>
    <x v="715"/>
    <s v="Bilal Khan"/>
    <x v="2"/>
    <x v="2"/>
    <s v="Ajman"/>
    <s v="L04"/>
    <s v="HR Manager"/>
    <x v="1"/>
    <s v="Contract"/>
    <s v="Female"/>
    <s v="40-49"/>
    <s v="2023-05-24"/>
    <n v="77.11"/>
    <n v="57"/>
    <s v="Average"/>
    <s v="Completed"/>
    <n v="4"/>
    <n v="26"/>
    <x v="2"/>
    <s v="2024-03-06"/>
    <n v="303996"/>
  </r>
  <r>
    <x v="716"/>
    <s v="Mariam Aziz"/>
    <x v="0"/>
    <x v="0"/>
    <s v="Al Ain"/>
    <s v="L05"/>
    <s v="Accountant"/>
    <x v="1"/>
    <s v="Part-Time"/>
    <s v="Male"/>
    <s v="30-39"/>
    <s v="2022-11-19"/>
    <n v="97.55"/>
    <n v="91"/>
    <s v="High"/>
    <s v="Completed"/>
    <n v="3"/>
    <n v="20"/>
    <x v="0"/>
    <m/>
    <n v="303885"/>
  </r>
  <r>
    <x v="717"/>
    <s v="Sara Farooq"/>
    <x v="0"/>
    <x v="0"/>
    <s v="Ajman"/>
    <s v="L04"/>
    <s v="Sales Manager"/>
    <x v="0"/>
    <s v="Full-Time"/>
    <s v="Male"/>
    <s v="20-29"/>
    <s v="2022-04-17"/>
    <n v="81.13"/>
    <n v="59"/>
    <s v="Average"/>
    <s v="Completed"/>
    <n v="5"/>
    <n v="33"/>
    <x v="0"/>
    <m/>
    <n v="303550"/>
  </r>
  <r>
    <x v="718"/>
    <s v="Hassan Gupta"/>
    <x v="0"/>
    <x v="0"/>
    <s v="Al Ain"/>
    <s v="L05"/>
    <s v="Marketing Specialist"/>
    <x v="3"/>
    <s v="Contract"/>
    <s v="Female"/>
    <s v="50+"/>
    <s v="2022-03-04"/>
    <n v="77.239999999999995"/>
    <n v="61"/>
    <s v="Average"/>
    <s v="Not Due"/>
    <m/>
    <n v="17"/>
    <x v="0"/>
    <m/>
    <n v="303998"/>
  </r>
  <r>
    <x v="719"/>
    <s v="Sara Haddad"/>
    <x v="5"/>
    <x v="5"/>
    <s v="Sharjah"/>
    <s v="L03"/>
    <s v="Sales Manager"/>
    <x v="1"/>
    <s v="Part-Time"/>
    <s v="Male"/>
    <s v="20-29"/>
    <s v="2021-02-28"/>
    <n v="82.86"/>
    <n v="67"/>
    <s v="Average"/>
    <s v="Completed"/>
    <n v="4"/>
    <n v="30"/>
    <x v="0"/>
    <m/>
    <n v="303734"/>
  </r>
  <r>
    <x v="720"/>
    <s v="Mohammed Patel"/>
    <x v="1"/>
    <x v="1"/>
    <s v="Dubai"/>
    <s v="L01"/>
    <s v="Marketing Specialist"/>
    <x v="1"/>
    <s v="Part-Time"/>
    <s v="Female"/>
    <s v="40-49"/>
    <s v="2021-12-30"/>
    <n v="80.260000000000005"/>
    <n v="61"/>
    <s v="Average"/>
    <s v="Pending"/>
    <m/>
    <n v="36"/>
    <x v="0"/>
    <m/>
    <n v="303958"/>
  </r>
  <r>
    <x v="721"/>
    <s v="Sara Al Nuaimi"/>
    <x v="3"/>
    <x v="3"/>
    <s v="Al Ain"/>
    <s v="L05"/>
    <s v="IT Support Engineer"/>
    <x v="3"/>
    <s v="Part-Time"/>
    <s v="Female"/>
    <s v="50+"/>
    <s v="2021-07-07"/>
    <n v="76.069999999999993"/>
    <n v="71"/>
    <s v="Low"/>
    <s v="Completed"/>
    <n v="3"/>
    <n v="7"/>
    <x v="1"/>
    <s v="2023-07-12"/>
    <n v="303750"/>
  </r>
  <r>
    <x v="722"/>
    <s v="Mariam Rahman"/>
    <x v="1"/>
    <x v="1"/>
    <s v="Ajman"/>
    <s v="L04"/>
    <s v="IT Support Engineer"/>
    <x v="0"/>
    <s v="Part-Time"/>
    <s v="Male"/>
    <s v="50+"/>
    <s v="2024-02-24"/>
    <n v="93.86"/>
    <n v="84"/>
    <s v="High"/>
    <s v="Pending"/>
    <m/>
    <n v="30"/>
    <x v="0"/>
    <m/>
    <n v="303594"/>
  </r>
  <r>
    <x v="723"/>
    <s v="Sara Aziz"/>
    <x v="0"/>
    <x v="0"/>
    <s v="Sharjah"/>
    <s v="L03"/>
    <s v="Accountant"/>
    <x v="0"/>
    <s v="Full-Time"/>
    <s v="Male"/>
    <s v="50+"/>
    <s v="2022-11-01"/>
    <n v="82.6"/>
    <n v="78"/>
    <s v="Average"/>
    <s v="Completed"/>
    <n v="4"/>
    <n v="24"/>
    <x v="2"/>
    <s v="2025-07-12"/>
    <n v="303929"/>
  </r>
  <r>
    <x v="724"/>
    <s v="Zaid Shaikh"/>
    <x v="6"/>
    <x v="6"/>
    <s v="Ajman"/>
    <s v="L04"/>
    <s v="Marketing Specialist"/>
    <x v="2"/>
    <s v="Part-Time"/>
    <s v="Male"/>
    <s v="50+"/>
    <s v="2022-08-21"/>
    <n v="93.54"/>
    <n v="84"/>
    <s v="Average"/>
    <s v="Completed"/>
    <n v="4"/>
    <n v="35"/>
    <x v="0"/>
    <m/>
    <n v="303607"/>
  </r>
  <r>
    <x v="725"/>
    <s v="Layla Sharma"/>
    <x v="6"/>
    <x v="6"/>
    <s v="Abu Dhabi"/>
    <s v="L02"/>
    <s v="HR Executive"/>
    <x v="0"/>
    <s v="Full-Time"/>
    <s v="Female"/>
    <s v="40-49"/>
    <s v="2021-05-04"/>
    <n v="87.7"/>
    <n v="81"/>
    <s v="Average"/>
    <s v="Not Due"/>
    <m/>
    <n v="34"/>
    <x v="0"/>
    <m/>
    <n v="304190"/>
  </r>
  <r>
    <x v="726"/>
    <s v="Bilal Shaikh"/>
    <x v="2"/>
    <x v="2"/>
    <s v="Sharjah"/>
    <s v="L03"/>
    <s v="Customer Support Agent"/>
    <x v="0"/>
    <s v="Contract"/>
    <s v="Male"/>
    <s v="40-49"/>
    <s v="2022-03-02"/>
    <n v="79.41"/>
    <n v="70"/>
    <s v="Average"/>
    <s v="Not Due"/>
    <m/>
    <n v="25"/>
    <x v="0"/>
    <m/>
    <n v="303887"/>
  </r>
  <r>
    <x v="727"/>
    <s v="Aisha Menon"/>
    <x v="6"/>
    <x v="6"/>
    <s v="Ajman"/>
    <s v="L04"/>
    <s v="Sales Executive"/>
    <x v="1"/>
    <s v="Full-Time"/>
    <s v="Male"/>
    <s v="20-29"/>
    <s v="2021-03-29"/>
    <n v="80.25"/>
    <n v="79"/>
    <s v="Average"/>
    <s v="Completed"/>
    <n v="2"/>
    <n v="14"/>
    <x v="0"/>
    <m/>
    <n v="303586"/>
  </r>
  <r>
    <x v="728"/>
    <s v="Aisha Rahman"/>
    <x v="0"/>
    <x v="0"/>
    <s v="Ajman"/>
    <s v="L04"/>
    <s v="Sales Manager"/>
    <x v="0"/>
    <s v="Contract"/>
    <s v="Male"/>
    <s v="50+"/>
    <s v="2024-02-01"/>
    <n v="95.05"/>
    <n v="86"/>
    <s v="High"/>
    <s v="Completed"/>
    <n v="2"/>
    <n v="21"/>
    <x v="1"/>
    <s v="2026-07-17"/>
    <n v="304216"/>
  </r>
  <r>
    <x v="729"/>
    <s v="Ahmed D'Souza"/>
    <x v="2"/>
    <x v="2"/>
    <s v="Abu Dhabi"/>
    <s v="L02"/>
    <s v="Software Engineer"/>
    <x v="2"/>
    <s v="Contract"/>
    <s v="Female"/>
    <s v="40-49"/>
    <s v="2023-06-05"/>
    <n v="99.65"/>
    <n v="93"/>
    <s v="High"/>
    <s v="Completed"/>
    <n v="4"/>
    <n v="28"/>
    <x v="0"/>
    <m/>
    <n v="303530"/>
  </r>
  <r>
    <x v="730"/>
    <s v="Sara Khan"/>
    <x v="6"/>
    <x v="6"/>
    <s v="Al Ain"/>
    <s v="L05"/>
    <s v="Customer Support Manager"/>
    <x v="0"/>
    <s v="Full-Time"/>
    <s v="Male"/>
    <s v="30-39"/>
    <s v="2024-01-11"/>
    <n v="99.12"/>
    <n v="94"/>
    <s v="High"/>
    <s v="Completed"/>
    <n v="3"/>
    <n v="22"/>
    <x v="0"/>
    <m/>
    <n v="303668"/>
  </r>
  <r>
    <x v="731"/>
    <s v="Imran Farooq"/>
    <x v="0"/>
    <x v="0"/>
    <s v="Al Ain"/>
    <s v="L05"/>
    <s v="HR Executive"/>
    <x v="1"/>
    <s v="Full-Time"/>
    <s v="Male"/>
    <s v="30-39"/>
    <s v="2021-06-06"/>
    <n v="88.07"/>
    <n v="83"/>
    <s v="High"/>
    <s v="Completed"/>
    <n v="5"/>
    <n v="19"/>
    <x v="1"/>
    <s v="2023-01-20"/>
    <n v="303859"/>
  </r>
  <r>
    <x v="732"/>
    <s v="Hassan Joseph"/>
    <x v="6"/>
    <x v="6"/>
    <s v="Al Ain"/>
    <s v="L05"/>
    <s v="HR Manager"/>
    <x v="0"/>
    <s v="Full-Time"/>
    <s v="Female"/>
    <s v="50+"/>
    <s v="2022-08-13"/>
    <n v="86.65"/>
    <n v="73"/>
    <s v="Average"/>
    <s v="Pending"/>
    <m/>
    <n v="29"/>
    <x v="0"/>
    <m/>
    <n v="304235"/>
  </r>
  <r>
    <x v="733"/>
    <s v="Mariam Joseph"/>
    <x v="3"/>
    <x v="3"/>
    <s v="Sharjah"/>
    <s v="L03"/>
    <s v="HR Manager"/>
    <x v="2"/>
    <s v="Part-Time"/>
    <s v="Male"/>
    <s v="40-49"/>
    <s v="2021-02-16"/>
    <n v="95.82"/>
    <n v="99"/>
    <s v="High"/>
    <s v="Completed"/>
    <n v="2"/>
    <n v="34"/>
    <x v="0"/>
    <m/>
    <n v="304171"/>
  </r>
  <r>
    <x v="734"/>
    <s v="Noor Rahman"/>
    <x v="2"/>
    <x v="2"/>
    <s v="Al Ain"/>
    <s v="L05"/>
    <s v="Finance Analyst"/>
    <x v="1"/>
    <s v="Contract"/>
    <s v="Male"/>
    <s v="30-39"/>
    <s v="2021-11-13"/>
    <n v="96.57"/>
    <n v="88"/>
    <s v="High"/>
    <s v="Pending"/>
    <m/>
    <n v="39"/>
    <x v="0"/>
    <m/>
    <n v="303580"/>
  </r>
  <r>
    <x v="735"/>
    <s v="Imran D'Souza"/>
    <x v="6"/>
    <x v="6"/>
    <s v="Al Ain"/>
    <s v="L05"/>
    <s v="Sales Manager"/>
    <x v="2"/>
    <s v="Part-Time"/>
    <s v="Male"/>
    <s v="20-29"/>
    <s v="2021-07-23"/>
    <n v="97.64"/>
    <n v="100"/>
    <s v="Average"/>
    <s v="Not Due"/>
    <m/>
    <n v="39"/>
    <x v="1"/>
    <s v="2023-05-21"/>
    <n v="304038"/>
  </r>
  <r>
    <x v="736"/>
    <s v="Bilal Sharma"/>
    <x v="2"/>
    <x v="2"/>
    <s v="Sharjah"/>
    <s v="L03"/>
    <s v="Customer Support Agent"/>
    <x v="2"/>
    <s v="Part-Time"/>
    <s v="Male"/>
    <s v="40-49"/>
    <s v="2022-12-03"/>
    <n v="91.07"/>
    <n v="72"/>
    <s v="Average"/>
    <s v="Pending"/>
    <m/>
    <n v="22"/>
    <x v="1"/>
    <s v="2024-07-15"/>
    <n v="303872"/>
  </r>
  <r>
    <x v="737"/>
    <s v="Hassan Rahman"/>
    <x v="2"/>
    <x v="2"/>
    <s v="Sharjah"/>
    <s v="L03"/>
    <s v="Customer Support Agent"/>
    <x v="1"/>
    <s v="Contract"/>
    <s v="Male"/>
    <s v="40-49"/>
    <s v="2022-12-18"/>
    <n v="84.35"/>
    <n v="76"/>
    <s v="Average"/>
    <s v="Not Due"/>
    <m/>
    <n v="26"/>
    <x v="0"/>
    <m/>
    <n v="303885"/>
  </r>
  <r>
    <x v="738"/>
    <s v="Mohammed Shaikh"/>
    <x v="3"/>
    <x v="3"/>
    <s v="Sharjah"/>
    <s v="L03"/>
    <s v="Operations Coordinator"/>
    <x v="3"/>
    <s v="Full-Time"/>
    <s v="Male"/>
    <s v="40-49"/>
    <s v="2022-07-02"/>
    <n v="95.27"/>
    <n v="95"/>
    <s v="High"/>
    <s v="Not Due"/>
    <m/>
    <m/>
    <x v="0"/>
    <m/>
    <n v="303927"/>
  </r>
  <r>
    <x v="739"/>
    <s v="Sara Sharma"/>
    <x v="3"/>
    <x v="3"/>
    <s v="Dubai"/>
    <s v="L01"/>
    <s v="Customer Support Manager"/>
    <x v="2"/>
    <s v="Part-Time"/>
    <s v="Female"/>
    <s v="30-39"/>
    <s v="2022-12-02"/>
    <n v="78.760000000000005"/>
    <n v="80"/>
    <s v="Low"/>
    <s v="Not Due"/>
    <m/>
    <n v="23"/>
    <x v="0"/>
    <m/>
    <n v="304139"/>
  </r>
  <r>
    <x v="740"/>
    <s v="Khalid Hussain"/>
    <x v="4"/>
    <x v="4"/>
    <s v="Ajman"/>
    <s v="L04"/>
    <s v="IT Support Engineer"/>
    <x v="3"/>
    <s v="Part-Time"/>
    <s v="Male"/>
    <s v="50+"/>
    <s v="2023-12-26"/>
    <n v="88.65"/>
    <n v="78"/>
    <s v="High"/>
    <s v="Completed"/>
    <n v="2"/>
    <n v="36"/>
    <x v="0"/>
    <m/>
    <n v="304123"/>
  </r>
  <r>
    <x v="741"/>
    <s v="Mariam Shaikh"/>
    <x v="4"/>
    <x v="4"/>
    <s v="Ajman"/>
    <s v="L04"/>
    <s v="Marketing Specialist"/>
    <x v="0"/>
    <s v="Part-Time"/>
    <s v="Male"/>
    <s v="40-49"/>
    <s v="2021-06-16"/>
    <n v="92.03"/>
    <n v="77"/>
    <s v="Average"/>
    <s v="Not Due"/>
    <m/>
    <n v="30"/>
    <x v="1"/>
    <s v="2022-04-30"/>
    <n v="303577"/>
  </r>
  <r>
    <x v="742"/>
    <s v="Hassan D'Souza"/>
    <x v="5"/>
    <x v="5"/>
    <s v="Al Ain"/>
    <s v="L05"/>
    <s v="Finance Analyst"/>
    <x v="1"/>
    <s v="Contract"/>
    <s v="Female"/>
    <s v="20-29"/>
    <s v="2023-07-26"/>
    <n v="83.8"/>
    <n v="79"/>
    <s v="Low"/>
    <s v="Completed"/>
    <n v="5"/>
    <m/>
    <x v="0"/>
    <m/>
    <n v="304063"/>
  </r>
  <r>
    <x v="743"/>
    <s v="Zaid Khan"/>
    <x v="3"/>
    <x v="3"/>
    <s v="Dubai"/>
    <s v="L01"/>
    <s v="HR Executive"/>
    <x v="3"/>
    <s v="Part-Time"/>
    <s v="Male"/>
    <s v="30-39"/>
    <s v="2022-08-01"/>
    <n v="89.82"/>
    <n v="81"/>
    <s v="Average"/>
    <s v="Completed"/>
    <n v="3"/>
    <n v="19"/>
    <x v="0"/>
    <m/>
    <n v="303865"/>
  </r>
  <r>
    <x v="744"/>
    <s v="Layla Menon"/>
    <x v="2"/>
    <x v="2"/>
    <s v="Al Ain"/>
    <s v="L05"/>
    <s v="Sales Manager"/>
    <x v="0"/>
    <s v="Contract"/>
    <s v="Male"/>
    <s v="20-29"/>
    <s v="2023-05-14"/>
    <n v="83.16"/>
    <n v="69"/>
    <s v="Low"/>
    <s v="Completed"/>
    <n v="3"/>
    <m/>
    <x v="0"/>
    <m/>
    <n v="304151"/>
  </r>
  <r>
    <x v="745"/>
    <s v="Mariam Sharma"/>
    <x v="1"/>
    <x v="1"/>
    <s v="Al Ain"/>
    <s v="L05"/>
    <s v="Operations Coordinator"/>
    <x v="3"/>
    <s v="Contract"/>
    <s v="Female"/>
    <s v="30-39"/>
    <s v="2021-04-24"/>
    <n v="77.489999999999995"/>
    <n v="52"/>
    <s v="Low"/>
    <s v="Completed"/>
    <n v="3"/>
    <n v="8"/>
    <x v="0"/>
    <m/>
    <n v="303811"/>
  </r>
  <r>
    <x v="746"/>
    <s v="Nadia Al Mansoori"/>
    <x v="5"/>
    <x v="5"/>
    <s v="Sharjah"/>
    <s v="L03"/>
    <s v="Operations Coordinator"/>
    <x v="2"/>
    <s v="Part-Time"/>
    <s v="Male"/>
    <s v="40-49"/>
    <s v="2022-10-30"/>
    <n v="79.39"/>
    <n v="63"/>
    <s v="Average"/>
    <s v="Completed"/>
    <n v="5"/>
    <n v="40"/>
    <x v="0"/>
    <m/>
    <n v="303996"/>
  </r>
  <r>
    <x v="747"/>
    <s v="Sara Joseph"/>
    <x v="3"/>
    <x v="3"/>
    <s v="Al Ain"/>
    <s v="L05"/>
    <s v="Sales Executive"/>
    <x v="1"/>
    <s v="Part-Time"/>
    <s v="Male"/>
    <s v="50+"/>
    <s v="2023-12-20"/>
    <n v="86.29"/>
    <n v="82"/>
    <s v="Average"/>
    <s v="Completed"/>
    <n v="4"/>
    <n v="30"/>
    <x v="0"/>
    <m/>
    <n v="304204"/>
  </r>
  <r>
    <x v="748"/>
    <s v="Omar Aziz"/>
    <x v="0"/>
    <x v="0"/>
    <s v="Abu Dhabi"/>
    <s v="L02"/>
    <s v="Customer Support Agent"/>
    <x v="0"/>
    <s v="Part-Time"/>
    <s v="Male"/>
    <s v="50+"/>
    <s v="2024-01-09"/>
    <n v="91.82"/>
    <n v="79"/>
    <s v="Average"/>
    <s v="Completed"/>
    <n v="5"/>
    <n v="20"/>
    <x v="1"/>
    <s v="2024-11-18"/>
    <n v="304198"/>
  </r>
  <r>
    <x v="749"/>
    <s v="Fatima Joseph"/>
    <x v="4"/>
    <x v="4"/>
    <s v="Abu Dhabi"/>
    <s v="L02"/>
    <s v="Operations Coordinator"/>
    <x v="2"/>
    <s v="Contract"/>
    <s v="Male"/>
    <s v="40-49"/>
    <s v="2022-04-27"/>
    <n v="76.52"/>
    <n v="76"/>
    <s v="Low"/>
    <s v="Pending"/>
    <m/>
    <n v="9"/>
    <x v="2"/>
    <s v="2023-03-16"/>
    <n v="303833"/>
  </r>
  <r>
    <x v="750"/>
    <s v="Nadia Patel"/>
    <x v="1"/>
    <x v="1"/>
    <s v="Sharjah"/>
    <s v="L03"/>
    <s v="Customer Support Manager"/>
    <x v="1"/>
    <s v="Full-Time"/>
    <s v="Male"/>
    <s v="40-49"/>
    <s v="2021-11-20"/>
    <n v="87.23"/>
    <n v="76"/>
    <s v="High"/>
    <s v="Completed"/>
    <n v="5"/>
    <n v="9"/>
    <x v="0"/>
    <m/>
    <n v="303691"/>
  </r>
  <r>
    <x v="751"/>
    <s v="Ali D'Souza"/>
    <x v="2"/>
    <x v="2"/>
    <s v="Sharjah"/>
    <s v="L03"/>
    <s v="Marketing Specialist"/>
    <x v="3"/>
    <s v="Contract"/>
    <s v="Male"/>
    <s v="40-49"/>
    <s v="2022-01-10"/>
    <n v="98.37"/>
    <n v="96"/>
    <s v="Average"/>
    <s v="Completed"/>
    <n v="5"/>
    <m/>
    <x v="1"/>
    <s v="2023-12-14"/>
    <n v="303755"/>
  </r>
  <r>
    <x v="752"/>
    <s v="Karim Gupta"/>
    <x v="6"/>
    <x v="6"/>
    <s v="Dubai"/>
    <s v="L01"/>
    <s v="Sales Manager"/>
    <x v="1"/>
    <s v="Part-Time"/>
    <s v="Male"/>
    <s v="40-49"/>
    <s v="2022-09-09"/>
    <n v="84.29"/>
    <n v="73"/>
    <s v="Average"/>
    <s v="Completed"/>
    <n v="2"/>
    <n v="20"/>
    <x v="0"/>
    <m/>
    <n v="303684"/>
  </r>
  <r>
    <x v="753"/>
    <s v="Ali Al Mansoori"/>
    <x v="1"/>
    <x v="1"/>
    <s v="Sharjah"/>
    <s v="L03"/>
    <s v="Customer Support Agent"/>
    <x v="2"/>
    <s v="Full-Time"/>
    <s v="Male"/>
    <s v="20-29"/>
    <s v="2022-08-30"/>
    <n v="96.36"/>
    <n v="97"/>
    <s v="Average"/>
    <s v="Not Due"/>
    <m/>
    <n v="22"/>
    <x v="0"/>
    <m/>
    <n v="303991"/>
  </r>
  <r>
    <x v="754"/>
    <s v="Yusuf Rahman"/>
    <x v="0"/>
    <x v="0"/>
    <s v="Dubai"/>
    <s v="L01"/>
    <s v="Customer Support Agent"/>
    <x v="2"/>
    <s v="Contract"/>
    <s v="Male"/>
    <s v="50+"/>
    <s v="2022-09-17"/>
    <n v="96.47"/>
    <n v="99"/>
    <s v="High"/>
    <s v="Completed"/>
    <n v="2"/>
    <n v="20"/>
    <x v="1"/>
    <s v="2025-01-19"/>
    <n v="304008"/>
  </r>
  <r>
    <x v="755"/>
    <s v="Samir Gupta"/>
    <x v="2"/>
    <x v="2"/>
    <s v="Sharjah"/>
    <s v="L03"/>
    <s v="Accountant"/>
    <x v="1"/>
    <s v="Full-Time"/>
    <s v="Female"/>
    <s v="50+"/>
    <s v="2024-02-23"/>
    <n v="84.78"/>
    <n v="77"/>
    <s v="Average"/>
    <s v="Completed"/>
    <n v="3"/>
    <n v="35"/>
    <x v="0"/>
    <m/>
    <n v="303783"/>
  </r>
  <r>
    <x v="756"/>
    <s v="Mohammed Patel"/>
    <x v="3"/>
    <x v="3"/>
    <s v="Al Ain"/>
    <s v="L05"/>
    <s v="Customer Support Agent"/>
    <x v="1"/>
    <s v="Part-Time"/>
    <s v="Female"/>
    <s v="40-49"/>
    <s v="2024-03-09"/>
    <n v="92.02"/>
    <n v="72"/>
    <s v="High"/>
    <s v="Completed"/>
    <n v="5"/>
    <n v="21"/>
    <x v="2"/>
    <s v="2025-02-24"/>
    <n v="304233"/>
  </r>
  <r>
    <x v="757"/>
    <s v="Mohammed Aziz"/>
    <x v="1"/>
    <x v="1"/>
    <s v="Dubai"/>
    <s v="L01"/>
    <s v="Sales Executive"/>
    <x v="0"/>
    <s v="Contract"/>
    <s v="Male"/>
    <s v="50+"/>
    <s v="2021-11-29"/>
    <n v="99.31"/>
    <n v="87"/>
    <s v="High"/>
    <s v="Completed"/>
    <n v="3"/>
    <n v="17"/>
    <x v="0"/>
    <m/>
    <n v="304188"/>
  </r>
  <r>
    <x v="758"/>
    <s v="Yusuf Farooq"/>
    <x v="5"/>
    <x v="5"/>
    <s v="Sharjah"/>
    <s v="L03"/>
    <s v="Sales Manager"/>
    <x v="0"/>
    <s v="Full-Time"/>
    <s v="Female"/>
    <s v="20-29"/>
    <s v="2024-02-27"/>
    <n v="87.24"/>
    <n v="70"/>
    <s v="High"/>
    <s v="Completed"/>
    <n v="4"/>
    <n v="25"/>
    <x v="0"/>
    <m/>
    <n v="303887"/>
  </r>
  <r>
    <x v="759"/>
    <s v="Omar Rahman"/>
    <x v="1"/>
    <x v="1"/>
    <s v="Ajman"/>
    <s v="L04"/>
    <s v="Operations Coordinator"/>
    <x v="1"/>
    <s v="Part-Time"/>
    <s v="Male"/>
    <s v="40-49"/>
    <s v="2024-01-18"/>
    <n v="79.13"/>
    <n v="67"/>
    <s v="Average"/>
    <s v="Completed"/>
    <n v="2"/>
    <n v="20"/>
    <x v="0"/>
    <m/>
    <n v="303608"/>
  </r>
  <r>
    <x v="760"/>
    <s v="Aisha Fernandez"/>
    <x v="1"/>
    <x v="1"/>
    <s v="Sharjah"/>
    <s v="L03"/>
    <s v="Finance Analyst"/>
    <x v="0"/>
    <s v="Full-Time"/>
    <s v="Female"/>
    <s v="40-49"/>
    <s v="2022-01-17"/>
    <n v="83.06"/>
    <n v="65"/>
    <s v="Average"/>
    <s v="Pending"/>
    <m/>
    <m/>
    <x v="0"/>
    <m/>
    <n v="303966"/>
  </r>
  <r>
    <x v="761"/>
    <s v="Aisha Sharma"/>
    <x v="0"/>
    <x v="0"/>
    <s v="Abu Dhabi"/>
    <s v="L02"/>
    <s v="Accountant"/>
    <x v="0"/>
    <s v="Contract"/>
    <s v="Female"/>
    <s v="30-39"/>
    <s v="2022-01-22"/>
    <n v="96.14"/>
    <n v="99"/>
    <s v="Average"/>
    <s v="Completed"/>
    <n v="4"/>
    <n v="38"/>
    <x v="1"/>
    <s v="2024-10-12"/>
    <n v="304135"/>
  </r>
  <r>
    <x v="762"/>
    <s v="Karim Al Nuaimi"/>
    <x v="2"/>
    <x v="2"/>
    <s v="Dubai"/>
    <s v="L01"/>
    <s v="Sales Manager"/>
    <x v="2"/>
    <s v="Contract"/>
    <s v="Female"/>
    <s v="50+"/>
    <s v="2021-08-23"/>
    <n v="80.599999999999994"/>
    <n v="51"/>
    <s v="Low"/>
    <s v="Completed"/>
    <n v="2"/>
    <n v="16"/>
    <x v="0"/>
    <m/>
    <n v="303960"/>
  </r>
  <r>
    <x v="763"/>
    <s v="Zaid Al Mansoori"/>
    <x v="5"/>
    <x v="5"/>
    <s v="Al Ain"/>
    <s v="L05"/>
    <s v="Software Engineer"/>
    <x v="2"/>
    <s v="Contract"/>
    <s v="Male"/>
    <s v="20-29"/>
    <s v="2021-10-31"/>
    <n v="78.77"/>
    <n v="77"/>
    <s v="Average"/>
    <s v="Completed"/>
    <n v="2"/>
    <n v="16"/>
    <x v="0"/>
    <m/>
    <n v="304028"/>
  </r>
  <r>
    <x v="764"/>
    <s v="Khalid Hussain"/>
    <x v="4"/>
    <x v="4"/>
    <s v="Dubai"/>
    <s v="L01"/>
    <s v="HR Manager"/>
    <x v="0"/>
    <s v="Part-Time"/>
    <s v="Male"/>
    <s v="50+"/>
    <s v="2022-01-31"/>
    <n v="81.87"/>
    <n v="67"/>
    <s v="Low"/>
    <s v="Not Due"/>
    <m/>
    <n v="12"/>
    <x v="0"/>
    <m/>
    <n v="304262"/>
  </r>
  <r>
    <x v="765"/>
    <s v="Bilal Joseph"/>
    <x v="3"/>
    <x v="3"/>
    <s v="Ajman"/>
    <s v="L04"/>
    <s v="Sales Manager"/>
    <x v="3"/>
    <s v="Full-Time"/>
    <s v="Female"/>
    <s v="30-39"/>
    <s v="2021-12-10"/>
    <n v="96.49"/>
    <n v="85"/>
    <s v="Average"/>
    <s v="Completed"/>
    <n v="3"/>
    <n v="25"/>
    <x v="0"/>
    <m/>
    <n v="303802"/>
  </r>
  <r>
    <x v="766"/>
    <s v="Aisha Farooq"/>
    <x v="4"/>
    <x v="4"/>
    <s v="Abu Dhabi"/>
    <s v="L02"/>
    <s v="Accountant"/>
    <x v="2"/>
    <s v="Contract"/>
    <s v="Male"/>
    <s v="20-29"/>
    <s v="2022-08-14"/>
    <n v="79.349999999999994"/>
    <n v="74"/>
    <s v="Low"/>
    <s v="Completed"/>
    <n v="2"/>
    <n v="23"/>
    <x v="1"/>
    <s v="2023-06-21"/>
    <n v="303762"/>
  </r>
  <r>
    <x v="767"/>
    <s v="Ali Sharma"/>
    <x v="6"/>
    <x v="6"/>
    <s v="Al Ain"/>
    <s v="L05"/>
    <s v="Sales Executive"/>
    <x v="2"/>
    <s v="Full-Time"/>
    <s v="Male"/>
    <s v="20-29"/>
    <s v="2021-10-21"/>
    <n v="92.57"/>
    <n v="85"/>
    <s v="Average"/>
    <s v="Completed"/>
    <n v="2"/>
    <n v="38"/>
    <x v="1"/>
    <s v="2022-12-09"/>
    <n v="303563"/>
  </r>
  <r>
    <x v="768"/>
    <s v="Hassan Haddad"/>
    <x v="3"/>
    <x v="3"/>
    <s v="Al Ain"/>
    <s v="L05"/>
    <s v="Sales Manager"/>
    <x v="0"/>
    <s v="Contract"/>
    <s v="Female"/>
    <s v="40-49"/>
    <s v="2021-12-21"/>
    <n v="92.06"/>
    <n v="82"/>
    <s v="High"/>
    <s v="Completed"/>
    <n v="2"/>
    <n v="18"/>
    <x v="1"/>
    <s v="2023-07-20"/>
    <n v="303892"/>
  </r>
  <r>
    <x v="769"/>
    <s v="Samir Farooq"/>
    <x v="6"/>
    <x v="6"/>
    <s v="Dubai"/>
    <s v="L01"/>
    <s v="Operations Coordinator"/>
    <x v="0"/>
    <s v="Part-Time"/>
    <s v="Female"/>
    <s v="40-49"/>
    <s v="2023-03-06"/>
    <n v="93.02"/>
    <n v="88"/>
    <s v="High"/>
    <s v="Not Due"/>
    <m/>
    <n v="29"/>
    <x v="0"/>
    <m/>
    <n v="304046"/>
  </r>
  <r>
    <x v="770"/>
    <s v="Zaid Farooq"/>
    <x v="4"/>
    <x v="4"/>
    <s v="Abu Dhabi"/>
    <s v="L02"/>
    <s v="Customer Support Agent"/>
    <x v="0"/>
    <s v="Part-Time"/>
    <s v="Female"/>
    <s v="30-39"/>
    <s v="2022-02-25"/>
    <n v="86.3"/>
    <n v="89"/>
    <s v="Average"/>
    <s v="Pending"/>
    <m/>
    <n v="19"/>
    <x v="0"/>
    <m/>
    <n v="304199"/>
  </r>
  <r>
    <x v="771"/>
    <s v="Fatima D'Souza"/>
    <x v="2"/>
    <x v="2"/>
    <s v="Abu Dhabi"/>
    <s v="L02"/>
    <s v="Marketing Specialist"/>
    <x v="1"/>
    <s v="Full-Time"/>
    <s v="Male"/>
    <s v="50+"/>
    <s v="2022-10-25"/>
    <n v="80.88"/>
    <n v="66"/>
    <s v="Average"/>
    <s v="Pending"/>
    <m/>
    <n v="18"/>
    <x v="0"/>
    <m/>
    <n v="303977"/>
  </r>
  <r>
    <x v="772"/>
    <s v="Hassan Farooq"/>
    <x v="4"/>
    <x v="4"/>
    <s v="Dubai"/>
    <s v="L01"/>
    <s v="Customer Support Agent"/>
    <x v="1"/>
    <s v="Part-Time"/>
    <s v="Female"/>
    <s v="50+"/>
    <s v="2023-10-19"/>
    <n v="93.18"/>
    <n v="73"/>
    <s v="Average"/>
    <s v="Not Due"/>
    <m/>
    <n v="37"/>
    <x v="1"/>
    <s v="2025-01-01"/>
    <n v="304290"/>
  </r>
  <r>
    <x v="773"/>
    <s v="Karim Farooq"/>
    <x v="6"/>
    <x v="6"/>
    <s v="Abu Dhabi"/>
    <s v="L02"/>
    <s v="Software Engineer"/>
    <x v="0"/>
    <s v="Contract"/>
    <s v="Male"/>
    <s v="50+"/>
    <s v="2021-08-04"/>
    <n v="78.239999999999995"/>
    <n v="59"/>
    <s v="Average"/>
    <s v="Completed"/>
    <n v="2"/>
    <n v="32"/>
    <x v="1"/>
    <s v="2022-12-08"/>
    <n v="303601"/>
  </r>
  <r>
    <x v="774"/>
    <s v="Zaid Joseph"/>
    <x v="6"/>
    <x v="6"/>
    <s v="Al Ain"/>
    <s v="L05"/>
    <s v="Sales Executive"/>
    <x v="3"/>
    <s v="Full-Time"/>
    <s v="Female"/>
    <s v="20-29"/>
    <s v="2021-10-27"/>
    <n v="94.39"/>
    <n v="89"/>
    <s v="High"/>
    <s v="Completed"/>
    <n v="4"/>
    <m/>
    <x v="1"/>
    <s v="2022-08-19"/>
    <n v="304117"/>
  </r>
  <r>
    <x v="775"/>
    <s v="Khalid Al Mansoori"/>
    <x v="6"/>
    <x v="6"/>
    <s v="Sharjah"/>
    <s v="L03"/>
    <s v="Marketing Specialist"/>
    <x v="1"/>
    <s v="Part-Time"/>
    <s v="Male"/>
    <s v="20-29"/>
    <s v="2024-01-08"/>
    <n v="95.97"/>
    <n v="93"/>
    <s v="Average"/>
    <s v="Completed"/>
    <n v="2"/>
    <n v="15"/>
    <x v="1"/>
    <s v="2025-06-28"/>
    <n v="304243"/>
  </r>
  <r>
    <x v="776"/>
    <s v="Aisha Hussain"/>
    <x v="0"/>
    <x v="0"/>
    <s v="Sharjah"/>
    <s v="L03"/>
    <s v="Customer Support Agent"/>
    <x v="3"/>
    <s v="Full-Time"/>
    <s v="Male"/>
    <s v="40-49"/>
    <s v="2021-02-15"/>
    <n v="81.2"/>
    <n v="56"/>
    <s v="Average"/>
    <s v="Completed"/>
    <n v="3"/>
    <n v="33"/>
    <x v="0"/>
    <m/>
    <n v="303698"/>
  </r>
  <r>
    <x v="777"/>
    <s v="Khalid Fernandez"/>
    <x v="0"/>
    <x v="0"/>
    <s v="Ajman"/>
    <s v="L04"/>
    <s v="Finance Analyst"/>
    <x v="3"/>
    <s v="Part-Time"/>
    <s v="Male"/>
    <s v="30-39"/>
    <s v="2023-08-17"/>
    <n v="82.05"/>
    <n v="55"/>
    <s v="Average"/>
    <s v="Not Due"/>
    <m/>
    <n v="32"/>
    <x v="1"/>
    <s v="2026-04-23"/>
    <n v="303932"/>
  </r>
  <r>
    <x v="778"/>
    <s v="Omar Gupta"/>
    <x v="1"/>
    <x v="1"/>
    <s v="Al Ain"/>
    <s v="L05"/>
    <s v="Sales Manager"/>
    <x v="1"/>
    <s v="Part-Time"/>
    <s v="Female"/>
    <s v="50+"/>
    <s v="2022-10-27"/>
    <n v="75.73"/>
    <n v="73"/>
    <s v="Average"/>
    <s v="Completed"/>
    <n v="5"/>
    <n v="34"/>
    <x v="0"/>
    <m/>
    <n v="303730"/>
  </r>
  <r>
    <x v="779"/>
    <s v="Mariam D'Souza"/>
    <x v="4"/>
    <x v="4"/>
    <s v="Al Ain"/>
    <s v="L05"/>
    <s v="Sales Executive"/>
    <x v="1"/>
    <s v="Full-Time"/>
    <s v="Female"/>
    <s v="40-49"/>
    <s v="2023-08-17"/>
    <n v="81.41"/>
    <n v="71"/>
    <s v="Low"/>
    <s v="Pending"/>
    <m/>
    <n v="33"/>
    <x v="1"/>
    <s v="2024-04-27"/>
    <n v="303665"/>
  </r>
  <r>
    <x v="780"/>
    <s v="Aisha Al Nuaimi"/>
    <x v="3"/>
    <x v="3"/>
    <s v="Al Ain"/>
    <s v="L05"/>
    <s v="Finance Analyst"/>
    <x v="3"/>
    <s v="Part-Time"/>
    <s v="Male"/>
    <s v="30-39"/>
    <s v="2023-08-03"/>
    <n v="79.959999999999994"/>
    <n v="76"/>
    <s v="Average"/>
    <s v="Completed"/>
    <n v="3"/>
    <m/>
    <x v="0"/>
    <m/>
    <n v="304132"/>
  </r>
  <r>
    <x v="781"/>
    <s v="Bilal Al Nuaimi"/>
    <x v="0"/>
    <x v="0"/>
    <s v="Al Ain"/>
    <s v="L05"/>
    <s v="Customer Support Agent"/>
    <x v="0"/>
    <s v="Part-Time"/>
    <s v="Male"/>
    <s v="30-39"/>
    <s v="2022-05-17"/>
    <n v="79.569999999999993"/>
    <n v="64"/>
    <s v="Average"/>
    <s v="Completed"/>
    <n v="2"/>
    <n v="7"/>
    <x v="0"/>
    <m/>
    <n v="304250"/>
  </r>
  <r>
    <x v="782"/>
    <s v="Ahmed Hussain"/>
    <x v="1"/>
    <x v="1"/>
    <s v="Abu Dhabi"/>
    <s v="L02"/>
    <s v="Accountant"/>
    <x v="2"/>
    <s v="Full-Time"/>
    <s v="Male"/>
    <s v="50+"/>
    <s v="2022-03-06"/>
    <n v="81.87"/>
    <n v="78"/>
    <s v="Average"/>
    <s v="Completed"/>
    <n v="2"/>
    <n v="26"/>
    <x v="2"/>
    <s v="2022-10-26"/>
    <n v="304031"/>
  </r>
  <r>
    <x v="783"/>
    <s v="Noor Hussain"/>
    <x v="1"/>
    <x v="1"/>
    <s v="Dubai"/>
    <s v="L01"/>
    <s v="Marketing Specialist"/>
    <x v="2"/>
    <s v="Contract"/>
    <s v="Female"/>
    <s v="50+"/>
    <s v="2021-07-17"/>
    <n v="82.24"/>
    <n v="59"/>
    <s v="Average"/>
    <s v="Completed"/>
    <n v="3"/>
    <n v="9"/>
    <x v="2"/>
    <s v="2024-03-05"/>
    <n v="303922"/>
  </r>
  <r>
    <x v="784"/>
    <s v="Bilal Nair"/>
    <x v="3"/>
    <x v="3"/>
    <s v="Abu Dhabi"/>
    <s v="L02"/>
    <s v="HR Executive"/>
    <x v="2"/>
    <s v="Full-Time"/>
    <s v="Male"/>
    <s v="20-29"/>
    <s v="2021-01-05"/>
    <n v="94.85"/>
    <n v="81"/>
    <s v="High"/>
    <s v="Completed"/>
    <n v="4"/>
    <n v="5"/>
    <x v="0"/>
    <m/>
    <n v="303679"/>
  </r>
  <r>
    <x v="785"/>
    <s v="Samir Sharma"/>
    <x v="1"/>
    <x v="1"/>
    <s v="Al Ain"/>
    <s v="L05"/>
    <s v="HR Executive"/>
    <x v="1"/>
    <s v="Contract"/>
    <s v="Female"/>
    <s v="30-39"/>
    <s v="2021-12-17"/>
    <n v="75.66"/>
    <n v="73"/>
    <s v="Average"/>
    <s v="Completed"/>
    <n v="5"/>
    <n v="23"/>
    <x v="0"/>
    <m/>
    <n v="303727"/>
  </r>
  <r>
    <x v="786"/>
    <s v="Fatima Khan"/>
    <x v="2"/>
    <x v="2"/>
    <s v="Abu Dhabi"/>
    <s v="L02"/>
    <s v="IT Support Engineer"/>
    <x v="1"/>
    <s v="Part-Time"/>
    <s v="Male"/>
    <s v="40-49"/>
    <s v="2022-11-06"/>
    <n v="91.82"/>
    <n v="85"/>
    <s v="High"/>
    <s v="Completed"/>
    <n v="2"/>
    <n v="35"/>
    <x v="0"/>
    <m/>
    <n v="304149"/>
  </r>
  <r>
    <x v="787"/>
    <s v="Bilal Haddad"/>
    <x v="6"/>
    <x v="6"/>
    <s v="Sharjah"/>
    <s v="L03"/>
    <s v="Sales Executive"/>
    <x v="1"/>
    <s v="Part-Time"/>
    <s v="Male"/>
    <s v="40-49"/>
    <s v="2023-05-16"/>
    <n v="96.85"/>
    <n v="85"/>
    <s v="Average"/>
    <s v="Completed"/>
    <n v="3"/>
    <n v="22"/>
    <x v="0"/>
    <m/>
    <n v="304089"/>
  </r>
  <r>
    <x v="788"/>
    <s v="Khalid Gupta"/>
    <x v="5"/>
    <x v="5"/>
    <s v="Al Ain"/>
    <s v="L05"/>
    <s v="Software Engineer"/>
    <x v="0"/>
    <s v="Part-Time"/>
    <s v="Male"/>
    <s v="50+"/>
    <s v="2022-04-23"/>
    <n v="84.85"/>
    <n v="77"/>
    <s v="Low"/>
    <s v="Completed"/>
    <n v="5"/>
    <n v="31"/>
    <x v="0"/>
    <m/>
    <n v="303533"/>
  </r>
  <r>
    <x v="789"/>
    <s v="Ahmed Al Mansoori"/>
    <x v="3"/>
    <x v="3"/>
    <s v="Dubai"/>
    <s v="L01"/>
    <s v="Operations Coordinator"/>
    <x v="2"/>
    <s v="Part-Time"/>
    <s v="Male"/>
    <s v="50+"/>
    <s v="2023-12-14"/>
    <n v="79.94"/>
    <n v="57"/>
    <s v="Average"/>
    <s v="Not Due"/>
    <m/>
    <m/>
    <x v="1"/>
    <s v="2024-12-23"/>
    <n v="303558"/>
  </r>
  <r>
    <x v="790"/>
    <s v="Bilal Patel"/>
    <x v="1"/>
    <x v="1"/>
    <s v="Sharjah"/>
    <s v="L03"/>
    <s v="Finance Analyst"/>
    <x v="2"/>
    <s v="Contract"/>
    <s v="Female"/>
    <s v="30-39"/>
    <s v="2022-10-02"/>
    <n v="93.1"/>
    <n v="78"/>
    <s v="High"/>
    <s v="Completed"/>
    <n v="5"/>
    <n v="32"/>
    <x v="1"/>
    <s v="2024-06-05"/>
    <n v="304298"/>
  </r>
  <r>
    <x v="791"/>
    <s v="Ali Shaikh"/>
    <x v="3"/>
    <x v="3"/>
    <s v="Al Ain"/>
    <s v="L05"/>
    <s v="Sales Executive"/>
    <x v="0"/>
    <s v="Full-Time"/>
    <s v="Male"/>
    <s v="30-39"/>
    <s v="2024-02-27"/>
    <n v="88.28"/>
    <n v="73"/>
    <s v="Average"/>
    <s v="Completed"/>
    <n v="3"/>
    <n v="28"/>
    <x v="0"/>
    <m/>
    <n v="304282"/>
  </r>
  <r>
    <x v="792"/>
    <s v="Khalid Gupta"/>
    <x v="2"/>
    <x v="2"/>
    <s v="Abu Dhabi"/>
    <s v="L02"/>
    <s v="Software Engineer"/>
    <x v="3"/>
    <s v="Full-Time"/>
    <s v="Male"/>
    <s v="30-39"/>
    <s v="2024-01-28"/>
    <n v="93.06"/>
    <n v="71"/>
    <s v="High"/>
    <s v="Not Due"/>
    <m/>
    <n v="34"/>
    <x v="0"/>
    <m/>
    <n v="303618"/>
  </r>
  <r>
    <x v="793"/>
    <s v="Khalid Gupta"/>
    <x v="5"/>
    <x v="5"/>
    <s v="Al Ain"/>
    <s v="L05"/>
    <s v="Operations Coordinator"/>
    <x v="1"/>
    <s v="Contract"/>
    <s v="Male"/>
    <s v="40-49"/>
    <s v="2023-05-19"/>
    <n v="76.97"/>
    <n v="68"/>
    <s v="Average"/>
    <s v="Completed"/>
    <n v="3"/>
    <n v="22"/>
    <x v="1"/>
    <s v="2025-05-03"/>
    <n v="303534"/>
  </r>
  <r>
    <x v="794"/>
    <s v="Imran Al Nuaimi"/>
    <x v="5"/>
    <x v="5"/>
    <s v="Abu Dhabi"/>
    <s v="L02"/>
    <s v="Sales Executive"/>
    <x v="3"/>
    <s v="Full-Time"/>
    <s v="Male"/>
    <s v="40-49"/>
    <s v="2021-05-28"/>
    <n v="86.54"/>
    <n v="78"/>
    <s v="Average"/>
    <s v="Completed"/>
    <n v="4"/>
    <n v="27"/>
    <x v="2"/>
    <s v="2023-01-30"/>
    <n v="304299"/>
  </r>
  <r>
    <x v="795"/>
    <s v="Aisha Rahman"/>
    <x v="2"/>
    <x v="2"/>
    <s v="Ajman"/>
    <s v="L04"/>
    <s v="Customer Support Manager"/>
    <x v="3"/>
    <s v="Contract"/>
    <s v="Male"/>
    <s v="20-29"/>
    <s v="2021-07-09"/>
    <n v="76.790000000000006"/>
    <n v="54"/>
    <s v="Average"/>
    <s v="Completed"/>
    <n v="5"/>
    <n v="39"/>
    <x v="0"/>
    <m/>
    <n v="303668"/>
  </r>
  <r>
    <x v="796"/>
    <s v="Omar Shaikh"/>
    <x v="1"/>
    <x v="1"/>
    <s v="Al Ain"/>
    <s v="L05"/>
    <s v="Sales Executive"/>
    <x v="0"/>
    <s v="Contract"/>
    <s v="Female"/>
    <s v="20-29"/>
    <s v="2023-05-16"/>
    <n v="91.13"/>
    <n v="88"/>
    <s v="Average"/>
    <s v="Completed"/>
    <n v="5"/>
    <m/>
    <x v="0"/>
    <m/>
    <n v="303888"/>
  </r>
  <r>
    <x v="797"/>
    <s v="Zaid Menon"/>
    <x v="1"/>
    <x v="1"/>
    <s v="Dubai"/>
    <s v="L01"/>
    <s v="Accountant"/>
    <x v="0"/>
    <s v="Contract"/>
    <s v="Female"/>
    <s v="20-29"/>
    <s v="2023-01-21"/>
    <n v="85.96"/>
    <n v="87"/>
    <s v="Average"/>
    <s v="Completed"/>
    <n v="2"/>
    <n v="12"/>
    <x v="0"/>
    <m/>
    <n v="303752"/>
  </r>
  <r>
    <x v="798"/>
    <s v="Aisha Joseph"/>
    <x v="3"/>
    <x v="3"/>
    <s v="Abu Dhabi"/>
    <s v="L02"/>
    <s v="HR Manager"/>
    <x v="0"/>
    <s v="Full-Time"/>
    <s v="Male"/>
    <s v="20-29"/>
    <s v="2022-06-05"/>
    <n v="76.040000000000006"/>
    <n v="65"/>
    <s v="Average"/>
    <s v="Not Due"/>
    <m/>
    <n v="5"/>
    <x v="0"/>
    <m/>
    <n v="303720"/>
  </r>
  <r>
    <x v="799"/>
    <s v="Samir Nair"/>
    <x v="4"/>
    <x v="4"/>
    <s v="Abu Dhabi"/>
    <s v="L02"/>
    <s v="Finance Analyst"/>
    <x v="2"/>
    <s v="Contract"/>
    <s v="Female"/>
    <s v="30-39"/>
    <s v="2022-10-25"/>
    <n v="79.55"/>
    <n v="59"/>
    <s v="Average"/>
    <s v="Completed"/>
    <n v="3"/>
    <m/>
    <x v="0"/>
    <m/>
    <n v="303576"/>
  </r>
  <r>
    <x v="800"/>
    <s v="Nadia Joseph"/>
    <x v="6"/>
    <x v="6"/>
    <s v="Ajman"/>
    <s v="L04"/>
    <s v="Software Engineer"/>
    <x v="1"/>
    <s v="Full-Time"/>
    <s v="Female"/>
    <s v="40-49"/>
    <s v="2022-04-02"/>
    <n v="97.79"/>
    <n v="91"/>
    <s v="High"/>
    <s v="Pending"/>
    <m/>
    <n v="5"/>
    <x v="0"/>
    <m/>
    <n v="304272"/>
  </r>
  <r>
    <x v="801"/>
    <s v="Karim Hussain"/>
    <x v="2"/>
    <x v="2"/>
    <s v="Ajman"/>
    <s v="L04"/>
    <s v="Software Engineer"/>
    <x v="3"/>
    <s v="Part-Time"/>
    <s v="Female"/>
    <s v="20-29"/>
    <s v="2021-07-07"/>
    <n v="79.599999999999994"/>
    <n v="74"/>
    <s v="Low"/>
    <s v="Completed"/>
    <n v="2"/>
    <n v="10"/>
    <x v="0"/>
    <m/>
    <n v="303562"/>
  </r>
  <r>
    <x v="802"/>
    <s v="Ahmed Hussain"/>
    <x v="3"/>
    <x v="3"/>
    <s v="Sharjah"/>
    <s v="L03"/>
    <s v="Sales Executive"/>
    <x v="1"/>
    <s v="Full-Time"/>
    <s v="Male"/>
    <s v="30-39"/>
    <s v="2021-08-26"/>
    <n v="75.56"/>
    <n v="63"/>
    <s v="Low"/>
    <s v="Completed"/>
    <n v="4"/>
    <n v="29"/>
    <x v="0"/>
    <m/>
    <n v="304130"/>
  </r>
  <r>
    <x v="803"/>
    <s v="Ali Fernandez"/>
    <x v="1"/>
    <x v="1"/>
    <s v="Ajman"/>
    <s v="L04"/>
    <s v="HR Manager"/>
    <x v="1"/>
    <s v="Part-Time"/>
    <s v="Female"/>
    <s v="40-49"/>
    <s v="2021-05-18"/>
    <n v="80.650000000000006"/>
    <n v="66"/>
    <s v="Low"/>
    <s v="Completed"/>
    <n v="5"/>
    <n v="5"/>
    <x v="0"/>
    <m/>
    <n v="304085"/>
  </r>
  <r>
    <x v="804"/>
    <s v="Bilal Patel"/>
    <x v="6"/>
    <x v="6"/>
    <s v="Sharjah"/>
    <s v="L03"/>
    <s v="Accountant"/>
    <x v="2"/>
    <s v="Part-Time"/>
    <s v="Female"/>
    <s v="40-49"/>
    <s v="2021-09-07"/>
    <n v="91.42"/>
    <n v="74"/>
    <s v="Average"/>
    <s v="Completed"/>
    <n v="3"/>
    <n v="30"/>
    <x v="0"/>
    <m/>
    <n v="303981"/>
  </r>
  <r>
    <x v="805"/>
    <s v="Karim D'Souza"/>
    <x v="6"/>
    <x v="6"/>
    <s v="Dubai"/>
    <s v="L01"/>
    <s v="Sales Manager"/>
    <x v="0"/>
    <s v="Full-Time"/>
    <s v="Female"/>
    <s v="50+"/>
    <s v="2021-03-22"/>
    <n v="80.81"/>
    <n v="59"/>
    <s v="Low"/>
    <s v="Completed"/>
    <n v="4"/>
    <n v="12"/>
    <x v="0"/>
    <m/>
    <n v="304090"/>
  </r>
  <r>
    <x v="806"/>
    <s v="Nadia Rahman"/>
    <x v="3"/>
    <x v="3"/>
    <s v="Al Ain"/>
    <s v="L05"/>
    <s v="Finance Analyst"/>
    <x v="1"/>
    <s v="Full-Time"/>
    <s v="Female"/>
    <s v="20-29"/>
    <s v="2022-10-16"/>
    <n v="98.54"/>
    <n v="97"/>
    <s v="High"/>
    <s v="Completed"/>
    <n v="5"/>
    <n v="19"/>
    <x v="0"/>
    <m/>
    <n v="303579"/>
  </r>
  <r>
    <x v="807"/>
    <s v="Zaid Fernandez"/>
    <x v="2"/>
    <x v="2"/>
    <s v="Abu Dhabi"/>
    <s v="L02"/>
    <s v="Software Engineer"/>
    <x v="3"/>
    <s v="Part-Time"/>
    <s v="Female"/>
    <s v="40-49"/>
    <s v="2022-07-23"/>
    <n v="82.2"/>
    <n v="61"/>
    <s v="Average"/>
    <s v="Completed"/>
    <n v="4"/>
    <n v="33"/>
    <x v="0"/>
    <m/>
    <n v="304325"/>
  </r>
  <r>
    <x v="808"/>
    <s v="Mohammed Shaikh"/>
    <x v="3"/>
    <x v="3"/>
    <s v="Ajman"/>
    <s v="L04"/>
    <s v="Customer Support Agent"/>
    <x v="2"/>
    <s v="Part-Time"/>
    <s v="Female"/>
    <s v="50+"/>
    <s v="2022-12-02"/>
    <n v="82.43"/>
    <n v="77"/>
    <s v="Low"/>
    <s v="Completed"/>
    <n v="3"/>
    <n v="14"/>
    <x v="1"/>
    <s v="2024-09-01"/>
    <n v="303968"/>
  </r>
  <r>
    <x v="809"/>
    <s v="Zaid Haddad"/>
    <x v="5"/>
    <x v="5"/>
    <s v="Abu Dhabi"/>
    <s v="L02"/>
    <s v="Finance Analyst"/>
    <x v="3"/>
    <s v="Contract"/>
    <s v="Male"/>
    <s v="30-39"/>
    <s v="2023-06-12"/>
    <n v="76.599999999999994"/>
    <n v="64"/>
    <s v="Low"/>
    <s v="Completed"/>
    <n v="3"/>
    <n v="32"/>
    <x v="0"/>
    <m/>
    <n v="303688"/>
  </r>
  <r>
    <x v="810"/>
    <s v="Yusuf Nair"/>
    <x v="1"/>
    <x v="1"/>
    <s v="Ajman"/>
    <s v="L04"/>
    <s v="HR Executive"/>
    <x v="3"/>
    <s v="Part-Time"/>
    <s v="Male"/>
    <s v="20-29"/>
    <s v="2022-09-28"/>
    <n v="88.9"/>
    <n v="72"/>
    <s v="High"/>
    <s v="Completed"/>
    <n v="2"/>
    <n v="32"/>
    <x v="0"/>
    <m/>
    <n v="304072"/>
  </r>
  <r>
    <x v="811"/>
    <s v="Fatima Al Mansoori"/>
    <x v="1"/>
    <x v="1"/>
    <s v="Al Ain"/>
    <s v="L05"/>
    <s v="Software Engineer"/>
    <x v="3"/>
    <s v="Part-Time"/>
    <s v="Female"/>
    <s v="30-39"/>
    <s v="2023-01-10"/>
    <n v="84.26"/>
    <n v="72"/>
    <s v="Low"/>
    <s v="Completed"/>
    <n v="2"/>
    <n v="16"/>
    <x v="0"/>
    <m/>
    <n v="303576"/>
  </r>
  <r>
    <x v="812"/>
    <s v="Hassan Gupta"/>
    <x v="1"/>
    <x v="1"/>
    <s v="Dubai"/>
    <s v="L01"/>
    <s v="Software Engineer"/>
    <x v="2"/>
    <s v="Contract"/>
    <s v="Female"/>
    <s v="40-49"/>
    <s v="2021-01-02"/>
    <n v="88.48"/>
    <n v="87"/>
    <s v="Average"/>
    <s v="Completed"/>
    <n v="5"/>
    <n v="21"/>
    <x v="0"/>
    <m/>
    <n v="303525"/>
  </r>
  <r>
    <x v="813"/>
    <s v="Ali Aziz"/>
    <x v="5"/>
    <x v="5"/>
    <s v="Al Ain"/>
    <s v="L05"/>
    <s v="Sales Executive"/>
    <x v="1"/>
    <s v="Contract"/>
    <s v="Male"/>
    <s v="50+"/>
    <s v="2021-11-19"/>
    <n v="97.04"/>
    <n v="93"/>
    <s v="High"/>
    <s v="Completed"/>
    <n v="2"/>
    <n v="15"/>
    <x v="2"/>
    <s v="2024-05-25"/>
    <n v="304204"/>
  </r>
  <r>
    <x v="814"/>
    <s v="Samir Farooq"/>
    <x v="3"/>
    <x v="3"/>
    <s v="Al Ain"/>
    <s v="L05"/>
    <s v="Software Engineer"/>
    <x v="2"/>
    <s v="Part-Time"/>
    <s v="Female"/>
    <s v="50+"/>
    <s v="2021-02-08"/>
    <n v="96.28"/>
    <n v="85"/>
    <s v="Average"/>
    <s v="Completed"/>
    <n v="5"/>
    <n v="26"/>
    <x v="0"/>
    <m/>
    <n v="304099"/>
  </r>
  <r>
    <x v="815"/>
    <s v="Samir Aziz"/>
    <x v="0"/>
    <x v="0"/>
    <s v="Sharjah"/>
    <s v="L03"/>
    <s v="HR Manager"/>
    <x v="1"/>
    <s v="Part-Time"/>
    <s v="Female"/>
    <s v="50+"/>
    <s v="2023-04-21"/>
    <n v="78.73"/>
    <n v="63"/>
    <s v="Low"/>
    <s v="Completed"/>
    <n v="4"/>
    <n v="19"/>
    <x v="1"/>
    <s v="2024-11-30"/>
    <n v="303556"/>
  </r>
  <r>
    <x v="816"/>
    <s v="Hassan Khan"/>
    <x v="4"/>
    <x v="4"/>
    <s v="Ajman"/>
    <s v="L04"/>
    <s v="Customer Support Agent"/>
    <x v="3"/>
    <s v="Full-Time"/>
    <s v="Male"/>
    <s v="40-49"/>
    <s v="2022-02-16"/>
    <n v="75.61"/>
    <n v="69"/>
    <s v="Average"/>
    <s v="Pending"/>
    <m/>
    <m/>
    <x v="0"/>
    <m/>
    <n v="303988"/>
  </r>
  <r>
    <x v="817"/>
    <s v="Hassan Al Falasi"/>
    <x v="2"/>
    <x v="2"/>
    <s v="Al Ain"/>
    <s v="L05"/>
    <s v="Operations Coordinator"/>
    <x v="0"/>
    <s v="Full-Time"/>
    <s v="Male"/>
    <s v="20-29"/>
    <s v="2022-08-24"/>
    <n v="97.53"/>
    <n v="95"/>
    <s v="High"/>
    <s v="Completed"/>
    <n v="5"/>
    <n v="30"/>
    <x v="0"/>
    <m/>
    <n v="304259"/>
  </r>
  <r>
    <x v="818"/>
    <s v="Noor Patel"/>
    <x v="2"/>
    <x v="2"/>
    <s v="Abu Dhabi"/>
    <s v="L02"/>
    <s v="HR Executive"/>
    <x v="1"/>
    <s v="Part-Time"/>
    <s v="Female"/>
    <s v="50+"/>
    <s v="2023-11-15"/>
    <n v="76.73"/>
    <n v="68"/>
    <s v="Average"/>
    <s v="Pending"/>
    <m/>
    <n v="34"/>
    <x v="1"/>
    <s v="2025-08-11"/>
    <n v="304084"/>
  </r>
  <r>
    <x v="819"/>
    <s v="Samir Al Nuaimi"/>
    <x v="0"/>
    <x v="0"/>
    <s v="Sharjah"/>
    <s v="L03"/>
    <s v="IT Support Engineer"/>
    <x v="2"/>
    <s v="Full-Time"/>
    <s v="Female"/>
    <s v="30-39"/>
    <s v="2021-01-23"/>
    <n v="81.16"/>
    <n v="68"/>
    <s v="Low"/>
    <s v="Completed"/>
    <n v="2"/>
    <n v="13"/>
    <x v="1"/>
    <s v="2023-04-20"/>
    <n v="303758"/>
  </r>
  <r>
    <x v="820"/>
    <s v="Ahmed D'Souza"/>
    <x v="0"/>
    <x v="0"/>
    <s v="Ajman"/>
    <s v="L04"/>
    <s v="Sales Manager"/>
    <x v="3"/>
    <s v="Full-Time"/>
    <s v="Male"/>
    <s v="30-39"/>
    <s v="2021-06-26"/>
    <n v="83.72"/>
    <n v="53"/>
    <s v="Average"/>
    <s v="Not Due"/>
    <m/>
    <n v="32"/>
    <x v="0"/>
    <m/>
    <n v="303886"/>
  </r>
  <r>
    <x v="821"/>
    <s v="Yusuf Gupta"/>
    <x v="1"/>
    <x v="1"/>
    <s v="Al Ain"/>
    <s v="L05"/>
    <s v="Software Engineer"/>
    <x v="1"/>
    <s v="Part-Time"/>
    <s v="Male"/>
    <s v="40-49"/>
    <s v="2022-08-25"/>
    <n v="87.19"/>
    <n v="85"/>
    <s v="High"/>
    <s v="Pending"/>
    <m/>
    <n v="27"/>
    <x v="0"/>
    <m/>
    <n v="304256"/>
  </r>
  <r>
    <x v="822"/>
    <s v="Khalid Hussain"/>
    <x v="3"/>
    <x v="3"/>
    <s v="Ajman"/>
    <s v="L04"/>
    <s v="IT Support Engineer"/>
    <x v="3"/>
    <s v="Part-Time"/>
    <s v="Male"/>
    <s v="20-29"/>
    <s v="2022-07-27"/>
    <n v="94.68"/>
    <n v="86"/>
    <s v="Average"/>
    <s v="Completed"/>
    <n v="3"/>
    <n v="29"/>
    <x v="0"/>
    <m/>
    <n v="303996"/>
  </r>
  <r>
    <x v="823"/>
    <s v="Omar Haddad"/>
    <x v="3"/>
    <x v="3"/>
    <s v="Ajman"/>
    <s v="L04"/>
    <s v="Operations Coordinator"/>
    <x v="1"/>
    <s v="Part-Time"/>
    <s v="Female"/>
    <s v="40-49"/>
    <s v="2023-11-09"/>
    <n v="87.94"/>
    <n v="78"/>
    <s v="High"/>
    <s v="Not Due"/>
    <m/>
    <n v="29"/>
    <x v="0"/>
    <m/>
    <n v="303868"/>
  </r>
  <r>
    <x v="824"/>
    <s v="Zaid Aziz"/>
    <x v="1"/>
    <x v="1"/>
    <s v="Al Ain"/>
    <s v="L05"/>
    <s v="Sales Executive"/>
    <x v="2"/>
    <s v="Contract"/>
    <s v="Male"/>
    <s v="50+"/>
    <s v="2023-01-14"/>
    <n v="75.72"/>
    <n v="50"/>
    <s v="Low"/>
    <s v="Completed"/>
    <n v="3"/>
    <n v="8"/>
    <x v="0"/>
    <m/>
    <n v="304312"/>
  </r>
  <r>
    <x v="825"/>
    <s v="Karim Shaikh"/>
    <x v="2"/>
    <x v="2"/>
    <s v="Dubai"/>
    <s v="L01"/>
    <s v="IT Support Engineer"/>
    <x v="3"/>
    <s v="Part-Time"/>
    <s v="Female"/>
    <s v="40-49"/>
    <s v="2021-06-21"/>
    <n v="96.94"/>
    <n v="95"/>
    <s v="Average"/>
    <s v="Completed"/>
    <n v="5"/>
    <m/>
    <x v="2"/>
    <s v="2022-01-02"/>
    <n v="304198"/>
  </r>
  <r>
    <x v="826"/>
    <s v="Zaid Shaikh"/>
    <x v="1"/>
    <x v="1"/>
    <s v="Sharjah"/>
    <s v="L03"/>
    <s v="Customer Support Manager"/>
    <x v="0"/>
    <s v="Part-Time"/>
    <s v="Female"/>
    <s v="40-49"/>
    <s v="2021-07-06"/>
    <n v="75.7"/>
    <n v="71"/>
    <s v="Low"/>
    <s v="Completed"/>
    <n v="3"/>
    <n v="23"/>
    <x v="0"/>
    <m/>
    <n v="304323"/>
  </r>
  <r>
    <x v="827"/>
    <s v="Mohammed D'Souza"/>
    <x v="3"/>
    <x v="3"/>
    <s v="Sharjah"/>
    <s v="L03"/>
    <s v="HR Executive"/>
    <x v="0"/>
    <s v="Part-Time"/>
    <s v="Female"/>
    <s v="20-29"/>
    <s v="2021-07-03"/>
    <n v="95.49"/>
    <n v="87"/>
    <s v="High"/>
    <s v="Completed"/>
    <n v="5"/>
    <n v="21"/>
    <x v="0"/>
    <m/>
    <n v="303811"/>
  </r>
  <r>
    <x v="828"/>
    <s v="Khalid Aziz"/>
    <x v="4"/>
    <x v="4"/>
    <s v="Ajman"/>
    <s v="L04"/>
    <s v="IT Support Engineer"/>
    <x v="3"/>
    <s v="Part-Time"/>
    <s v="Female"/>
    <s v="50+"/>
    <s v="2022-02-13"/>
    <n v="75.599999999999994"/>
    <n v="76"/>
    <s v="Low"/>
    <s v="Not Due"/>
    <m/>
    <n v="30"/>
    <x v="0"/>
    <m/>
    <n v="303811"/>
  </r>
  <r>
    <x v="829"/>
    <s v="Ahmed Gupta"/>
    <x v="3"/>
    <x v="3"/>
    <s v="Sharjah"/>
    <s v="L03"/>
    <s v="IT Support Engineer"/>
    <x v="2"/>
    <s v="Part-Time"/>
    <s v="Male"/>
    <s v="30-39"/>
    <s v="2023-01-11"/>
    <n v="96.15"/>
    <n v="96"/>
    <s v="Average"/>
    <s v="Completed"/>
    <n v="3"/>
    <n v="22"/>
    <x v="0"/>
    <m/>
    <n v="303847"/>
  </r>
  <r>
    <x v="830"/>
    <s v="Ali Al Falasi"/>
    <x v="3"/>
    <x v="3"/>
    <s v="Dubai"/>
    <s v="L01"/>
    <s v="Operations Coordinator"/>
    <x v="1"/>
    <s v="Contract"/>
    <s v="Female"/>
    <s v="20-29"/>
    <s v="2022-12-15"/>
    <n v="77.099999999999994"/>
    <n v="79"/>
    <s v="Low"/>
    <s v="Not Due"/>
    <m/>
    <n v="20"/>
    <x v="0"/>
    <m/>
    <n v="304237"/>
  </r>
  <r>
    <x v="831"/>
    <s v="Hassan Haddad"/>
    <x v="0"/>
    <x v="0"/>
    <s v="Dubai"/>
    <s v="L01"/>
    <s v="HR Manager"/>
    <x v="2"/>
    <s v="Part-Time"/>
    <s v="Male"/>
    <s v="30-39"/>
    <s v="2022-12-11"/>
    <n v="81.72"/>
    <n v="64"/>
    <s v="Average"/>
    <s v="Not Due"/>
    <m/>
    <n v="16"/>
    <x v="1"/>
    <s v="2023-09-28"/>
    <n v="303737"/>
  </r>
  <r>
    <x v="832"/>
    <s v="Yusuf Sharma"/>
    <x v="6"/>
    <x v="6"/>
    <s v="Ajman"/>
    <s v="L04"/>
    <s v="Sales Manager"/>
    <x v="1"/>
    <s v="Full-Time"/>
    <s v="Male"/>
    <s v="20-29"/>
    <s v="2023-01-19"/>
    <n v="91.45"/>
    <n v="72"/>
    <s v="Average"/>
    <s v="Completed"/>
    <n v="5"/>
    <n v="7"/>
    <x v="0"/>
    <m/>
    <n v="304147"/>
  </r>
  <r>
    <x v="833"/>
    <s v="Khalid Hussain"/>
    <x v="0"/>
    <x v="0"/>
    <s v="Ajman"/>
    <s v="L04"/>
    <s v="Marketing Specialist"/>
    <x v="0"/>
    <s v="Part-Time"/>
    <s v="Male"/>
    <s v="20-29"/>
    <s v="2023-04-26"/>
    <n v="91.58"/>
    <n v="89"/>
    <s v="Average"/>
    <s v="Completed"/>
    <n v="4"/>
    <n v="37"/>
    <x v="1"/>
    <s v="2023-12-27"/>
    <n v="304188"/>
  </r>
  <r>
    <x v="834"/>
    <s v="Rashid Fernandez"/>
    <x v="3"/>
    <x v="3"/>
    <s v="Abu Dhabi"/>
    <s v="L02"/>
    <s v="Customer Support Agent"/>
    <x v="2"/>
    <s v="Full-Time"/>
    <s v="Female"/>
    <s v="50+"/>
    <s v="2022-07-19"/>
    <n v="96.85"/>
    <n v="92"/>
    <s v="Average"/>
    <s v="Completed"/>
    <n v="4"/>
    <n v="34"/>
    <x v="0"/>
    <m/>
    <n v="303743"/>
  </r>
  <r>
    <x v="835"/>
    <s v="Bilal Farooq"/>
    <x v="4"/>
    <x v="4"/>
    <s v="Ajman"/>
    <s v="L04"/>
    <s v="Operations Coordinator"/>
    <x v="1"/>
    <s v="Full-Time"/>
    <s v="Male"/>
    <s v="40-49"/>
    <s v="2021-10-21"/>
    <n v="99.35"/>
    <n v="89"/>
    <s v="High"/>
    <s v="Pending"/>
    <m/>
    <n v="5"/>
    <x v="1"/>
    <s v="2022-05-31"/>
    <n v="304340"/>
  </r>
  <r>
    <x v="836"/>
    <s v="Mohammed Shaikh"/>
    <x v="3"/>
    <x v="3"/>
    <s v="Sharjah"/>
    <s v="L03"/>
    <s v="Sales Executive"/>
    <x v="3"/>
    <s v="Part-Time"/>
    <s v="Male"/>
    <s v="20-29"/>
    <s v="2022-02-22"/>
    <n v="78.48"/>
    <n v="64"/>
    <s v="Average"/>
    <s v="Completed"/>
    <n v="5"/>
    <n v="15"/>
    <x v="0"/>
    <m/>
    <n v="303656"/>
  </r>
  <r>
    <x v="837"/>
    <s v="Hassan Rahman"/>
    <x v="4"/>
    <x v="4"/>
    <s v="Al Ain"/>
    <s v="L05"/>
    <s v="Customer Support Manager"/>
    <x v="1"/>
    <s v="Full-Time"/>
    <s v="Female"/>
    <s v="40-49"/>
    <s v="2021-12-06"/>
    <n v="95.26"/>
    <n v="90"/>
    <s v="High"/>
    <s v="Completed"/>
    <n v="5"/>
    <n v="39"/>
    <x v="0"/>
    <m/>
    <n v="304278"/>
  </r>
  <r>
    <x v="838"/>
    <s v="Noor Sharma"/>
    <x v="2"/>
    <x v="2"/>
    <s v="Sharjah"/>
    <s v="L03"/>
    <s v="Customer Support Agent"/>
    <x v="2"/>
    <s v="Contract"/>
    <s v="Male"/>
    <s v="40-49"/>
    <s v="2022-12-06"/>
    <n v="99.47"/>
    <n v="88"/>
    <s v="High"/>
    <s v="Completed"/>
    <n v="2"/>
    <n v="38"/>
    <x v="0"/>
    <m/>
    <n v="303870"/>
  </r>
  <r>
    <x v="839"/>
    <s v="Rashid Joseph"/>
    <x v="5"/>
    <x v="5"/>
    <s v="Dubai"/>
    <s v="L01"/>
    <s v="Marketing Specialist"/>
    <x v="0"/>
    <s v="Contract"/>
    <s v="Male"/>
    <s v="20-29"/>
    <s v="2023-07-20"/>
    <n v="84.46"/>
    <n v="57"/>
    <s v="Low"/>
    <s v="Completed"/>
    <n v="2"/>
    <n v="20"/>
    <x v="0"/>
    <m/>
    <n v="304020"/>
  </r>
  <r>
    <x v="840"/>
    <s v="Bilal Joseph"/>
    <x v="5"/>
    <x v="5"/>
    <s v="Abu Dhabi"/>
    <s v="L02"/>
    <s v="IT Support Engineer"/>
    <x v="2"/>
    <s v="Full-Time"/>
    <s v="Male"/>
    <s v="40-49"/>
    <s v="2023-04-02"/>
    <n v="92.81"/>
    <n v="88"/>
    <s v="Average"/>
    <s v="Completed"/>
    <n v="4"/>
    <n v="18"/>
    <x v="0"/>
    <m/>
    <n v="303974"/>
  </r>
  <r>
    <x v="841"/>
    <s v="Fatima Joseph"/>
    <x v="5"/>
    <x v="5"/>
    <s v="Al Ain"/>
    <s v="L05"/>
    <s v="Customer Support Manager"/>
    <x v="3"/>
    <s v="Full-Time"/>
    <s v="Male"/>
    <s v="20-29"/>
    <s v="2021-06-06"/>
    <n v="78.650000000000006"/>
    <n v="78"/>
    <s v="Low"/>
    <s v="Completed"/>
    <n v="3"/>
    <m/>
    <x v="0"/>
    <m/>
    <n v="304132"/>
  </r>
  <r>
    <x v="842"/>
    <s v="Rashid D'Souza"/>
    <x v="5"/>
    <x v="5"/>
    <s v="Abu Dhabi"/>
    <s v="L02"/>
    <s v="Sales Executive"/>
    <x v="1"/>
    <s v="Contract"/>
    <s v="Male"/>
    <s v="50+"/>
    <s v="2024-02-03"/>
    <n v="82.93"/>
    <n v="58"/>
    <s v="Low"/>
    <s v="Completed"/>
    <n v="5"/>
    <n v="27"/>
    <x v="1"/>
    <s v="2026-03-26"/>
    <n v="303750"/>
  </r>
  <r>
    <x v="843"/>
    <s v="Samir Al Mansoori"/>
    <x v="5"/>
    <x v="5"/>
    <s v="Dubai"/>
    <s v="L01"/>
    <s v="Customer Support Manager"/>
    <x v="2"/>
    <s v="Part-Time"/>
    <s v="Male"/>
    <s v="50+"/>
    <s v="2023-09-05"/>
    <n v="94.37"/>
    <n v="87"/>
    <s v="High"/>
    <s v="Completed"/>
    <n v="5"/>
    <n v="16"/>
    <x v="0"/>
    <m/>
    <n v="303856"/>
  </r>
  <r>
    <x v="844"/>
    <s v="Aisha Al Nuaimi"/>
    <x v="4"/>
    <x v="4"/>
    <s v="Al Ain"/>
    <s v="L05"/>
    <s v="Accountant"/>
    <x v="2"/>
    <s v="Full-Time"/>
    <s v="Female"/>
    <s v="50+"/>
    <s v="2024-02-14"/>
    <n v="93.64"/>
    <n v="84"/>
    <s v="High"/>
    <s v="Completed"/>
    <n v="2"/>
    <m/>
    <x v="1"/>
    <s v="2025-12-13"/>
    <n v="303588"/>
  </r>
  <r>
    <x v="845"/>
    <s v="Karim Khan"/>
    <x v="1"/>
    <x v="1"/>
    <s v="Ajman"/>
    <s v="L04"/>
    <s v="Customer Support Manager"/>
    <x v="2"/>
    <s v="Contract"/>
    <s v="Female"/>
    <s v="20-29"/>
    <s v="2022-01-07"/>
    <n v="83.51"/>
    <n v="53"/>
    <s v="Average"/>
    <s v="Completed"/>
    <n v="2"/>
    <n v="16"/>
    <x v="0"/>
    <m/>
    <n v="303921"/>
  </r>
  <r>
    <x v="846"/>
    <s v="Imran Hussain"/>
    <x v="4"/>
    <x v="4"/>
    <s v="Sharjah"/>
    <s v="L03"/>
    <s v="Accountant"/>
    <x v="1"/>
    <s v="Part-Time"/>
    <s v="Male"/>
    <s v="20-29"/>
    <s v="2022-03-11"/>
    <n v="89.85"/>
    <n v="89"/>
    <s v="Average"/>
    <s v="Pending"/>
    <m/>
    <n v="33"/>
    <x v="0"/>
    <m/>
    <n v="303698"/>
  </r>
  <r>
    <x v="847"/>
    <s v="Hassan Haddad"/>
    <x v="4"/>
    <x v="4"/>
    <s v="Sharjah"/>
    <s v="L03"/>
    <s v="Software Engineer"/>
    <x v="1"/>
    <s v="Full-Time"/>
    <s v="Female"/>
    <s v="20-29"/>
    <s v="2021-04-12"/>
    <n v="82.11"/>
    <n v="78"/>
    <s v="Average"/>
    <s v="Completed"/>
    <n v="5"/>
    <n v="25"/>
    <x v="1"/>
    <s v="2021-10-31"/>
    <n v="303938"/>
  </r>
  <r>
    <x v="848"/>
    <s v="Karim Al Nuaimi"/>
    <x v="1"/>
    <x v="1"/>
    <s v="Ajman"/>
    <s v="L04"/>
    <s v="Sales Manager"/>
    <x v="0"/>
    <s v="Part-Time"/>
    <s v="Female"/>
    <s v="20-29"/>
    <s v="2023-12-12"/>
    <n v="80.81"/>
    <n v="62"/>
    <s v="Low"/>
    <s v="Completed"/>
    <n v="3"/>
    <m/>
    <x v="0"/>
    <m/>
    <n v="303835"/>
  </r>
  <r>
    <x v="849"/>
    <s v="Imran Rahman"/>
    <x v="0"/>
    <x v="0"/>
    <s v="Ajman"/>
    <s v="L04"/>
    <s v="Marketing Specialist"/>
    <x v="0"/>
    <s v="Part-Time"/>
    <s v="Female"/>
    <s v="40-49"/>
    <s v="2024-04-15"/>
    <n v="85.59"/>
    <n v="74"/>
    <s v="High"/>
    <s v="Completed"/>
    <n v="3"/>
    <m/>
    <x v="2"/>
    <s v="2025-04-17"/>
    <n v="304267"/>
  </r>
  <r>
    <x v="850"/>
    <s v="Yusuf Al Falasi"/>
    <x v="3"/>
    <x v="3"/>
    <s v="Abu Dhabi"/>
    <s v="L02"/>
    <s v="Customer Support Agent"/>
    <x v="0"/>
    <s v="Full-Time"/>
    <s v="Male"/>
    <s v="30-39"/>
    <s v="2023-10-07"/>
    <n v="82.68"/>
    <n v="79"/>
    <s v="Average"/>
    <s v="Completed"/>
    <n v="4"/>
    <m/>
    <x v="0"/>
    <m/>
    <n v="304188"/>
  </r>
  <r>
    <x v="851"/>
    <s v="Karim D'Souza"/>
    <x v="4"/>
    <x v="4"/>
    <s v="Dubai"/>
    <s v="L01"/>
    <s v="Sales Executive"/>
    <x v="1"/>
    <s v="Full-Time"/>
    <s v="Male"/>
    <s v="40-49"/>
    <s v="2021-06-11"/>
    <n v="89.88"/>
    <n v="79"/>
    <s v="High"/>
    <s v="Completed"/>
    <n v="3"/>
    <n v="13"/>
    <x v="0"/>
    <m/>
    <n v="304150"/>
  </r>
  <r>
    <x v="852"/>
    <s v="Yusuf Aziz"/>
    <x v="1"/>
    <x v="1"/>
    <s v="Al Ain"/>
    <s v="L05"/>
    <s v="IT Support Engineer"/>
    <x v="1"/>
    <s v="Contract"/>
    <s v="Male"/>
    <s v="30-39"/>
    <s v="2021-09-02"/>
    <n v="76.75"/>
    <n v="69"/>
    <s v="Low"/>
    <s v="Pending"/>
    <m/>
    <n v="25"/>
    <x v="0"/>
    <m/>
    <n v="303949"/>
  </r>
  <r>
    <x v="853"/>
    <s v="Nadia D'Souza"/>
    <x v="5"/>
    <x v="5"/>
    <s v="Al Ain"/>
    <s v="L05"/>
    <s v="Sales Manager"/>
    <x v="1"/>
    <s v="Part-Time"/>
    <s v="Female"/>
    <s v="50+"/>
    <s v="2021-03-21"/>
    <n v="78.02"/>
    <n v="55"/>
    <s v="Average"/>
    <s v="Completed"/>
    <n v="3"/>
    <n v="33"/>
    <x v="0"/>
    <m/>
    <n v="304142"/>
  </r>
  <r>
    <x v="854"/>
    <s v="Omar Fernandez"/>
    <x v="5"/>
    <x v="5"/>
    <s v="Ajman"/>
    <s v="L04"/>
    <s v="Marketing Specialist"/>
    <x v="3"/>
    <s v="Contract"/>
    <s v="Male"/>
    <s v="50+"/>
    <s v="2022-08-17"/>
    <n v="88.61"/>
    <n v="87"/>
    <s v="High"/>
    <s v="Completed"/>
    <n v="2"/>
    <n v="5"/>
    <x v="1"/>
    <s v="2025-03-13"/>
    <n v="304368"/>
  </r>
  <r>
    <x v="855"/>
    <s v="Layla Haddad"/>
    <x v="4"/>
    <x v="4"/>
    <s v="Ajman"/>
    <s v="L04"/>
    <s v="Customer Support Agent"/>
    <x v="0"/>
    <s v="Full-Time"/>
    <s v="Male"/>
    <s v="40-49"/>
    <s v="2023-03-31"/>
    <n v="90.82"/>
    <n v="83"/>
    <s v="Average"/>
    <s v="Completed"/>
    <n v="5"/>
    <n v="29"/>
    <x v="0"/>
    <m/>
    <n v="303916"/>
  </r>
  <r>
    <x v="856"/>
    <s v="Fatima Hussain"/>
    <x v="2"/>
    <x v="2"/>
    <s v="Abu Dhabi"/>
    <s v="L02"/>
    <s v="Accountant"/>
    <x v="2"/>
    <s v="Full-Time"/>
    <s v="Female"/>
    <s v="30-39"/>
    <s v="2023-07-28"/>
    <n v="79.510000000000005"/>
    <n v="70"/>
    <s v="Average"/>
    <s v="Completed"/>
    <n v="5"/>
    <n v="40"/>
    <x v="0"/>
    <m/>
    <n v="304051"/>
  </r>
  <r>
    <x v="857"/>
    <s v="Imran Rahman"/>
    <x v="0"/>
    <x v="0"/>
    <s v="Ajman"/>
    <s v="L04"/>
    <s v="HR Manager"/>
    <x v="1"/>
    <s v="Contract"/>
    <s v="Male"/>
    <s v="20-29"/>
    <s v="2021-07-02"/>
    <n v="92.06"/>
    <n v="75"/>
    <s v="High"/>
    <s v="Completed"/>
    <n v="2"/>
    <n v="37"/>
    <x v="1"/>
    <s v="2024-03-17"/>
    <n v="304085"/>
  </r>
  <r>
    <x v="858"/>
    <s v="Hassan Sharma"/>
    <x v="3"/>
    <x v="3"/>
    <s v="Al Ain"/>
    <s v="L05"/>
    <s v="HR Manager"/>
    <x v="3"/>
    <s v="Part-Time"/>
    <s v="Female"/>
    <s v="50+"/>
    <s v="2021-04-16"/>
    <n v="86.58"/>
    <n v="80"/>
    <s v="Average"/>
    <s v="Completed"/>
    <n v="2"/>
    <n v="30"/>
    <x v="0"/>
    <m/>
    <n v="303821"/>
  </r>
  <r>
    <x v="859"/>
    <s v="Hassan Nair"/>
    <x v="3"/>
    <x v="3"/>
    <s v="Abu Dhabi"/>
    <s v="L02"/>
    <s v="IT Support Engineer"/>
    <x v="0"/>
    <s v="Full-Time"/>
    <s v="Male"/>
    <s v="50+"/>
    <s v="2023-08-07"/>
    <n v="95.04"/>
    <n v="88"/>
    <s v="Average"/>
    <s v="Completed"/>
    <n v="4"/>
    <n v="26"/>
    <x v="0"/>
    <m/>
    <n v="304201"/>
  </r>
  <r>
    <x v="860"/>
    <s v="Ali Patel"/>
    <x v="5"/>
    <x v="5"/>
    <s v="Dubai"/>
    <s v="L01"/>
    <s v="Customer Support Manager"/>
    <x v="3"/>
    <s v="Part-Time"/>
    <s v="Male"/>
    <s v="30-39"/>
    <s v="2021-12-09"/>
    <n v="99.41"/>
    <n v="87"/>
    <s v="High"/>
    <s v="Completed"/>
    <n v="4"/>
    <n v="33"/>
    <x v="1"/>
    <s v="2024-05-17"/>
    <n v="303596"/>
  </r>
  <r>
    <x v="861"/>
    <s v="Zaid Joseph"/>
    <x v="5"/>
    <x v="5"/>
    <s v="Sharjah"/>
    <s v="L03"/>
    <s v="Customer Support Manager"/>
    <x v="2"/>
    <s v="Part-Time"/>
    <s v="Female"/>
    <s v="40-49"/>
    <s v="2023-05-26"/>
    <n v="81.709999999999994"/>
    <n v="65"/>
    <s v="Low"/>
    <s v="Completed"/>
    <n v="3"/>
    <n v="24"/>
    <x v="0"/>
    <m/>
    <n v="303656"/>
  </r>
  <r>
    <x v="862"/>
    <s v="Karim Al Mansoori"/>
    <x v="2"/>
    <x v="2"/>
    <s v="Ajman"/>
    <s v="L04"/>
    <s v="Software Engineer"/>
    <x v="1"/>
    <s v="Full-Time"/>
    <s v="Male"/>
    <s v="20-29"/>
    <s v="2022-08-20"/>
    <n v="78.95"/>
    <n v="60"/>
    <s v="Low"/>
    <s v="Completed"/>
    <n v="3"/>
    <m/>
    <x v="0"/>
    <m/>
    <n v="304013"/>
  </r>
  <r>
    <x v="863"/>
    <s v="Mariam Fernandez"/>
    <x v="1"/>
    <x v="1"/>
    <s v="Sharjah"/>
    <s v="L03"/>
    <s v="Marketing Specialist"/>
    <x v="1"/>
    <s v="Contract"/>
    <s v="Female"/>
    <s v="50+"/>
    <s v="2021-01-25"/>
    <n v="96.62"/>
    <n v="88"/>
    <s v="Average"/>
    <s v="Completed"/>
    <n v="5"/>
    <m/>
    <x v="0"/>
    <m/>
    <n v="303661"/>
  </r>
  <r>
    <x v="864"/>
    <s v="Yusuf D'Souza"/>
    <x v="3"/>
    <x v="3"/>
    <s v="Al Ain"/>
    <s v="L05"/>
    <s v="IT Support Engineer"/>
    <x v="1"/>
    <s v="Full-Time"/>
    <s v="Female"/>
    <s v="50+"/>
    <s v="2023-02-22"/>
    <n v="95.94"/>
    <n v="95"/>
    <s v="High"/>
    <s v="Completed"/>
    <n v="5"/>
    <n v="31"/>
    <x v="2"/>
    <s v="2025-10-21"/>
    <n v="303626"/>
  </r>
  <r>
    <x v="865"/>
    <s v="Rashid D'Souza"/>
    <x v="0"/>
    <x v="0"/>
    <s v="Dubai"/>
    <s v="L01"/>
    <s v="HR Manager"/>
    <x v="0"/>
    <s v="Contract"/>
    <s v="Female"/>
    <s v="50+"/>
    <s v="2022-07-07"/>
    <n v="93.92"/>
    <n v="73"/>
    <s v="High"/>
    <s v="Completed"/>
    <n v="5"/>
    <n v="37"/>
    <x v="0"/>
    <m/>
    <n v="304131"/>
  </r>
  <r>
    <x v="866"/>
    <s v="Zaid Aziz"/>
    <x v="0"/>
    <x v="0"/>
    <s v="Ajman"/>
    <s v="L04"/>
    <s v="HR Manager"/>
    <x v="1"/>
    <s v="Contract"/>
    <s v="Male"/>
    <s v="30-39"/>
    <s v="2022-10-13"/>
    <n v="83.73"/>
    <n v="80"/>
    <s v="Low"/>
    <s v="Completed"/>
    <n v="2"/>
    <n v="12"/>
    <x v="0"/>
    <m/>
    <n v="304155"/>
  </r>
  <r>
    <x v="867"/>
    <s v="Samir Nair"/>
    <x v="0"/>
    <x v="0"/>
    <s v="Sharjah"/>
    <s v="L03"/>
    <s v="Sales Manager"/>
    <x v="3"/>
    <s v="Full-Time"/>
    <s v="Male"/>
    <s v="40-49"/>
    <s v="2024-02-29"/>
    <n v="99.02"/>
    <n v="97"/>
    <s v="High"/>
    <s v="Completed"/>
    <n v="4"/>
    <n v="6"/>
    <x v="0"/>
    <m/>
    <n v="304036"/>
  </r>
  <r>
    <x v="868"/>
    <s v="Fatima Aziz"/>
    <x v="1"/>
    <x v="1"/>
    <s v="Dubai"/>
    <s v="L01"/>
    <s v="HR Executive"/>
    <x v="1"/>
    <s v="Full-Time"/>
    <s v="Male"/>
    <s v="40-49"/>
    <s v="2021-10-11"/>
    <n v="85.15"/>
    <n v="74"/>
    <s v="High"/>
    <s v="Completed"/>
    <n v="4"/>
    <n v="38"/>
    <x v="0"/>
    <m/>
    <n v="304134"/>
  </r>
  <r>
    <x v="869"/>
    <s v="Mariam Al Mansoori"/>
    <x v="2"/>
    <x v="2"/>
    <s v="Abu Dhabi"/>
    <s v="L02"/>
    <s v="Software Engineer"/>
    <x v="2"/>
    <s v="Part-Time"/>
    <s v="Male"/>
    <s v="20-29"/>
    <s v="2021-09-01"/>
    <n v="83.96"/>
    <n v="50"/>
    <s v="Low"/>
    <s v="Pending"/>
    <m/>
    <n v="37"/>
    <x v="0"/>
    <m/>
    <n v="304371"/>
  </r>
  <r>
    <x v="870"/>
    <s v="Rashid Rahman"/>
    <x v="5"/>
    <x v="5"/>
    <s v="Abu Dhabi"/>
    <s v="L02"/>
    <s v="Operations Coordinator"/>
    <x v="2"/>
    <s v="Full-Time"/>
    <s v="Female"/>
    <s v="40-49"/>
    <s v="2022-01-17"/>
    <n v="93.97"/>
    <n v="81"/>
    <s v="Average"/>
    <s v="Completed"/>
    <n v="2"/>
    <n v="20"/>
    <x v="0"/>
    <m/>
    <n v="304030"/>
  </r>
  <r>
    <x v="871"/>
    <s v="Ahmed Aziz"/>
    <x v="2"/>
    <x v="2"/>
    <s v="Abu Dhabi"/>
    <s v="L02"/>
    <s v="HR Executive"/>
    <x v="0"/>
    <s v="Contract"/>
    <s v="Male"/>
    <s v="30-39"/>
    <s v="2021-10-11"/>
    <n v="88.31"/>
    <n v="81"/>
    <s v="High"/>
    <s v="Pending"/>
    <m/>
    <n v="28"/>
    <x v="0"/>
    <m/>
    <n v="304147"/>
  </r>
  <r>
    <x v="872"/>
    <s v="Imran D'Souza"/>
    <x v="5"/>
    <x v="5"/>
    <s v="Ajman"/>
    <s v="L04"/>
    <s v="Customer Support Agent"/>
    <x v="1"/>
    <s v="Part-Time"/>
    <s v="Female"/>
    <s v="30-39"/>
    <s v="2023-10-13"/>
    <n v="90.3"/>
    <n v="90"/>
    <s v="Average"/>
    <s v="Completed"/>
    <n v="2"/>
    <n v="17"/>
    <x v="0"/>
    <m/>
    <n v="303576"/>
  </r>
  <r>
    <x v="873"/>
    <s v="Aisha Khan"/>
    <x v="0"/>
    <x v="0"/>
    <s v="Al Ain"/>
    <s v="L05"/>
    <s v="Finance Analyst"/>
    <x v="0"/>
    <s v="Contract"/>
    <s v="Male"/>
    <s v="40-49"/>
    <s v="2024-04-15"/>
    <n v="87.96"/>
    <n v="81"/>
    <s v="High"/>
    <s v="Completed"/>
    <n v="4"/>
    <n v="9"/>
    <x v="1"/>
    <s v="2026-05-14"/>
    <n v="303611"/>
  </r>
  <r>
    <x v="874"/>
    <s v="Nadia Sharma"/>
    <x v="3"/>
    <x v="3"/>
    <s v="Al Ain"/>
    <s v="L05"/>
    <s v="Marketing Specialist"/>
    <x v="0"/>
    <s v="Contract"/>
    <s v="Male"/>
    <s v="50+"/>
    <s v="2022-01-28"/>
    <n v="97.26"/>
    <n v="98"/>
    <s v="High"/>
    <s v="Pending"/>
    <m/>
    <n v="33"/>
    <x v="0"/>
    <m/>
    <n v="304030"/>
  </r>
  <r>
    <x v="875"/>
    <s v="Layla Gupta"/>
    <x v="2"/>
    <x v="2"/>
    <s v="Ajman"/>
    <s v="L04"/>
    <s v="IT Support Engineer"/>
    <x v="3"/>
    <s v="Contract"/>
    <s v="Male"/>
    <s v="40-49"/>
    <s v="2021-07-11"/>
    <n v="90.33"/>
    <n v="81"/>
    <s v="Average"/>
    <s v="Completed"/>
    <n v="5"/>
    <n v="24"/>
    <x v="1"/>
    <s v="2023-06-17"/>
    <n v="304173"/>
  </r>
  <r>
    <x v="876"/>
    <s v="Omar Gupta"/>
    <x v="2"/>
    <x v="2"/>
    <s v="Ajman"/>
    <s v="L04"/>
    <s v="Accountant"/>
    <x v="0"/>
    <s v="Contract"/>
    <s v="Male"/>
    <s v="50+"/>
    <s v="2021-03-15"/>
    <n v="78.48"/>
    <n v="60"/>
    <s v="Low"/>
    <s v="Completed"/>
    <n v="4"/>
    <n v="19"/>
    <x v="0"/>
    <m/>
    <n v="303806"/>
  </r>
  <r>
    <x v="877"/>
    <s v="Imran Aziz"/>
    <x v="0"/>
    <x v="0"/>
    <s v="Abu Dhabi"/>
    <s v="L02"/>
    <s v="HR Executive"/>
    <x v="0"/>
    <s v="Contract"/>
    <s v="Female"/>
    <s v="20-29"/>
    <s v="2023-12-25"/>
    <n v="79.760000000000005"/>
    <n v="78"/>
    <s v="Low"/>
    <s v="Completed"/>
    <n v="5"/>
    <n v="26"/>
    <x v="1"/>
    <s v="2024-09-27"/>
    <n v="303962"/>
  </r>
  <r>
    <x v="878"/>
    <s v="Fatima Al Nuaimi"/>
    <x v="3"/>
    <x v="3"/>
    <s v="Sharjah"/>
    <s v="L03"/>
    <s v="Marketing Specialist"/>
    <x v="1"/>
    <s v="Full-Time"/>
    <s v="Female"/>
    <s v="30-39"/>
    <s v="2022-01-23"/>
    <n v="79.209999999999994"/>
    <n v="74"/>
    <s v="Low"/>
    <s v="Completed"/>
    <n v="2"/>
    <n v="22"/>
    <x v="1"/>
    <s v="2022-07-31"/>
    <n v="304193"/>
  </r>
  <r>
    <x v="879"/>
    <s v="Imran Joseph"/>
    <x v="3"/>
    <x v="3"/>
    <s v="Al Ain"/>
    <s v="L05"/>
    <s v="Software Engineer"/>
    <x v="3"/>
    <s v="Full-Time"/>
    <s v="Male"/>
    <s v="50+"/>
    <s v="2021-09-29"/>
    <n v="82.41"/>
    <n v="55"/>
    <s v="Low"/>
    <s v="Not Due"/>
    <m/>
    <m/>
    <x v="0"/>
    <m/>
    <n v="304315"/>
  </r>
  <r>
    <x v="880"/>
    <s v="Ali Al Mansoori"/>
    <x v="0"/>
    <x v="0"/>
    <s v="Dubai"/>
    <s v="L01"/>
    <s v="HR Manager"/>
    <x v="2"/>
    <s v="Part-Time"/>
    <s v="Female"/>
    <s v="30-39"/>
    <s v="2021-11-15"/>
    <n v="86.3"/>
    <n v="80"/>
    <s v="High"/>
    <s v="Pending"/>
    <m/>
    <n v="14"/>
    <x v="0"/>
    <m/>
    <n v="303920"/>
  </r>
  <r>
    <x v="881"/>
    <s v="Mariam Farooq"/>
    <x v="3"/>
    <x v="3"/>
    <s v="Sharjah"/>
    <s v="L03"/>
    <s v="Customer Support Agent"/>
    <x v="0"/>
    <s v="Full-Time"/>
    <s v="Male"/>
    <s v="50+"/>
    <s v="2022-12-29"/>
    <n v="75.36"/>
    <n v="78"/>
    <s v="Average"/>
    <s v="Completed"/>
    <n v="2"/>
    <m/>
    <x v="0"/>
    <m/>
    <n v="303815"/>
  </r>
  <r>
    <x v="882"/>
    <s v="Nadia D'Souza"/>
    <x v="3"/>
    <x v="3"/>
    <s v="Dubai"/>
    <s v="L01"/>
    <s v="Sales Executive"/>
    <x v="3"/>
    <s v="Part-Time"/>
    <s v="Male"/>
    <s v="50+"/>
    <s v="2023-01-23"/>
    <n v="78.52"/>
    <n v="67"/>
    <s v="Average"/>
    <s v="Completed"/>
    <n v="4"/>
    <m/>
    <x v="2"/>
    <s v="2025-01-01"/>
    <n v="303968"/>
  </r>
  <r>
    <x v="883"/>
    <s v="Yusuf Sharma"/>
    <x v="5"/>
    <x v="5"/>
    <s v="Ajman"/>
    <s v="L04"/>
    <s v="Customer Support Manager"/>
    <x v="3"/>
    <s v="Full-Time"/>
    <s v="Female"/>
    <s v="40-49"/>
    <s v="2021-12-15"/>
    <n v="95.53"/>
    <n v="98"/>
    <s v="High"/>
    <s v="Completed"/>
    <n v="2"/>
    <n v="35"/>
    <x v="1"/>
    <s v="2024-02-07"/>
    <n v="303674"/>
  </r>
  <r>
    <x v="884"/>
    <s v="Mohammed Al Falasi"/>
    <x v="3"/>
    <x v="3"/>
    <s v="Ajman"/>
    <s v="L04"/>
    <s v="HR Manager"/>
    <x v="2"/>
    <s v="Part-Time"/>
    <s v="Female"/>
    <s v="50+"/>
    <s v="2023-11-08"/>
    <n v="89"/>
    <n v="79"/>
    <s v="High"/>
    <s v="Pending"/>
    <m/>
    <n v="10"/>
    <x v="0"/>
    <m/>
    <n v="304252"/>
  </r>
  <r>
    <x v="885"/>
    <s v="Sara Menon"/>
    <x v="4"/>
    <x v="4"/>
    <s v="Ajman"/>
    <s v="L04"/>
    <s v="Accountant"/>
    <x v="3"/>
    <s v="Part-Time"/>
    <s v="Female"/>
    <s v="20-29"/>
    <s v="2023-11-24"/>
    <n v="99.61"/>
    <n v="100"/>
    <s v="High"/>
    <s v="Pending"/>
    <m/>
    <n v="7"/>
    <x v="0"/>
    <m/>
    <n v="303627"/>
  </r>
  <r>
    <x v="886"/>
    <s v="Mariam Menon"/>
    <x v="5"/>
    <x v="5"/>
    <s v="Al Ain"/>
    <s v="L05"/>
    <s v="Marketing Specialist"/>
    <x v="2"/>
    <s v="Contract"/>
    <s v="Male"/>
    <s v="30-39"/>
    <s v="2021-09-19"/>
    <n v="98.91"/>
    <n v="86"/>
    <s v="High"/>
    <s v="Completed"/>
    <n v="2"/>
    <n v="13"/>
    <x v="1"/>
    <s v="2022-10-03"/>
    <n v="303538"/>
  </r>
  <r>
    <x v="887"/>
    <s v="Imran Nair"/>
    <x v="0"/>
    <x v="0"/>
    <s v="Al Ain"/>
    <s v="L05"/>
    <s v="IT Support Engineer"/>
    <x v="1"/>
    <s v="Contract"/>
    <s v="Female"/>
    <s v="20-29"/>
    <s v="2022-12-16"/>
    <n v="89.55"/>
    <n v="73"/>
    <s v="High"/>
    <s v="Completed"/>
    <n v="3"/>
    <n v="33"/>
    <x v="0"/>
    <m/>
    <n v="303962"/>
  </r>
  <r>
    <x v="888"/>
    <s v="Rashid Hussain"/>
    <x v="2"/>
    <x v="2"/>
    <s v="Dubai"/>
    <s v="L01"/>
    <s v="Customer Support Manager"/>
    <x v="3"/>
    <s v="Part-Time"/>
    <s v="Male"/>
    <s v="30-39"/>
    <s v="2022-11-17"/>
    <n v="97.39"/>
    <n v="94"/>
    <s v="Average"/>
    <s v="Completed"/>
    <n v="5"/>
    <n v="17"/>
    <x v="0"/>
    <m/>
    <n v="304373"/>
  </r>
  <r>
    <x v="889"/>
    <s v="Yusuf Menon"/>
    <x v="3"/>
    <x v="3"/>
    <s v="Ajman"/>
    <s v="L04"/>
    <s v="HR Executive"/>
    <x v="2"/>
    <s v="Full-Time"/>
    <s v="Male"/>
    <s v="30-39"/>
    <s v="2022-07-02"/>
    <n v="76.12"/>
    <n v="80"/>
    <s v="Average"/>
    <s v="Completed"/>
    <n v="5"/>
    <n v="36"/>
    <x v="0"/>
    <m/>
    <n v="303706"/>
  </r>
  <r>
    <x v="890"/>
    <s v="Ahmed Joseph"/>
    <x v="0"/>
    <x v="0"/>
    <s v="Abu Dhabi"/>
    <s v="L02"/>
    <s v="Customer Support Agent"/>
    <x v="3"/>
    <s v="Contract"/>
    <s v="Female"/>
    <s v="50+"/>
    <s v="2023-01-09"/>
    <n v="91.15"/>
    <n v="79"/>
    <s v="High"/>
    <s v="Completed"/>
    <n v="5"/>
    <n v="24"/>
    <x v="0"/>
    <m/>
    <n v="304299"/>
  </r>
  <r>
    <x v="891"/>
    <s v="Khalid Farooq"/>
    <x v="2"/>
    <x v="2"/>
    <s v="Al Ain"/>
    <s v="L05"/>
    <s v="Sales Manager"/>
    <x v="0"/>
    <s v="Part-Time"/>
    <s v="Female"/>
    <s v="50+"/>
    <s v="2022-04-08"/>
    <n v="77.23"/>
    <n v="79"/>
    <s v="Low"/>
    <s v="Completed"/>
    <n v="2"/>
    <n v="10"/>
    <x v="1"/>
    <s v="2022-12-03"/>
    <n v="303874"/>
  </r>
  <r>
    <x v="892"/>
    <s v="Bilal Farooq"/>
    <x v="3"/>
    <x v="3"/>
    <s v="Al Ain"/>
    <s v="L05"/>
    <s v="Finance Analyst"/>
    <x v="2"/>
    <s v="Contract"/>
    <s v="Female"/>
    <s v="30-39"/>
    <s v="2023-02-25"/>
    <n v="81.599999999999994"/>
    <n v="62"/>
    <s v="Average"/>
    <s v="Pending"/>
    <m/>
    <n v="22"/>
    <x v="0"/>
    <m/>
    <n v="303606"/>
  </r>
  <r>
    <x v="893"/>
    <s v="Ali Sharma"/>
    <x v="4"/>
    <x v="4"/>
    <s v="Al Ain"/>
    <s v="L05"/>
    <s v="Customer Support Agent"/>
    <x v="1"/>
    <s v="Full-Time"/>
    <s v="Female"/>
    <s v="20-29"/>
    <s v="2024-04-02"/>
    <n v="85.06"/>
    <n v="78"/>
    <s v="High"/>
    <s v="Completed"/>
    <n v="3"/>
    <n v="31"/>
    <x v="2"/>
    <s v="2026-07-08"/>
    <n v="303977"/>
  </r>
  <r>
    <x v="894"/>
    <s v="Mariam Aziz"/>
    <x v="3"/>
    <x v="3"/>
    <s v="Abu Dhabi"/>
    <s v="L02"/>
    <s v="Finance Analyst"/>
    <x v="2"/>
    <s v="Contract"/>
    <s v="Female"/>
    <s v="50+"/>
    <s v="2021-01-26"/>
    <n v="91.58"/>
    <n v="88"/>
    <s v="Average"/>
    <s v="Completed"/>
    <n v="3"/>
    <n v="30"/>
    <x v="1"/>
    <s v="2023-09-01"/>
    <n v="304251"/>
  </r>
  <r>
    <x v="895"/>
    <s v="Nadia Hussain"/>
    <x v="6"/>
    <x v="6"/>
    <s v="Dubai"/>
    <s v="L01"/>
    <s v="Software Engineer"/>
    <x v="3"/>
    <s v="Full-Time"/>
    <s v="Male"/>
    <s v="30-39"/>
    <s v="2024-02-12"/>
    <n v="98.36"/>
    <n v="89"/>
    <s v="Average"/>
    <s v="Not Due"/>
    <m/>
    <n v="23"/>
    <x v="0"/>
    <m/>
    <n v="304037"/>
  </r>
  <r>
    <x v="896"/>
    <s v="Karim Sharma"/>
    <x v="2"/>
    <x v="2"/>
    <s v="Sharjah"/>
    <s v="L03"/>
    <s v="Software Engineer"/>
    <x v="1"/>
    <s v="Full-Time"/>
    <s v="Female"/>
    <s v="40-49"/>
    <s v="2021-01-10"/>
    <n v="94.04"/>
    <n v="80"/>
    <s v="Average"/>
    <s v="Completed"/>
    <n v="4"/>
    <n v="11"/>
    <x v="0"/>
    <m/>
    <n v="304279"/>
  </r>
  <r>
    <x v="897"/>
    <s v="Aisha Gupta"/>
    <x v="4"/>
    <x v="4"/>
    <s v="Ajman"/>
    <s v="L04"/>
    <s v="Customer Support Manager"/>
    <x v="1"/>
    <s v="Full-Time"/>
    <s v="Female"/>
    <s v="40-49"/>
    <s v="2021-02-07"/>
    <n v="96.4"/>
    <n v="96"/>
    <s v="Average"/>
    <s v="Not Due"/>
    <m/>
    <n v="9"/>
    <x v="0"/>
    <m/>
    <n v="303942"/>
  </r>
  <r>
    <x v="898"/>
    <s v="Zaid Gupta"/>
    <x v="6"/>
    <x v="6"/>
    <s v="Dubai"/>
    <s v="L01"/>
    <s v="Sales Executive"/>
    <x v="3"/>
    <s v="Contract"/>
    <s v="Female"/>
    <s v="20-29"/>
    <s v="2023-02-04"/>
    <n v="87.56"/>
    <n v="72"/>
    <s v="High"/>
    <s v="Completed"/>
    <n v="2"/>
    <n v="30"/>
    <x v="0"/>
    <m/>
    <n v="303829"/>
  </r>
  <r>
    <x v="899"/>
    <s v="Sara Shaikh"/>
    <x v="3"/>
    <x v="3"/>
    <s v="Al Ain"/>
    <s v="L05"/>
    <s v="Sales Executive"/>
    <x v="0"/>
    <s v="Part-Time"/>
    <s v="Male"/>
    <s v="50+"/>
    <s v="2022-08-04"/>
    <n v="99"/>
    <n v="98"/>
    <s v="Average"/>
    <s v="Completed"/>
    <n v="5"/>
    <n v="21"/>
    <x v="0"/>
    <m/>
    <n v="304325"/>
  </r>
  <r>
    <x v="900"/>
    <s v="Noor Al Nuaimi"/>
    <x v="4"/>
    <x v="4"/>
    <s v="Abu Dhabi"/>
    <s v="L02"/>
    <s v="IT Support Engineer"/>
    <x v="2"/>
    <s v="Contract"/>
    <s v="Male"/>
    <s v="50+"/>
    <s v="2024-03-08"/>
    <n v="80.38"/>
    <n v="63"/>
    <s v="Low"/>
    <s v="Not Due"/>
    <m/>
    <n v="22"/>
    <x v="0"/>
    <m/>
    <n v="303720"/>
  </r>
  <r>
    <x v="901"/>
    <s v="Hassan Farooq"/>
    <x v="1"/>
    <x v="1"/>
    <s v="Al Ain"/>
    <s v="L05"/>
    <s v="Sales Manager"/>
    <x v="0"/>
    <s v="Full-Time"/>
    <s v="Female"/>
    <s v="50+"/>
    <s v="2023-08-17"/>
    <n v="90.51"/>
    <n v="82"/>
    <s v="High"/>
    <s v="Completed"/>
    <n v="4"/>
    <n v="25"/>
    <x v="0"/>
    <m/>
    <n v="304156"/>
  </r>
  <r>
    <x v="902"/>
    <s v="Zaid Al Mansoori"/>
    <x v="4"/>
    <x v="4"/>
    <s v="Abu Dhabi"/>
    <s v="L02"/>
    <s v="IT Support Engineer"/>
    <x v="0"/>
    <s v="Contract"/>
    <s v="Female"/>
    <s v="50+"/>
    <s v="2023-11-23"/>
    <n v="87.6"/>
    <n v="82"/>
    <s v="Average"/>
    <s v="Completed"/>
    <n v="5"/>
    <n v="33"/>
    <x v="0"/>
    <m/>
    <n v="304039"/>
  </r>
  <r>
    <x v="903"/>
    <s v="Sara Al Mansoori"/>
    <x v="4"/>
    <x v="4"/>
    <s v="Abu Dhabi"/>
    <s v="L02"/>
    <s v="Sales Manager"/>
    <x v="1"/>
    <s v="Contract"/>
    <s v="Male"/>
    <s v="20-29"/>
    <s v="2021-04-22"/>
    <n v="80.489999999999995"/>
    <n v="60"/>
    <s v="Average"/>
    <s v="Completed"/>
    <n v="2"/>
    <m/>
    <x v="0"/>
    <m/>
    <n v="303792"/>
  </r>
  <r>
    <x v="904"/>
    <s v="Khalid Sharma"/>
    <x v="5"/>
    <x v="5"/>
    <s v="Ajman"/>
    <s v="L04"/>
    <s v="Customer Support Agent"/>
    <x v="3"/>
    <s v="Full-Time"/>
    <s v="Male"/>
    <s v="40-49"/>
    <s v="2022-11-21"/>
    <n v="77.739999999999995"/>
    <n v="63"/>
    <s v="Low"/>
    <s v="Completed"/>
    <n v="5"/>
    <n v="15"/>
    <x v="0"/>
    <m/>
    <n v="303650"/>
  </r>
  <r>
    <x v="905"/>
    <s v="Layla Rahman"/>
    <x v="4"/>
    <x v="4"/>
    <s v="Ajman"/>
    <s v="L04"/>
    <s v="Finance Analyst"/>
    <x v="0"/>
    <s v="Contract"/>
    <s v="Male"/>
    <s v="50+"/>
    <s v="2021-12-11"/>
    <n v="97.93"/>
    <n v="87"/>
    <s v="High"/>
    <s v="Completed"/>
    <n v="4"/>
    <n v="9"/>
    <x v="0"/>
    <m/>
    <n v="303975"/>
  </r>
  <r>
    <x v="906"/>
    <s v="Mohammed Aziz"/>
    <x v="4"/>
    <x v="4"/>
    <s v="Abu Dhabi"/>
    <s v="L02"/>
    <s v="Operations Coordinator"/>
    <x v="2"/>
    <s v="Contract"/>
    <s v="Male"/>
    <s v="30-39"/>
    <s v="2022-03-11"/>
    <n v="88.45"/>
    <n v="74"/>
    <s v="High"/>
    <s v="Completed"/>
    <n v="5"/>
    <n v="11"/>
    <x v="0"/>
    <m/>
    <n v="303545"/>
  </r>
  <r>
    <x v="907"/>
    <s v="Noor Sharma"/>
    <x v="0"/>
    <x v="0"/>
    <s v="Abu Dhabi"/>
    <s v="L02"/>
    <s v="IT Support Engineer"/>
    <x v="2"/>
    <s v="Part-Time"/>
    <s v="Female"/>
    <s v="50+"/>
    <s v="2022-12-10"/>
    <n v="86.11"/>
    <n v="80"/>
    <s v="Average"/>
    <s v="Completed"/>
    <n v="5"/>
    <m/>
    <x v="0"/>
    <m/>
    <n v="304219"/>
  </r>
  <r>
    <x v="908"/>
    <s v="Ahmed Aziz"/>
    <x v="2"/>
    <x v="2"/>
    <s v="Sharjah"/>
    <s v="L03"/>
    <s v="Sales Manager"/>
    <x v="1"/>
    <s v="Part-Time"/>
    <s v="Female"/>
    <s v="20-29"/>
    <s v="2021-12-11"/>
    <n v="87.3"/>
    <n v="86"/>
    <s v="Average"/>
    <s v="Completed"/>
    <n v="4"/>
    <n v="28"/>
    <x v="0"/>
    <m/>
    <n v="303932"/>
  </r>
  <r>
    <x v="909"/>
    <s v="Yusuf Farooq"/>
    <x v="4"/>
    <x v="4"/>
    <s v="Dubai"/>
    <s v="L01"/>
    <s v="Finance Analyst"/>
    <x v="3"/>
    <s v="Full-Time"/>
    <s v="Male"/>
    <s v="30-39"/>
    <s v="2023-01-15"/>
    <n v="89.25"/>
    <n v="72"/>
    <s v="Average"/>
    <s v="Completed"/>
    <n v="3"/>
    <n v="19"/>
    <x v="0"/>
    <m/>
    <n v="304227"/>
  </r>
  <r>
    <x v="910"/>
    <s v="Samir Fernandez"/>
    <x v="5"/>
    <x v="5"/>
    <s v="Abu Dhabi"/>
    <s v="L02"/>
    <s v="Marketing Specialist"/>
    <x v="0"/>
    <s v="Contract"/>
    <s v="Male"/>
    <s v="50+"/>
    <s v="2023-10-15"/>
    <n v="84.56"/>
    <n v="60"/>
    <s v="Low"/>
    <s v="Completed"/>
    <n v="2"/>
    <n v="12"/>
    <x v="0"/>
    <m/>
    <n v="303564"/>
  </r>
  <r>
    <x v="911"/>
    <s v="Layla Nair"/>
    <x v="3"/>
    <x v="3"/>
    <s v="Dubai"/>
    <s v="L01"/>
    <s v="Customer Support Manager"/>
    <x v="0"/>
    <s v="Part-Time"/>
    <s v="Female"/>
    <s v="50+"/>
    <s v="2022-12-18"/>
    <n v="97"/>
    <n v="86"/>
    <s v="Average"/>
    <s v="Not Due"/>
    <m/>
    <n v="19"/>
    <x v="1"/>
    <s v="2023-09-22"/>
    <n v="304111"/>
  </r>
  <r>
    <x v="912"/>
    <s v="Sara Shaikh"/>
    <x v="6"/>
    <x v="6"/>
    <s v="Abu Dhabi"/>
    <s v="L02"/>
    <s v="Marketing Specialist"/>
    <x v="3"/>
    <s v="Full-Time"/>
    <s v="Female"/>
    <s v="50+"/>
    <s v="2021-03-26"/>
    <n v="86.6"/>
    <n v="72"/>
    <s v="High"/>
    <s v="Completed"/>
    <n v="4"/>
    <n v="23"/>
    <x v="0"/>
    <m/>
    <n v="304258"/>
  </r>
  <r>
    <x v="913"/>
    <s v="Sara Haddad"/>
    <x v="2"/>
    <x v="2"/>
    <s v="Abu Dhabi"/>
    <s v="L02"/>
    <s v="Marketing Specialist"/>
    <x v="1"/>
    <s v="Part-Time"/>
    <s v="Male"/>
    <s v="50+"/>
    <s v="2023-01-08"/>
    <n v="86.81"/>
    <n v="78"/>
    <s v="High"/>
    <s v="Completed"/>
    <n v="5"/>
    <n v="27"/>
    <x v="0"/>
    <m/>
    <n v="304257"/>
  </r>
  <r>
    <x v="914"/>
    <s v="Rashid Farooq"/>
    <x v="5"/>
    <x v="5"/>
    <s v="Sharjah"/>
    <s v="L03"/>
    <s v="Customer Support Manager"/>
    <x v="3"/>
    <s v="Part-Time"/>
    <s v="Female"/>
    <s v="50+"/>
    <s v="2023-10-09"/>
    <n v="89.61"/>
    <n v="81"/>
    <s v="High"/>
    <s v="Completed"/>
    <n v="3"/>
    <n v="31"/>
    <x v="1"/>
    <s v="2024-05-28"/>
    <n v="304246"/>
  </r>
  <r>
    <x v="915"/>
    <s v="Nadia Joseph"/>
    <x v="4"/>
    <x v="4"/>
    <s v="Dubai"/>
    <s v="L01"/>
    <s v="Customer Support Manager"/>
    <x v="0"/>
    <s v="Part-Time"/>
    <s v="Female"/>
    <s v="20-29"/>
    <s v="2023-05-14"/>
    <n v="96.81"/>
    <n v="92"/>
    <s v="High"/>
    <s v="Completed"/>
    <n v="4"/>
    <n v="11"/>
    <x v="0"/>
    <m/>
    <n v="303892"/>
  </r>
  <r>
    <x v="916"/>
    <s v="Yusuf Gupta"/>
    <x v="5"/>
    <x v="5"/>
    <s v="Al Ain"/>
    <s v="L05"/>
    <s v="Operations Coordinator"/>
    <x v="2"/>
    <s v="Contract"/>
    <s v="Female"/>
    <s v="20-29"/>
    <s v="2021-02-25"/>
    <n v="77.23"/>
    <n v="73"/>
    <s v="Average"/>
    <s v="Completed"/>
    <n v="4"/>
    <n v="17"/>
    <x v="0"/>
    <m/>
    <n v="304122"/>
  </r>
  <r>
    <x v="917"/>
    <s v="Karim Al Nuaimi"/>
    <x v="6"/>
    <x v="6"/>
    <s v="Sharjah"/>
    <s v="L03"/>
    <s v="Customer Support Manager"/>
    <x v="1"/>
    <s v="Full-Time"/>
    <s v="Male"/>
    <s v="20-29"/>
    <s v="2023-07-23"/>
    <n v="83.49"/>
    <n v="78"/>
    <s v="Average"/>
    <s v="Completed"/>
    <n v="3"/>
    <n v="36"/>
    <x v="0"/>
    <m/>
    <n v="303691"/>
  </r>
  <r>
    <x v="918"/>
    <s v="Karim Al Mansoori"/>
    <x v="2"/>
    <x v="2"/>
    <s v="Sharjah"/>
    <s v="L03"/>
    <s v="Customer Support Manager"/>
    <x v="1"/>
    <s v="Full-Time"/>
    <s v="Female"/>
    <s v="50+"/>
    <s v="2022-09-05"/>
    <n v="92.4"/>
    <n v="83"/>
    <s v="Average"/>
    <s v="Completed"/>
    <n v="3"/>
    <n v="26"/>
    <x v="2"/>
    <s v="2023-03-31"/>
    <n v="303616"/>
  </r>
  <r>
    <x v="919"/>
    <s v="Karim Sharma"/>
    <x v="1"/>
    <x v="1"/>
    <s v="Dubai"/>
    <s v="L01"/>
    <s v="Marketing Specialist"/>
    <x v="1"/>
    <s v="Full-Time"/>
    <s v="Female"/>
    <s v="30-39"/>
    <s v="2021-05-13"/>
    <n v="88.83"/>
    <n v="89"/>
    <s v="High"/>
    <s v="Not Due"/>
    <m/>
    <m/>
    <x v="1"/>
    <s v="2024-01-24"/>
    <n v="304205"/>
  </r>
  <r>
    <x v="920"/>
    <s v="Mohammed Farooq"/>
    <x v="4"/>
    <x v="4"/>
    <s v="Abu Dhabi"/>
    <s v="L02"/>
    <s v="Operations Coordinator"/>
    <x v="2"/>
    <s v="Part-Time"/>
    <s v="Male"/>
    <s v="50+"/>
    <s v="2022-08-28"/>
    <n v="92.23"/>
    <n v="74"/>
    <s v="High"/>
    <s v="Completed"/>
    <n v="3"/>
    <n v="24"/>
    <x v="1"/>
    <s v="2024-09-04"/>
    <n v="304181"/>
  </r>
  <r>
    <x v="921"/>
    <s v="Mohammed D'Souza"/>
    <x v="5"/>
    <x v="5"/>
    <s v="Ajman"/>
    <s v="L04"/>
    <s v="IT Support Engineer"/>
    <x v="1"/>
    <s v="Contract"/>
    <s v="Female"/>
    <s v="20-29"/>
    <s v="2023-10-23"/>
    <n v="84.17"/>
    <n v="73"/>
    <s v="Average"/>
    <s v="Pending"/>
    <m/>
    <n v="28"/>
    <x v="2"/>
    <s v="2025-05-13"/>
    <n v="304321"/>
  </r>
  <r>
    <x v="922"/>
    <s v="Layla Menon"/>
    <x v="0"/>
    <x v="0"/>
    <s v="Sharjah"/>
    <s v="L03"/>
    <s v="Sales Executive"/>
    <x v="1"/>
    <s v="Full-Time"/>
    <s v="Female"/>
    <s v="30-39"/>
    <s v="2022-03-20"/>
    <n v="96.18"/>
    <n v="97"/>
    <s v="High"/>
    <s v="Completed"/>
    <n v="2"/>
    <n v="40"/>
    <x v="1"/>
    <s v="2023-11-26"/>
    <n v="304087"/>
  </r>
  <r>
    <x v="923"/>
    <s v="Layla Menon"/>
    <x v="1"/>
    <x v="1"/>
    <s v="Abu Dhabi"/>
    <s v="L02"/>
    <s v="Sales Manager"/>
    <x v="3"/>
    <s v="Full-Time"/>
    <s v="Male"/>
    <s v="50+"/>
    <s v="2022-10-12"/>
    <n v="99.21"/>
    <n v="85"/>
    <s v="High"/>
    <s v="Completed"/>
    <n v="4"/>
    <n v="24"/>
    <x v="0"/>
    <m/>
    <n v="303931"/>
  </r>
  <r>
    <x v="924"/>
    <s v="Layla Al Falasi"/>
    <x v="2"/>
    <x v="2"/>
    <s v="Dubai"/>
    <s v="L01"/>
    <s v="Sales Executive"/>
    <x v="3"/>
    <s v="Contract"/>
    <s v="Female"/>
    <s v="50+"/>
    <s v="2021-04-23"/>
    <n v="84.37"/>
    <n v="79"/>
    <s v="Low"/>
    <s v="Completed"/>
    <n v="3"/>
    <n v="29"/>
    <x v="0"/>
    <m/>
    <n v="304392"/>
  </r>
  <r>
    <x v="925"/>
    <s v="Samir Farooq"/>
    <x v="3"/>
    <x v="3"/>
    <s v="Ajman"/>
    <s v="L04"/>
    <s v="Customer Support Agent"/>
    <x v="1"/>
    <s v="Part-Time"/>
    <s v="Male"/>
    <s v="40-49"/>
    <s v="2023-09-17"/>
    <n v="86.03"/>
    <n v="77"/>
    <s v="High"/>
    <s v="Completed"/>
    <n v="5"/>
    <n v="17"/>
    <x v="0"/>
    <m/>
    <n v="304061"/>
  </r>
  <r>
    <x v="926"/>
    <s v="Imran Sharma"/>
    <x v="2"/>
    <x v="2"/>
    <s v="Al Ain"/>
    <s v="L05"/>
    <s v="Sales Manager"/>
    <x v="2"/>
    <s v="Part-Time"/>
    <s v="Male"/>
    <s v="50+"/>
    <s v="2023-04-10"/>
    <n v="81.180000000000007"/>
    <n v="74"/>
    <s v="Average"/>
    <s v="Completed"/>
    <n v="3"/>
    <n v="16"/>
    <x v="0"/>
    <m/>
    <n v="303873"/>
  </r>
  <r>
    <x v="927"/>
    <s v="Hassan D'Souza"/>
    <x v="3"/>
    <x v="3"/>
    <s v="Abu Dhabi"/>
    <s v="L02"/>
    <s v="Customer Support Agent"/>
    <x v="2"/>
    <s v="Part-Time"/>
    <s v="Male"/>
    <s v="50+"/>
    <s v="2022-05-10"/>
    <n v="90.2"/>
    <n v="71"/>
    <s v="Average"/>
    <s v="Completed"/>
    <n v="4"/>
    <m/>
    <x v="0"/>
    <m/>
    <n v="304106"/>
  </r>
  <r>
    <x v="928"/>
    <s v="Sara Gupta"/>
    <x v="6"/>
    <x v="6"/>
    <s v="Al Ain"/>
    <s v="L05"/>
    <s v="Sales Manager"/>
    <x v="1"/>
    <s v="Contract"/>
    <s v="Male"/>
    <s v="20-29"/>
    <s v="2021-08-05"/>
    <n v="88.96"/>
    <n v="70"/>
    <s v="Average"/>
    <s v="Completed"/>
    <n v="3"/>
    <n v="23"/>
    <x v="0"/>
    <m/>
    <n v="303692"/>
  </r>
  <r>
    <x v="929"/>
    <s v="Layla D'Souza"/>
    <x v="5"/>
    <x v="5"/>
    <s v="Dubai"/>
    <s v="L01"/>
    <s v="Operations Coordinator"/>
    <x v="0"/>
    <s v="Contract"/>
    <s v="Female"/>
    <s v="30-39"/>
    <s v="2021-06-20"/>
    <n v="91.25"/>
    <n v="84"/>
    <s v="Average"/>
    <s v="Completed"/>
    <n v="3"/>
    <n v="9"/>
    <x v="1"/>
    <s v="2022-08-18"/>
    <n v="303631"/>
  </r>
  <r>
    <x v="930"/>
    <s v="Imran Rahman"/>
    <x v="4"/>
    <x v="4"/>
    <s v="Abu Dhabi"/>
    <s v="L02"/>
    <s v="Accountant"/>
    <x v="0"/>
    <s v="Full-Time"/>
    <s v="Female"/>
    <s v="40-49"/>
    <s v="2024-03-28"/>
    <n v="86.16"/>
    <n v="84"/>
    <s v="Average"/>
    <s v="Completed"/>
    <n v="5"/>
    <n v="36"/>
    <x v="0"/>
    <m/>
    <n v="304018"/>
  </r>
  <r>
    <x v="931"/>
    <s v="Samir Al Nuaimi"/>
    <x v="4"/>
    <x v="4"/>
    <s v="Sharjah"/>
    <s v="L03"/>
    <s v="Software Engineer"/>
    <x v="3"/>
    <s v="Full-Time"/>
    <s v="Female"/>
    <s v="20-29"/>
    <s v="2022-03-26"/>
    <n v="89.64"/>
    <n v="83"/>
    <s v="High"/>
    <s v="Not Due"/>
    <m/>
    <n v="35"/>
    <x v="0"/>
    <m/>
    <n v="303589"/>
  </r>
  <r>
    <x v="932"/>
    <s v="Noor Joseph"/>
    <x v="5"/>
    <x v="5"/>
    <s v="Sharjah"/>
    <s v="L03"/>
    <s v="Accountant"/>
    <x v="0"/>
    <s v="Part-Time"/>
    <s v="Male"/>
    <s v="50+"/>
    <s v="2024-01-31"/>
    <n v="96.94"/>
    <n v="92"/>
    <s v="High"/>
    <s v="Completed"/>
    <n v="3"/>
    <n v="23"/>
    <x v="0"/>
    <m/>
    <n v="304010"/>
  </r>
  <r>
    <x v="933"/>
    <s v="Mariam Joseph"/>
    <x v="2"/>
    <x v="2"/>
    <s v="Sharjah"/>
    <s v="L03"/>
    <s v="Operations Coordinator"/>
    <x v="1"/>
    <s v="Part-Time"/>
    <s v="Male"/>
    <s v="30-39"/>
    <s v="2024-03-17"/>
    <n v="83.44"/>
    <n v="72"/>
    <s v="Low"/>
    <s v="Not Due"/>
    <m/>
    <n v="37"/>
    <x v="2"/>
    <s v="2025-02-05"/>
    <n v="303808"/>
  </r>
  <r>
    <x v="934"/>
    <s v="Bilal Hussain"/>
    <x v="0"/>
    <x v="0"/>
    <s v="Abu Dhabi"/>
    <s v="L02"/>
    <s v="Finance Analyst"/>
    <x v="1"/>
    <s v="Full-Time"/>
    <s v="Male"/>
    <s v="20-29"/>
    <s v="2023-03-22"/>
    <n v="98.64"/>
    <n v="93"/>
    <s v="High"/>
    <s v="Completed"/>
    <n v="3"/>
    <n v="33"/>
    <x v="1"/>
    <s v="2025-08-17"/>
    <n v="304087"/>
  </r>
  <r>
    <x v="935"/>
    <s v="Omar Al Falasi"/>
    <x v="1"/>
    <x v="1"/>
    <s v="Sharjah"/>
    <s v="L03"/>
    <s v="Marketing Specialist"/>
    <x v="1"/>
    <s v="Part-Time"/>
    <s v="Female"/>
    <s v="20-29"/>
    <s v="2024-04-04"/>
    <n v="91.78"/>
    <n v="73"/>
    <s v="Average"/>
    <s v="Pending"/>
    <m/>
    <n v="12"/>
    <x v="0"/>
    <m/>
    <n v="304231"/>
  </r>
  <r>
    <x v="936"/>
    <s v="Aisha Haddad"/>
    <x v="4"/>
    <x v="4"/>
    <s v="Ajman"/>
    <s v="L04"/>
    <s v="Customer Support Manager"/>
    <x v="3"/>
    <s v="Contract"/>
    <s v="Female"/>
    <s v="20-29"/>
    <s v="2022-08-13"/>
    <n v="87.26"/>
    <n v="89"/>
    <s v="High"/>
    <s v="Completed"/>
    <n v="2"/>
    <n v="35"/>
    <x v="1"/>
    <s v="2023-07-20"/>
    <n v="303721"/>
  </r>
  <r>
    <x v="937"/>
    <s v="Aisha Hussain"/>
    <x v="5"/>
    <x v="5"/>
    <s v="Al Ain"/>
    <s v="L05"/>
    <s v="HR Manager"/>
    <x v="2"/>
    <s v="Full-Time"/>
    <s v="Female"/>
    <s v="20-29"/>
    <s v="2021-08-13"/>
    <n v="83.41"/>
    <n v="80"/>
    <s v="Low"/>
    <s v="Not Due"/>
    <m/>
    <n v="17"/>
    <x v="0"/>
    <m/>
    <n v="304177"/>
  </r>
  <r>
    <x v="938"/>
    <s v="Zaid Khan"/>
    <x v="6"/>
    <x v="6"/>
    <s v="Abu Dhabi"/>
    <s v="L02"/>
    <s v="Sales Manager"/>
    <x v="0"/>
    <s v="Part-Time"/>
    <s v="Female"/>
    <s v="20-29"/>
    <s v="2023-10-12"/>
    <n v="77.97"/>
    <n v="78"/>
    <s v="Low"/>
    <s v="Pending"/>
    <m/>
    <m/>
    <x v="0"/>
    <m/>
    <n v="304208"/>
  </r>
  <r>
    <x v="939"/>
    <s v="Mohammed Farooq"/>
    <x v="1"/>
    <x v="1"/>
    <s v="Sharjah"/>
    <s v="L03"/>
    <s v="HR Executive"/>
    <x v="0"/>
    <s v="Contract"/>
    <s v="Male"/>
    <s v="40-49"/>
    <s v="2023-12-09"/>
    <n v="87.12"/>
    <n v="75"/>
    <s v="High"/>
    <s v="Completed"/>
    <n v="3"/>
    <n v="39"/>
    <x v="0"/>
    <m/>
    <n v="304033"/>
  </r>
  <r>
    <x v="940"/>
    <s v="Nadia Nair"/>
    <x v="0"/>
    <x v="0"/>
    <s v="Abu Dhabi"/>
    <s v="L02"/>
    <s v="Sales Executive"/>
    <x v="0"/>
    <s v="Part-Time"/>
    <s v="Female"/>
    <s v="30-39"/>
    <s v="2022-03-26"/>
    <n v="84.4"/>
    <n v="69"/>
    <s v="Average"/>
    <s v="Completed"/>
    <n v="4"/>
    <n v="20"/>
    <x v="0"/>
    <m/>
    <n v="304030"/>
  </r>
  <r>
    <x v="941"/>
    <s v="Noor Hussain"/>
    <x v="6"/>
    <x v="6"/>
    <s v="Al Ain"/>
    <s v="L05"/>
    <s v="IT Support Engineer"/>
    <x v="1"/>
    <s v="Full-Time"/>
    <s v="Female"/>
    <s v="20-29"/>
    <s v="2022-11-28"/>
    <n v="86.57"/>
    <n v="80"/>
    <s v="Average"/>
    <s v="Pending"/>
    <m/>
    <n v="18"/>
    <x v="1"/>
    <s v="2024-03-27"/>
    <n v="303642"/>
  </r>
  <r>
    <x v="942"/>
    <s v="Ahmed Farooq"/>
    <x v="0"/>
    <x v="0"/>
    <s v="Abu Dhabi"/>
    <s v="L02"/>
    <s v="Software Engineer"/>
    <x v="1"/>
    <s v="Contract"/>
    <s v="Male"/>
    <s v="30-39"/>
    <s v="2023-01-13"/>
    <n v="92.04"/>
    <n v="90"/>
    <s v="High"/>
    <s v="Pending"/>
    <m/>
    <n v="39"/>
    <x v="0"/>
    <m/>
    <n v="303959"/>
  </r>
  <r>
    <x v="943"/>
    <s v="Hassan D'Souza"/>
    <x v="3"/>
    <x v="3"/>
    <s v="Sharjah"/>
    <s v="L03"/>
    <s v="IT Support Engineer"/>
    <x v="1"/>
    <s v="Contract"/>
    <s v="Female"/>
    <s v="40-49"/>
    <s v="2023-06-17"/>
    <n v="98.75"/>
    <n v="97"/>
    <s v="Average"/>
    <s v="Completed"/>
    <n v="2"/>
    <n v="39"/>
    <x v="1"/>
    <s v="2026-02-02"/>
    <n v="303904"/>
  </r>
  <r>
    <x v="944"/>
    <s v="Nadia Al Falasi"/>
    <x v="4"/>
    <x v="4"/>
    <s v="Al Ain"/>
    <s v="L05"/>
    <s v="Finance Analyst"/>
    <x v="0"/>
    <s v="Part-Time"/>
    <s v="Male"/>
    <s v="30-39"/>
    <s v="2023-01-28"/>
    <n v="85.78"/>
    <n v="89"/>
    <s v="High"/>
    <s v="Completed"/>
    <n v="2"/>
    <n v="20"/>
    <x v="0"/>
    <m/>
    <n v="303673"/>
  </r>
  <r>
    <x v="945"/>
    <s v="Noor Menon"/>
    <x v="0"/>
    <x v="0"/>
    <s v="Dubai"/>
    <s v="L01"/>
    <s v="Customer Support Agent"/>
    <x v="1"/>
    <s v="Contract"/>
    <s v="Male"/>
    <s v="30-39"/>
    <s v="2021-04-17"/>
    <n v="98.81"/>
    <n v="87"/>
    <s v="High"/>
    <s v="Completed"/>
    <n v="5"/>
    <n v="26"/>
    <x v="2"/>
    <s v="2022-07-24"/>
    <n v="303946"/>
  </r>
  <r>
    <x v="946"/>
    <s v="Bilal Patel"/>
    <x v="3"/>
    <x v="3"/>
    <s v="Al Ain"/>
    <s v="L05"/>
    <s v="Sales Executive"/>
    <x v="2"/>
    <s v="Contract"/>
    <s v="Male"/>
    <s v="30-39"/>
    <s v="2024-01-12"/>
    <n v="97.41"/>
    <n v="99"/>
    <s v="High"/>
    <s v="Not Due"/>
    <m/>
    <n v="18"/>
    <x v="1"/>
    <s v="2025-06-02"/>
    <n v="303664"/>
  </r>
  <r>
    <x v="947"/>
    <s v="Nadia Shaikh"/>
    <x v="3"/>
    <x v="3"/>
    <s v="Ajman"/>
    <s v="L04"/>
    <s v="Software Engineer"/>
    <x v="0"/>
    <s v="Part-Time"/>
    <s v="Female"/>
    <s v="50+"/>
    <s v="2021-12-19"/>
    <n v="97.74"/>
    <n v="92"/>
    <s v="Average"/>
    <s v="Completed"/>
    <n v="5"/>
    <n v="29"/>
    <x v="0"/>
    <m/>
    <n v="303627"/>
  </r>
  <r>
    <x v="948"/>
    <s v="Yusuf Sharma"/>
    <x v="3"/>
    <x v="3"/>
    <s v="Al Ain"/>
    <s v="L05"/>
    <s v="IT Support Engineer"/>
    <x v="1"/>
    <s v="Part-Time"/>
    <s v="Male"/>
    <s v="40-49"/>
    <s v="2023-10-14"/>
    <n v="78.650000000000006"/>
    <n v="57"/>
    <s v="Average"/>
    <s v="Not Due"/>
    <m/>
    <m/>
    <x v="1"/>
    <s v="2025-11-15"/>
    <n v="303660"/>
  </r>
  <r>
    <x v="949"/>
    <s v="Khalid Menon"/>
    <x v="5"/>
    <x v="5"/>
    <s v="Al Ain"/>
    <s v="L05"/>
    <s v="Marketing Specialist"/>
    <x v="2"/>
    <s v="Contract"/>
    <s v="Male"/>
    <s v="40-49"/>
    <s v="2023-12-31"/>
    <n v="93.94"/>
    <n v="81"/>
    <s v="Average"/>
    <s v="Completed"/>
    <n v="3"/>
    <n v="24"/>
    <x v="0"/>
    <m/>
    <n v="304145"/>
  </r>
  <r>
    <x v="950"/>
    <s v="Mohammed D'Souza"/>
    <x v="0"/>
    <x v="0"/>
    <s v="Sharjah"/>
    <s v="L03"/>
    <s v="HR Manager"/>
    <x v="2"/>
    <s v="Part-Time"/>
    <s v="Male"/>
    <s v="50+"/>
    <s v="2021-08-16"/>
    <n v="97.97"/>
    <n v="94"/>
    <s v="Average"/>
    <s v="Completed"/>
    <n v="5"/>
    <n v="18"/>
    <x v="0"/>
    <m/>
    <n v="304407"/>
  </r>
  <r>
    <x v="951"/>
    <s v="Sara Shaikh"/>
    <x v="3"/>
    <x v="3"/>
    <s v="Dubai"/>
    <s v="L01"/>
    <s v="Customer Support Agent"/>
    <x v="3"/>
    <s v="Contract"/>
    <s v="Female"/>
    <s v="50+"/>
    <s v="2024-03-01"/>
    <n v="93.4"/>
    <n v="88"/>
    <s v="Average"/>
    <s v="Completed"/>
    <n v="4"/>
    <n v="39"/>
    <x v="0"/>
    <m/>
    <n v="304108"/>
  </r>
  <r>
    <x v="952"/>
    <s v="Yusuf Joseph"/>
    <x v="3"/>
    <x v="3"/>
    <s v="Sharjah"/>
    <s v="L03"/>
    <s v="Marketing Specialist"/>
    <x v="1"/>
    <s v="Full-Time"/>
    <s v="Female"/>
    <s v="50+"/>
    <s v="2021-10-18"/>
    <n v="78.53"/>
    <n v="65"/>
    <s v="Average"/>
    <s v="Completed"/>
    <n v="4"/>
    <m/>
    <x v="0"/>
    <m/>
    <n v="303588"/>
  </r>
  <r>
    <x v="953"/>
    <s v="Zaid Patel"/>
    <x v="1"/>
    <x v="1"/>
    <s v="Al Ain"/>
    <s v="L05"/>
    <s v="Operations Coordinator"/>
    <x v="1"/>
    <s v="Part-Time"/>
    <s v="Male"/>
    <s v="50+"/>
    <s v="2023-07-12"/>
    <n v="97.71"/>
    <n v="85"/>
    <s v="High"/>
    <s v="Completed"/>
    <n v="2"/>
    <m/>
    <x v="2"/>
    <s v="2025-11-14"/>
    <n v="304233"/>
  </r>
  <r>
    <x v="954"/>
    <s v="Imran D'Souza"/>
    <x v="3"/>
    <x v="3"/>
    <s v="Sharjah"/>
    <s v="L03"/>
    <s v="Finance Analyst"/>
    <x v="2"/>
    <s v="Contract"/>
    <s v="Female"/>
    <s v="40-49"/>
    <s v="2021-08-19"/>
    <n v="87.68"/>
    <n v="72"/>
    <s v="High"/>
    <s v="Not Due"/>
    <m/>
    <n v="30"/>
    <x v="0"/>
    <m/>
    <n v="303790"/>
  </r>
  <r>
    <x v="955"/>
    <s v="Aisha Farooq"/>
    <x v="3"/>
    <x v="3"/>
    <s v="Dubai"/>
    <s v="L01"/>
    <s v="HR Executive"/>
    <x v="0"/>
    <s v="Part-Time"/>
    <s v="Male"/>
    <s v="40-49"/>
    <s v="2024-04-14"/>
    <n v="80.959999999999994"/>
    <n v="75"/>
    <s v="Low"/>
    <s v="Completed"/>
    <n v="2"/>
    <n v="29"/>
    <x v="0"/>
    <m/>
    <n v="303903"/>
  </r>
  <r>
    <x v="956"/>
    <s v="Zaid Haddad"/>
    <x v="5"/>
    <x v="5"/>
    <s v="Dubai"/>
    <s v="L01"/>
    <s v="Customer Support Agent"/>
    <x v="3"/>
    <s v="Part-Time"/>
    <s v="Female"/>
    <s v="40-49"/>
    <s v="2024-02-01"/>
    <n v="86.11"/>
    <n v="86"/>
    <s v="Average"/>
    <s v="Completed"/>
    <n v="4"/>
    <n v="30"/>
    <x v="0"/>
    <m/>
    <n v="304206"/>
  </r>
  <r>
    <x v="957"/>
    <s v="Yusuf Khan"/>
    <x v="6"/>
    <x v="6"/>
    <s v="Ajman"/>
    <s v="L04"/>
    <s v="Finance Analyst"/>
    <x v="0"/>
    <s v="Full-Time"/>
    <s v="Female"/>
    <s v="30-39"/>
    <s v="2021-08-25"/>
    <n v="88.99"/>
    <n v="90"/>
    <s v="Average"/>
    <s v="Completed"/>
    <n v="4"/>
    <n v="33"/>
    <x v="0"/>
    <m/>
    <n v="303949"/>
  </r>
  <r>
    <x v="958"/>
    <s v="Sara Joseph"/>
    <x v="2"/>
    <x v="2"/>
    <s v="Ajman"/>
    <s v="L04"/>
    <s v="Customer Support Agent"/>
    <x v="3"/>
    <s v="Part-Time"/>
    <s v="Male"/>
    <s v="20-29"/>
    <s v="2024-02-08"/>
    <n v="87.39"/>
    <n v="77"/>
    <s v="High"/>
    <s v="Completed"/>
    <n v="4"/>
    <n v="10"/>
    <x v="0"/>
    <m/>
    <n v="303602"/>
  </r>
  <r>
    <x v="959"/>
    <s v="Ali D'Souza"/>
    <x v="2"/>
    <x v="2"/>
    <s v="Sharjah"/>
    <s v="L03"/>
    <s v="HR Executive"/>
    <x v="2"/>
    <s v="Full-Time"/>
    <s v="Female"/>
    <s v="50+"/>
    <s v="2021-04-22"/>
    <n v="88.83"/>
    <n v="87"/>
    <s v="Average"/>
    <s v="Completed"/>
    <n v="5"/>
    <n v="11"/>
    <x v="0"/>
    <m/>
    <n v="304178"/>
  </r>
  <r>
    <x v="960"/>
    <s v="Yusuf Nair"/>
    <x v="1"/>
    <x v="1"/>
    <s v="Al Ain"/>
    <s v="L05"/>
    <s v="HR Manager"/>
    <x v="1"/>
    <s v="Contract"/>
    <s v="Female"/>
    <s v="20-29"/>
    <s v="2021-05-19"/>
    <n v="84.37"/>
    <n v="66"/>
    <s v="Average"/>
    <s v="Completed"/>
    <n v="4"/>
    <n v="14"/>
    <x v="0"/>
    <m/>
    <n v="303700"/>
  </r>
  <r>
    <x v="961"/>
    <s v="Nadia Shaikh"/>
    <x v="4"/>
    <x v="4"/>
    <s v="Ajman"/>
    <s v="L04"/>
    <s v="Software Engineer"/>
    <x v="0"/>
    <s v="Contract"/>
    <s v="Male"/>
    <s v="30-39"/>
    <s v="2021-11-23"/>
    <n v="86.25"/>
    <n v="89"/>
    <s v="High"/>
    <s v="Completed"/>
    <n v="4"/>
    <n v="6"/>
    <x v="0"/>
    <m/>
    <n v="304250"/>
  </r>
  <r>
    <x v="962"/>
    <s v="Imran Hussain"/>
    <x v="0"/>
    <x v="0"/>
    <s v="Dubai"/>
    <s v="L01"/>
    <s v="HR Executive"/>
    <x v="0"/>
    <s v="Full-Time"/>
    <s v="Female"/>
    <s v="40-49"/>
    <s v="2022-08-05"/>
    <n v="75.84"/>
    <n v="64"/>
    <s v="Low"/>
    <s v="Completed"/>
    <n v="2"/>
    <n v="33"/>
    <x v="0"/>
    <m/>
    <n v="304281"/>
  </r>
  <r>
    <x v="963"/>
    <s v="Aisha Fernandez"/>
    <x v="6"/>
    <x v="6"/>
    <s v="Ajman"/>
    <s v="L04"/>
    <s v="Accountant"/>
    <x v="1"/>
    <s v="Contract"/>
    <s v="Female"/>
    <s v="30-39"/>
    <s v="2023-06-30"/>
    <n v="85.65"/>
    <n v="76"/>
    <s v="Average"/>
    <s v="Pending"/>
    <m/>
    <n v="15"/>
    <x v="0"/>
    <m/>
    <n v="303793"/>
  </r>
  <r>
    <x v="964"/>
    <s v="Imran Rahman"/>
    <x v="2"/>
    <x v="2"/>
    <s v="Dubai"/>
    <s v="L01"/>
    <s v="IT Support Engineer"/>
    <x v="0"/>
    <s v="Full-Time"/>
    <s v="Male"/>
    <s v="50+"/>
    <s v="2023-11-18"/>
    <n v="75.19"/>
    <n v="55"/>
    <s v="Average"/>
    <s v="Completed"/>
    <n v="5"/>
    <n v="8"/>
    <x v="0"/>
    <m/>
    <n v="304017"/>
  </r>
  <r>
    <x v="965"/>
    <s v="Ali Rahman"/>
    <x v="4"/>
    <x v="4"/>
    <s v="Dubai"/>
    <s v="L01"/>
    <s v="Sales Manager"/>
    <x v="3"/>
    <s v="Full-Time"/>
    <s v="Male"/>
    <s v="20-29"/>
    <s v="2021-08-20"/>
    <n v="97.22"/>
    <n v="95"/>
    <s v="High"/>
    <s v="Completed"/>
    <n v="4"/>
    <n v="34"/>
    <x v="0"/>
    <m/>
    <n v="304046"/>
  </r>
  <r>
    <x v="966"/>
    <s v="Hassan Aziz"/>
    <x v="6"/>
    <x v="6"/>
    <s v="Dubai"/>
    <s v="L01"/>
    <s v="Customer Support Agent"/>
    <x v="3"/>
    <s v="Contract"/>
    <s v="Female"/>
    <s v="40-49"/>
    <s v="2022-03-28"/>
    <n v="93.85"/>
    <n v="85"/>
    <s v="Average"/>
    <s v="Completed"/>
    <n v="4"/>
    <n v="40"/>
    <x v="0"/>
    <m/>
    <n v="304038"/>
  </r>
  <r>
    <x v="967"/>
    <s v="Ahmed Sharma"/>
    <x v="5"/>
    <x v="5"/>
    <s v="Sharjah"/>
    <s v="L03"/>
    <s v="HR Executive"/>
    <x v="2"/>
    <s v="Full-Time"/>
    <s v="Female"/>
    <s v="30-39"/>
    <s v="2021-11-26"/>
    <n v="80.45"/>
    <n v="50"/>
    <s v="Low"/>
    <s v="Completed"/>
    <n v="5"/>
    <n v="31"/>
    <x v="0"/>
    <m/>
    <n v="303588"/>
  </r>
  <r>
    <x v="968"/>
    <s v="Imran Joseph"/>
    <x v="1"/>
    <x v="1"/>
    <s v="Dubai"/>
    <s v="L01"/>
    <s v="Finance Analyst"/>
    <x v="1"/>
    <s v="Full-Time"/>
    <s v="Male"/>
    <s v="20-29"/>
    <s v="2021-05-04"/>
    <n v="95.23"/>
    <n v="86"/>
    <s v="High"/>
    <s v="Completed"/>
    <n v="4"/>
    <n v="23"/>
    <x v="0"/>
    <m/>
    <n v="303875"/>
  </r>
  <r>
    <x v="969"/>
    <s v="Sara Rahman"/>
    <x v="0"/>
    <x v="0"/>
    <s v="Al Ain"/>
    <s v="L05"/>
    <s v="Marketing Specialist"/>
    <x v="1"/>
    <s v="Full-Time"/>
    <s v="Male"/>
    <s v="40-49"/>
    <s v="2021-08-01"/>
    <n v="81.52"/>
    <n v="50"/>
    <s v="Low"/>
    <s v="Completed"/>
    <n v="3"/>
    <n v="26"/>
    <x v="0"/>
    <m/>
    <n v="303772"/>
  </r>
  <r>
    <x v="970"/>
    <s v="Mariam Sharma"/>
    <x v="6"/>
    <x v="6"/>
    <s v="Dubai"/>
    <s v="L01"/>
    <s v="Finance Analyst"/>
    <x v="0"/>
    <s v="Part-Time"/>
    <s v="Female"/>
    <s v="50+"/>
    <s v="2023-06-18"/>
    <n v="87.08"/>
    <n v="82"/>
    <s v="Average"/>
    <s v="Completed"/>
    <n v="5"/>
    <n v="21"/>
    <x v="0"/>
    <m/>
    <n v="304443"/>
  </r>
  <r>
    <x v="971"/>
    <s v="Layla Menon"/>
    <x v="0"/>
    <x v="0"/>
    <s v="Al Ain"/>
    <s v="L05"/>
    <s v="Operations Coordinator"/>
    <x v="1"/>
    <s v="Contract"/>
    <s v="Female"/>
    <s v="40-49"/>
    <s v="2021-12-22"/>
    <n v="98.69"/>
    <n v="92"/>
    <s v="High"/>
    <s v="Not Due"/>
    <m/>
    <n v="16"/>
    <x v="0"/>
    <m/>
    <n v="304022"/>
  </r>
  <r>
    <x v="972"/>
    <s v="Khalid Shaikh"/>
    <x v="5"/>
    <x v="5"/>
    <s v="Dubai"/>
    <s v="L01"/>
    <s v="Operations Coordinator"/>
    <x v="2"/>
    <s v="Contract"/>
    <s v="Female"/>
    <s v="30-39"/>
    <s v="2021-01-08"/>
    <n v="82.05"/>
    <n v="79"/>
    <s v="Low"/>
    <s v="Not Due"/>
    <m/>
    <n v="38"/>
    <x v="1"/>
    <s v="2023-05-10"/>
    <n v="304450"/>
  </r>
  <r>
    <x v="973"/>
    <s v="Noor Shaikh"/>
    <x v="5"/>
    <x v="5"/>
    <s v="Sharjah"/>
    <s v="L03"/>
    <s v="IT Support Engineer"/>
    <x v="1"/>
    <s v="Part-Time"/>
    <s v="Male"/>
    <s v="50+"/>
    <s v="2022-11-07"/>
    <n v="93.81"/>
    <n v="84"/>
    <s v="Average"/>
    <s v="Completed"/>
    <n v="2"/>
    <n v="34"/>
    <x v="0"/>
    <m/>
    <n v="303652"/>
  </r>
  <r>
    <x v="974"/>
    <s v="Rashid Nair"/>
    <x v="1"/>
    <x v="1"/>
    <s v="Dubai"/>
    <s v="L01"/>
    <s v="Finance Analyst"/>
    <x v="0"/>
    <s v="Contract"/>
    <s v="Male"/>
    <s v="40-49"/>
    <s v="2022-07-27"/>
    <n v="94.18"/>
    <n v="75"/>
    <s v="High"/>
    <s v="Completed"/>
    <n v="2"/>
    <n v="35"/>
    <x v="0"/>
    <m/>
    <n v="304358"/>
  </r>
  <r>
    <x v="975"/>
    <s v="Bilal Al Nuaimi"/>
    <x v="2"/>
    <x v="2"/>
    <s v="Al Ain"/>
    <s v="L05"/>
    <s v="Sales Executive"/>
    <x v="1"/>
    <s v="Full-Time"/>
    <s v="Male"/>
    <s v="50+"/>
    <s v="2022-10-03"/>
    <n v="80.58"/>
    <n v="61"/>
    <s v="Average"/>
    <s v="Pending"/>
    <m/>
    <m/>
    <x v="0"/>
    <m/>
    <n v="304203"/>
  </r>
  <r>
    <x v="976"/>
    <s v="Sara Al Nuaimi"/>
    <x v="4"/>
    <x v="4"/>
    <s v="Sharjah"/>
    <s v="L03"/>
    <s v="Accountant"/>
    <x v="3"/>
    <s v="Part-Time"/>
    <s v="Male"/>
    <s v="20-29"/>
    <s v="2023-01-19"/>
    <n v="81.09"/>
    <n v="78"/>
    <s v="Low"/>
    <s v="Completed"/>
    <n v="2"/>
    <n v="18"/>
    <x v="0"/>
    <m/>
    <n v="304187"/>
  </r>
  <r>
    <x v="977"/>
    <s v="Khalid Joseph"/>
    <x v="1"/>
    <x v="1"/>
    <s v="Abu Dhabi"/>
    <s v="L02"/>
    <s v="Customer Support Agent"/>
    <x v="3"/>
    <s v="Full-Time"/>
    <s v="Male"/>
    <s v="50+"/>
    <s v="2024-04-06"/>
    <n v="80.8"/>
    <n v="70"/>
    <s v="Low"/>
    <s v="Completed"/>
    <n v="5"/>
    <n v="39"/>
    <x v="0"/>
    <m/>
    <n v="303707"/>
  </r>
  <r>
    <x v="978"/>
    <s v="Karim Nair"/>
    <x v="1"/>
    <x v="1"/>
    <s v="Al Ain"/>
    <s v="L05"/>
    <s v="HR Manager"/>
    <x v="1"/>
    <s v="Part-Time"/>
    <s v="Female"/>
    <s v="50+"/>
    <s v="2022-10-31"/>
    <n v="89.46"/>
    <n v="74"/>
    <s v="Average"/>
    <s v="Completed"/>
    <n v="5"/>
    <n v="22"/>
    <x v="1"/>
    <s v="2025-03-19"/>
    <n v="303955"/>
  </r>
  <r>
    <x v="979"/>
    <s v="Mariam Khan"/>
    <x v="5"/>
    <x v="5"/>
    <s v="Ajman"/>
    <s v="L04"/>
    <s v="IT Support Engineer"/>
    <x v="3"/>
    <s v="Contract"/>
    <s v="Male"/>
    <s v="50+"/>
    <s v="2023-08-24"/>
    <n v="99.68"/>
    <n v="96"/>
    <s v="High"/>
    <s v="Completed"/>
    <n v="3"/>
    <n v="21"/>
    <x v="0"/>
    <m/>
    <n v="304468"/>
  </r>
  <r>
    <x v="980"/>
    <s v="Imran Gupta"/>
    <x v="3"/>
    <x v="3"/>
    <s v="Sharjah"/>
    <s v="L03"/>
    <s v="Software Engineer"/>
    <x v="3"/>
    <s v="Part-Time"/>
    <s v="Female"/>
    <s v="50+"/>
    <s v="2021-11-30"/>
    <n v="86.89"/>
    <n v="90"/>
    <s v="High"/>
    <s v="Completed"/>
    <n v="5"/>
    <n v="22"/>
    <x v="0"/>
    <m/>
    <n v="304255"/>
  </r>
  <r>
    <x v="981"/>
    <s v="Noor Hussain"/>
    <x v="1"/>
    <x v="1"/>
    <s v="Dubai"/>
    <s v="L01"/>
    <s v="Sales Manager"/>
    <x v="2"/>
    <s v="Full-Time"/>
    <s v="Female"/>
    <s v="50+"/>
    <s v="2022-09-06"/>
    <n v="85.39"/>
    <n v="79"/>
    <s v="Average"/>
    <s v="Completed"/>
    <n v="2"/>
    <m/>
    <x v="1"/>
    <s v="2024-06-03"/>
    <n v="304076"/>
  </r>
  <r>
    <x v="982"/>
    <s v="Bilal Al Falasi"/>
    <x v="4"/>
    <x v="4"/>
    <s v="Sharjah"/>
    <s v="L03"/>
    <s v="HR Executive"/>
    <x v="2"/>
    <s v="Contract"/>
    <s v="Male"/>
    <s v="50+"/>
    <s v="2021-10-02"/>
    <n v="85.98"/>
    <n v="80"/>
    <s v="Average"/>
    <s v="Completed"/>
    <n v="2"/>
    <n v="30"/>
    <x v="0"/>
    <m/>
    <n v="303674"/>
  </r>
  <r>
    <x v="983"/>
    <s v="Ali Joseph"/>
    <x v="6"/>
    <x v="6"/>
    <s v="Abu Dhabi"/>
    <s v="L02"/>
    <s v="Sales Manager"/>
    <x v="2"/>
    <s v="Part-Time"/>
    <s v="Female"/>
    <s v="20-29"/>
    <s v="2023-07-22"/>
    <n v="80.989999999999995"/>
    <n v="55"/>
    <s v="Low"/>
    <s v="Completed"/>
    <n v="4"/>
    <n v="31"/>
    <x v="1"/>
    <s v="2026-02-24"/>
    <n v="304338"/>
  </r>
  <r>
    <x v="984"/>
    <s v="Khalid Sharma"/>
    <x v="1"/>
    <x v="1"/>
    <s v="Sharjah"/>
    <s v="L03"/>
    <s v="HR Executive"/>
    <x v="1"/>
    <s v="Part-Time"/>
    <s v="Male"/>
    <s v="30-39"/>
    <s v="2023-11-03"/>
    <n v="79.75"/>
    <n v="80"/>
    <s v="Low"/>
    <s v="Completed"/>
    <n v="2"/>
    <n v="29"/>
    <x v="0"/>
    <m/>
    <n v="303908"/>
  </r>
  <r>
    <x v="985"/>
    <s v="Karim Aziz"/>
    <x v="1"/>
    <x v="1"/>
    <s v="Ajman"/>
    <s v="L04"/>
    <s v="HR Manager"/>
    <x v="2"/>
    <s v="Contract"/>
    <s v="Female"/>
    <s v="50+"/>
    <s v="2023-11-21"/>
    <n v="96.73"/>
    <n v="95"/>
    <s v="Average"/>
    <s v="Completed"/>
    <n v="5"/>
    <n v="38"/>
    <x v="1"/>
    <s v="2025-12-08"/>
    <n v="303721"/>
  </r>
  <r>
    <x v="986"/>
    <s v="Yusuf Fernandez"/>
    <x v="2"/>
    <x v="2"/>
    <s v="Ajman"/>
    <s v="L04"/>
    <s v="Marketing Specialist"/>
    <x v="1"/>
    <s v="Full-Time"/>
    <s v="Male"/>
    <s v="20-29"/>
    <s v="2022-11-25"/>
    <n v="77.56"/>
    <n v="60"/>
    <s v="Average"/>
    <s v="Completed"/>
    <n v="4"/>
    <n v="39"/>
    <x v="0"/>
    <m/>
    <n v="303934"/>
  </r>
  <r>
    <x v="987"/>
    <s v="Zaid Al Nuaimi"/>
    <x v="5"/>
    <x v="5"/>
    <s v="Sharjah"/>
    <s v="L03"/>
    <s v="HR Manager"/>
    <x v="1"/>
    <s v="Full-Time"/>
    <s v="Male"/>
    <s v="20-29"/>
    <s v="2021-05-01"/>
    <n v="95.42"/>
    <n v="96"/>
    <s v="High"/>
    <s v="Completed"/>
    <n v="5"/>
    <n v="35"/>
    <x v="0"/>
    <m/>
    <n v="304101"/>
  </r>
  <r>
    <x v="988"/>
    <s v="Mariam D'Souza"/>
    <x v="6"/>
    <x v="6"/>
    <s v="Abu Dhabi"/>
    <s v="L02"/>
    <s v="Sales Manager"/>
    <x v="1"/>
    <s v="Part-Time"/>
    <s v="Female"/>
    <s v="40-49"/>
    <s v="2023-01-16"/>
    <n v="89.06"/>
    <n v="76"/>
    <s v="Average"/>
    <s v="Completed"/>
    <n v="2"/>
    <n v="23"/>
    <x v="0"/>
    <m/>
    <n v="304221"/>
  </r>
  <r>
    <x v="989"/>
    <s v="Layla D'Souza"/>
    <x v="4"/>
    <x v="4"/>
    <s v="Abu Dhabi"/>
    <s v="L02"/>
    <s v="Sales Manager"/>
    <x v="1"/>
    <s v="Full-Time"/>
    <s v="Female"/>
    <s v="30-39"/>
    <s v="2023-03-05"/>
    <n v="77.2"/>
    <n v="61"/>
    <s v="Average"/>
    <s v="Completed"/>
    <n v="4"/>
    <m/>
    <x v="0"/>
    <m/>
    <n v="304381"/>
  </r>
  <r>
    <x v="990"/>
    <s v="Hassan Farooq"/>
    <x v="1"/>
    <x v="1"/>
    <s v="Ajman"/>
    <s v="L04"/>
    <s v="HR Executive"/>
    <x v="1"/>
    <s v="Full-Time"/>
    <s v="Female"/>
    <s v="50+"/>
    <s v="2021-12-17"/>
    <n v="97.23"/>
    <n v="88"/>
    <s v="High"/>
    <s v="Completed"/>
    <n v="5"/>
    <n v="14"/>
    <x v="0"/>
    <m/>
    <n v="303520"/>
  </r>
  <r>
    <x v="991"/>
    <s v="Samir Hussain"/>
    <x v="3"/>
    <x v="3"/>
    <s v="Dubai"/>
    <s v="L01"/>
    <s v="Customer Support Manager"/>
    <x v="1"/>
    <s v="Full-Time"/>
    <s v="Male"/>
    <s v="20-29"/>
    <s v="2023-06-09"/>
    <n v="82.69"/>
    <n v="58"/>
    <s v="Average"/>
    <s v="Completed"/>
    <n v="5"/>
    <n v="33"/>
    <x v="0"/>
    <m/>
    <n v="303668"/>
  </r>
  <r>
    <x v="992"/>
    <s v="Rashid Aziz"/>
    <x v="3"/>
    <x v="3"/>
    <s v="Abu Dhabi"/>
    <s v="L02"/>
    <s v="Operations Coordinator"/>
    <x v="1"/>
    <s v="Full-Time"/>
    <s v="Male"/>
    <s v="30-39"/>
    <s v="2024-03-10"/>
    <n v="98.16"/>
    <n v="97"/>
    <s v="Average"/>
    <s v="Completed"/>
    <n v="5"/>
    <n v="14"/>
    <x v="1"/>
    <s v="2026-04-17"/>
    <n v="304282"/>
  </r>
  <r>
    <x v="993"/>
    <s v="Bilal Nair"/>
    <x v="5"/>
    <x v="5"/>
    <s v="Ajman"/>
    <s v="L04"/>
    <s v="IT Support Engineer"/>
    <x v="2"/>
    <s v="Part-Time"/>
    <s v="Female"/>
    <s v="30-39"/>
    <s v="2022-07-28"/>
    <n v="92.39"/>
    <n v="88"/>
    <s v="High"/>
    <s v="Completed"/>
    <n v="3"/>
    <n v="14"/>
    <x v="0"/>
    <m/>
    <n v="303836"/>
  </r>
  <r>
    <x v="994"/>
    <s v="Zaid Haddad"/>
    <x v="2"/>
    <x v="2"/>
    <s v="Al Ain"/>
    <s v="L05"/>
    <s v="Finance Analyst"/>
    <x v="1"/>
    <s v="Contract"/>
    <s v="Male"/>
    <s v="50+"/>
    <s v="2022-11-13"/>
    <n v="85.61"/>
    <n v="88"/>
    <s v="Average"/>
    <s v="Not Due"/>
    <m/>
    <n v="12"/>
    <x v="0"/>
    <m/>
    <n v="303673"/>
  </r>
  <r>
    <x v="995"/>
    <s v="Rashid D'Souza"/>
    <x v="6"/>
    <x v="6"/>
    <s v="Abu Dhabi"/>
    <s v="L02"/>
    <s v="HR Executive"/>
    <x v="3"/>
    <s v="Contract"/>
    <s v="Male"/>
    <s v="30-39"/>
    <s v="2021-08-17"/>
    <n v="94.61"/>
    <n v="83"/>
    <s v="Average"/>
    <s v="Completed"/>
    <n v="4"/>
    <n v="30"/>
    <x v="0"/>
    <m/>
    <n v="304201"/>
  </r>
  <r>
    <x v="996"/>
    <s v="Ahmed Haddad"/>
    <x v="5"/>
    <x v="5"/>
    <s v="Abu Dhabi"/>
    <s v="L02"/>
    <s v="Customer Support Manager"/>
    <x v="3"/>
    <s v="Part-Time"/>
    <s v="Male"/>
    <s v="50+"/>
    <s v="2023-04-24"/>
    <n v="95.43"/>
    <n v="87"/>
    <s v="High"/>
    <s v="Not Due"/>
    <m/>
    <n v="17"/>
    <x v="1"/>
    <s v="2024-10-14"/>
    <n v="304029"/>
  </r>
  <r>
    <x v="997"/>
    <s v="Yusuf Rahman"/>
    <x v="5"/>
    <x v="5"/>
    <s v="Ajman"/>
    <s v="L04"/>
    <s v="Finance Analyst"/>
    <x v="3"/>
    <s v="Part-Time"/>
    <s v="Female"/>
    <s v="40-49"/>
    <s v="2021-09-25"/>
    <n v="98.05"/>
    <n v="90"/>
    <s v="High"/>
    <s v="Completed"/>
    <n v="4"/>
    <n v="14"/>
    <x v="0"/>
    <m/>
    <n v="304412"/>
  </r>
  <r>
    <x v="998"/>
    <s v="Sara Sharma"/>
    <x v="2"/>
    <x v="2"/>
    <s v="Ajman"/>
    <s v="L04"/>
    <s v="Customer Support Agent"/>
    <x v="3"/>
    <s v="Part-Time"/>
    <s v="Male"/>
    <s v="40-49"/>
    <s v="2023-04-11"/>
    <n v="95.07"/>
    <n v="95"/>
    <s v="High"/>
    <s v="Completed"/>
    <n v="4"/>
    <n v="17"/>
    <x v="0"/>
    <m/>
    <n v="304244"/>
  </r>
  <r>
    <x v="999"/>
    <s v="Rashid Gupta"/>
    <x v="3"/>
    <x v="3"/>
    <s v="Al Ain"/>
    <s v="L05"/>
    <s v="Accountant"/>
    <x v="3"/>
    <s v="Part-Time"/>
    <s v="Male"/>
    <s v="20-29"/>
    <s v="2021-06-21"/>
    <n v="87.07"/>
    <n v="89"/>
    <s v="Average"/>
    <s v="Completed"/>
    <n v="2"/>
    <n v="40"/>
    <x v="0"/>
    <m/>
    <n v="303835"/>
  </r>
  <r>
    <x v="1000"/>
    <s v="Mariam Aziz"/>
    <x v="5"/>
    <x v="5"/>
    <s v="Sharjah"/>
    <s v="L03"/>
    <s v="Marketing Specialist"/>
    <x v="2"/>
    <s v="Contract"/>
    <s v="Male"/>
    <s v="20-29"/>
    <s v="2022-02-24"/>
    <n v="99.19"/>
    <n v="96"/>
    <s v="Average"/>
    <s v="Completed"/>
    <n v="2"/>
    <n v="29"/>
    <x v="0"/>
    <m/>
    <n v="303577"/>
  </r>
  <r>
    <x v="1001"/>
    <s v="Mariam Haddad"/>
    <x v="6"/>
    <x v="6"/>
    <s v="Sharjah"/>
    <s v="L03"/>
    <s v="Software Engineer"/>
    <x v="0"/>
    <s v="Full-Time"/>
    <s v="Female"/>
    <s v="30-39"/>
    <s v="2021-03-04"/>
    <n v="81.81"/>
    <n v="57"/>
    <s v="Average"/>
    <s v="Completed"/>
    <n v="2"/>
    <n v="14"/>
    <x v="0"/>
    <m/>
    <n v="304016"/>
  </r>
  <r>
    <x v="1002"/>
    <s v="Khalid Al Mansoori"/>
    <x v="4"/>
    <x v="4"/>
    <s v="Abu Dhabi"/>
    <s v="L02"/>
    <s v="HR Executive"/>
    <x v="1"/>
    <s v="Part-Time"/>
    <s v="Male"/>
    <s v="30-39"/>
    <s v="2023-01-02"/>
    <n v="90.41"/>
    <n v="90"/>
    <s v="High"/>
    <s v="Completed"/>
    <n v="3"/>
    <n v="23"/>
    <x v="0"/>
    <m/>
    <n v="303867"/>
  </r>
  <r>
    <x v="1003"/>
    <s v="Noor Gupta"/>
    <x v="5"/>
    <x v="5"/>
    <s v="Ajman"/>
    <s v="L04"/>
    <s v="Finance Analyst"/>
    <x v="2"/>
    <s v="Contract"/>
    <s v="Male"/>
    <s v="50+"/>
    <s v="2021-01-25"/>
    <n v="91"/>
    <n v="78"/>
    <s v="High"/>
    <s v="Completed"/>
    <n v="5"/>
    <m/>
    <x v="0"/>
    <m/>
    <n v="304255"/>
  </r>
  <r>
    <x v="1004"/>
    <s v="Yusuf Farooq"/>
    <x v="1"/>
    <x v="1"/>
    <s v="Sharjah"/>
    <s v="L03"/>
    <s v="HR Manager"/>
    <x v="1"/>
    <s v="Part-Time"/>
    <s v="Male"/>
    <s v="50+"/>
    <s v="2021-02-19"/>
    <n v="96.84"/>
    <n v="97"/>
    <s v="High"/>
    <s v="Completed"/>
    <n v="2"/>
    <n v="18"/>
    <x v="0"/>
    <m/>
    <n v="304322"/>
  </r>
  <r>
    <x v="1005"/>
    <s v="Nadia Joseph"/>
    <x v="3"/>
    <x v="3"/>
    <s v="Abu Dhabi"/>
    <s v="L02"/>
    <s v="Sales Manager"/>
    <x v="2"/>
    <s v="Part-Time"/>
    <s v="Male"/>
    <s v="20-29"/>
    <s v="2023-08-26"/>
    <n v="89.16"/>
    <n v="78"/>
    <s v="Average"/>
    <s v="Not Due"/>
    <m/>
    <n v="9"/>
    <x v="0"/>
    <m/>
    <n v="304152"/>
  </r>
  <r>
    <x v="1006"/>
    <s v="Nadia Al Mansoori"/>
    <x v="3"/>
    <x v="3"/>
    <s v="Abu Dhabi"/>
    <s v="L02"/>
    <s v="Finance Analyst"/>
    <x v="1"/>
    <s v="Contract"/>
    <s v="Male"/>
    <s v="40-49"/>
    <s v="2021-08-11"/>
    <n v="85.7"/>
    <n v="90"/>
    <s v="Average"/>
    <s v="Completed"/>
    <n v="2"/>
    <n v="20"/>
    <x v="0"/>
    <m/>
    <n v="304410"/>
  </r>
  <r>
    <x v="1007"/>
    <s v="Ali Khan"/>
    <x v="1"/>
    <x v="1"/>
    <s v="Abu Dhabi"/>
    <s v="L02"/>
    <s v="IT Support Engineer"/>
    <x v="0"/>
    <s v="Full-Time"/>
    <s v="Male"/>
    <s v="20-29"/>
    <s v="2023-03-22"/>
    <n v="79.37"/>
    <n v="50"/>
    <s v="Average"/>
    <s v="Completed"/>
    <n v="2"/>
    <n v="10"/>
    <x v="1"/>
    <s v="2025-01-30"/>
    <n v="304357"/>
  </r>
  <r>
    <x v="1008"/>
    <s v="Aisha Gupta"/>
    <x v="4"/>
    <x v="4"/>
    <s v="Al Ain"/>
    <s v="L05"/>
    <s v="Accountant"/>
    <x v="1"/>
    <s v="Full-Time"/>
    <s v="Female"/>
    <s v="30-39"/>
    <s v="2022-12-09"/>
    <n v="87.68"/>
    <n v="73"/>
    <s v="High"/>
    <s v="Completed"/>
    <n v="3"/>
    <n v="25"/>
    <x v="0"/>
    <m/>
    <n v="303711"/>
  </r>
  <r>
    <x v="1009"/>
    <s v="Zaid Al Falasi"/>
    <x v="1"/>
    <x v="1"/>
    <s v="Sharjah"/>
    <s v="L03"/>
    <s v="Marketing Specialist"/>
    <x v="3"/>
    <s v="Part-Time"/>
    <s v="Female"/>
    <s v="20-29"/>
    <s v="2021-10-05"/>
    <n v="98.03"/>
    <n v="100"/>
    <s v="High"/>
    <s v="Completed"/>
    <n v="5"/>
    <n v="20"/>
    <x v="0"/>
    <m/>
    <n v="303974"/>
  </r>
  <r>
    <x v="1010"/>
    <s v="Fatima Farooq"/>
    <x v="3"/>
    <x v="3"/>
    <s v="Al Ain"/>
    <s v="L05"/>
    <s v="Accountant"/>
    <x v="2"/>
    <s v="Part-Time"/>
    <s v="Male"/>
    <s v="40-49"/>
    <s v="2022-01-29"/>
    <n v="91.58"/>
    <n v="71"/>
    <s v="Average"/>
    <s v="Completed"/>
    <n v="2"/>
    <n v="27"/>
    <x v="0"/>
    <m/>
    <n v="304312"/>
  </r>
  <r>
    <x v="1011"/>
    <s v="Fatima Gupta"/>
    <x v="0"/>
    <x v="0"/>
    <s v="Dubai"/>
    <s v="L01"/>
    <s v="Finance Analyst"/>
    <x v="3"/>
    <s v="Full-Time"/>
    <s v="Male"/>
    <s v="20-29"/>
    <s v="2021-02-10"/>
    <n v="75.64"/>
    <n v="58"/>
    <s v="Average"/>
    <s v="Completed"/>
    <n v="3"/>
    <n v="35"/>
    <x v="0"/>
    <m/>
    <n v="303643"/>
  </r>
  <r>
    <x v="1012"/>
    <s v="Rashid Fernandez"/>
    <x v="6"/>
    <x v="6"/>
    <s v="Abu Dhabi"/>
    <s v="L02"/>
    <s v="Sales Manager"/>
    <x v="1"/>
    <s v="Contract"/>
    <s v="Female"/>
    <s v="20-29"/>
    <s v="2021-05-27"/>
    <n v="88.47"/>
    <n v="81"/>
    <s v="Average"/>
    <s v="Pending"/>
    <m/>
    <n v="30"/>
    <x v="0"/>
    <m/>
    <n v="303799"/>
  </r>
  <r>
    <x v="1013"/>
    <s v="Mariam Farooq"/>
    <x v="0"/>
    <x v="0"/>
    <s v="Dubai"/>
    <s v="L01"/>
    <s v="Customer Support Agent"/>
    <x v="0"/>
    <s v="Full-Time"/>
    <s v="Female"/>
    <s v="50+"/>
    <s v="2021-07-18"/>
    <n v="91.97"/>
    <n v="84"/>
    <s v="High"/>
    <s v="Not Due"/>
    <m/>
    <n v="28"/>
    <x v="0"/>
    <m/>
    <n v="304187"/>
  </r>
  <r>
    <x v="1014"/>
    <s v="Karim Farooq"/>
    <x v="1"/>
    <x v="1"/>
    <s v="Ajman"/>
    <s v="L04"/>
    <s v="Operations Coordinator"/>
    <x v="2"/>
    <s v="Part-Time"/>
    <s v="Female"/>
    <s v="20-29"/>
    <s v="2023-08-22"/>
    <n v="82.73"/>
    <n v="52"/>
    <s v="Low"/>
    <s v="Completed"/>
    <n v="5"/>
    <n v="24"/>
    <x v="0"/>
    <m/>
    <n v="304471"/>
  </r>
  <r>
    <x v="1015"/>
    <s v="Aisha Joseph"/>
    <x v="3"/>
    <x v="3"/>
    <s v="Abu Dhabi"/>
    <s v="L02"/>
    <s v="Software Engineer"/>
    <x v="1"/>
    <s v="Part-Time"/>
    <s v="Female"/>
    <s v="50+"/>
    <s v="2023-11-22"/>
    <n v="92.89"/>
    <n v="85"/>
    <s v="Average"/>
    <s v="Pending"/>
    <m/>
    <n v="22"/>
    <x v="0"/>
    <m/>
    <n v="304164"/>
  </r>
  <r>
    <x v="1016"/>
    <s v="Zaid Haddad"/>
    <x v="3"/>
    <x v="3"/>
    <s v="Al Ain"/>
    <s v="L05"/>
    <s v="Customer Support Manager"/>
    <x v="3"/>
    <s v="Contract"/>
    <s v="Male"/>
    <s v="20-29"/>
    <s v="2022-10-15"/>
    <n v="80.27"/>
    <n v="54"/>
    <s v="Low"/>
    <s v="Completed"/>
    <n v="4"/>
    <n v="21"/>
    <x v="0"/>
    <m/>
    <n v="303724"/>
  </r>
  <r>
    <x v="1017"/>
    <s v="Aisha Shaikh"/>
    <x v="3"/>
    <x v="3"/>
    <s v="Ajman"/>
    <s v="L04"/>
    <s v="HR Executive"/>
    <x v="2"/>
    <s v="Full-Time"/>
    <s v="Male"/>
    <s v="30-39"/>
    <s v="2022-11-03"/>
    <n v="78.069999999999993"/>
    <n v="60"/>
    <s v="Low"/>
    <s v="Completed"/>
    <n v="2"/>
    <n v="30"/>
    <x v="1"/>
    <s v="2023-12-03"/>
    <n v="304111"/>
  </r>
  <r>
    <x v="1018"/>
    <s v="Fatima Sharma"/>
    <x v="1"/>
    <x v="1"/>
    <s v="Sharjah"/>
    <s v="L03"/>
    <s v="Accountant"/>
    <x v="3"/>
    <s v="Contract"/>
    <s v="Male"/>
    <s v="40-49"/>
    <s v="2022-08-26"/>
    <n v="90.75"/>
    <n v="75"/>
    <s v="High"/>
    <s v="Completed"/>
    <n v="5"/>
    <m/>
    <x v="0"/>
    <m/>
    <n v="304176"/>
  </r>
  <r>
    <x v="1019"/>
    <s v="Nadia Rahman"/>
    <x v="5"/>
    <x v="5"/>
    <s v="Sharjah"/>
    <s v="L03"/>
    <s v="Operations Coordinator"/>
    <x v="0"/>
    <s v="Full-Time"/>
    <s v="Male"/>
    <s v="40-49"/>
    <s v="2023-06-11"/>
    <n v="87.58"/>
    <n v="71"/>
    <s v="Average"/>
    <s v="Completed"/>
    <n v="2"/>
    <n v="40"/>
    <x v="0"/>
    <m/>
    <n v="303795"/>
  </r>
  <r>
    <x v="1020"/>
    <s v="Mariam Menon"/>
    <x v="0"/>
    <x v="0"/>
    <s v="Dubai"/>
    <s v="L01"/>
    <s v="IT Support Engineer"/>
    <x v="3"/>
    <s v="Full-Time"/>
    <s v="Female"/>
    <s v="20-29"/>
    <s v="2021-03-25"/>
    <n v="98.55"/>
    <n v="95"/>
    <s v="Average"/>
    <s v="Completed"/>
    <n v="2"/>
    <n v="11"/>
    <x v="0"/>
    <m/>
    <n v="303886"/>
  </r>
  <r>
    <x v="1021"/>
    <s v="Omar Fernandez"/>
    <x v="5"/>
    <x v="5"/>
    <s v="Abu Dhabi"/>
    <s v="L02"/>
    <s v="IT Support Engineer"/>
    <x v="1"/>
    <s v="Contract"/>
    <s v="Male"/>
    <s v="30-39"/>
    <s v="2022-04-12"/>
    <n v="99.63"/>
    <n v="96"/>
    <s v="High"/>
    <s v="Completed"/>
    <n v="3"/>
    <n v="30"/>
    <x v="0"/>
    <m/>
    <n v="303860"/>
  </r>
  <r>
    <x v="1022"/>
    <s v="Mariam Haddad"/>
    <x v="5"/>
    <x v="5"/>
    <s v="Ajman"/>
    <s v="L04"/>
    <s v="Sales Manager"/>
    <x v="3"/>
    <s v="Full-Time"/>
    <s v="Male"/>
    <s v="20-29"/>
    <s v="2022-10-13"/>
    <n v="78.91"/>
    <n v="54"/>
    <s v="Low"/>
    <s v="Pending"/>
    <m/>
    <n v="14"/>
    <x v="0"/>
    <m/>
    <n v="303856"/>
  </r>
  <r>
    <x v="1023"/>
    <s v="Aisha Farooq"/>
    <x v="4"/>
    <x v="4"/>
    <s v="Al Ain"/>
    <s v="L05"/>
    <s v="Marketing Specialist"/>
    <x v="2"/>
    <s v="Full-Time"/>
    <s v="Female"/>
    <s v="50+"/>
    <s v="2022-01-25"/>
    <n v="75.87"/>
    <n v="69"/>
    <s v="Average"/>
    <s v="Completed"/>
    <n v="5"/>
    <n v="24"/>
    <x v="0"/>
    <m/>
    <n v="304316"/>
  </r>
  <r>
    <x v="1024"/>
    <s v="Yusuf Hussain"/>
    <x v="0"/>
    <x v="0"/>
    <s v="Ajman"/>
    <s v="L04"/>
    <s v="HR Manager"/>
    <x v="3"/>
    <s v="Contract"/>
    <s v="Male"/>
    <s v="50+"/>
    <s v="2021-04-12"/>
    <n v="92.68"/>
    <n v="76"/>
    <s v="High"/>
    <s v="Pending"/>
    <m/>
    <n v="23"/>
    <x v="2"/>
    <s v="2022-07-04"/>
    <n v="303834"/>
  </r>
  <r>
    <x v="1025"/>
    <s v="Sara Khan"/>
    <x v="5"/>
    <x v="5"/>
    <s v="Abu Dhabi"/>
    <s v="L02"/>
    <s v="Software Engineer"/>
    <x v="2"/>
    <s v="Contract"/>
    <s v="Female"/>
    <s v="30-39"/>
    <s v="2021-09-20"/>
    <n v="92.39"/>
    <n v="76"/>
    <s v="Average"/>
    <s v="Completed"/>
    <n v="5"/>
    <m/>
    <x v="0"/>
    <m/>
    <n v="304136"/>
  </r>
  <r>
    <x v="1026"/>
    <s v="Yusuf Fernandez"/>
    <x v="0"/>
    <x v="0"/>
    <s v="Dubai"/>
    <s v="L01"/>
    <s v="Software Engineer"/>
    <x v="0"/>
    <s v="Contract"/>
    <s v="Male"/>
    <s v="40-49"/>
    <s v="2022-06-24"/>
    <n v="75.900000000000006"/>
    <n v="63"/>
    <s v="Low"/>
    <s v="Completed"/>
    <n v="5"/>
    <n v="18"/>
    <x v="0"/>
    <m/>
    <n v="304028"/>
  </r>
  <r>
    <x v="1027"/>
    <s v="Ali Khan"/>
    <x v="6"/>
    <x v="6"/>
    <s v="Abu Dhabi"/>
    <s v="L02"/>
    <s v="Software Engineer"/>
    <x v="2"/>
    <s v="Contract"/>
    <s v="Male"/>
    <s v="20-29"/>
    <s v="2021-11-24"/>
    <n v="90.36"/>
    <n v="82"/>
    <s v="Average"/>
    <s v="Completed"/>
    <n v="2"/>
    <n v="28"/>
    <x v="0"/>
    <m/>
    <n v="303893"/>
  </r>
  <r>
    <x v="1028"/>
    <s v="Noor Al Falasi"/>
    <x v="1"/>
    <x v="1"/>
    <s v="Al Ain"/>
    <s v="L05"/>
    <s v="Customer Support Manager"/>
    <x v="3"/>
    <s v="Full-Time"/>
    <s v="Male"/>
    <s v="50+"/>
    <s v="2022-08-28"/>
    <n v="89.5"/>
    <n v="82"/>
    <s v="Average"/>
    <s v="Completed"/>
    <n v="5"/>
    <n v="9"/>
    <x v="0"/>
    <m/>
    <n v="303735"/>
  </r>
  <r>
    <x v="1029"/>
    <s v="Mohammed Haddad"/>
    <x v="4"/>
    <x v="4"/>
    <s v="Sharjah"/>
    <s v="L03"/>
    <s v="HR Manager"/>
    <x v="3"/>
    <s v="Contract"/>
    <s v="Male"/>
    <s v="50+"/>
    <s v="2022-04-14"/>
    <n v="83.87"/>
    <n v="77"/>
    <s v="Average"/>
    <s v="Completed"/>
    <n v="5"/>
    <n v="16"/>
    <x v="1"/>
    <s v="2023-05-29"/>
    <n v="304315"/>
  </r>
  <r>
    <x v="1030"/>
    <s v="Aisha Aziz"/>
    <x v="0"/>
    <x v="0"/>
    <s v="Sharjah"/>
    <s v="L03"/>
    <s v="Sales Manager"/>
    <x v="0"/>
    <s v="Part-Time"/>
    <s v="Female"/>
    <s v="50+"/>
    <s v="2022-05-29"/>
    <n v="83.33"/>
    <n v="60"/>
    <s v="Average"/>
    <s v="Pending"/>
    <m/>
    <n v="16"/>
    <x v="0"/>
    <m/>
    <n v="303811"/>
  </r>
  <r>
    <x v="1031"/>
    <s v="Karim Hussain"/>
    <x v="5"/>
    <x v="5"/>
    <s v="Dubai"/>
    <s v="L01"/>
    <s v="HR Executive"/>
    <x v="1"/>
    <s v="Contract"/>
    <s v="Female"/>
    <s v="50+"/>
    <s v="2021-04-15"/>
    <n v="76.41"/>
    <n v="58"/>
    <s v="Average"/>
    <s v="Completed"/>
    <n v="5"/>
    <n v="26"/>
    <x v="0"/>
    <m/>
    <n v="304165"/>
  </r>
  <r>
    <x v="1032"/>
    <s v="Sara D'Souza"/>
    <x v="4"/>
    <x v="4"/>
    <s v="Dubai"/>
    <s v="L01"/>
    <s v="Customer Support Manager"/>
    <x v="2"/>
    <s v="Contract"/>
    <s v="Female"/>
    <s v="40-49"/>
    <s v="2021-04-06"/>
    <n v="93.14"/>
    <n v="70"/>
    <s v="High"/>
    <s v="Completed"/>
    <n v="5"/>
    <n v="7"/>
    <x v="0"/>
    <m/>
    <n v="303785"/>
  </r>
  <r>
    <x v="1033"/>
    <s v="Hassan Aziz"/>
    <x v="1"/>
    <x v="1"/>
    <s v="Abu Dhabi"/>
    <s v="L02"/>
    <s v="IT Support Engineer"/>
    <x v="3"/>
    <s v="Part-Time"/>
    <s v="Female"/>
    <s v="20-29"/>
    <s v="2023-04-08"/>
    <n v="83.57"/>
    <n v="53"/>
    <s v="Low"/>
    <s v="Completed"/>
    <n v="2"/>
    <n v="36"/>
    <x v="0"/>
    <m/>
    <n v="304474"/>
  </r>
  <r>
    <x v="1034"/>
    <s v="Aisha Nair"/>
    <x v="5"/>
    <x v="5"/>
    <s v="Abu Dhabi"/>
    <s v="L02"/>
    <s v="Software Engineer"/>
    <x v="2"/>
    <s v="Full-Time"/>
    <s v="Male"/>
    <s v="30-39"/>
    <s v="2022-11-07"/>
    <n v="75.260000000000005"/>
    <n v="68"/>
    <s v="Average"/>
    <s v="Completed"/>
    <n v="3"/>
    <n v="7"/>
    <x v="1"/>
    <s v="2024-04-03"/>
    <n v="304135"/>
  </r>
  <r>
    <x v="1035"/>
    <s v="Mariam Rahman"/>
    <x v="5"/>
    <x v="5"/>
    <s v="Dubai"/>
    <s v="L01"/>
    <s v="HR Executive"/>
    <x v="0"/>
    <s v="Full-Time"/>
    <s v="Male"/>
    <s v="40-49"/>
    <s v="2021-11-14"/>
    <n v="82.97"/>
    <n v="79"/>
    <s v="Average"/>
    <s v="Completed"/>
    <n v="5"/>
    <m/>
    <x v="0"/>
    <m/>
    <n v="304438"/>
  </r>
  <r>
    <x v="1036"/>
    <s v="Yusuf Al Mansoori"/>
    <x v="0"/>
    <x v="0"/>
    <s v="Abu Dhabi"/>
    <s v="L02"/>
    <s v="Finance Analyst"/>
    <x v="0"/>
    <s v="Part-Time"/>
    <s v="Male"/>
    <s v="20-29"/>
    <s v="2021-02-08"/>
    <n v="95.24"/>
    <n v="86"/>
    <s v="Average"/>
    <s v="Not Due"/>
    <m/>
    <n v="20"/>
    <x v="1"/>
    <s v="2022-03-25"/>
    <n v="304105"/>
  </r>
  <r>
    <x v="1037"/>
    <s v="Khalid Nair"/>
    <x v="3"/>
    <x v="3"/>
    <s v="Ajman"/>
    <s v="L04"/>
    <s v="Operations Coordinator"/>
    <x v="3"/>
    <s v="Full-Time"/>
    <s v="Female"/>
    <s v="20-29"/>
    <s v="2023-11-28"/>
    <n v="99.36"/>
    <n v="95"/>
    <s v="High"/>
    <s v="Completed"/>
    <n v="4"/>
    <m/>
    <x v="0"/>
    <m/>
    <n v="304123"/>
  </r>
  <r>
    <x v="1038"/>
    <s v="Omar Menon"/>
    <x v="2"/>
    <x v="2"/>
    <s v="Ajman"/>
    <s v="L04"/>
    <s v="Finance Analyst"/>
    <x v="3"/>
    <s v="Full-Time"/>
    <s v="Female"/>
    <s v="50+"/>
    <s v="2023-09-28"/>
    <n v="79.069999999999993"/>
    <n v="59"/>
    <s v="Low"/>
    <s v="Completed"/>
    <n v="4"/>
    <n v="40"/>
    <x v="0"/>
    <m/>
    <n v="303940"/>
  </r>
  <r>
    <x v="1039"/>
    <s v="Sara Sharma"/>
    <x v="3"/>
    <x v="3"/>
    <s v="Al Ain"/>
    <s v="L05"/>
    <s v="IT Support Engineer"/>
    <x v="2"/>
    <s v="Full-Time"/>
    <s v="Male"/>
    <s v="40-49"/>
    <s v="2024-01-15"/>
    <n v="78.19"/>
    <n v="76"/>
    <s v="Low"/>
    <s v="Pending"/>
    <m/>
    <n v="38"/>
    <x v="1"/>
    <s v="2026-04-15"/>
    <n v="303599"/>
  </r>
  <r>
    <x v="1040"/>
    <s v="Mariam Patel"/>
    <x v="2"/>
    <x v="2"/>
    <s v="Dubai"/>
    <s v="L01"/>
    <s v="Finance Analyst"/>
    <x v="0"/>
    <s v="Part-Time"/>
    <s v="Female"/>
    <s v="30-39"/>
    <s v="2021-07-13"/>
    <n v="89.17"/>
    <n v="77"/>
    <s v="High"/>
    <s v="Completed"/>
    <n v="3"/>
    <n v="19"/>
    <x v="0"/>
    <m/>
    <n v="304389"/>
  </r>
  <r>
    <x v="1041"/>
    <s v="Imran Patel"/>
    <x v="2"/>
    <x v="2"/>
    <s v="Sharjah"/>
    <s v="L03"/>
    <s v="Sales Executive"/>
    <x v="0"/>
    <s v="Contract"/>
    <s v="Male"/>
    <s v="20-29"/>
    <s v="2023-01-25"/>
    <n v="94.99"/>
    <n v="89"/>
    <s v="Average"/>
    <s v="Completed"/>
    <n v="3"/>
    <n v="15"/>
    <x v="0"/>
    <m/>
    <n v="303768"/>
  </r>
  <r>
    <x v="1042"/>
    <s v="Imran Al Mansoori"/>
    <x v="4"/>
    <x v="4"/>
    <s v="Abu Dhabi"/>
    <s v="L02"/>
    <s v="Software Engineer"/>
    <x v="1"/>
    <s v="Full-Time"/>
    <s v="Female"/>
    <s v="40-49"/>
    <s v="2022-02-27"/>
    <n v="92.9"/>
    <n v="81"/>
    <s v="High"/>
    <s v="Completed"/>
    <n v="4"/>
    <n v="5"/>
    <x v="0"/>
    <m/>
    <n v="304387"/>
  </r>
  <r>
    <x v="1043"/>
    <s v="Noor Aziz"/>
    <x v="2"/>
    <x v="2"/>
    <s v="Dubai"/>
    <s v="L01"/>
    <s v="Customer Support Manager"/>
    <x v="1"/>
    <s v="Full-Time"/>
    <s v="Female"/>
    <s v="30-39"/>
    <s v="2024-03-23"/>
    <n v="76.489999999999995"/>
    <n v="67"/>
    <s v="Low"/>
    <s v="Completed"/>
    <n v="3"/>
    <n v="22"/>
    <x v="0"/>
    <m/>
    <n v="303579"/>
  </r>
  <r>
    <x v="1044"/>
    <s v="Aisha Al Mansoori"/>
    <x v="2"/>
    <x v="2"/>
    <s v="Al Ain"/>
    <s v="L05"/>
    <s v="Sales Manager"/>
    <x v="0"/>
    <s v="Full-Time"/>
    <s v="Male"/>
    <s v="40-49"/>
    <s v="2022-06-29"/>
    <n v="86.32"/>
    <n v="80"/>
    <s v="Average"/>
    <s v="Completed"/>
    <n v="4"/>
    <n v="28"/>
    <x v="0"/>
    <m/>
    <n v="304100"/>
  </r>
  <r>
    <x v="1045"/>
    <s v="Fatima Nair"/>
    <x v="2"/>
    <x v="2"/>
    <s v="Abu Dhabi"/>
    <s v="L02"/>
    <s v="Finance Analyst"/>
    <x v="0"/>
    <s v="Full-Time"/>
    <s v="Female"/>
    <s v="30-39"/>
    <s v="2022-09-16"/>
    <n v="80.72"/>
    <n v="58"/>
    <s v="Low"/>
    <s v="Not Due"/>
    <m/>
    <n v="18"/>
    <x v="0"/>
    <m/>
    <n v="304266"/>
  </r>
  <r>
    <x v="1046"/>
    <s v="Yusuf Patel"/>
    <x v="1"/>
    <x v="1"/>
    <s v="Sharjah"/>
    <s v="L03"/>
    <s v="Sales Manager"/>
    <x v="1"/>
    <s v="Contract"/>
    <s v="Female"/>
    <s v="40-49"/>
    <s v="2023-03-21"/>
    <n v="83.45"/>
    <n v="70"/>
    <s v="Low"/>
    <s v="Completed"/>
    <n v="5"/>
    <m/>
    <x v="1"/>
    <s v="2024-04-26"/>
    <n v="304041"/>
  </r>
  <r>
    <x v="1047"/>
    <s v="Omar Gupta"/>
    <x v="1"/>
    <x v="1"/>
    <s v="Sharjah"/>
    <s v="L03"/>
    <s v="IT Support Engineer"/>
    <x v="2"/>
    <s v="Contract"/>
    <s v="Male"/>
    <s v="40-49"/>
    <s v="2023-09-06"/>
    <n v="99.06"/>
    <n v="98"/>
    <s v="High"/>
    <s v="Not Due"/>
    <m/>
    <n v="14"/>
    <x v="1"/>
    <s v="2026-01-26"/>
    <n v="303836"/>
  </r>
  <r>
    <x v="1048"/>
    <s v="Zaid Al Falasi"/>
    <x v="3"/>
    <x v="3"/>
    <s v="Ajman"/>
    <s v="L04"/>
    <s v="Software Engineer"/>
    <x v="1"/>
    <s v="Contract"/>
    <s v="Female"/>
    <s v="20-29"/>
    <s v="2023-01-25"/>
    <n v="86.46"/>
    <n v="82"/>
    <s v="High"/>
    <s v="Completed"/>
    <n v="2"/>
    <n v="9"/>
    <x v="0"/>
    <m/>
    <n v="303729"/>
  </r>
  <r>
    <x v="1049"/>
    <s v="Fatima Joseph"/>
    <x v="0"/>
    <x v="0"/>
    <s v="Al Ain"/>
    <s v="L05"/>
    <s v="Operations Coordinator"/>
    <x v="2"/>
    <s v="Full-Time"/>
    <s v="Male"/>
    <s v="20-29"/>
    <s v="2021-08-15"/>
    <n v="98.78"/>
    <n v="100"/>
    <s v="High"/>
    <s v="Completed"/>
    <n v="5"/>
    <n v="26"/>
    <x v="0"/>
    <m/>
    <n v="304496"/>
  </r>
  <r>
    <x v="1050"/>
    <s v="Fatima Aziz"/>
    <x v="2"/>
    <x v="2"/>
    <s v="Abu Dhabi"/>
    <s v="L02"/>
    <s v="Customer Support Manager"/>
    <x v="2"/>
    <s v="Contract"/>
    <s v="Female"/>
    <s v="40-49"/>
    <s v="2022-11-26"/>
    <n v="93.84"/>
    <n v="70"/>
    <s v="High"/>
    <s v="Completed"/>
    <n v="4"/>
    <n v="29"/>
    <x v="0"/>
    <m/>
    <n v="304173"/>
  </r>
  <r>
    <x v="1051"/>
    <s v="Khalid Menon"/>
    <x v="6"/>
    <x v="6"/>
    <s v="Sharjah"/>
    <s v="L03"/>
    <s v="Marketing Specialist"/>
    <x v="1"/>
    <s v="Part-Time"/>
    <s v="Female"/>
    <s v="50+"/>
    <s v="2023-10-13"/>
    <n v="78.790000000000006"/>
    <n v="53"/>
    <s v="Low"/>
    <s v="Completed"/>
    <n v="4"/>
    <n v="36"/>
    <x v="0"/>
    <m/>
    <n v="304324"/>
  </r>
  <r>
    <x v="1052"/>
    <s v="Omar Shaikh"/>
    <x v="0"/>
    <x v="0"/>
    <s v="Dubai"/>
    <s v="L01"/>
    <s v="Accountant"/>
    <x v="0"/>
    <s v="Part-Time"/>
    <s v="Male"/>
    <s v="20-29"/>
    <s v="2022-07-04"/>
    <n v="83.62"/>
    <n v="59"/>
    <s v="Low"/>
    <s v="Completed"/>
    <n v="2"/>
    <n v="38"/>
    <x v="0"/>
    <m/>
    <n v="303540"/>
  </r>
  <r>
    <x v="1053"/>
    <s v="Ahmed Menon"/>
    <x v="6"/>
    <x v="6"/>
    <s v="Dubai"/>
    <s v="L01"/>
    <s v="Marketing Specialist"/>
    <x v="0"/>
    <s v="Full-Time"/>
    <s v="Female"/>
    <s v="30-39"/>
    <s v="2023-05-11"/>
    <n v="95.17"/>
    <n v="97"/>
    <s v="High"/>
    <s v="Completed"/>
    <n v="2"/>
    <n v="26"/>
    <x v="0"/>
    <m/>
    <n v="304275"/>
  </r>
  <r>
    <x v="1054"/>
    <s v="Noor Menon"/>
    <x v="4"/>
    <x v="4"/>
    <s v="Sharjah"/>
    <s v="L03"/>
    <s v="IT Support Engineer"/>
    <x v="0"/>
    <s v="Contract"/>
    <s v="Male"/>
    <s v="20-29"/>
    <s v="2021-05-20"/>
    <n v="81.62"/>
    <n v="72"/>
    <s v="Low"/>
    <s v="Pending"/>
    <m/>
    <n v="33"/>
    <x v="0"/>
    <m/>
    <n v="303966"/>
  </r>
  <r>
    <x v="1055"/>
    <s v="Hassan Shaikh"/>
    <x v="3"/>
    <x v="3"/>
    <s v="Al Ain"/>
    <s v="L05"/>
    <s v="Finance Analyst"/>
    <x v="2"/>
    <s v="Contract"/>
    <s v="Male"/>
    <s v="20-29"/>
    <s v="2023-01-05"/>
    <n v="87.9"/>
    <n v="80"/>
    <s v="High"/>
    <s v="Pending"/>
    <m/>
    <n v="13"/>
    <x v="0"/>
    <m/>
    <n v="304521"/>
  </r>
  <r>
    <x v="1056"/>
    <s v="Omar Al Mansoori"/>
    <x v="2"/>
    <x v="2"/>
    <s v="Dubai"/>
    <s v="L01"/>
    <s v="Software Engineer"/>
    <x v="0"/>
    <s v="Contract"/>
    <s v="Male"/>
    <s v="50+"/>
    <s v="2021-02-05"/>
    <n v="92.72"/>
    <n v="86"/>
    <s v="Average"/>
    <s v="Completed"/>
    <n v="2"/>
    <n v="18"/>
    <x v="0"/>
    <m/>
    <n v="304186"/>
  </r>
  <r>
    <x v="1057"/>
    <s v="Omar Farooq"/>
    <x v="1"/>
    <x v="1"/>
    <s v="Ajman"/>
    <s v="L04"/>
    <s v="HR Manager"/>
    <x v="1"/>
    <s v="Part-Time"/>
    <s v="Female"/>
    <s v="50+"/>
    <s v="2024-03-26"/>
    <n v="84.38"/>
    <n v="56"/>
    <s v="Low"/>
    <s v="Not Due"/>
    <m/>
    <n v="36"/>
    <x v="0"/>
    <m/>
    <n v="303785"/>
  </r>
  <r>
    <x v="1058"/>
    <s v="Yusuf Aziz"/>
    <x v="4"/>
    <x v="4"/>
    <s v="Sharjah"/>
    <s v="L03"/>
    <s v="HR Manager"/>
    <x v="1"/>
    <s v="Part-Time"/>
    <s v="Male"/>
    <s v="40-49"/>
    <s v="2021-04-28"/>
    <n v="88.2"/>
    <n v="73"/>
    <s v="Average"/>
    <s v="Not Due"/>
    <m/>
    <n v="13"/>
    <x v="1"/>
    <s v="2022-08-19"/>
    <n v="303550"/>
  </r>
  <r>
    <x v="1059"/>
    <s v="Fatima Gupta"/>
    <x v="4"/>
    <x v="4"/>
    <s v="Al Ain"/>
    <s v="L05"/>
    <s v="Sales Manager"/>
    <x v="2"/>
    <s v="Full-Time"/>
    <s v="Female"/>
    <s v="40-49"/>
    <s v="2022-02-07"/>
    <n v="84.87"/>
    <n v="63"/>
    <s v="Low"/>
    <s v="Completed"/>
    <n v="3"/>
    <n v="14"/>
    <x v="1"/>
    <s v="2024-02-12"/>
    <n v="304381"/>
  </r>
  <r>
    <x v="1060"/>
    <s v="Yusuf Farooq"/>
    <x v="5"/>
    <x v="5"/>
    <s v="Ajman"/>
    <s v="L04"/>
    <s v="Customer Support Agent"/>
    <x v="0"/>
    <s v="Full-Time"/>
    <s v="Male"/>
    <s v="50+"/>
    <s v="2022-02-27"/>
    <n v="84.7"/>
    <n v="54"/>
    <s v="Average"/>
    <s v="Completed"/>
    <n v="5"/>
    <n v="12"/>
    <x v="0"/>
    <m/>
    <n v="303838"/>
  </r>
  <r>
    <x v="1061"/>
    <s v="Karim Hussain"/>
    <x v="6"/>
    <x v="6"/>
    <s v="Dubai"/>
    <s v="L01"/>
    <s v="Sales Manager"/>
    <x v="0"/>
    <s v="Contract"/>
    <s v="Male"/>
    <s v="30-39"/>
    <s v="2021-07-21"/>
    <n v="89.68"/>
    <n v="83"/>
    <s v="High"/>
    <s v="Completed"/>
    <n v="5"/>
    <n v="38"/>
    <x v="0"/>
    <m/>
    <n v="303912"/>
  </r>
  <r>
    <x v="1062"/>
    <s v="Layla Shaikh"/>
    <x v="5"/>
    <x v="5"/>
    <s v="Dubai"/>
    <s v="L01"/>
    <s v="Customer Support Manager"/>
    <x v="0"/>
    <s v="Full-Time"/>
    <s v="Male"/>
    <s v="30-39"/>
    <s v="2021-07-18"/>
    <n v="84.16"/>
    <n v="61"/>
    <s v="Low"/>
    <s v="Pending"/>
    <m/>
    <n v="9"/>
    <x v="1"/>
    <s v="2023-06-16"/>
    <n v="304407"/>
  </r>
  <r>
    <x v="1063"/>
    <s v="Karim Rahman"/>
    <x v="5"/>
    <x v="5"/>
    <s v="Dubai"/>
    <s v="L01"/>
    <s v="Sales Executive"/>
    <x v="2"/>
    <s v="Full-Time"/>
    <s v="Female"/>
    <s v="20-29"/>
    <s v="2023-10-30"/>
    <n v="79.59"/>
    <n v="56"/>
    <s v="Average"/>
    <s v="Not Due"/>
    <m/>
    <n v="14"/>
    <x v="0"/>
    <m/>
    <n v="304579"/>
  </r>
  <r>
    <x v="1064"/>
    <s v="Fatima Sharma"/>
    <x v="2"/>
    <x v="2"/>
    <s v="Dubai"/>
    <s v="L01"/>
    <s v="Finance Analyst"/>
    <x v="3"/>
    <s v="Full-Time"/>
    <s v="Male"/>
    <s v="30-39"/>
    <s v="2024-03-06"/>
    <n v="88.89"/>
    <n v="85"/>
    <s v="Average"/>
    <s v="Completed"/>
    <n v="4"/>
    <n v="37"/>
    <x v="0"/>
    <m/>
    <n v="304440"/>
  </r>
  <r>
    <x v="1065"/>
    <s v="Omar D'Souza"/>
    <x v="1"/>
    <x v="1"/>
    <s v="Sharjah"/>
    <s v="L03"/>
    <s v="Software Engineer"/>
    <x v="3"/>
    <s v="Part-Time"/>
    <s v="Female"/>
    <s v="20-29"/>
    <s v="2023-12-17"/>
    <n v="78.05"/>
    <n v="69"/>
    <s v="Low"/>
    <s v="Not Due"/>
    <m/>
    <n v="37"/>
    <x v="0"/>
    <m/>
    <n v="303728"/>
  </r>
  <r>
    <x v="1066"/>
    <s v="Khalid Fernandez"/>
    <x v="4"/>
    <x v="4"/>
    <s v="Dubai"/>
    <s v="L01"/>
    <s v="Marketing Specialist"/>
    <x v="3"/>
    <s v="Part-Time"/>
    <s v="Female"/>
    <s v="40-49"/>
    <s v="2022-06-10"/>
    <n v="93.41"/>
    <n v="73"/>
    <s v="Average"/>
    <s v="Pending"/>
    <m/>
    <m/>
    <x v="0"/>
    <m/>
    <n v="303572"/>
  </r>
  <r>
    <x v="1067"/>
    <s v="Imran Haddad"/>
    <x v="5"/>
    <x v="5"/>
    <s v="Dubai"/>
    <s v="L01"/>
    <s v="IT Support Engineer"/>
    <x v="0"/>
    <s v="Full-Time"/>
    <s v="Male"/>
    <s v="40-49"/>
    <s v="2021-07-18"/>
    <n v="78.17"/>
    <n v="52"/>
    <s v="Average"/>
    <s v="Not Due"/>
    <m/>
    <m/>
    <x v="1"/>
    <s v="2022-11-01"/>
    <n v="304068"/>
  </r>
  <r>
    <x v="1068"/>
    <s v="Rashid Al Nuaimi"/>
    <x v="3"/>
    <x v="3"/>
    <s v="Sharjah"/>
    <s v="L03"/>
    <s v="Finance Analyst"/>
    <x v="0"/>
    <s v="Part-Time"/>
    <s v="Female"/>
    <s v="50+"/>
    <s v="2021-06-10"/>
    <n v="99.32"/>
    <n v="96"/>
    <s v="Average"/>
    <s v="Completed"/>
    <n v="3"/>
    <m/>
    <x v="0"/>
    <m/>
    <n v="304532"/>
  </r>
  <r>
    <x v="1069"/>
    <s v="Layla Fernandez"/>
    <x v="6"/>
    <x v="6"/>
    <s v="Abu Dhabi"/>
    <s v="L02"/>
    <s v="Customer Support Manager"/>
    <x v="0"/>
    <s v="Part-Time"/>
    <s v="Male"/>
    <s v="20-29"/>
    <s v="2022-07-08"/>
    <n v="85.6"/>
    <n v="72"/>
    <s v="High"/>
    <s v="Completed"/>
    <n v="4"/>
    <n v="22"/>
    <x v="1"/>
    <s v="2023-02-07"/>
    <n v="303985"/>
  </r>
  <r>
    <x v="1070"/>
    <s v="Mohammed Joseph"/>
    <x v="6"/>
    <x v="6"/>
    <s v="Sharjah"/>
    <s v="L03"/>
    <s v="Sales Manager"/>
    <x v="2"/>
    <s v="Full-Time"/>
    <s v="Female"/>
    <s v="40-49"/>
    <s v="2023-11-03"/>
    <n v="76.430000000000007"/>
    <n v="53"/>
    <s v="Low"/>
    <s v="Completed"/>
    <n v="4"/>
    <n v="20"/>
    <x v="1"/>
    <s v="2025-04-30"/>
    <n v="303802"/>
  </r>
  <r>
    <x v="1071"/>
    <s v="Noor Al Mansoori"/>
    <x v="2"/>
    <x v="2"/>
    <s v="Al Ain"/>
    <s v="L05"/>
    <s v="Accountant"/>
    <x v="2"/>
    <s v="Part-Time"/>
    <s v="Male"/>
    <s v="40-49"/>
    <s v="2023-07-11"/>
    <n v="96.89"/>
    <n v="86"/>
    <s v="High"/>
    <s v="Completed"/>
    <n v="2"/>
    <n v="37"/>
    <x v="0"/>
    <m/>
    <n v="304102"/>
  </r>
  <r>
    <x v="1072"/>
    <s v="Omar Patel"/>
    <x v="0"/>
    <x v="0"/>
    <s v="Ajman"/>
    <s v="L04"/>
    <s v="Sales Executive"/>
    <x v="1"/>
    <s v="Full-Time"/>
    <s v="Female"/>
    <s v="30-39"/>
    <s v="2023-06-03"/>
    <n v="78.56"/>
    <n v="59"/>
    <s v="Low"/>
    <s v="Completed"/>
    <n v="4"/>
    <n v="20"/>
    <x v="0"/>
    <m/>
    <n v="303760"/>
  </r>
  <r>
    <x v="1073"/>
    <s v="Bilal Nair"/>
    <x v="1"/>
    <x v="1"/>
    <s v="Abu Dhabi"/>
    <s v="L02"/>
    <s v="Customer Support Manager"/>
    <x v="3"/>
    <s v="Part-Time"/>
    <s v="Female"/>
    <s v="40-49"/>
    <s v="2024-01-13"/>
    <n v="89.53"/>
    <n v="85"/>
    <s v="High"/>
    <s v="Completed"/>
    <n v="2"/>
    <n v="37"/>
    <x v="0"/>
    <m/>
    <n v="304252"/>
  </r>
  <r>
    <x v="1074"/>
    <s v="Ali Haddad"/>
    <x v="6"/>
    <x v="6"/>
    <s v="Ajman"/>
    <s v="L04"/>
    <s v="IT Support Engineer"/>
    <x v="0"/>
    <s v="Contract"/>
    <s v="Female"/>
    <s v="30-39"/>
    <s v="2023-07-31"/>
    <n v="99.2"/>
    <n v="86"/>
    <s v="High"/>
    <s v="Pending"/>
    <m/>
    <n v="6"/>
    <x v="0"/>
    <m/>
    <n v="303944"/>
  </r>
  <r>
    <x v="1075"/>
    <s v="Karim Menon"/>
    <x v="6"/>
    <x v="6"/>
    <s v="Abu Dhabi"/>
    <s v="L02"/>
    <s v="Customer Support Manager"/>
    <x v="2"/>
    <s v="Full-Time"/>
    <s v="Male"/>
    <s v="40-49"/>
    <s v="2021-06-04"/>
    <n v="97.68"/>
    <n v="96"/>
    <s v="High"/>
    <s v="Completed"/>
    <n v="4"/>
    <n v="14"/>
    <x v="0"/>
    <m/>
    <n v="304434"/>
  </r>
  <r>
    <x v="1076"/>
    <s v="Rashid Al Mansoori"/>
    <x v="5"/>
    <x v="5"/>
    <s v="Al Ain"/>
    <s v="L05"/>
    <s v="Operations Coordinator"/>
    <x v="2"/>
    <s v="Full-Time"/>
    <s v="Female"/>
    <s v="40-49"/>
    <s v="2022-07-06"/>
    <n v="88.52"/>
    <n v="87"/>
    <s v="High"/>
    <s v="Completed"/>
    <n v="3"/>
    <m/>
    <x v="0"/>
    <m/>
    <n v="304090"/>
  </r>
  <r>
    <x v="1077"/>
    <s v="Layla Joseph"/>
    <x v="0"/>
    <x v="0"/>
    <s v="Abu Dhabi"/>
    <s v="L02"/>
    <s v="Operations Coordinator"/>
    <x v="3"/>
    <s v="Full-Time"/>
    <s v="Female"/>
    <s v="50+"/>
    <s v="2021-11-26"/>
    <n v="84.95"/>
    <n v="73"/>
    <s v="Low"/>
    <s v="Pending"/>
    <m/>
    <n v="16"/>
    <x v="0"/>
    <m/>
    <n v="303810"/>
  </r>
  <r>
    <x v="1078"/>
    <s v="Karim Haddad"/>
    <x v="1"/>
    <x v="1"/>
    <s v="Al Ain"/>
    <s v="L05"/>
    <s v="Sales Executive"/>
    <x v="2"/>
    <s v="Part-Time"/>
    <s v="Female"/>
    <s v="20-29"/>
    <s v="2022-06-26"/>
    <n v="84.39"/>
    <n v="66"/>
    <s v="Average"/>
    <s v="Completed"/>
    <n v="2"/>
    <n v="36"/>
    <x v="0"/>
    <m/>
    <n v="303719"/>
  </r>
  <r>
    <x v="1079"/>
    <s v="Khalid Khan"/>
    <x v="2"/>
    <x v="2"/>
    <s v="Abu Dhabi"/>
    <s v="L02"/>
    <s v="Sales Manager"/>
    <x v="3"/>
    <s v="Contract"/>
    <s v="Female"/>
    <s v="40-49"/>
    <s v="2023-12-16"/>
    <n v="82.64"/>
    <n v="54"/>
    <s v="Low"/>
    <s v="Completed"/>
    <n v="4"/>
    <n v="18"/>
    <x v="2"/>
    <s v="2024-12-28"/>
    <n v="304472"/>
  </r>
  <r>
    <x v="1080"/>
    <s v="Omar Shaikh"/>
    <x v="0"/>
    <x v="0"/>
    <s v="Abu Dhabi"/>
    <s v="L02"/>
    <s v="Accountant"/>
    <x v="1"/>
    <s v="Part-Time"/>
    <s v="Male"/>
    <s v="50+"/>
    <s v="2024-01-24"/>
    <n v="97.13"/>
    <n v="86"/>
    <s v="Average"/>
    <s v="Completed"/>
    <n v="4"/>
    <m/>
    <x v="0"/>
    <m/>
    <n v="304150"/>
  </r>
  <r>
    <x v="1081"/>
    <s v="Bilal Fernandez"/>
    <x v="1"/>
    <x v="1"/>
    <s v="Dubai"/>
    <s v="L01"/>
    <s v="HR Executive"/>
    <x v="2"/>
    <s v="Contract"/>
    <s v="Male"/>
    <s v="20-29"/>
    <s v="2021-07-09"/>
    <n v="79.790000000000006"/>
    <n v="52"/>
    <s v="Average"/>
    <s v="Not Due"/>
    <m/>
    <n v="6"/>
    <x v="1"/>
    <s v="2023-05-06"/>
    <n v="304164"/>
  </r>
  <r>
    <x v="1082"/>
    <s v="Omar Gupta"/>
    <x v="6"/>
    <x v="6"/>
    <s v="Abu Dhabi"/>
    <s v="L02"/>
    <s v="Customer Support Manager"/>
    <x v="1"/>
    <s v="Contract"/>
    <s v="Male"/>
    <s v="20-29"/>
    <s v="2021-01-01"/>
    <n v="77.099999999999994"/>
    <n v="70"/>
    <s v="Low"/>
    <s v="Completed"/>
    <n v="5"/>
    <n v="6"/>
    <x v="0"/>
    <m/>
    <n v="303559"/>
  </r>
  <r>
    <x v="1083"/>
    <s v="Hassan Haddad"/>
    <x v="4"/>
    <x v="4"/>
    <s v="Ajman"/>
    <s v="L04"/>
    <s v="Marketing Specialist"/>
    <x v="1"/>
    <s v="Full-Time"/>
    <s v="Male"/>
    <s v="30-39"/>
    <s v="2022-04-10"/>
    <n v="99.84"/>
    <n v="100"/>
    <s v="Average"/>
    <s v="Completed"/>
    <n v="3"/>
    <n v="16"/>
    <x v="0"/>
    <m/>
    <n v="303903"/>
  </r>
  <r>
    <x v="1084"/>
    <s v="Rashid Rahman"/>
    <x v="3"/>
    <x v="3"/>
    <s v="Ajman"/>
    <s v="L04"/>
    <s v="Accountant"/>
    <x v="0"/>
    <s v="Full-Time"/>
    <s v="Male"/>
    <s v="20-29"/>
    <s v="2022-09-18"/>
    <n v="98.61"/>
    <n v="98"/>
    <s v="Average"/>
    <s v="Completed"/>
    <n v="5"/>
    <n v="35"/>
    <x v="0"/>
    <m/>
    <n v="303542"/>
  </r>
  <r>
    <x v="1085"/>
    <s v="Layla Fernandez"/>
    <x v="2"/>
    <x v="2"/>
    <s v="Ajman"/>
    <s v="L04"/>
    <s v="Customer Support Manager"/>
    <x v="2"/>
    <s v="Part-Time"/>
    <s v="Male"/>
    <s v="40-49"/>
    <s v="2021-02-26"/>
    <n v="81.790000000000006"/>
    <n v="64"/>
    <s v="Low"/>
    <s v="Completed"/>
    <n v="2"/>
    <m/>
    <x v="0"/>
    <m/>
    <n v="304281"/>
  </r>
  <r>
    <x v="1086"/>
    <s v="Mariam Nair"/>
    <x v="0"/>
    <x v="0"/>
    <s v="Dubai"/>
    <s v="L01"/>
    <s v="Marketing Specialist"/>
    <x v="0"/>
    <s v="Contract"/>
    <s v="Female"/>
    <s v="20-29"/>
    <s v="2022-01-13"/>
    <n v="83.5"/>
    <n v="67"/>
    <s v="Low"/>
    <s v="Completed"/>
    <n v="2"/>
    <n v="6"/>
    <x v="1"/>
    <s v="2024-04-14"/>
    <n v="304098"/>
  </r>
  <r>
    <x v="1087"/>
    <s v="Layla Haddad"/>
    <x v="6"/>
    <x v="6"/>
    <s v="Abu Dhabi"/>
    <s v="L02"/>
    <s v="HR Manager"/>
    <x v="1"/>
    <s v="Full-Time"/>
    <s v="Male"/>
    <s v="40-49"/>
    <s v="2023-08-01"/>
    <n v="84.56"/>
    <n v="76"/>
    <s v="Low"/>
    <s v="Completed"/>
    <n v="4"/>
    <n v="11"/>
    <x v="0"/>
    <m/>
    <n v="303918"/>
  </r>
  <r>
    <x v="1088"/>
    <s v="Noor Al Mansoori"/>
    <x v="6"/>
    <x v="6"/>
    <s v="Abu Dhabi"/>
    <s v="L02"/>
    <s v="Software Engineer"/>
    <x v="3"/>
    <s v="Full-Time"/>
    <s v="Female"/>
    <s v="30-39"/>
    <s v="2023-06-24"/>
    <n v="82.88"/>
    <n v="62"/>
    <s v="Low"/>
    <s v="Completed"/>
    <n v="4"/>
    <n v="14"/>
    <x v="1"/>
    <s v="2024-10-22"/>
    <n v="303689"/>
  </r>
  <r>
    <x v="1089"/>
    <s v="Khalid Aziz"/>
    <x v="5"/>
    <x v="5"/>
    <s v="Dubai"/>
    <s v="L01"/>
    <s v="HR Executive"/>
    <x v="1"/>
    <s v="Part-Time"/>
    <s v="Male"/>
    <s v="30-39"/>
    <s v="2022-06-23"/>
    <n v="99"/>
    <n v="97"/>
    <s v="High"/>
    <s v="Completed"/>
    <n v="2"/>
    <n v="12"/>
    <x v="0"/>
    <m/>
    <n v="303796"/>
  </r>
  <r>
    <x v="1090"/>
    <s v="Sara Shaikh"/>
    <x v="2"/>
    <x v="2"/>
    <s v="Al Ain"/>
    <s v="L05"/>
    <s v="HR Executive"/>
    <x v="3"/>
    <s v="Contract"/>
    <s v="Female"/>
    <s v="40-49"/>
    <s v="2022-07-05"/>
    <n v="86.23"/>
    <n v="83"/>
    <s v="Average"/>
    <s v="Pending"/>
    <m/>
    <n v="31"/>
    <x v="0"/>
    <m/>
    <n v="303891"/>
  </r>
  <r>
    <x v="1091"/>
    <s v="Samir Joseph"/>
    <x v="4"/>
    <x v="4"/>
    <s v="Sharjah"/>
    <s v="L03"/>
    <s v="Sales Manager"/>
    <x v="0"/>
    <s v="Full-Time"/>
    <s v="Male"/>
    <s v="40-49"/>
    <s v="2023-08-08"/>
    <n v="97.01"/>
    <n v="93"/>
    <s v="High"/>
    <s v="Completed"/>
    <n v="2"/>
    <n v="31"/>
    <x v="0"/>
    <m/>
    <n v="304089"/>
  </r>
  <r>
    <x v="1092"/>
    <s v="Hassan Al Mansoori"/>
    <x v="3"/>
    <x v="3"/>
    <s v="Dubai"/>
    <s v="L01"/>
    <s v="IT Support Engineer"/>
    <x v="0"/>
    <s v="Full-Time"/>
    <s v="Male"/>
    <s v="40-49"/>
    <s v="2024-04-04"/>
    <n v="90.97"/>
    <n v="74"/>
    <s v="Average"/>
    <s v="Completed"/>
    <n v="3"/>
    <n v="26"/>
    <x v="0"/>
    <m/>
    <n v="304268"/>
  </r>
  <r>
    <x v="1093"/>
    <s v="Mohammed Haddad"/>
    <x v="3"/>
    <x v="3"/>
    <s v="Dubai"/>
    <s v="L01"/>
    <s v="Marketing Specialist"/>
    <x v="2"/>
    <s v="Full-Time"/>
    <s v="Female"/>
    <s v="50+"/>
    <s v="2023-12-15"/>
    <n v="80.61"/>
    <n v="68"/>
    <s v="Low"/>
    <s v="Completed"/>
    <n v="3"/>
    <n v="30"/>
    <x v="1"/>
    <s v="2026-06-14"/>
    <n v="304269"/>
  </r>
  <r>
    <x v="1094"/>
    <s v="Sara Haddad"/>
    <x v="1"/>
    <x v="1"/>
    <s v="Ajman"/>
    <s v="L04"/>
    <s v="HR Executive"/>
    <x v="1"/>
    <s v="Full-Time"/>
    <s v="Male"/>
    <s v="50+"/>
    <s v="2024-03-13"/>
    <n v="85.95"/>
    <n v="78"/>
    <s v="High"/>
    <s v="Completed"/>
    <n v="2"/>
    <m/>
    <x v="0"/>
    <m/>
    <n v="303947"/>
  </r>
  <r>
    <x v="1095"/>
    <s v="Zaid Al Falasi"/>
    <x v="4"/>
    <x v="4"/>
    <s v="Ajman"/>
    <s v="L04"/>
    <s v="Sales Executive"/>
    <x v="1"/>
    <s v="Part-Time"/>
    <s v="Male"/>
    <s v="30-39"/>
    <s v="2021-10-10"/>
    <n v="78.98"/>
    <n v="76"/>
    <s v="Low"/>
    <s v="Completed"/>
    <n v="4"/>
    <n v="25"/>
    <x v="0"/>
    <m/>
    <n v="303664"/>
  </r>
  <r>
    <x v="1096"/>
    <s v="Rashid Sharma"/>
    <x v="4"/>
    <x v="4"/>
    <s v="Sharjah"/>
    <s v="L03"/>
    <s v="IT Support Engineer"/>
    <x v="2"/>
    <s v="Contract"/>
    <s v="Male"/>
    <s v="20-29"/>
    <s v="2023-06-20"/>
    <n v="89.37"/>
    <n v="87"/>
    <s v="Average"/>
    <s v="Completed"/>
    <n v="2"/>
    <n v="7"/>
    <x v="0"/>
    <m/>
    <n v="303652"/>
  </r>
  <r>
    <x v="1097"/>
    <s v="Rashid Joseph"/>
    <x v="0"/>
    <x v="0"/>
    <s v="Sharjah"/>
    <s v="L03"/>
    <s v="Finance Analyst"/>
    <x v="2"/>
    <s v="Contract"/>
    <s v="Female"/>
    <s v="40-49"/>
    <s v="2022-01-01"/>
    <n v="94.59"/>
    <n v="89"/>
    <s v="Average"/>
    <s v="Completed"/>
    <n v="3"/>
    <n v="37"/>
    <x v="0"/>
    <m/>
    <n v="304314"/>
  </r>
  <r>
    <x v="1098"/>
    <s v="Nadia Rahman"/>
    <x v="5"/>
    <x v="5"/>
    <s v="Al Ain"/>
    <s v="L05"/>
    <s v="Finance Analyst"/>
    <x v="0"/>
    <s v="Part-Time"/>
    <s v="Male"/>
    <s v="40-49"/>
    <s v="2021-04-22"/>
    <n v="77.16"/>
    <n v="68"/>
    <s v="Average"/>
    <s v="Pending"/>
    <m/>
    <n v="37"/>
    <x v="0"/>
    <m/>
    <n v="303876"/>
  </r>
  <r>
    <x v="1099"/>
    <s v="Noor Rahman"/>
    <x v="4"/>
    <x v="4"/>
    <s v="Abu Dhabi"/>
    <s v="L02"/>
    <s v="HR Manager"/>
    <x v="1"/>
    <s v="Contract"/>
    <s v="Female"/>
    <s v="50+"/>
    <s v="2023-10-25"/>
    <n v="78.319999999999993"/>
    <n v="50"/>
    <s v="Average"/>
    <s v="Completed"/>
    <n v="5"/>
    <n v="37"/>
    <x v="0"/>
    <m/>
    <n v="304220"/>
  </r>
  <r>
    <x v="1100"/>
    <s v="Fatima Gupta"/>
    <x v="3"/>
    <x v="3"/>
    <s v="Al Ain"/>
    <s v="L05"/>
    <s v="Operations Coordinator"/>
    <x v="0"/>
    <s v="Contract"/>
    <s v="Female"/>
    <s v="20-29"/>
    <s v="2024-02-16"/>
    <n v="87.72"/>
    <n v="77"/>
    <s v="Average"/>
    <s v="Completed"/>
    <n v="3"/>
    <n v="15"/>
    <x v="1"/>
    <s v="2025-05-13"/>
    <n v="303674"/>
  </r>
  <r>
    <x v="1101"/>
    <s v="Karim Nair"/>
    <x v="1"/>
    <x v="1"/>
    <s v="Sharjah"/>
    <s v="L03"/>
    <s v="Operations Coordinator"/>
    <x v="1"/>
    <s v="Part-Time"/>
    <s v="Female"/>
    <s v="30-39"/>
    <s v="2021-09-10"/>
    <n v="82.9"/>
    <n v="60"/>
    <s v="Average"/>
    <s v="Completed"/>
    <n v="5"/>
    <n v="37"/>
    <x v="0"/>
    <m/>
    <n v="304452"/>
  </r>
  <r>
    <x v="1102"/>
    <s v="Sara Khan"/>
    <x v="4"/>
    <x v="4"/>
    <s v="Dubai"/>
    <s v="L01"/>
    <s v="Operations Coordinator"/>
    <x v="2"/>
    <s v="Full-Time"/>
    <s v="Male"/>
    <s v="30-39"/>
    <s v="2021-07-11"/>
    <n v="77.78"/>
    <n v="59"/>
    <s v="Low"/>
    <s v="Pending"/>
    <m/>
    <m/>
    <x v="1"/>
    <s v="2024-03-19"/>
    <n v="303952"/>
  </r>
  <r>
    <x v="1103"/>
    <s v="Khalid Shaikh"/>
    <x v="5"/>
    <x v="5"/>
    <s v="Dubai"/>
    <s v="L01"/>
    <s v="IT Support Engineer"/>
    <x v="3"/>
    <s v="Contract"/>
    <s v="Female"/>
    <s v="30-39"/>
    <s v="2024-02-13"/>
    <n v="77.78"/>
    <n v="73"/>
    <s v="Low"/>
    <s v="Completed"/>
    <n v="2"/>
    <n v="22"/>
    <x v="1"/>
    <s v="2024-12-18"/>
    <n v="304088"/>
  </r>
  <r>
    <x v="1104"/>
    <s v="Rashid Sharma"/>
    <x v="3"/>
    <x v="3"/>
    <s v="Ajman"/>
    <s v="L04"/>
    <s v="Sales Manager"/>
    <x v="2"/>
    <s v="Full-Time"/>
    <s v="Male"/>
    <s v="20-29"/>
    <s v="2021-03-10"/>
    <n v="87.36"/>
    <n v="73"/>
    <s v="High"/>
    <s v="Completed"/>
    <n v="2"/>
    <n v="10"/>
    <x v="0"/>
    <m/>
    <n v="303819"/>
  </r>
  <r>
    <x v="1105"/>
    <s v="Aisha Haddad"/>
    <x v="5"/>
    <x v="5"/>
    <s v="Al Ain"/>
    <s v="L05"/>
    <s v="Customer Support Agent"/>
    <x v="3"/>
    <s v="Part-Time"/>
    <s v="Female"/>
    <s v="40-49"/>
    <s v="2022-03-23"/>
    <n v="83.32"/>
    <n v="58"/>
    <s v="Average"/>
    <s v="Completed"/>
    <n v="4"/>
    <n v="32"/>
    <x v="0"/>
    <m/>
    <n v="303985"/>
  </r>
  <r>
    <x v="1106"/>
    <s v="Mariam Al Falasi"/>
    <x v="4"/>
    <x v="4"/>
    <s v="Al Ain"/>
    <s v="L05"/>
    <s v="HR Executive"/>
    <x v="0"/>
    <s v="Contract"/>
    <s v="Male"/>
    <s v="40-49"/>
    <s v="2021-09-02"/>
    <n v="85.15"/>
    <n v="83"/>
    <s v="Average"/>
    <s v="Completed"/>
    <n v="4"/>
    <n v="37"/>
    <x v="0"/>
    <m/>
    <n v="303932"/>
  </r>
  <r>
    <x v="1107"/>
    <s v="Sara Shaikh"/>
    <x v="5"/>
    <x v="5"/>
    <s v="Abu Dhabi"/>
    <s v="L02"/>
    <s v="Software Engineer"/>
    <x v="0"/>
    <s v="Full-Time"/>
    <s v="Male"/>
    <s v="20-29"/>
    <s v="2021-06-16"/>
    <n v="96.67"/>
    <n v="93"/>
    <s v="Average"/>
    <s v="Completed"/>
    <n v="5"/>
    <n v="33"/>
    <x v="0"/>
    <m/>
    <n v="304618"/>
  </r>
  <r>
    <x v="1108"/>
    <s v="Zaid Al Mansoori"/>
    <x v="2"/>
    <x v="2"/>
    <s v="Ajman"/>
    <s v="L04"/>
    <s v="HR Executive"/>
    <x v="2"/>
    <s v="Full-Time"/>
    <s v="Male"/>
    <s v="20-29"/>
    <s v="2023-08-30"/>
    <n v="94.71"/>
    <n v="90"/>
    <s v="Average"/>
    <s v="Completed"/>
    <n v="4"/>
    <n v="21"/>
    <x v="0"/>
    <m/>
    <n v="304039"/>
  </r>
  <r>
    <x v="1109"/>
    <s v="Fatima D'Souza"/>
    <x v="3"/>
    <x v="3"/>
    <s v="Sharjah"/>
    <s v="L03"/>
    <s v="Finance Analyst"/>
    <x v="3"/>
    <s v="Full-Time"/>
    <s v="Male"/>
    <s v="20-29"/>
    <s v="2021-12-20"/>
    <n v="89.38"/>
    <n v="73"/>
    <s v="Average"/>
    <s v="Completed"/>
    <n v="5"/>
    <n v="10"/>
    <x v="0"/>
    <m/>
    <n v="303944"/>
  </r>
  <r>
    <x v="1110"/>
    <s v="Mohammed Patel"/>
    <x v="2"/>
    <x v="2"/>
    <s v="Abu Dhabi"/>
    <s v="L02"/>
    <s v="Accountant"/>
    <x v="1"/>
    <s v="Part-Time"/>
    <s v="Female"/>
    <s v="50+"/>
    <s v="2024-02-01"/>
    <n v="83.2"/>
    <n v="52"/>
    <s v="Low"/>
    <s v="Completed"/>
    <n v="2"/>
    <n v="13"/>
    <x v="1"/>
    <s v="2026-06-26"/>
    <n v="303533"/>
  </r>
  <r>
    <x v="1111"/>
    <s v="Karim Joseph"/>
    <x v="2"/>
    <x v="2"/>
    <s v="Ajman"/>
    <s v="L04"/>
    <s v="Sales Manager"/>
    <x v="3"/>
    <s v="Contract"/>
    <s v="Male"/>
    <s v="50+"/>
    <s v="2021-04-06"/>
    <n v="99.07"/>
    <n v="99"/>
    <s v="Average"/>
    <s v="Completed"/>
    <n v="2"/>
    <n v="6"/>
    <x v="1"/>
    <s v="2023-12-07"/>
    <n v="303521"/>
  </r>
  <r>
    <x v="1112"/>
    <s v="Khalid Rahman"/>
    <x v="3"/>
    <x v="3"/>
    <s v="Dubai"/>
    <s v="L01"/>
    <s v="Customer Support Agent"/>
    <x v="2"/>
    <s v="Full-Time"/>
    <s v="Male"/>
    <s v="50+"/>
    <s v="2021-03-02"/>
    <n v="81.42"/>
    <n v="65"/>
    <s v="Low"/>
    <s v="Completed"/>
    <n v="5"/>
    <n v="30"/>
    <x v="0"/>
    <m/>
    <n v="304075"/>
  </r>
  <r>
    <x v="1113"/>
    <s v="Aisha Shaikh"/>
    <x v="6"/>
    <x v="6"/>
    <s v="Abu Dhabi"/>
    <s v="L02"/>
    <s v="Operations Coordinator"/>
    <x v="3"/>
    <s v="Full-Time"/>
    <s v="Female"/>
    <s v="40-49"/>
    <s v="2021-11-18"/>
    <n v="91.76"/>
    <n v="86"/>
    <s v="High"/>
    <s v="Completed"/>
    <n v="4"/>
    <n v="10"/>
    <x v="1"/>
    <s v="2023-09-29"/>
    <n v="304299"/>
  </r>
  <r>
    <x v="1114"/>
    <s v="Noor Patel"/>
    <x v="4"/>
    <x v="4"/>
    <s v="Ajman"/>
    <s v="L04"/>
    <s v="Sales Manager"/>
    <x v="1"/>
    <s v="Contract"/>
    <s v="Female"/>
    <s v="20-29"/>
    <s v="2023-07-06"/>
    <n v="77.63"/>
    <n v="62"/>
    <s v="Low"/>
    <s v="Completed"/>
    <n v="3"/>
    <n v="11"/>
    <x v="0"/>
    <m/>
    <n v="304359"/>
  </r>
  <r>
    <x v="1115"/>
    <s v="Khalid Shaikh"/>
    <x v="5"/>
    <x v="5"/>
    <s v="Al Ain"/>
    <s v="L05"/>
    <s v="Accountant"/>
    <x v="0"/>
    <s v="Contract"/>
    <s v="Female"/>
    <s v="50+"/>
    <s v="2021-11-16"/>
    <n v="90"/>
    <n v="76"/>
    <s v="High"/>
    <s v="Completed"/>
    <n v="5"/>
    <n v="9"/>
    <x v="0"/>
    <m/>
    <n v="304174"/>
  </r>
  <r>
    <x v="1116"/>
    <s v="Ali Khan"/>
    <x v="2"/>
    <x v="2"/>
    <s v="Sharjah"/>
    <s v="L03"/>
    <s v="Sales Executive"/>
    <x v="1"/>
    <s v="Full-Time"/>
    <s v="Female"/>
    <s v="30-39"/>
    <s v="2024-01-22"/>
    <n v="97.6"/>
    <n v="95"/>
    <s v="Average"/>
    <s v="Completed"/>
    <n v="5"/>
    <n v="11"/>
    <x v="2"/>
    <s v="2026-07-26"/>
    <n v="304436"/>
  </r>
  <r>
    <x v="1117"/>
    <s v="Mariam Hussain"/>
    <x v="6"/>
    <x v="6"/>
    <s v="Al Ain"/>
    <s v="L05"/>
    <s v="Software Engineer"/>
    <x v="2"/>
    <s v="Contract"/>
    <s v="Female"/>
    <s v="20-29"/>
    <s v="2022-03-20"/>
    <n v="81.23"/>
    <n v="54"/>
    <s v="Average"/>
    <s v="Completed"/>
    <n v="2"/>
    <n v="36"/>
    <x v="0"/>
    <m/>
    <n v="304520"/>
  </r>
  <r>
    <x v="1118"/>
    <s v="Mohammed Patel"/>
    <x v="3"/>
    <x v="3"/>
    <s v="Sharjah"/>
    <s v="L03"/>
    <s v="HR Manager"/>
    <x v="0"/>
    <s v="Contract"/>
    <s v="Male"/>
    <s v="30-39"/>
    <s v="2021-01-22"/>
    <n v="84.55"/>
    <n v="66"/>
    <s v="Low"/>
    <s v="Completed"/>
    <n v="3"/>
    <n v="39"/>
    <x v="1"/>
    <s v="2021-12-03"/>
    <n v="304393"/>
  </r>
  <r>
    <x v="1119"/>
    <s v="Khalid Joseph"/>
    <x v="5"/>
    <x v="5"/>
    <s v="Al Ain"/>
    <s v="L05"/>
    <s v="HR Manager"/>
    <x v="0"/>
    <s v="Full-Time"/>
    <s v="Male"/>
    <s v="30-39"/>
    <s v="2022-09-16"/>
    <n v="82.23"/>
    <n v="51"/>
    <s v="Low"/>
    <s v="Completed"/>
    <n v="2"/>
    <n v="10"/>
    <x v="0"/>
    <m/>
    <n v="303936"/>
  </r>
  <r>
    <x v="1120"/>
    <s v="Hassan Nair"/>
    <x v="5"/>
    <x v="5"/>
    <s v="Sharjah"/>
    <s v="L03"/>
    <s v="Customer Support Agent"/>
    <x v="2"/>
    <s v="Full-Time"/>
    <s v="Female"/>
    <s v="20-29"/>
    <s v="2022-10-10"/>
    <n v="75.19"/>
    <n v="58"/>
    <s v="Average"/>
    <s v="Pending"/>
    <m/>
    <n v="19"/>
    <x v="1"/>
    <s v="2024-04-03"/>
    <n v="304038"/>
  </r>
  <r>
    <x v="1121"/>
    <s v="Khalid Gupta"/>
    <x v="6"/>
    <x v="6"/>
    <s v="Al Ain"/>
    <s v="L05"/>
    <s v="HR Manager"/>
    <x v="0"/>
    <s v="Contract"/>
    <s v="Female"/>
    <s v="50+"/>
    <s v="2022-06-29"/>
    <n v="85.08"/>
    <n v="81"/>
    <s v="High"/>
    <s v="Completed"/>
    <n v="3"/>
    <n v="18"/>
    <x v="0"/>
    <m/>
    <n v="303568"/>
  </r>
  <r>
    <x v="1122"/>
    <s v="Imran Nair"/>
    <x v="4"/>
    <x v="4"/>
    <s v="Al Ain"/>
    <s v="L05"/>
    <s v="Software Engineer"/>
    <x v="0"/>
    <s v="Contract"/>
    <s v="Male"/>
    <s v="30-39"/>
    <s v="2021-01-02"/>
    <n v="81.52"/>
    <n v="79"/>
    <s v="Average"/>
    <s v="Completed"/>
    <n v="5"/>
    <n v="33"/>
    <x v="0"/>
    <m/>
    <n v="303884"/>
  </r>
  <r>
    <x v="1123"/>
    <s v="Mohammed Joseph"/>
    <x v="1"/>
    <x v="1"/>
    <s v="Al Ain"/>
    <s v="L05"/>
    <s v="Marketing Specialist"/>
    <x v="2"/>
    <s v="Contract"/>
    <s v="Female"/>
    <s v="30-39"/>
    <s v="2024-01-30"/>
    <n v="77.989999999999995"/>
    <n v="66"/>
    <s v="Low"/>
    <s v="Completed"/>
    <n v="3"/>
    <n v="34"/>
    <x v="0"/>
    <m/>
    <n v="304164"/>
  </r>
  <r>
    <x v="1124"/>
    <s v="Mohammed Rahman"/>
    <x v="1"/>
    <x v="1"/>
    <s v="Dubai"/>
    <s v="L01"/>
    <s v="Operations Coordinator"/>
    <x v="3"/>
    <s v="Part-Time"/>
    <s v="Male"/>
    <s v="40-49"/>
    <s v="2022-02-09"/>
    <n v="98.08"/>
    <n v="98"/>
    <s v="Average"/>
    <s v="Not Due"/>
    <m/>
    <n v="18"/>
    <x v="0"/>
    <m/>
    <n v="304103"/>
  </r>
  <r>
    <x v="1125"/>
    <s v="Mohammed Hussain"/>
    <x v="5"/>
    <x v="5"/>
    <s v="Abu Dhabi"/>
    <s v="L02"/>
    <s v="Sales Executive"/>
    <x v="2"/>
    <s v="Contract"/>
    <s v="Female"/>
    <s v="30-39"/>
    <s v="2021-06-04"/>
    <n v="78.260000000000005"/>
    <n v="62"/>
    <s v="Low"/>
    <s v="Completed"/>
    <n v="2"/>
    <n v="8"/>
    <x v="0"/>
    <m/>
    <n v="303978"/>
  </r>
  <r>
    <x v="1126"/>
    <s v="Ahmed Menon"/>
    <x v="5"/>
    <x v="5"/>
    <s v="Dubai"/>
    <s v="L01"/>
    <s v="HR Manager"/>
    <x v="0"/>
    <s v="Full-Time"/>
    <s v="Male"/>
    <s v="50+"/>
    <s v="2022-06-17"/>
    <n v="85.59"/>
    <n v="74"/>
    <s v="High"/>
    <s v="Completed"/>
    <n v="3"/>
    <n v="25"/>
    <x v="0"/>
    <m/>
    <n v="303852"/>
  </r>
  <r>
    <x v="1127"/>
    <s v="Mariam Farooq"/>
    <x v="4"/>
    <x v="4"/>
    <s v="Sharjah"/>
    <s v="L03"/>
    <s v="Finance Analyst"/>
    <x v="2"/>
    <s v="Contract"/>
    <s v="Male"/>
    <s v="40-49"/>
    <s v="2022-12-06"/>
    <n v="95.45"/>
    <n v="85"/>
    <s v="Average"/>
    <s v="Completed"/>
    <n v="2"/>
    <n v="6"/>
    <x v="0"/>
    <m/>
    <n v="304350"/>
  </r>
  <r>
    <x v="1128"/>
    <s v="Sara Patel"/>
    <x v="3"/>
    <x v="3"/>
    <s v="Ajman"/>
    <s v="L04"/>
    <s v="Sales Manager"/>
    <x v="1"/>
    <s v="Part-Time"/>
    <s v="Male"/>
    <s v="40-49"/>
    <s v="2022-10-09"/>
    <n v="97.14"/>
    <n v="99"/>
    <s v="Average"/>
    <s v="Not Due"/>
    <m/>
    <n v="40"/>
    <x v="1"/>
    <s v="2024-11-10"/>
    <n v="304216"/>
  </r>
  <r>
    <x v="1129"/>
    <s v="Zaid Haddad"/>
    <x v="5"/>
    <x v="5"/>
    <s v="Dubai"/>
    <s v="L01"/>
    <s v="Finance Analyst"/>
    <x v="3"/>
    <s v="Full-Time"/>
    <s v="Male"/>
    <s v="20-29"/>
    <s v="2022-04-12"/>
    <n v="83.09"/>
    <n v="70"/>
    <s v="Low"/>
    <s v="Completed"/>
    <n v="3"/>
    <n v="20"/>
    <x v="0"/>
    <m/>
    <n v="304004"/>
  </r>
  <r>
    <x v="1130"/>
    <s v="Nadia Hussain"/>
    <x v="5"/>
    <x v="5"/>
    <s v="Sharjah"/>
    <s v="L03"/>
    <s v="Customer Support Agent"/>
    <x v="2"/>
    <s v="Full-Time"/>
    <s v="Female"/>
    <s v="40-49"/>
    <s v="2021-09-13"/>
    <n v="99.02"/>
    <n v="91"/>
    <s v="High"/>
    <s v="Completed"/>
    <n v="5"/>
    <n v="31"/>
    <x v="0"/>
    <m/>
    <n v="304542"/>
  </r>
  <r>
    <x v="1131"/>
    <s v="Imran Patel"/>
    <x v="5"/>
    <x v="5"/>
    <s v="Abu Dhabi"/>
    <s v="L02"/>
    <s v="HR Manager"/>
    <x v="3"/>
    <s v="Full-Time"/>
    <s v="Male"/>
    <s v="30-39"/>
    <s v="2022-04-11"/>
    <n v="81.040000000000006"/>
    <n v="76"/>
    <s v="Low"/>
    <s v="Not Due"/>
    <m/>
    <n v="15"/>
    <x v="0"/>
    <m/>
    <n v="303805"/>
  </r>
  <r>
    <x v="1132"/>
    <s v="Mariam Al Nuaimi"/>
    <x v="6"/>
    <x v="6"/>
    <s v="Sharjah"/>
    <s v="L03"/>
    <s v="Software Engineer"/>
    <x v="3"/>
    <s v="Full-Time"/>
    <s v="Male"/>
    <s v="20-29"/>
    <s v="2024-02-22"/>
    <n v="96.79"/>
    <n v="86"/>
    <s v="High"/>
    <s v="Pending"/>
    <m/>
    <n v="38"/>
    <x v="0"/>
    <m/>
    <n v="304583"/>
  </r>
  <r>
    <x v="1133"/>
    <s v="Bilal Patel"/>
    <x v="2"/>
    <x v="2"/>
    <s v="Abu Dhabi"/>
    <s v="L02"/>
    <s v="Customer Support Agent"/>
    <x v="2"/>
    <s v="Part-Time"/>
    <s v="Male"/>
    <s v="40-49"/>
    <s v="2021-03-31"/>
    <n v="81.7"/>
    <n v="58"/>
    <s v="Low"/>
    <s v="Completed"/>
    <n v="5"/>
    <n v="11"/>
    <x v="1"/>
    <s v="2023-10-04"/>
    <n v="304556"/>
  </r>
  <r>
    <x v="1134"/>
    <s v="Mariam Fernandez"/>
    <x v="6"/>
    <x v="6"/>
    <s v="Al Ain"/>
    <s v="L05"/>
    <s v="Customer Support Manager"/>
    <x v="3"/>
    <s v="Contract"/>
    <s v="Male"/>
    <s v="50+"/>
    <s v="2023-05-25"/>
    <n v="92.28"/>
    <n v="88"/>
    <s v="Average"/>
    <s v="Completed"/>
    <n v="2"/>
    <n v="24"/>
    <x v="0"/>
    <m/>
    <n v="304065"/>
  </r>
  <r>
    <x v="1135"/>
    <s v="Fatima Haddad"/>
    <x v="2"/>
    <x v="2"/>
    <s v="Sharjah"/>
    <s v="L03"/>
    <s v="Sales Executive"/>
    <x v="2"/>
    <s v="Part-Time"/>
    <s v="Male"/>
    <s v="40-49"/>
    <s v="2023-10-21"/>
    <n v="83.06"/>
    <n v="60"/>
    <s v="Average"/>
    <s v="Completed"/>
    <n v="3"/>
    <n v="9"/>
    <x v="2"/>
    <s v="2025-05-23"/>
    <n v="303804"/>
  </r>
  <r>
    <x v="1136"/>
    <s v="Samir Khan"/>
    <x v="1"/>
    <x v="1"/>
    <s v="Dubai"/>
    <s v="L01"/>
    <s v="Finance Analyst"/>
    <x v="3"/>
    <s v="Full-Time"/>
    <s v="Female"/>
    <s v="50+"/>
    <s v="2021-10-27"/>
    <n v="76.849999999999994"/>
    <n v="76"/>
    <s v="Average"/>
    <s v="Completed"/>
    <n v="2"/>
    <n v="32"/>
    <x v="0"/>
    <m/>
    <n v="304210"/>
  </r>
  <r>
    <x v="1137"/>
    <s v="Fatima D'Souza"/>
    <x v="1"/>
    <x v="1"/>
    <s v="Dubai"/>
    <s v="L01"/>
    <s v="Accountant"/>
    <x v="2"/>
    <s v="Part-Time"/>
    <s v="Male"/>
    <s v="40-49"/>
    <s v="2021-10-28"/>
    <n v="85.72"/>
    <n v="78"/>
    <s v="High"/>
    <s v="Not Due"/>
    <m/>
    <n v="21"/>
    <x v="0"/>
    <m/>
    <n v="304637"/>
  </r>
  <r>
    <x v="1138"/>
    <s v="Omar Shaikh"/>
    <x v="3"/>
    <x v="3"/>
    <s v="Ajman"/>
    <s v="L04"/>
    <s v="HR Manager"/>
    <x v="2"/>
    <s v="Contract"/>
    <s v="Female"/>
    <s v="50+"/>
    <s v="2021-10-31"/>
    <n v="88.14"/>
    <n v="74"/>
    <s v="High"/>
    <s v="Not Due"/>
    <m/>
    <n v="20"/>
    <x v="0"/>
    <m/>
    <n v="304121"/>
  </r>
  <r>
    <x v="1139"/>
    <s v="Fatima Hussain"/>
    <x v="0"/>
    <x v="0"/>
    <s v="Dubai"/>
    <s v="L01"/>
    <s v="Accountant"/>
    <x v="3"/>
    <s v="Contract"/>
    <s v="Male"/>
    <s v="50+"/>
    <s v="2022-09-01"/>
    <n v="80.31"/>
    <n v="55"/>
    <s v="Low"/>
    <s v="Completed"/>
    <n v="3"/>
    <n v="36"/>
    <x v="0"/>
    <m/>
    <n v="303897"/>
  </r>
  <r>
    <x v="1140"/>
    <s v="Noor Khan"/>
    <x v="5"/>
    <x v="5"/>
    <s v="Ajman"/>
    <s v="L04"/>
    <s v="Software Engineer"/>
    <x v="0"/>
    <s v="Contract"/>
    <s v="Female"/>
    <s v="50+"/>
    <s v="2021-02-21"/>
    <n v="95.96"/>
    <n v="90"/>
    <s v="Average"/>
    <s v="Completed"/>
    <n v="3"/>
    <n v="6"/>
    <x v="0"/>
    <m/>
    <n v="303554"/>
  </r>
  <r>
    <x v="1141"/>
    <s v="Omar Farooq"/>
    <x v="1"/>
    <x v="1"/>
    <s v="Abu Dhabi"/>
    <s v="L02"/>
    <s v="Customer Support Manager"/>
    <x v="2"/>
    <s v="Contract"/>
    <s v="Male"/>
    <s v="30-39"/>
    <s v="2024-02-23"/>
    <n v="81.2"/>
    <n v="50"/>
    <s v="Average"/>
    <s v="Completed"/>
    <n v="5"/>
    <n v="30"/>
    <x v="0"/>
    <m/>
    <n v="304409"/>
  </r>
  <r>
    <x v="1142"/>
    <s v="Bilal Al Nuaimi"/>
    <x v="0"/>
    <x v="0"/>
    <s v="Abu Dhabi"/>
    <s v="L02"/>
    <s v="Customer Support Agent"/>
    <x v="0"/>
    <s v="Contract"/>
    <s v="Male"/>
    <s v="30-39"/>
    <s v="2021-11-30"/>
    <n v="96.94"/>
    <n v="95"/>
    <s v="Average"/>
    <s v="Completed"/>
    <n v="4"/>
    <n v="12"/>
    <x v="0"/>
    <m/>
    <n v="304187"/>
  </r>
  <r>
    <x v="1143"/>
    <s v="Mohammed Al Nuaimi"/>
    <x v="2"/>
    <x v="2"/>
    <s v="Sharjah"/>
    <s v="L03"/>
    <s v="Accountant"/>
    <x v="1"/>
    <s v="Contract"/>
    <s v="Female"/>
    <s v="50+"/>
    <s v="2021-03-13"/>
    <n v="93.66"/>
    <n v="70"/>
    <s v="Average"/>
    <s v="Completed"/>
    <n v="4"/>
    <n v="19"/>
    <x v="0"/>
    <m/>
    <n v="303923"/>
  </r>
  <r>
    <x v="1144"/>
    <s v="Noor Gupta"/>
    <x v="2"/>
    <x v="2"/>
    <s v="Abu Dhabi"/>
    <s v="L02"/>
    <s v="HR Executive"/>
    <x v="0"/>
    <s v="Contract"/>
    <s v="Female"/>
    <s v="50+"/>
    <s v="2022-06-06"/>
    <n v="75.2"/>
    <n v="72"/>
    <s v="Average"/>
    <s v="Completed"/>
    <n v="4"/>
    <n v="24"/>
    <x v="0"/>
    <m/>
    <n v="304651"/>
  </r>
  <r>
    <x v="1145"/>
    <s v="Mariam Menon"/>
    <x v="6"/>
    <x v="6"/>
    <s v="Abu Dhabi"/>
    <s v="L02"/>
    <s v="Customer Support Agent"/>
    <x v="0"/>
    <s v="Full-Time"/>
    <s v="Male"/>
    <s v="30-39"/>
    <s v="2023-06-27"/>
    <n v="80.75"/>
    <n v="69"/>
    <s v="Low"/>
    <s v="Completed"/>
    <n v="2"/>
    <n v="27"/>
    <x v="0"/>
    <m/>
    <n v="303899"/>
  </r>
  <r>
    <x v="1146"/>
    <s v="Layla Joseph"/>
    <x v="0"/>
    <x v="0"/>
    <s v="Dubai"/>
    <s v="L01"/>
    <s v="Marketing Specialist"/>
    <x v="1"/>
    <s v="Contract"/>
    <s v="Male"/>
    <s v="30-39"/>
    <s v="2023-01-15"/>
    <n v="95.49"/>
    <n v="87"/>
    <s v="High"/>
    <s v="Not Due"/>
    <m/>
    <n v="11"/>
    <x v="1"/>
    <s v="2024-02-05"/>
    <n v="304563"/>
  </r>
  <r>
    <x v="1147"/>
    <s v="Rashid Patel"/>
    <x v="0"/>
    <x v="0"/>
    <s v="Abu Dhabi"/>
    <s v="L02"/>
    <s v="HR Manager"/>
    <x v="2"/>
    <s v="Contract"/>
    <s v="Male"/>
    <s v="30-39"/>
    <s v="2021-12-23"/>
    <n v="85.58"/>
    <n v="73"/>
    <s v="Average"/>
    <s v="Completed"/>
    <n v="4"/>
    <n v="22"/>
    <x v="0"/>
    <m/>
    <n v="303880"/>
  </r>
  <r>
    <x v="1148"/>
    <s v="Nadia Al Nuaimi"/>
    <x v="3"/>
    <x v="3"/>
    <s v="Abu Dhabi"/>
    <s v="L02"/>
    <s v="Customer Support Manager"/>
    <x v="3"/>
    <s v="Full-Time"/>
    <s v="Male"/>
    <s v="20-29"/>
    <s v="2023-07-06"/>
    <n v="87.48"/>
    <n v="80"/>
    <s v="High"/>
    <s v="Completed"/>
    <n v="3"/>
    <m/>
    <x v="0"/>
    <m/>
    <n v="303984"/>
  </r>
  <r>
    <x v="1149"/>
    <s v="Yusuf D'Souza"/>
    <x v="6"/>
    <x v="6"/>
    <s v="Ajman"/>
    <s v="L04"/>
    <s v="Sales Executive"/>
    <x v="1"/>
    <s v="Part-Time"/>
    <s v="Male"/>
    <s v="20-29"/>
    <s v="2023-12-28"/>
    <n v="97.02"/>
    <n v="96"/>
    <s v="High"/>
    <s v="Completed"/>
    <n v="5"/>
    <n v="9"/>
    <x v="0"/>
    <m/>
    <n v="304246"/>
  </r>
  <r>
    <x v="1150"/>
    <s v="Aisha Gupta"/>
    <x v="5"/>
    <x v="5"/>
    <s v="Al Ain"/>
    <s v="L05"/>
    <s v="Software Engineer"/>
    <x v="3"/>
    <s v="Full-Time"/>
    <s v="Female"/>
    <s v="30-39"/>
    <s v="2022-06-22"/>
    <n v="87.83"/>
    <n v="73"/>
    <s v="Average"/>
    <s v="Completed"/>
    <n v="4"/>
    <n v="37"/>
    <x v="0"/>
    <m/>
    <n v="304490"/>
  </r>
  <r>
    <x v="1151"/>
    <s v="Imran Farooq"/>
    <x v="0"/>
    <x v="0"/>
    <s v="Ajman"/>
    <s v="L04"/>
    <s v="HR Executive"/>
    <x v="0"/>
    <s v="Contract"/>
    <s v="Male"/>
    <s v="20-29"/>
    <s v="2021-01-03"/>
    <n v="99.27"/>
    <n v="99"/>
    <s v="Average"/>
    <s v="Completed"/>
    <n v="5"/>
    <m/>
    <x v="0"/>
    <m/>
    <n v="304250"/>
  </r>
  <r>
    <x v="1152"/>
    <s v="Rashid Sharma"/>
    <x v="3"/>
    <x v="3"/>
    <s v="Al Ain"/>
    <s v="L05"/>
    <s v="Customer Support Agent"/>
    <x v="2"/>
    <s v="Full-Time"/>
    <s v="Male"/>
    <s v="50+"/>
    <s v="2024-02-01"/>
    <n v="87.52"/>
    <n v="75"/>
    <s v="Average"/>
    <s v="Completed"/>
    <n v="3"/>
    <m/>
    <x v="0"/>
    <m/>
    <n v="304424"/>
  </r>
  <r>
    <x v="1153"/>
    <s v="Hassan Farooq"/>
    <x v="0"/>
    <x v="0"/>
    <s v="Ajman"/>
    <s v="L04"/>
    <s v="Customer Support Agent"/>
    <x v="3"/>
    <s v="Part-Time"/>
    <s v="Male"/>
    <s v="40-49"/>
    <s v="2022-02-28"/>
    <n v="89.36"/>
    <n v="78"/>
    <s v="Average"/>
    <s v="Completed"/>
    <n v="4"/>
    <n v="36"/>
    <x v="0"/>
    <m/>
    <n v="304052"/>
  </r>
  <r>
    <x v="1154"/>
    <s v="Imran Farooq"/>
    <x v="6"/>
    <x v="6"/>
    <s v="Ajman"/>
    <s v="L04"/>
    <s v="Sales Manager"/>
    <x v="3"/>
    <s v="Part-Time"/>
    <s v="Female"/>
    <s v="30-39"/>
    <s v="2023-02-19"/>
    <n v="76.47"/>
    <n v="61"/>
    <s v="Low"/>
    <s v="Completed"/>
    <n v="5"/>
    <n v="7"/>
    <x v="0"/>
    <m/>
    <n v="304547"/>
  </r>
  <r>
    <x v="1155"/>
    <s v="Samir Hussain"/>
    <x v="4"/>
    <x v="4"/>
    <s v="Sharjah"/>
    <s v="L03"/>
    <s v="HR Manager"/>
    <x v="1"/>
    <s v="Full-Time"/>
    <s v="Female"/>
    <s v="40-49"/>
    <s v="2023-03-30"/>
    <n v="77.540000000000006"/>
    <n v="58"/>
    <s v="Average"/>
    <s v="Completed"/>
    <n v="3"/>
    <n v="25"/>
    <x v="0"/>
    <m/>
    <n v="304408"/>
  </r>
  <r>
    <x v="1156"/>
    <s v="Rashid D'Souza"/>
    <x v="1"/>
    <x v="1"/>
    <s v="Abu Dhabi"/>
    <s v="L02"/>
    <s v="Marketing Specialist"/>
    <x v="3"/>
    <s v="Contract"/>
    <s v="Female"/>
    <s v="50+"/>
    <s v="2022-04-11"/>
    <n v="88.19"/>
    <n v="85"/>
    <s v="Average"/>
    <s v="Completed"/>
    <n v="4"/>
    <n v="29"/>
    <x v="0"/>
    <m/>
    <n v="303799"/>
  </r>
  <r>
    <x v="1157"/>
    <s v="Sara Al Falasi"/>
    <x v="5"/>
    <x v="5"/>
    <s v="Al Ain"/>
    <s v="L05"/>
    <s v="HR Manager"/>
    <x v="2"/>
    <s v="Contract"/>
    <s v="Male"/>
    <s v="50+"/>
    <s v="2022-07-07"/>
    <n v="76.38"/>
    <n v="54"/>
    <s v="Average"/>
    <s v="Not Due"/>
    <m/>
    <n v="40"/>
    <x v="0"/>
    <m/>
    <n v="304582"/>
  </r>
  <r>
    <x v="1158"/>
    <s v="Karim Patel"/>
    <x v="1"/>
    <x v="1"/>
    <s v="Ajman"/>
    <s v="L04"/>
    <s v="Finance Analyst"/>
    <x v="2"/>
    <s v="Full-Time"/>
    <s v="Male"/>
    <s v="30-39"/>
    <s v="2022-01-18"/>
    <n v="75.069999999999993"/>
    <n v="63"/>
    <s v="Low"/>
    <s v="Completed"/>
    <n v="3"/>
    <m/>
    <x v="1"/>
    <s v="2024-08-24"/>
    <n v="303941"/>
  </r>
  <r>
    <x v="1159"/>
    <s v="Nadia Al Mansoori"/>
    <x v="6"/>
    <x v="6"/>
    <s v="Dubai"/>
    <s v="L01"/>
    <s v="Sales Manager"/>
    <x v="1"/>
    <s v="Part-Time"/>
    <s v="Male"/>
    <s v="50+"/>
    <s v="2022-02-08"/>
    <n v="81.28"/>
    <n v="67"/>
    <s v="Average"/>
    <s v="Completed"/>
    <n v="5"/>
    <n v="30"/>
    <x v="0"/>
    <m/>
    <n v="304485"/>
  </r>
  <r>
    <x v="1160"/>
    <s v="Mariam Fernandez"/>
    <x v="2"/>
    <x v="2"/>
    <s v="Al Ain"/>
    <s v="L05"/>
    <s v="HR Manager"/>
    <x v="0"/>
    <s v="Full-Time"/>
    <s v="Male"/>
    <s v="30-39"/>
    <s v="2022-03-13"/>
    <n v="89.61"/>
    <n v="72"/>
    <s v="Average"/>
    <s v="Completed"/>
    <n v="3"/>
    <n v="30"/>
    <x v="1"/>
    <s v="2024-06-07"/>
    <n v="304043"/>
  </r>
  <r>
    <x v="1161"/>
    <s v="Aisha Rahman"/>
    <x v="3"/>
    <x v="3"/>
    <s v="Ajman"/>
    <s v="L04"/>
    <s v="Accountant"/>
    <x v="1"/>
    <s v="Full-Time"/>
    <s v="Female"/>
    <s v="30-39"/>
    <s v="2023-08-24"/>
    <n v="86.94"/>
    <n v="76"/>
    <s v="Average"/>
    <s v="Completed"/>
    <n v="4"/>
    <n v="9"/>
    <x v="2"/>
    <s v="2024-08-20"/>
    <n v="303940"/>
  </r>
  <r>
    <x v="1162"/>
    <s v="Layla Menon"/>
    <x v="5"/>
    <x v="5"/>
    <s v="Abu Dhabi"/>
    <s v="L02"/>
    <s v="IT Support Engineer"/>
    <x v="2"/>
    <s v="Full-Time"/>
    <s v="Male"/>
    <s v="40-49"/>
    <s v="2021-05-12"/>
    <n v="94.43"/>
    <n v="89"/>
    <s v="Average"/>
    <s v="Not Due"/>
    <m/>
    <n v="25"/>
    <x v="0"/>
    <m/>
    <n v="303886"/>
  </r>
  <r>
    <x v="1163"/>
    <s v="Noor Rahman"/>
    <x v="6"/>
    <x v="6"/>
    <s v="Ajman"/>
    <s v="L04"/>
    <s v="Software Engineer"/>
    <x v="1"/>
    <s v="Part-Time"/>
    <s v="Male"/>
    <s v="30-39"/>
    <s v="2021-06-02"/>
    <n v="88.78"/>
    <n v="90"/>
    <s v="Average"/>
    <s v="Completed"/>
    <n v="3"/>
    <n v="25"/>
    <x v="0"/>
    <m/>
    <n v="304410"/>
  </r>
  <r>
    <x v="1164"/>
    <s v="Imran Al Mansoori"/>
    <x v="6"/>
    <x v="6"/>
    <s v="Al Ain"/>
    <s v="L05"/>
    <s v="HR Executive"/>
    <x v="2"/>
    <s v="Full-Time"/>
    <s v="Female"/>
    <s v="40-49"/>
    <s v="2023-08-13"/>
    <n v="84.04"/>
    <n v="66"/>
    <s v="Average"/>
    <s v="Completed"/>
    <n v="5"/>
    <n v="25"/>
    <x v="0"/>
    <m/>
    <n v="304676"/>
  </r>
  <r>
    <x v="1165"/>
    <s v="Karim Patel"/>
    <x v="1"/>
    <x v="1"/>
    <s v="Dubai"/>
    <s v="L01"/>
    <s v="Sales Manager"/>
    <x v="3"/>
    <s v="Contract"/>
    <s v="Female"/>
    <s v="50+"/>
    <s v="2021-12-28"/>
    <n v="96.78"/>
    <n v="94"/>
    <s v="Average"/>
    <s v="Not Due"/>
    <m/>
    <n v="34"/>
    <x v="0"/>
    <m/>
    <n v="303921"/>
  </r>
  <r>
    <x v="1166"/>
    <s v="Imran Farooq"/>
    <x v="6"/>
    <x v="6"/>
    <s v="Abu Dhabi"/>
    <s v="L02"/>
    <s v="Marketing Specialist"/>
    <x v="2"/>
    <s v="Full-Time"/>
    <s v="Male"/>
    <s v="40-49"/>
    <s v="2023-06-19"/>
    <n v="90.38"/>
    <n v="89"/>
    <s v="Average"/>
    <s v="Pending"/>
    <m/>
    <n v="40"/>
    <x v="0"/>
    <m/>
    <n v="304278"/>
  </r>
  <r>
    <x v="1167"/>
    <s v="Layla Fernandez"/>
    <x v="1"/>
    <x v="1"/>
    <s v="Al Ain"/>
    <s v="L05"/>
    <s v="HR Manager"/>
    <x v="2"/>
    <s v="Part-Time"/>
    <s v="Male"/>
    <s v="50+"/>
    <s v="2022-01-20"/>
    <n v="82.93"/>
    <n v="67"/>
    <s v="Average"/>
    <s v="Completed"/>
    <n v="4"/>
    <n v="14"/>
    <x v="0"/>
    <m/>
    <n v="303803"/>
  </r>
  <r>
    <x v="1168"/>
    <s v="Bilal Hussain"/>
    <x v="4"/>
    <x v="4"/>
    <s v="Ajman"/>
    <s v="L04"/>
    <s v="Sales Manager"/>
    <x v="2"/>
    <s v="Contract"/>
    <s v="Male"/>
    <s v="30-39"/>
    <s v="2024-01-23"/>
    <n v="80.62"/>
    <n v="51"/>
    <s v="Low"/>
    <s v="Completed"/>
    <n v="4"/>
    <n v="10"/>
    <x v="0"/>
    <m/>
    <n v="304315"/>
  </r>
  <r>
    <x v="1169"/>
    <s v="Noor Menon"/>
    <x v="3"/>
    <x v="3"/>
    <s v="Al Ain"/>
    <s v="L05"/>
    <s v="Software Engineer"/>
    <x v="1"/>
    <s v="Full-Time"/>
    <s v="Male"/>
    <s v="20-29"/>
    <s v="2022-04-09"/>
    <n v="92.85"/>
    <n v="87"/>
    <s v="Average"/>
    <s v="Completed"/>
    <n v="3"/>
    <n v="22"/>
    <x v="0"/>
    <m/>
    <n v="303771"/>
  </r>
  <r>
    <x v="1170"/>
    <s v="Omar Farooq"/>
    <x v="2"/>
    <x v="2"/>
    <s v="Dubai"/>
    <s v="L01"/>
    <s v="Sales Manager"/>
    <x v="3"/>
    <s v="Part-Time"/>
    <s v="Female"/>
    <s v="40-49"/>
    <s v="2022-08-14"/>
    <n v="90.11"/>
    <n v="81"/>
    <s v="High"/>
    <s v="Completed"/>
    <n v="4"/>
    <n v="30"/>
    <x v="0"/>
    <m/>
    <n v="304377"/>
  </r>
  <r>
    <x v="1171"/>
    <s v="Karim Hussain"/>
    <x v="4"/>
    <x v="4"/>
    <s v="Ajman"/>
    <s v="L04"/>
    <s v="Customer Support Manager"/>
    <x v="1"/>
    <s v="Part-Time"/>
    <s v="Female"/>
    <s v="20-29"/>
    <s v="2023-10-12"/>
    <n v="75.88"/>
    <n v="66"/>
    <s v="Average"/>
    <s v="Not Due"/>
    <m/>
    <m/>
    <x v="0"/>
    <m/>
    <n v="304468"/>
  </r>
  <r>
    <x v="1172"/>
    <s v="Layla Patel"/>
    <x v="2"/>
    <x v="2"/>
    <s v="Ajman"/>
    <s v="L04"/>
    <s v="Sales Manager"/>
    <x v="0"/>
    <s v="Full-Time"/>
    <s v="Male"/>
    <s v="20-29"/>
    <s v="2023-10-07"/>
    <n v="77.14"/>
    <n v="77"/>
    <s v="Average"/>
    <s v="Completed"/>
    <n v="5"/>
    <n v="18"/>
    <x v="0"/>
    <m/>
    <n v="304048"/>
  </r>
  <r>
    <x v="1173"/>
    <s v="Mariam Aziz"/>
    <x v="3"/>
    <x v="3"/>
    <s v="Ajman"/>
    <s v="L04"/>
    <s v="IT Support Engineer"/>
    <x v="3"/>
    <s v="Contract"/>
    <s v="Female"/>
    <s v="20-29"/>
    <s v="2021-08-20"/>
    <n v="87.29"/>
    <n v="71"/>
    <s v="Average"/>
    <s v="Pending"/>
    <m/>
    <n v="39"/>
    <x v="0"/>
    <m/>
    <n v="304426"/>
  </r>
  <r>
    <x v="1174"/>
    <s v="Nadia Hussain"/>
    <x v="5"/>
    <x v="5"/>
    <s v="Ajman"/>
    <s v="L04"/>
    <s v="Operations Coordinator"/>
    <x v="0"/>
    <s v="Part-Time"/>
    <s v="Female"/>
    <s v="40-49"/>
    <s v="2022-11-02"/>
    <n v="79.680000000000007"/>
    <n v="64"/>
    <s v="Low"/>
    <s v="Completed"/>
    <n v="3"/>
    <n v="40"/>
    <x v="0"/>
    <m/>
    <n v="304321"/>
  </r>
  <r>
    <x v="1175"/>
    <s v="Mariam Hussain"/>
    <x v="4"/>
    <x v="4"/>
    <s v="Ajman"/>
    <s v="L04"/>
    <s v="Sales Manager"/>
    <x v="0"/>
    <s v="Part-Time"/>
    <s v="Female"/>
    <s v="40-49"/>
    <s v="2022-04-20"/>
    <n v="90.76"/>
    <n v="72"/>
    <s v="High"/>
    <s v="Pending"/>
    <m/>
    <n v="16"/>
    <x v="0"/>
    <m/>
    <n v="304373"/>
  </r>
  <r>
    <x v="1176"/>
    <s v="Yusuf Menon"/>
    <x v="0"/>
    <x v="0"/>
    <s v="Abu Dhabi"/>
    <s v="L02"/>
    <s v="Marketing Specialist"/>
    <x v="3"/>
    <s v="Part-Time"/>
    <s v="Female"/>
    <s v="30-39"/>
    <s v="2021-11-07"/>
    <n v="84.7"/>
    <n v="53"/>
    <s v="Average"/>
    <s v="Completed"/>
    <n v="5"/>
    <n v="16"/>
    <x v="0"/>
    <m/>
    <n v="304087"/>
  </r>
  <r>
    <x v="1177"/>
    <s v="Ali Al Nuaimi"/>
    <x v="4"/>
    <x v="4"/>
    <s v="Abu Dhabi"/>
    <s v="L02"/>
    <s v="Customer Support Agent"/>
    <x v="1"/>
    <s v="Full-Time"/>
    <s v="Female"/>
    <s v="30-39"/>
    <s v="2021-07-11"/>
    <n v="92.51"/>
    <n v="72"/>
    <s v="Average"/>
    <s v="Completed"/>
    <n v="5"/>
    <n v="26"/>
    <x v="0"/>
    <m/>
    <n v="304277"/>
  </r>
  <r>
    <x v="1178"/>
    <s v="Samir Haddad"/>
    <x v="4"/>
    <x v="4"/>
    <s v="Ajman"/>
    <s v="L04"/>
    <s v="HR Executive"/>
    <x v="1"/>
    <s v="Full-Time"/>
    <s v="Female"/>
    <s v="20-29"/>
    <s v="2021-11-07"/>
    <n v="93.15"/>
    <n v="72"/>
    <s v="Average"/>
    <s v="Completed"/>
    <n v="2"/>
    <n v="22"/>
    <x v="0"/>
    <m/>
    <n v="304397"/>
  </r>
  <r>
    <x v="1179"/>
    <s v="Nadia Al Falasi"/>
    <x v="1"/>
    <x v="1"/>
    <s v="Abu Dhabi"/>
    <s v="L02"/>
    <s v="Finance Analyst"/>
    <x v="0"/>
    <s v="Part-Time"/>
    <s v="Male"/>
    <s v="50+"/>
    <s v="2023-01-02"/>
    <n v="96"/>
    <n v="98"/>
    <s v="High"/>
    <s v="Completed"/>
    <n v="4"/>
    <m/>
    <x v="0"/>
    <m/>
    <n v="303637"/>
  </r>
  <r>
    <x v="1180"/>
    <s v="Ahmed D'Souza"/>
    <x v="0"/>
    <x v="0"/>
    <s v="Dubai"/>
    <s v="L01"/>
    <s v="IT Support Engineer"/>
    <x v="1"/>
    <s v="Contract"/>
    <s v="Female"/>
    <s v="40-49"/>
    <s v="2022-03-19"/>
    <n v="90.88"/>
    <n v="80"/>
    <s v="Average"/>
    <s v="Completed"/>
    <n v="4"/>
    <m/>
    <x v="0"/>
    <m/>
    <n v="304144"/>
  </r>
  <r>
    <x v="1181"/>
    <s v="Khalid Patel"/>
    <x v="3"/>
    <x v="3"/>
    <s v="Abu Dhabi"/>
    <s v="L02"/>
    <s v="Customer Support Manager"/>
    <x v="0"/>
    <s v="Contract"/>
    <s v="Male"/>
    <s v="40-49"/>
    <s v="2023-08-06"/>
    <n v="94.75"/>
    <n v="75"/>
    <s v="High"/>
    <s v="Completed"/>
    <n v="5"/>
    <n v="8"/>
    <x v="0"/>
    <m/>
    <n v="304192"/>
  </r>
  <r>
    <x v="1182"/>
    <s v="Aisha Joseph"/>
    <x v="4"/>
    <x v="4"/>
    <s v="Sharjah"/>
    <s v="L03"/>
    <s v="Software Engineer"/>
    <x v="0"/>
    <s v="Contract"/>
    <s v="Female"/>
    <s v="40-49"/>
    <s v="2021-12-10"/>
    <n v="98.21"/>
    <n v="91"/>
    <s v="High"/>
    <s v="Completed"/>
    <n v="4"/>
    <n v="39"/>
    <x v="0"/>
    <m/>
    <n v="304348"/>
  </r>
  <r>
    <x v="1183"/>
    <s v="Sara Nair"/>
    <x v="1"/>
    <x v="1"/>
    <s v="Al Ain"/>
    <s v="L05"/>
    <s v="Sales Manager"/>
    <x v="2"/>
    <s v="Full-Time"/>
    <s v="Female"/>
    <s v="40-49"/>
    <s v="2023-02-03"/>
    <n v="81.98"/>
    <n v="70"/>
    <s v="Low"/>
    <s v="Not Due"/>
    <m/>
    <m/>
    <x v="0"/>
    <m/>
    <n v="303905"/>
  </r>
  <r>
    <x v="1184"/>
    <s v="Zaid Hussain"/>
    <x v="3"/>
    <x v="3"/>
    <s v="Ajman"/>
    <s v="L04"/>
    <s v="Sales Manager"/>
    <x v="0"/>
    <s v="Contract"/>
    <s v="Male"/>
    <s v="40-49"/>
    <s v="2021-07-14"/>
    <n v="85.04"/>
    <n v="72"/>
    <s v="Average"/>
    <s v="Completed"/>
    <n v="5"/>
    <n v="24"/>
    <x v="0"/>
    <m/>
    <n v="303986"/>
  </r>
  <r>
    <x v="1185"/>
    <s v="Rashid Al Nuaimi"/>
    <x v="3"/>
    <x v="3"/>
    <s v="Dubai"/>
    <s v="L01"/>
    <s v="Sales Manager"/>
    <x v="2"/>
    <s v="Contract"/>
    <s v="Female"/>
    <s v="40-49"/>
    <s v="2024-01-23"/>
    <n v="97.42"/>
    <n v="89"/>
    <s v="High"/>
    <s v="Completed"/>
    <n v="2"/>
    <n v="30"/>
    <x v="0"/>
    <m/>
    <n v="304027"/>
  </r>
  <r>
    <x v="1186"/>
    <s v="Samir D'Souza"/>
    <x v="5"/>
    <x v="5"/>
    <s v="Dubai"/>
    <s v="L01"/>
    <s v="Finance Analyst"/>
    <x v="1"/>
    <s v="Full-Time"/>
    <s v="Male"/>
    <s v="50+"/>
    <s v="2021-06-27"/>
    <n v="94.93"/>
    <n v="71"/>
    <s v="Average"/>
    <s v="Completed"/>
    <n v="3"/>
    <n v="19"/>
    <x v="0"/>
    <m/>
    <n v="304044"/>
  </r>
  <r>
    <x v="1187"/>
    <s v="Zaid Rahman"/>
    <x v="0"/>
    <x v="0"/>
    <s v="Ajman"/>
    <s v="L04"/>
    <s v="Sales Manager"/>
    <x v="0"/>
    <s v="Full-Time"/>
    <s v="Female"/>
    <s v="30-39"/>
    <s v="2023-11-08"/>
    <n v="85.12"/>
    <n v="71"/>
    <s v="Average"/>
    <s v="Completed"/>
    <n v="3"/>
    <n v="7"/>
    <x v="0"/>
    <m/>
    <n v="303894"/>
  </r>
  <r>
    <x v="1188"/>
    <s v="Karim Shaikh"/>
    <x v="6"/>
    <x v="6"/>
    <s v="Sharjah"/>
    <s v="L03"/>
    <s v="Finance Analyst"/>
    <x v="0"/>
    <s v="Contract"/>
    <s v="Male"/>
    <s v="20-29"/>
    <s v="2023-02-03"/>
    <n v="89.98"/>
    <n v="87"/>
    <s v="Average"/>
    <s v="Completed"/>
    <n v="2"/>
    <n v="21"/>
    <x v="0"/>
    <m/>
    <n v="304104"/>
  </r>
  <r>
    <x v="1189"/>
    <s v="Samir Fernandez"/>
    <x v="0"/>
    <x v="0"/>
    <s v="Sharjah"/>
    <s v="L03"/>
    <s v="HR Manager"/>
    <x v="0"/>
    <s v="Full-Time"/>
    <s v="Male"/>
    <s v="30-39"/>
    <s v="2022-09-09"/>
    <n v="97.8"/>
    <n v="95"/>
    <s v="Average"/>
    <s v="Completed"/>
    <n v="4"/>
    <n v="21"/>
    <x v="0"/>
    <m/>
    <n v="303714"/>
  </r>
  <r>
    <x v="1190"/>
    <s v="Yusuf Al Falasi"/>
    <x v="1"/>
    <x v="1"/>
    <s v="Abu Dhabi"/>
    <s v="L02"/>
    <s v="Sales Executive"/>
    <x v="3"/>
    <s v="Full-Time"/>
    <s v="Male"/>
    <s v="30-39"/>
    <s v="2022-02-04"/>
    <n v="99.66"/>
    <n v="89"/>
    <s v="Average"/>
    <s v="Completed"/>
    <n v="3"/>
    <n v="17"/>
    <x v="1"/>
    <s v="2024-07-24"/>
    <n v="304387"/>
  </r>
  <r>
    <x v="1191"/>
    <s v="Layla Aziz"/>
    <x v="5"/>
    <x v="5"/>
    <s v="Sharjah"/>
    <s v="L03"/>
    <s v="Accountant"/>
    <x v="1"/>
    <s v="Contract"/>
    <s v="Female"/>
    <s v="40-49"/>
    <s v="2022-03-04"/>
    <n v="89.56"/>
    <n v="70"/>
    <s v="Average"/>
    <s v="Pending"/>
    <m/>
    <n v="36"/>
    <x v="0"/>
    <m/>
    <n v="304666"/>
  </r>
  <r>
    <x v="1192"/>
    <s v="Ali Menon"/>
    <x v="4"/>
    <x v="4"/>
    <s v="Al Ain"/>
    <s v="L05"/>
    <s v="IT Support Engineer"/>
    <x v="3"/>
    <s v="Full-Time"/>
    <s v="Male"/>
    <s v="40-49"/>
    <s v="2021-12-21"/>
    <n v="99.92"/>
    <n v="92"/>
    <s v="High"/>
    <s v="Not Due"/>
    <m/>
    <n v="26"/>
    <x v="0"/>
    <m/>
    <n v="303654"/>
  </r>
  <r>
    <x v="1193"/>
    <s v="Noor Nair"/>
    <x v="4"/>
    <x v="4"/>
    <s v="Sharjah"/>
    <s v="L03"/>
    <s v="Customer Support Manager"/>
    <x v="2"/>
    <s v="Part-Time"/>
    <s v="Female"/>
    <s v="40-49"/>
    <s v="2023-02-19"/>
    <n v="93.79"/>
    <n v="82"/>
    <s v="Average"/>
    <s v="Completed"/>
    <n v="2"/>
    <n v="34"/>
    <x v="0"/>
    <m/>
    <n v="304150"/>
  </r>
  <r>
    <x v="1194"/>
    <s v="Fatima Patel"/>
    <x v="1"/>
    <x v="1"/>
    <s v="Sharjah"/>
    <s v="L03"/>
    <s v="Marketing Specialist"/>
    <x v="2"/>
    <s v="Contract"/>
    <s v="Male"/>
    <s v="50+"/>
    <s v="2023-03-22"/>
    <n v="77.09"/>
    <n v="69"/>
    <s v="Average"/>
    <s v="Completed"/>
    <n v="4"/>
    <n v="30"/>
    <x v="1"/>
    <s v="2024-12-20"/>
    <n v="304484"/>
  </r>
  <r>
    <x v="1195"/>
    <s v="Aisha Joseph"/>
    <x v="0"/>
    <x v="0"/>
    <s v="Abu Dhabi"/>
    <s v="L02"/>
    <s v="HR Manager"/>
    <x v="3"/>
    <s v="Contract"/>
    <s v="Male"/>
    <s v="20-29"/>
    <s v="2021-02-02"/>
    <n v="84.31"/>
    <n v="58"/>
    <s v="Low"/>
    <s v="Pending"/>
    <m/>
    <n v="21"/>
    <x v="0"/>
    <m/>
    <n v="303704"/>
  </r>
  <r>
    <x v="1196"/>
    <s v="Samir Haddad"/>
    <x v="0"/>
    <x v="0"/>
    <s v="Al Ain"/>
    <s v="L05"/>
    <s v="IT Support Engineer"/>
    <x v="0"/>
    <s v="Contract"/>
    <s v="Female"/>
    <s v="40-49"/>
    <s v="2021-03-23"/>
    <n v="89.22"/>
    <n v="78"/>
    <s v="High"/>
    <s v="Pending"/>
    <m/>
    <m/>
    <x v="1"/>
    <s v="2022-10-10"/>
    <n v="303856"/>
  </r>
  <r>
    <x v="1197"/>
    <s v="Samir Farooq"/>
    <x v="4"/>
    <x v="4"/>
    <s v="Abu Dhabi"/>
    <s v="L02"/>
    <s v="IT Support Engineer"/>
    <x v="2"/>
    <s v="Contract"/>
    <s v="Male"/>
    <s v="20-29"/>
    <s v="2022-11-29"/>
    <n v="88.03"/>
    <n v="81"/>
    <s v="High"/>
    <s v="Completed"/>
    <n v="5"/>
    <m/>
    <x v="0"/>
    <m/>
    <n v="304659"/>
  </r>
  <r>
    <x v="1198"/>
    <s v="Samir Fernandez"/>
    <x v="5"/>
    <x v="5"/>
    <s v="Sharjah"/>
    <s v="L03"/>
    <s v="Sales Manager"/>
    <x v="0"/>
    <s v="Part-Time"/>
    <s v="Male"/>
    <s v="40-49"/>
    <s v="2022-05-28"/>
    <n v="85.9"/>
    <n v="79"/>
    <s v="High"/>
    <s v="Completed"/>
    <n v="3"/>
    <n v="11"/>
    <x v="0"/>
    <m/>
    <n v="303820"/>
  </r>
  <r>
    <x v="1199"/>
    <s v="Khalid Patel"/>
    <x v="4"/>
    <x v="4"/>
    <s v="Sharjah"/>
    <s v="L03"/>
    <s v="Accountant"/>
    <x v="1"/>
    <s v="Full-Time"/>
    <s v="Female"/>
    <s v="20-29"/>
    <s v="2021-10-28"/>
    <n v="93.46"/>
    <n v="86"/>
    <s v="Average"/>
    <s v="Completed"/>
    <n v="5"/>
    <n v="37"/>
    <x v="1"/>
    <s v="2022-07-02"/>
    <n v="304502"/>
  </r>
  <r>
    <x v="1200"/>
    <s v="Fatima Khan"/>
    <x v="6"/>
    <x v="6"/>
    <s v="Abu Dhabi"/>
    <s v="L02"/>
    <s v="HR Executive"/>
    <x v="2"/>
    <s v="Part-Time"/>
    <s v="Male"/>
    <s v="40-49"/>
    <s v="2023-10-27"/>
    <n v="75.53"/>
    <n v="66"/>
    <s v="Average"/>
    <s v="Not Due"/>
    <m/>
    <n v="10"/>
    <x v="0"/>
    <m/>
    <n v="304275"/>
  </r>
  <r>
    <x v="1201"/>
    <s v="Khalid Hussain"/>
    <x v="6"/>
    <x v="6"/>
    <s v="Abu Dhabi"/>
    <s v="L02"/>
    <s v="Sales Executive"/>
    <x v="2"/>
    <s v="Contract"/>
    <s v="Male"/>
    <s v="30-39"/>
    <s v="2022-06-22"/>
    <n v="90.54"/>
    <n v="77"/>
    <s v="Average"/>
    <s v="Completed"/>
    <n v="3"/>
    <n v="27"/>
    <x v="0"/>
    <m/>
    <n v="304398"/>
  </r>
  <r>
    <x v="1202"/>
    <s v="Imran Fernandez"/>
    <x v="1"/>
    <x v="1"/>
    <s v="Sharjah"/>
    <s v="L03"/>
    <s v="Operations Coordinator"/>
    <x v="1"/>
    <s v="Contract"/>
    <s v="Male"/>
    <s v="30-39"/>
    <s v="2023-07-04"/>
    <n v="80.61"/>
    <n v="66"/>
    <s v="Low"/>
    <s v="Completed"/>
    <n v="2"/>
    <n v="40"/>
    <x v="0"/>
    <m/>
    <n v="303722"/>
  </r>
  <r>
    <x v="1203"/>
    <s v="Nadia Al Mansoori"/>
    <x v="6"/>
    <x v="6"/>
    <s v="Sharjah"/>
    <s v="L03"/>
    <s v="Customer Support Manager"/>
    <x v="3"/>
    <s v="Contract"/>
    <s v="Male"/>
    <s v="30-39"/>
    <s v="2022-07-10"/>
    <n v="95.64"/>
    <n v="96"/>
    <s v="Average"/>
    <s v="Completed"/>
    <n v="3"/>
    <n v="32"/>
    <x v="1"/>
    <s v="2024-08-18"/>
    <n v="304495"/>
  </r>
  <r>
    <x v="1204"/>
    <s v="Khalid Menon"/>
    <x v="6"/>
    <x v="6"/>
    <s v="Ajman"/>
    <s v="L04"/>
    <s v="HR Manager"/>
    <x v="3"/>
    <s v="Contract"/>
    <s v="Male"/>
    <s v="40-49"/>
    <s v="2021-05-31"/>
    <n v="91.4"/>
    <n v="83"/>
    <s v="Average"/>
    <s v="Completed"/>
    <n v="2"/>
    <n v="18"/>
    <x v="0"/>
    <m/>
    <n v="304528"/>
  </r>
  <r>
    <x v="1205"/>
    <s v="Zaid Hussain"/>
    <x v="5"/>
    <x v="5"/>
    <s v="Abu Dhabi"/>
    <s v="L02"/>
    <s v="Software Engineer"/>
    <x v="1"/>
    <s v="Part-Time"/>
    <s v="Male"/>
    <s v="40-49"/>
    <s v="2023-03-04"/>
    <n v="85.07"/>
    <n v="86"/>
    <s v="High"/>
    <s v="Completed"/>
    <n v="2"/>
    <n v="8"/>
    <x v="0"/>
    <m/>
    <n v="303620"/>
  </r>
  <r>
    <x v="1206"/>
    <s v="Fatima Haddad"/>
    <x v="1"/>
    <x v="1"/>
    <s v="Dubai"/>
    <s v="L01"/>
    <s v="Customer Support Manager"/>
    <x v="0"/>
    <s v="Contract"/>
    <s v="Female"/>
    <s v="40-49"/>
    <s v="2023-03-20"/>
    <n v="89.34"/>
    <n v="77"/>
    <s v="High"/>
    <s v="Completed"/>
    <n v="3"/>
    <n v="30"/>
    <x v="0"/>
    <m/>
    <n v="304559"/>
  </r>
  <r>
    <x v="1207"/>
    <s v="Mariam Al Mansoori"/>
    <x v="1"/>
    <x v="1"/>
    <s v="Sharjah"/>
    <s v="L03"/>
    <s v="HR Executive"/>
    <x v="0"/>
    <s v="Contract"/>
    <s v="Female"/>
    <s v="50+"/>
    <s v="2021-12-11"/>
    <n v="95.24"/>
    <n v="93"/>
    <s v="Average"/>
    <s v="Not Due"/>
    <m/>
    <n v="32"/>
    <x v="0"/>
    <m/>
    <n v="304400"/>
  </r>
  <r>
    <x v="1208"/>
    <s v="Omar Menon"/>
    <x v="5"/>
    <x v="5"/>
    <s v="Sharjah"/>
    <s v="L03"/>
    <s v="Software Engineer"/>
    <x v="0"/>
    <s v="Full-Time"/>
    <s v="Female"/>
    <s v="20-29"/>
    <s v="2021-05-30"/>
    <n v="95.47"/>
    <n v="85"/>
    <s v="High"/>
    <s v="Completed"/>
    <n v="3"/>
    <m/>
    <x v="0"/>
    <m/>
    <n v="303906"/>
  </r>
  <r>
    <x v="1209"/>
    <s v="Bilal Menon"/>
    <x v="5"/>
    <x v="5"/>
    <s v="Dubai"/>
    <s v="L01"/>
    <s v="Customer Support Manager"/>
    <x v="1"/>
    <s v="Part-Time"/>
    <s v="Male"/>
    <s v="40-49"/>
    <s v="2024-03-24"/>
    <n v="92.89"/>
    <n v="73"/>
    <s v="High"/>
    <s v="Completed"/>
    <n v="3"/>
    <n v="28"/>
    <x v="0"/>
    <m/>
    <n v="304203"/>
  </r>
  <r>
    <x v="1210"/>
    <s v="Ahmed Al Mansoori"/>
    <x v="2"/>
    <x v="2"/>
    <s v="Al Ain"/>
    <s v="L05"/>
    <s v="Customer Support Agent"/>
    <x v="1"/>
    <s v="Full-Time"/>
    <s v="Female"/>
    <s v="40-49"/>
    <s v="2023-07-28"/>
    <n v="80.42"/>
    <n v="52"/>
    <s v="Low"/>
    <s v="Completed"/>
    <n v="4"/>
    <n v="39"/>
    <x v="2"/>
    <s v="2024-03-25"/>
    <n v="304090"/>
  </r>
  <r>
    <x v="1211"/>
    <s v="Omar Sharma"/>
    <x v="0"/>
    <x v="0"/>
    <s v="Sharjah"/>
    <s v="L03"/>
    <s v="Sales Manager"/>
    <x v="0"/>
    <s v="Contract"/>
    <s v="Female"/>
    <s v="20-29"/>
    <s v="2023-08-26"/>
    <n v="89.8"/>
    <n v="74"/>
    <s v="Average"/>
    <s v="Pending"/>
    <m/>
    <n v="35"/>
    <x v="0"/>
    <m/>
    <n v="304285"/>
  </r>
  <r>
    <x v="1212"/>
    <s v="Omar Sharma"/>
    <x v="1"/>
    <x v="1"/>
    <s v="Ajman"/>
    <s v="L04"/>
    <s v="Software Engineer"/>
    <x v="2"/>
    <s v="Contract"/>
    <s v="Male"/>
    <s v="50+"/>
    <s v="2024-02-03"/>
    <n v="83.59"/>
    <n v="67"/>
    <s v="Low"/>
    <s v="Completed"/>
    <n v="4"/>
    <n v="30"/>
    <x v="0"/>
    <m/>
    <n v="304561"/>
  </r>
  <r>
    <x v="1213"/>
    <s v="Samir Al Falasi"/>
    <x v="1"/>
    <x v="1"/>
    <s v="Ajman"/>
    <s v="L04"/>
    <s v="HR Executive"/>
    <x v="0"/>
    <s v="Part-Time"/>
    <s v="Female"/>
    <s v="30-39"/>
    <s v="2022-04-13"/>
    <n v="97.86"/>
    <n v="97"/>
    <s v="High"/>
    <s v="Completed"/>
    <n v="2"/>
    <n v="22"/>
    <x v="0"/>
    <m/>
    <n v="303764"/>
  </r>
  <r>
    <x v="1214"/>
    <s v="Bilal Khan"/>
    <x v="5"/>
    <x v="5"/>
    <s v="Sharjah"/>
    <s v="L03"/>
    <s v="HR Manager"/>
    <x v="3"/>
    <s v="Full-Time"/>
    <s v="Female"/>
    <s v="20-29"/>
    <s v="2022-09-14"/>
    <n v="84.21"/>
    <n v="57"/>
    <s v="Average"/>
    <s v="Completed"/>
    <n v="4"/>
    <n v="30"/>
    <x v="0"/>
    <m/>
    <n v="303730"/>
  </r>
  <r>
    <x v="1215"/>
    <s v="Khalid Al Nuaimi"/>
    <x v="3"/>
    <x v="3"/>
    <s v="Dubai"/>
    <s v="L01"/>
    <s v="Operations Coordinator"/>
    <x v="2"/>
    <s v="Part-Time"/>
    <s v="Male"/>
    <s v="20-29"/>
    <s v="2022-02-02"/>
    <n v="85.65"/>
    <n v="83"/>
    <s v="High"/>
    <s v="Completed"/>
    <n v="3"/>
    <n v="23"/>
    <x v="0"/>
    <m/>
    <n v="304151"/>
  </r>
  <r>
    <x v="1216"/>
    <s v="Imran Al Falasi"/>
    <x v="0"/>
    <x v="0"/>
    <s v="Al Ain"/>
    <s v="L05"/>
    <s v="Sales Executive"/>
    <x v="3"/>
    <s v="Contract"/>
    <s v="Male"/>
    <s v="50+"/>
    <s v="2021-09-07"/>
    <n v="94.72"/>
    <n v="73"/>
    <s v="High"/>
    <s v="Completed"/>
    <n v="4"/>
    <n v="27"/>
    <x v="2"/>
    <s v="2022-10-03"/>
    <n v="304057"/>
  </r>
  <r>
    <x v="1217"/>
    <s v="Noor Haddad"/>
    <x v="0"/>
    <x v="0"/>
    <s v="Dubai"/>
    <s v="L01"/>
    <s v="HR Manager"/>
    <x v="3"/>
    <s v="Part-Time"/>
    <s v="Male"/>
    <s v="30-39"/>
    <s v="2022-10-14"/>
    <n v="84.66"/>
    <n v="75"/>
    <s v="Average"/>
    <s v="Completed"/>
    <n v="3"/>
    <n v="25"/>
    <x v="0"/>
    <m/>
    <n v="303577"/>
  </r>
  <r>
    <x v="1218"/>
    <s v="Bilal Haddad"/>
    <x v="5"/>
    <x v="5"/>
    <s v="Dubai"/>
    <s v="L01"/>
    <s v="Sales Manager"/>
    <x v="1"/>
    <s v="Contract"/>
    <s v="Female"/>
    <s v="30-39"/>
    <s v="2022-04-07"/>
    <n v="75.95"/>
    <n v="59"/>
    <s v="Low"/>
    <s v="Pending"/>
    <m/>
    <n v="37"/>
    <x v="1"/>
    <s v="2024-02-27"/>
    <n v="303782"/>
  </r>
  <r>
    <x v="1219"/>
    <s v="Sara Farooq"/>
    <x v="2"/>
    <x v="2"/>
    <s v="Al Ain"/>
    <s v="L05"/>
    <s v="HR Manager"/>
    <x v="0"/>
    <s v="Full-Time"/>
    <s v="Male"/>
    <s v="50+"/>
    <s v="2023-08-04"/>
    <n v="87.01"/>
    <n v="79"/>
    <s v="Average"/>
    <s v="Completed"/>
    <n v="5"/>
    <m/>
    <x v="0"/>
    <m/>
    <n v="303957"/>
  </r>
  <r>
    <x v="1220"/>
    <s v="Omar Gupta"/>
    <x v="6"/>
    <x v="6"/>
    <s v="Ajman"/>
    <s v="L04"/>
    <s v="Customer Support Agent"/>
    <x v="1"/>
    <s v="Full-Time"/>
    <s v="Female"/>
    <s v="50+"/>
    <s v="2021-12-12"/>
    <n v="89.7"/>
    <n v="88"/>
    <s v="High"/>
    <s v="Completed"/>
    <n v="3"/>
    <n v="6"/>
    <x v="0"/>
    <m/>
    <n v="304150"/>
  </r>
  <r>
    <x v="1221"/>
    <s v="Khalid Shaikh"/>
    <x v="1"/>
    <x v="1"/>
    <s v="Al Ain"/>
    <s v="L05"/>
    <s v="Software Engineer"/>
    <x v="2"/>
    <s v="Part-Time"/>
    <s v="Male"/>
    <s v="40-49"/>
    <s v="2023-03-01"/>
    <n v="99.25"/>
    <n v="96"/>
    <s v="Average"/>
    <s v="Completed"/>
    <n v="4"/>
    <m/>
    <x v="0"/>
    <m/>
    <n v="304101"/>
  </r>
  <r>
    <x v="1222"/>
    <s v="Nadia Rahman"/>
    <x v="4"/>
    <x v="4"/>
    <s v="Ajman"/>
    <s v="L04"/>
    <s v="Operations Coordinator"/>
    <x v="2"/>
    <s v="Full-Time"/>
    <s v="Female"/>
    <s v="20-29"/>
    <s v="2022-10-22"/>
    <n v="96.94"/>
    <n v="90"/>
    <s v="Average"/>
    <s v="Completed"/>
    <n v="5"/>
    <n v="29"/>
    <x v="1"/>
    <s v="2024-11-10"/>
    <n v="304426"/>
  </r>
  <r>
    <x v="1223"/>
    <s v="Ali Haddad"/>
    <x v="2"/>
    <x v="2"/>
    <s v="Ajman"/>
    <s v="L04"/>
    <s v="Operations Coordinator"/>
    <x v="0"/>
    <s v="Contract"/>
    <s v="Male"/>
    <s v="40-49"/>
    <s v="2021-04-22"/>
    <n v="95.57"/>
    <n v="98"/>
    <s v="Average"/>
    <s v="Completed"/>
    <n v="5"/>
    <n v="14"/>
    <x v="0"/>
    <m/>
    <n v="304492"/>
  </r>
  <r>
    <x v="1224"/>
    <s v="Noor Fernandez"/>
    <x v="3"/>
    <x v="3"/>
    <s v="Abu Dhabi"/>
    <s v="L02"/>
    <s v="Software Engineer"/>
    <x v="1"/>
    <s v="Part-Time"/>
    <s v="Female"/>
    <s v="40-49"/>
    <s v="2021-02-02"/>
    <n v="84.38"/>
    <n v="80"/>
    <s v="Low"/>
    <s v="Pending"/>
    <m/>
    <n v="19"/>
    <x v="0"/>
    <m/>
    <n v="304362"/>
  </r>
  <r>
    <x v="1225"/>
    <s v="Omar Nair"/>
    <x v="2"/>
    <x v="2"/>
    <s v="Dubai"/>
    <s v="L01"/>
    <s v="Accountant"/>
    <x v="3"/>
    <s v="Contract"/>
    <s v="Female"/>
    <s v="40-49"/>
    <s v="2022-06-08"/>
    <n v="86.58"/>
    <n v="80"/>
    <s v="Average"/>
    <s v="Completed"/>
    <n v="4"/>
    <n v="28"/>
    <x v="0"/>
    <m/>
    <n v="304094"/>
  </r>
  <r>
    <x v="1226"/>
    <s v="Samir Sharma"/>
    <x v="3"/>
    <x v="3"/>
    <s v="Dubai"/>
    <s v="L01"/>
    <s v="HR Executive"/>
    <x v="0"/>
    <s v="Contract"/>
    <s v="Female"/>
    <s v="50+"/>
    <s v="2021-07-12"/>
    <n v="77.55"/>
    <n v="57"/>
    <s v="Low"/>
    <s v="Not Due"/>
    <m/>
    <n v="33"/>
    <x v="0"/>
    <m/>
    <n v="303671"/>
  </r>
  <r>
    <x v="1227"/>
    <s v="Ahmed Joseph"/>
    <x v="6"/>
    <x v="6"/>
    <s v="Abu Dhabi"/>
    <s v="L02"/>
    <s v="Customer Support Manager"/>
    <x v="2"/>
    <s v="Part-Time"/>
    <s v="Female"/>
    <s v="40-49"/>
    <s v="2022-11-22"/>
    <n v="92.93"/>
    <n v="84"/>
    <s v="High"/>
    <s v="Completed"/>
    <n v="5"/>
    <n v="14"/>
    <x v="0"/>
    <m/>
    <n v="303890"/>
  </r>
  <r>
    <x v="1228"/>
    <s v="Mariam Joseph"/>
    <x v="6"/>
    <x v="6"/>
    <s v="Al Ain"/>
    <s v="L05"/>
    <s v="Marketing Specialist"/>
    <x v="3"/>
    <s v="Part-Time"/>
    <s v="Female"/>
    <s v="40-49"/>
    <s v="2022-05-12"/>
    <n v="95.2"/>
    <n v="99"/>
    <s v="Average"/>
    <s v="Pending"/>
    <m/>
    <n v="20"/>
    <x v="0"/>
    <m/>
    <n v="304339"/>
  </r>
  <r>
    <x v="1229"/>
    <s v="Karim D'Souza"/>
    <x v="5"/>
    <x v="5"/>
    <s v="Abu Dhabi"/>
    <s v="L02"/>
    <s v="Operations Coordinator"/>
    <x v="2"/>
    <s v="Full-Time"/>
    <s v="Female"/>
    <s v="40-49"/>
    <s v="2021-12-02"/>
    <n v="75.349999999999994"/>
    <n v="55"/>
    <s v="Average"/>
    <s v="Not Due"/>
    <m/>
    <n v="7"/>
    <x v="1"/>
    <s v="2024-06-03"/>
    <n v="304168"/>
  </r>
  <r>
    <x v="1230"/>
    <s v="Ahmed Nair"/>
    <x v="4"/>
    <x v="4"/>
    <s v="Al Ain"/>
    <s v="L05"/>
    <s v="IT Support Engineer"/>
    <x v="0"/>
    <s v="Full-Time"/>
    <s v="Female"/>
    <s v="50+"/>
    <s v="2023-11-01"/>
    <n v="77.239999999999995"/>
    <n v="65"/>
    <s v="Average"/>
    <s v="Not Due"/>
    <m/>
    <n v="39"/>
    <x v="0"/>
    <m/>
    <n v="304425"/>
  </r>
  <r>
    <x v="1231"/>
    <s v="Nadia Khan"/>
    <x v="5"/>
    <x v="5"/>
    <s v="Abu Dhabi"/>
    <s v="L02"/>
    <s v="Operations Coordinator"/>
    <x v="0"/>
    <s v="Contract"/>
    <s v="Female"/>
    <s v="40-49"/>
    <s v="2021-11-02"/>
    <n v="84.27"/>
    <n v="66"/>
    <s v="Average"/>
    <s v="Completed"/>
    <n v="2"/>
    <n v="14"/>
    <x v="0"/>
    <m/>
    <n v="303805"/>
  </r>
  <r>
    <x v="1232"/>
    <s v="Aisha Gupta"/>
    <x v="3"/>
    <x v="3"/>
    <s v="Abu Dhabi"/>
    <s v="L02"/>
    <s v="Sales Manager"/>
    <x v="2"/>
    <s v="Full-Time"/>
    <s v="Male"/>
    <s v="50+"/>
    <s v="2023-06-16"/>
    <n v="94.14"/>
    <n v="73"/>
    <s v="High"/>
    <s v="Not Due"/>
    <m/>
    <n v="12"/>
    <x v="1"/>
    <s v="2024-07-22"/>
    <n v="304184"/>
  </r>
  <r>
    <x v="1233"/>
    <s v="Zaid Joseph"/>
    <x v="6"/>
    <x v="6"/>
    <s v="Dubai"/>
    <s v="L01"/>
    <s v="Accountant"/>
    <x v="0"/>
    <s v="Full-Time"/>
    <s v="Male"/>
    <s v="50+"/>
    <s v="2023-07-16"/>
    <n v="91.87"/>
    <n v="82"/>
    <s v="High"/>
    <s v="Completed"/>
    <n v="5"/>
    <n v="14"/>
    <x v="1"/>
    <s v="2025-01-16"/>
    <n v="304625"/>
  </r>
  <r>
    <x v="1234"/>
    <s v="Mohammed Joseph"/>
    <x v="0"/>
    <x v="0"/>
    <s v="Dubai"/>
    <s v="L01"/>
    <s v="Sales Manager"/>
    <x v="3"/>
    <s v="Contract"/>
    <s v="Female"/>
    <s v="40-49"/>
    <s v="2023-10-25"/>
    <n v="99.49"/>
    <n v="92"/>
    <s v="High"/>
    <s v="Completed"/>
    <n v="5"/>
    <n v="19"/>
    <x v="0"/>
    <m/>
    <n v="304307"/>
  </r>
  <r>
    <x v="1235"/>
    <s v="Yusuf Gupta"/>
    <x v="6"/>
    <x v="6"/>
    <s v="Al Ain"/>
    <s v="L05"/>
    <s v="Finance Analyst"/>
    <x v="0"/>
    <s v="Full-Time"/>
    <s v="Male"/>
    <s v="50+"/>
    <s v="2021-07-05"/>
    <n v="78.959999999999994"/>
    <n v="50"/>
    <s v="Average"/>
    <s v="Completed"/>
    <n v="4"/>
    <m/>
    <x v="0"/>
    <m/>
    <n v="303894"/>
  </r>
  <r>
    <x v="1236"/>
    <s v="Aisha Al Nuaimi"/>
    <x v="2"/>
    <x v="2"/>
    <s v="Dubai"/>
    <s v="L01"/>
    <s v="HR Executive"/>
    <x v="0"/>
    <s v="Part-Time"/>
    <s v="Male"/>
    <s v="20-29"/>
    <s v="2022-12-01"/>
    <n v="88.39"/>
    <n v="89"/>
    <s v="High"/>
    <s v="Completed"/>
    <n v="2"/>
    <n v="31"/>
    <x v="0"/>
    <m/>
    <n v="303698"/>
  </r>
  <r>
    <x v="1237"/>
    <s v="Omar Gupta"/>
    <x v="0"/>
    <x v="0"/>
    <s v="Abu Dhabi"/>
    <s v="L02"/>
    <s v="HR Manager"/>
    <x v="2"/>
    <s v="Full-Time"/>
    <s v="Male"/>
    <s v="50+"/>
    <s v="2022-10-24"/>
    <n v="97.5"/>
    <n v="85"/>
    <s v="Average"/>
    <s v="Pending"/>
    <m/>
    <n v="6"/>
    <x v="0"/>
    <m/>
    <n v="304014"/>
  </r>
  <r>
    <x v="1238"/>
    <s v="Mohammed Al Mansoori"/>
    <x v="4"/>
    <x v="4"/>
    <s v="Abu Dhabi"/>
    <s v="L02"/>
    <s v="Operations Coordinator"/>
    <x v="3"/>
    <s v="Part-Time"/>
    <s v="Male"/>
    <s v="30-39"/>
    <s v="2023-01-30"/>
    <n v="75.260000000000005"/>
    <n v="70"/>
    <s v="Average"/>
    <s v="Completed"/>
    <n v="3"/>
    <n v="19"/>
    <x v="1"/>
    <s v="2024-03-23"/>
    <n v="304486"/>
  </r>
  <r>
    <x v="1239"/>
    <s v="Imran Joseph"/>
    <x v="4"/>
    <x v="4"/>
    <s v="Sharjah"/>
    <s v="L03"/>
    <s v="Sales Executive"/>
    <x v="2"/>
    <s v="Full-Time"/>
    <s v="Female"/>
    <s v="20-29"/>
    <s v="2023-04-22"/>
    <n v="98.65"/>
    <n v="88"/>
    <s v="Average"/>
    <s v="Pending"/>
    <m/>
    <n v="11"/>
    <x v="0"/>
    <m/>
    <n v="304643"/>
  </r>
  <r>
    <x v="1240"/>
    <s v="Ali Joseph"/>
    <x v="3"/>
    <x v="3"/>
    <s v="Sharjah"/>
    <s v="L03"/>
    <s v="HR Manager"/>
    <x v="0"/>
    <s v="Part-Time"/>
    <s v="Female"/>
    <s v="40-49"/>
    <s v="2021-09-24"/>
    <n v="86.88"/>
    <n v="85"/>
    <s v="Average"/>
    <s v="Completed"/>
    <n v="3"/>
    <n v="33"/>
    <x v="0"/>
    <m/>
    <n v="303805"/>
  </r>
  <r>
    <x v="1241"/>
    <s v="Mariam Haddad"/>
    <x v="4"/>
    <x v="4"/>
    <s v="Ajman"/>
    <s v="L04"/>
    <s v="Customer Support Manager"/>
    <x v="0"/>
    <s v="Contract"/>
    <s v="Male"/>
    <s v="50+"/>
    <s v="2023-12-23"/>
    <n v="86.12"/>
    <n v="89"/>
    <s v="High"/>
    <s v="Completed"/>
    <n v="2"/>
    <n v="25"/>
    <x v="0"/>
    <m/>
    <n v="303967"/>
  </r>
  <r>
    <x v="1242"/>
    <s v="Karim Fernandez"/>
    <x v="5"/>
    <x v="5"/>
    <s v="Dubai"/>
    <s v="L01"/>
    <s v="Accountant"/>
    <x v="0"/>
    <s v="Part-Time"/>
    <s v="Female"/>
    <s v="50+"/>
    <s v="2022-07-13"/>
    <n v="97.66"/>
    <n v="91"/>
    <s v="High"/>
    <s v="Completed"/>
    <n v="3"/>
    <n v="5"/>
    <x v="1"/>
    <s v="2023-04-04"/>
    <n v="304274"/>
  </r>
  <r>
    <x v="1243"/>
    <s v="Ali Joseph"/>
    <x v="0"/>
    <x v="0"/>
    <s v="Dubai"/>
    <s v="L01"/>
    <s v="Accountant"/>
    <x v="1"/>
    <s v="Part-Time"/>
    <s v="Male"/>
    <s v="20-29"/>
    <s v="2022-05-14"/>
    <n v="85.88"/>
    <n v="83"/>
    <s v="High"/>
    <s v="Completed"/>
    <n v="4"/>
    <n v="39"/>
    <x v="0"/>
    <m/>
    <n v="304733"/>
  </r>
  <r>
    <x v="1244"/>
    <s v="Nadia Nair"/>
    <x v="6"/>
    <x v="6"/>
    <s v="Sharjah"/>
    <s v="L03"/>
    <s v="Sales Manager"/>
    <x v="2"/>
    <s v="Part-Time"/>
    <s v="Male"/>
    <s v="50+"/>
    <s v="2021-02-20"/>
    <n v="81.180000000000007"/>
    <n v="79"/>
    <s v="Low"/>
    <s v="Not Due"/>
    <m/>
    <n v="31"/>
    <x v="0"/>
    <m/>
    <n v="304581"/>
  </r>
  <r>
    <x v="1245"/>
    <s v="Noor Farooq"/>
    <x v="6"/>
    <x v="6"/>
    <s v="Al Ain"/>
    <s v="L05"/>
    <s v="Software Engineer"/>
    <x v="0"/>
    <s v="Full-Time"/>
    <s v="Female"/>
    <s v="20-29"/>
    <s v="2022-07-24"/>
    <n v="90.56"/>
    <n v="77"/>
    <s v="Average"/>
    <s v="Completed"/>
    <n v="5"/>
    <n v="29"/>
    <x v="0"/>
    <m/>
    <n v="303863"/>
  </r>
  <r>
    <x v="1246"/>
    <s v="Mohammed Shaikh"/>
    <x v="6"/>
    <x v="6"/>
    <s v="Sharjah"/>
    <s v="L03"/>
    <s v="Operations Coordinator"/>
    <x v="2"/>
    <s v="Full-Time"/>
    <s v="Male"/>
    <s v="50+"/>
    <s v="2021-08-23"/>
    <n v="75.180000000000007"/>
    <n v="73"/>
    <s v="Average"/>
    <s v="Completed"/>
    <n v="3"/>
    <n v="32"/>
    <x v="0"/>
    <m/>
    <n v="304081"/>
  </r>
  <r>
    <x v="1247"/>
    <s v="Aisha Al Falasi"/>
    <x v="6"/>
    <x v="6"/>
    <s v="Sharjah"/>
    <s v="L03"/>
    <s v="Customer Support Agent"/>
    <x v="1"/>
    <s v="Contract"/>
    <s v="Female"/>
    <s v="20-29"/>
    <s v="2022-08-02"/>
    <n v="81.489999999999995"/>
    <n v="53"/>
    <s v="Average"/>
    <s v="Completed"/>
    <n v="5"/>
    <n v="38"/>
    <x v="0"/>
    <m/>
    <n v="303937"/>
  </r>
  <r>
    <x v="1248"/>
    <s v="Hassan Patel"/>
    <x v="4"/>
    <x v="4"/>
    <s v="Dubai"/>
    <s v="L01"/>
    <s v="HR Executive"/>
    <x v="2"/>
    <s v="Full-Time"/>
    <s v="Female"/>
    <s v="40-49"/>
    <s v="2022-11-09"/>
    <n v="77.989999999999995"/>
    <n v="71"/>
    <s v="Average"/>
    <s v="Completed"/>
    <n v="4"/>
    <n v="19"/>
    <x v="0"/>
    <m/>
    <n v="304307"/>
  </r>
  <r>
    <x v="1249"/>
    <s v="Layla Al Mansoori"/>
    <x v="2"/>
    <x v="2"/>
    <s v="Dubai"/>
    <s v="L01"/>
    <s v="Finance Analyst"/>
    <x v="0"/>
    <s v="Contract"/>
    <s v="Male"/>
    <s v="40-49"/>
    <s v="2023-02-09"/>
    <n v="91.09"/>
    <n v="75"/>
    <s v="Average"/>
    <s v="Completed"/>
    <n v="3"/>
    <n v="32"/>
    <x v="0"/>
    <m/>
    <n v="304077"/>
  </r>
  <r>
    <x v="1250"/>
    <s v="Khalid Shaikh"/>
    <x v="1"/>
    <x v="1"/>
    <s v="Al Ain"/>
    <s v="L05"/>
    <s v="HR Executive"/>
    <x v="1"/>
    <s v="Contract"/>
    <s v="Male"/>
    <s v="20-29"/>
    <s v="2023-06-04"/>
    <n v="84.43"/>
    <n v="74"/>
    <s v="Average"/>
    <s v="Not Due"/>
    <m/>
    <n v="20"/>
    <x v="1"/>
    <s v="2025-12-31"/>
    <n v="304350"/>
  </r>
  <r>
    <x v="1251"/>
    <s v="Imran Sharma"/>
    <x v="5"/>
    <x v="5"/>
    <s v="Sharjah"/>
    <s v="L03"/>
    <s v="Marketing Specialist"/>
    <x v="3"/>
    <s v="Contract"/>
    <s v="Male"/>
    <s v="30-39"/>
    <s v="2023-02-14"/>
    <n v="80.709999999999994"/>
    <n v="61"/>
    <s v="Low"/>
    <s v="Completed"/>
    <n v="2"/>
    <n v="36"/>
    <x v="0"/>
    <m/>
    <n v="304525"/>
  </r>
  <r>
    <x v="1252"/>
    <s v="Mariam Shaikh"/>
    <x v="6"/>
    <x v="6"/>
    <s v="Abu Dhabi"/>
    <s v="L02"/>
    <s v="Customer Support Manager"/>
    <x v="0"/>
    <s v="Part-Time"/>
    <s v="Female"/>
    <s v="20-29"/>
    <s v="2021-10-03"/>
    <n v="86.58"/>
    <n v="87"/>
    <s v="Average"/>
    <s v="Completed"/>
    <n v="5"/>
    <n v="15"/>
    <x v="0"/>
    <m/>
    <n v="304491"/>
  </r>
  <r>
    <x v="1253"/>
    <s v="Rashid Gupta"/>
    <x v="6"/>
    <x v="6"/>
    <s v="Dubai"/>
    <s v="L01"/>
    <s v="IT Support Engineer"/>
    <x v="3"/>
    <s v="Part-Time"/>
    <s v="Female"/>
    <s v="20-29"/>
    <s v="2021-11-21"/>
    <n v="93.67"/>
    <n v="79"/>
    <s v="Average"/>
    <s v="Completed"/>
    <n v="4"/>
    <m/>
    <x v="0"/>
    <m/>
    <n v="304761"/>
  </r>
  <r>
    <x v="1254"/>
    <s v="Omar Hussain"/>
    <x v="3"/>
    <x v="3"/>
    <s v="Abu Dhabi"/>
    <s v="L02"/>
    <s v="HR Manager"/>
    <x v="2"/>
    <s v="Contract"/>
    <s v="Female"/>
    <s v="50+"/>
    <s v="2022-07-24"/>
    <n v="89.9"/>
    <n v="83"/>
    <s v="High"/>
    <s v="Not Due"/>
    <m/>
    <n v="27"/>
    <x v="1"/>
    <s v="2025-04-12"/>
    <n v="304701"/>
  </r>
  <r>
    <x v="1255"/>
    <s v="Mohammed Hussain"/>
    <x v="2"/>
    <x v="2"/>
    <s v="Abu Dhabi"/>
    <s v="L02"/>
    <s v="HR Executive"/>
    <x v="1"/>
    <s v="Part-Time"/>
    <s v="Male"/>
    <s v="20-29"/>
    <s v="2022-03-02"/>
    <n v="76.02"/>
    <n v="77"/>
    <s v="Average"/>
    <s v="Pending"/>
    <m/>
    <n v="22"/>
    <x v="0"/>
    <m/>
    <n v="303572"/>
  </r>
  <r>
    <x v="1256"/>
    <s v="Khalid Nair"/>
    <x v="0"/>
    <x v="0"/>
    <s v="Al Ain"/>
    <s v="L05"/>
    <s v="Accountant"/>
    <x v="0"/>
    <s v="Contract"/>
    <s v="Female"/>
    <s v="40-49"/>
    <s v="2023-09-03"/>
    <n v="97.82"/>
    <n v="96"/>
    <s v="Average"/>
    <s v="Completed"/>
    <n v="5"/>
    <m/>
    <x v="0"/>
    <m/>
    <n v="304743"/>
  </r>
  <r>
    <x v="1257"/>
    <s v="Rashid Hussain"/>
    <x v="2"/>
    <x v="2"/>
    <s v="Sharjah"/>
    <s v="L03"/>
    <s v="Sales Manager"/>
    <x v="3"/>
    <s v="Contract"/>
    <s v="Male"/>
    <s v="50+"/>
    <s v="2021-04-26"/>
    <n v="81.8"/>
    <n v="65"/>
    <s v="Low"/>
    <s v="Completed"/>
    <n v="4"/>
    <n v="9"/>
    <x v="0"/>
    <m/>
    <n v="304620"/>
  </r>
  <r>
    <x v="1258"/>
    <s v="Samir Rahman"/>
    <x v="0"/>
    <x v="0"/>
    <s v="Abu Dhabi"/>
    <s v="L02"/>
    <s v="Customer Support Manager"/>
    <x v="2"/>
    <s v="Contract"/>
    <s v="Female"/>
    <s v="40-49"/>
    <s v="2021-01-18"/>
    <n v="95.81"/>
    <n v="96"/>
    <s v="Average"/>
    <s v="Completed"/>
    <n v="2"/>
    <n v="19"/>
    <x v="0"/>
    <m/>
    <n v="304112"/>
  </r>
  <r>
    <x v="1259"/>
    <s v="Bilal Joseph"/>
    <x v="4"/>
    <x v="4"/>
    <s v="Abu Dhabi"/>
    <s v="L02"/>
    <s v="HR Manager"/>
    <x v="0"/>
    <s v="Contract"/>
    <s v="Female"/>
    <s v="30-39"/>
    <s v="2022-09-29"/>
    <n v="76.599999999999994"/>
    <n v="54"/>
    <s v="Low"/>
    <s v="Completed"/>
    <n v="5"/>
    <n v="33"/>
    <x v="1"/>
    <s v="2024-11-04"/>
    <n v="304424"/>
  </r>
  <r>
    <x v="1260"/>
    <s v="Imran Patel"/>
    <x v="1"/>
    <x v="1"/>
    <s v="Sharjah"/>
    <s v="L03"/>
    <s v="Sales Manager"/>
    <x v="2"/>
    <s v="Contract"/>
    <s v="Female"/>
    <s v="30-39"/>
    <s v="2021-12-13"/>
    <n v="92.16"/>
    <n v="72"/>
    <s v="Average"/>
    <s v="Completed"/>
    <n v="5"/>
    <n v="16"/>
    <x v="2"/>
    <s v="2022-10-11"/>
    <n v="303909"/>
  </r>
  <r>
    <x v="1261"/>
    <s v="Aisha Shaikh"/>
    <x v="4"/>
    <x v="4"/>
    <s v="Abu Dhabi"/>
    <s v="L02"/>
    <s v="Software Engineer"/>
    <x v="1"/>
    <s v="Full-Time"/>
    <s v="Female"/>
    <s v="30-39"/>
    <s v="2021-09-18"/>
    <n v="91.72"/>
    <n v="75"/>
    <s v="High"/>
    <s v="Completed"/>
    <n v="5"/>
    <n v="6"/>
    <x v="0"/>
    <m/>
    <n v="303742"/>
  </r>
  <r>
    <x v="1262"/>
    <s v="Karim Joseph"/>
    <x v="6"/>
    <x v="6"/>
    <s v="Abu Dhabi"/>
    <s v="L02"/>
    <s v="Customer Support Agent"/>
    <x v="1"/>
    <s v="Part-Time"/>
    <s v="Male"/>
    <s v="30-39"/>
    <s v="2021-11-05"/>
    <n v="78.58"/>
    <n v="80"/>
    <s v="Average"/>
    <s v="Completed"/>
    <n v="5"/>
    <n v="27"/>
    <x v="1"/>
    <s v="2023-04-01"/>
    <n v="303720"/>
  </r>
  <r>
    <x v="1263"/>
    <s v="Aisha Al Nuaimi"/>
    <x v="6"/>
    <x v="6"/>
    <s v="Abu Dhabi"/>
    <s v="L02"/>
    <s v="Sales Executive"/>
    <x v="0"/>
    <s v="Full-Time"/>
    <s v="Female"/>
    <s v="40-49"/>
    <s v="2021-04-22"/>
    <n v="89.74"/>
    <n v="82"/>
    <s v="Average"/>
    <s v="Completed"/>
    <n v="2"/>
    <n v="27"/>
    <x v="0"/>
    <m/>
    <n v="303605"/>
  </r>
  <r>
    <x v="1264"/>
    <s v="Noor Patel"/>
    <x v="5"/>
    <x v="5"/>
    <s v="Sharjah"/>
    <s v="L03"/>
    <s v="HR Executive"/>
    <x v="3"/>
    <s v="Part-Time"/>
    <s v="Male"/>
    <s v="30-39"/>
    <s v="2021-06-10"/>
    <n v="82.29"/>
    <n v="79"/>
    <s v="Low"/>
    <s v="Pending"/>
    <m/>
    <n v="32"/>
    <x v="0"/>
    <m/>
    <n v="304659"/>
  </r>
  <r>
    <x v="1265"/>
    <s v="Omar Al Nuaimi"/>
    <x v="1"/>
    <x v="1"/>
    <s v="Al Ain"/>
    <s v="L05"/>
    <s v="Software Engineer"/>
    <x v="2"/>
    <s v="Contract"/>
    <s v="Male"/>
    <s v="50+"/>
    <s v="2022-06-05"/>
    <n v="84.55"/>
    <n v="75"/>
    <s v="Low"/>
    <s v="Completed"/>
    <n v="5"/>
    <n v="40"/>
    <x v="1"/>
    <s v="2024-01-25"/>
    <n v="303933"/>
  </r>
  <r>
    <x v="1266"/>
    <s v="Fatima Khan"/>
    <x v="0"/>
    <x v="0"/>
    <s v="Abu Dhabi"/>
    <s v="L02"/>
    <s v="Finance Analyst"/>
    <x v="1"/>
    <s v="Part-Time"/>
    <s v="Male"/>
    <s v="40-49"/>
    <s v="2022-12-08"/>
    <n v="91.43"/>
    <n v="75"/>
    <s v="High"/>
    <s v="Pending"/>
    <m/>
    <n v="9"/>
    <x v="2"/>
    <s v="2025-01-21"/>
    <n v="303548"/>
  </r>
  <r>
    <x v="1267"/>
    <s v="Sara Sharma"/>
    <x v="6"/>
    <x v="6"/>
    <s v="Al Ain"/>
    <s v="L05"/>
    <s v="Software Engineer"/>
    <x v="3"/>
    <s v="Contract"/>
    <s v="Male"/>
    <s v="30-39"/>
    <s v="2024-03-04"/>
    <n v="75.75"/>
    <n v="76"/>
    <s v="Average"/>
    <s v="Completed"/>
    <n v="5"/>
    <n v="31"/>
    <x v="0"/>
    <m/>
    <n v="304549"/>
  </r>
  <r>
    <x v="1268"/>
    <s v="Imran Nair"/>
    <x v="0"/>
    <x v="0"/>
    <s v="Dubai"/>
    <s v="L01"/>
    <s v="Finance Analyst"/>
    <x v="0"/>
    <s v="Part-Time"/>
    <s v="Female"/>
    <s v="40-49"/>
    <s v="2022-06-14"/>
    <n v="81.48"/>
    <n v="75"/>
    <s v="Low"/>
    <s v="Completed"/>
    <n v="4"/>
    <n v="14"/>
    <x v="1"/>
    <s v="2023-01-08"/>
    <n v="304303"/>
  </r>
  <r>
    <x v="1269"/>
    <s v="Imran Shaikh"/>
    <x v="3"/>
    <x v="3"/>
    <s v="Dubai"/>
    <s v="L01"/>
    <s v="Marketing Specialist"/>
    <x v="3"/>
    <s v="Contract"/>
    <s v="Female"/>
    <s v="30-39"/>
    <s v="2021-02-11"/>
    <n v="96.77"/>
    <n v="94"/>
    <s v="High"/>
    <s v="Not Due"/>
    <m/>
    <n v="23"/>
    <x v="0"/>
    <m/>
    <n v="304267"/>
  </r>
  <r>
    <x v="1270"/>
    <s v="Nadia Menon"/>
    <x v="2"/>
    <x v="2"/>
    <s v="Ajman"/>
    <s v="L04"/>
    <s v="Sales Manager"/>
    <x v="3"/>
    <s v="Contract"/>
    <s v="Male"/>
    <s v="50+"/>
    <s v="2022-12-07"/>
    <n v="91.31"/>
    <n v="77"/>
    <s v="Average"/>
    <s v="Completed"/>
    <n v="3"/>
    <n v="5"/>
    <x v="0"/>
    <m/>
    <n v="303760"/>
  </r>
  <r>
    <x v="1271"/>
    <s v="Layla Al Falasi"/>
    <x v="2"/>
    <x v="2"/>
    <s v="Al Ain"/>
    <s v="L05"/>
    <s v="HR Executive"/>
    <x v="0"/>
    <s v="Contract"/>
    <s v="Male"/>
    <s v="20-29"/>
    <s v="2022-02-11"/>
    <n v="83.57"/>
    <n v="79"/>
    <s v="Low"/>
    <s v="Completed"/>
    <n v="5"/>
    <n v="9"/>
    <x v="0"/>
    <m/>
    <n v="304370"/>
  </r>
  <r>
    <x v="1272"/>
    <s v="Bilal Rahman"/>
    <x v="1"/>
    <x v="1"/>
    <s v="Al Ain"/>
    <s v="L05"/>
    <s v="Software Engineer"/>
    <x v="3"/>
    <s v="Part-Time"/>
    <s v="Female"/>
    <s v="20-29"/>
    <s v="2023-06-12"/>
    <n v="98.82"/>
    <n v="88"/>
    <s v="High"/>
    <s v="Completed"/>
    <n v="3"/>
    <n v="19"/>
    <x v="0"/>
    <m/>
    <n v="303795"/>
  </r>
  <r>
    <x v="1273"/>
    <s v="Ahmed Rahman"/>
    <x v="4"/>
    <x v="4"/>
    <s v="Al Ain"/>
    <s v="L05"/>
    <s v="HR Manager"/>
    <x v="0"/>
    <s v="Full-Time"/>
    <s v="Female"/>
    <s v="20-29"/>
    <s v="2022-12-10"/>
    <n v="86.29"/>
    <n v="76"/>
    <s v="High"/>
    <s v="Pending"/>
    <m/>
    <n v="15"/>
    <x v="0"/>
    <m/>
    <n v="303887"/>
  </r>
  <r>
    <x v="1274"/>
    <s v="Omar Al Falasi"/>
    <x v="0"/>
    <x v="0"/>
    <s v="Dubai"/>
    <s v="L01"/>
    <s v="Finance Analyst"/>
    <x v="1"/>
    <s v="Full-Time"/>
    <s v="Female"/>
    <s v="30-39"/>
    <s v="2023-03-05"/>
    <n v="80.16"/>
    <n v="55"/>
    <s v="Low"/>
    <s v="Completed"/>
    <n v="2"/>
    <n v="12"/>
    <x v="0"/>
    <m/>
    <n v="304076"/>
  </r>
  <r>
    <x v="1275"/>
    <s v="Noor Haddad"/>
    <x v="4"/>
    <x v="4"/>
    <s v="Abu Dhabi"/>
    <s v="L02"/>
    <s v="Sales Executive"/>
    <x v="1"/>
    <s v="Contract"/>
    <s v="Male"/>
    <s v="50+"/>
    <s v="2021-06-30"/>
    <n v="93.93"/>
    <n v="88"/>
    <s v="Average"/>
    <s v="Completed"/>
    <n v="3"/>
    <n v="18"/>
    <x v="1"/>
    <s v="2022-07-15"/>
    <n v="304063"/>
  </r>
  <r>
    <x v="1276"/>
    <s v="Mariam Aziz"/>
    <x v="4"/>
    <x v="4"/>
    <s v="Abu Dhabi"/>
    <s v="L02"/>
    <s v="HR Executive"/>
    <x v="3"/>
    <s v="Contract"/>
    <s v="Male"/>
    <s v="30-39"/>
    <s v="2021-10-06"/>
    <n v="89.71"/>
    <n v="80"/>
    <s v="High"/>
    <s v="Completed"/>
    <n v="3"/>
    <n v="27"/>
    <x v="0"/>
    <m/>
    <n v="304514"/>
  </r>
  <r>
    <x v="1277"/>
    <s v="Rashid Farooq"/>
    <x v="3"/>
    <x v="3"/>
    <s v="Al Ain"/>
    <s v="L05"/>
    <s v="Marketing Specialist"/>
    <x v="1"/>
    <s v="Part-Time"/>
    <s v="Male"/>
    <s v="40-49"/>
    <s v="2021-12-06"/>
    <n v="75.150000000000006"/>
    <n v="80"/>
    <s v="Low"/>
    <s v="Completed"/>
    <n v="3"/>
    <n v="11"/>
    <x v="0"/>
    <m/>
    <n v="304192"/>
  </r>
  <r>
    <x v="1278"/>
    <s v="Layla Shaikh"/>
    <x v="0"/>
    <x v="0"/>
    <s v="Dubai"/>
    <s v="L01"/>
    <s v="IT Support Engineer"/>
    <x v="1"/>
    <s v="Contract"/>
    <s v="Male"/>
    <s v="20-29"/>
    <s v="2021-05-04"/>
    <n v="75.989999999999995"/>
    <n v="58"/>
    <s v="Average"/>
    <s v="Not Due"/>
    <m/>
    <n v="39"/>
    <x v="0"/>
    <m/>
    <n v="303784"/>
  </r>
  <r>
    <x v="1279"/>
    <s v="Rashid Shaikh"/>
    <x v="5"/>
    <x v="5"/>
    <s v="Al Ain"/>
    <s v="L05"/>
    <s v="Sales Executive"/>
    <x v="1"/>
    <s v="Full-Time"/>
    <s v="Male"/>
    <s v="50+"/>
    <s v="2022-11-07"/>
    <n v="85.15"/>
    <n v="82"/>
    <s v="Average"/>
    <s v="Completed"/>
    <n v="3"/>
    <n v="14"/>
    <x v="0"/>
    <m/>
    <n v="304002"/>
  </r>
  <r>
    <x v="1280"/>
    <s v="Mohammed D'Souza"/>
    <x v="0"/>
    <x v="0"/>
    <s v="Al Ain"/>
    <s v="L05"/>
    <s v="Sales Manager"/>
    <x v="1"/>
    <s v="Full-Time"/>
    <s v="Male"/>
    <s v="40-49"/>
    <s v="2021-09-15"/>
    <n v="81.61"/>
    <n v="55"/>
    <s v="Low"/>
    <s v="Completed"/>
    <n v="3"/>
    <n v="13"/>
    <x v="0"/>
    <m/>
    <n v="304277"/>
  </r>
  <r>
    <x v="1281"/>
    <s v="Rashid Nair"/>
    <x v="1"/>
    <x v="1"/>
    <s v="Abu Dhabi"/>
    <s v="L02"/>
    <s v="HR Manager"/>
    <x v="1"/>
    <s v="Part-Time"/>
    <s v="Female"/>
    <s v="30-39"/>
    <s v="2023-03-30"/>
    <n v="78.599999999999994"/>
    <n v="69"/>
    <s v="Low"/>
    <s v="Not Due"/>
    <m/>
    <m/>
    <x v="1"/>
    <s v="2024-01-19"/>
    <n v="303741"/>
  </r>
  <r>
    <x v="1282"/>
    <s v="Aisha Fernandez"/>
    <x v="2"/>
    <x v="2"/>
    <s v="Ajman"/>
    <s v="L04"/>
    <s v="HR Manager"/>
    <x v="2"/>
    <s v="Part-Time"/>
    <s v="Male"/>
    <s v="20-29"/>
    <s v="2022-05-09"/>
    <n v="91.86"/>
    <n v="70"/>
    <s v="High"/>
    <s v="Not Due"/>
    <m/>
    <n v="23"/>
    <x v="0"/>
    <m/>
    <n v="304543"/>
  </r>
  <r>
    <x v="1283"/>
    <s v="Noor Farooq"/>
    <x v="3"/>
    <x v="3"/>
    <s v="Abu Dhabi"/>
    <s v="L02"/>
    <s v="Finance Analyst"/>
    <x v="2"/>
    <s v="Contract"/>
    <s v="Female"/>
    <s v="50+"/>
    <s v="2023-10-21"/>
    <n v="78.08"/>
    <n v="80"/>
    <s v="Low"/>
    <s v="Completed"/>
    <n v="4"/>
    <n v="35"/>
    <x v="0"/>
    <m/>
    <n v="303763"/>
  </r>
  <r>
    <x v="1284"/>
    <s v="Samir Al Nuaimi"/>
    <x v="1"/>
    <x v="1"/>
    <s v="Ajman"/>
    <s v="L04"/>
    <s v="Finance Analyst"/>
    <x v="1"/>
    <s v="Contract"/>
    <s v="Male"/>
    <s v="50+"/>
    <s v="2022-06-18"/>
    <n v="92.61"/>
    <n v="84"/>
    <s v="High"/>
    <s v="Completed"/>
    <n v="3"/>
    <n v="34"/>
    <x v="0"/>
    <m/>
    <n v="303784"/>
  </r>
  <r>
    <x v="1285"/>
    <s v="Samir Haddad"/>
    <x v="6"/>
    <x v="6"/>
    <s v="Dubai"/>
    <s v="L01"/>
    <s v="Finance Analyst"/>
    <x v="0"/>
    <s v="Contract"/>
    <s v="Male"/>
    <s v="30-39"/>
    <s v="2021-07-13"/>
    <n v="84.94"/>
    <n v="50"/>
    <s v="Low"/>
    <s v="Completed"/>
    <n v="5"/>
    <n v="36"/>
    <x v="1"/>
    <s v="2022-01-09"/>
    <n v="303817"/>
  </r>
  <r>
    <x v="1286"/>
    <s v="Nadia Fernandez"/>
    <x v="2"/>
    <x v="2"/>
    <s v="Dubai"/>
    <s v="L01"/>
    <s v="Customer Support Manager"/>
    <x v="3"/>
    <s v="Contract"/>
    <s v="Male"/>
    <s v="50+"/>
    <s v="2021-02-13"/>
    <n v="77.599999999999994"/>
    <n v="75"/>
    <s v="Average"/>
    <s v="Pending"/>
    <m/>
    <n v="8"/>
    <x v="0"/>
    <m/>
    <n v="303757"/>
  </r>
  <r>
    <x v="1287"/>
    <s v="Ahmed D'Souza"/>
    <x v="6"/>
    <x v="6"/>
    <s v="Dubai"/>
    <s v="L01"/>
    <s v="Sales Executive"/>
    <x v="2"/>
    <s v="Contract"/>
    <s v="Male"/>
    <s v="20-29"/>
    <s v="2023-02-16"/>
    <n v="95.46"/>
    <n v="100"/>
    <s v="Average"/>
    <s v="Completed"/>
    <n v="4"/>
    <n v="25"/>
    <x v="0"/>
    <m/>
    <n v="304135"/>
  </r>
  <r>
    <x v="1288"/>
    <s v="Noor Fernandez"/>
    <x v="4"/>
    <x v="4"/>
    <s v="Abu Dhabi"/>
    <s v="L02"/>
    <s v="IT Support Engineer"/>
    <x v="3"/>
    <s v="Contract"/>
    <s v="Female"/>
    <s v="40-49"/>
    <s v="2022-07-30"/>
    <n v="78.37"/>
    <n v="71"/>
    <s v="Low"/>
    <s v="Pending"/>
    <m/>
    <n v="24"/>
    <x v="0"/>
    <m/>
    <n v="304588"/>
  </r>
  <r>
    <x v="1289"/>
    <s v="Noor Farooq"/>
    <x v="3"/>
    <x v="3"/>
    <s v="Al Ain"/>
    <s v="L05"/>
    <s v="Sales Executive"/>
    <x v="1"/>
    <s v="Full-Time"/>
    <s v="Female"/>
    <s v="30-39"/>
    <s v="2024-04-13"/>
    <n v="97.71"/>
    <n v="98"/>
    <s v="Average"/>
    <s v="Completed"/>
    <n v="5"/>
    <n v="39"/>
    <x v="0"/>
    <m/>
    <n v="304514"/>
  </r>
  <r>
    <x v="1290"/>
    <s v="Samir Khan"/>
    <x v="5"/>
    <x v="5"/>
    <s v="Al Ain"/>
    <s v="L05"/>
    <s v="Sales Manager"/>
    <x v="0"/>
    <s v="Contract"/>
    <s v="Male"/>
    <s v="50+"/>
    <s v="2021-11-15"/>
    <n v="82.95"/>
    <n v="59"/>
    <s v="Low"/>
    <s v="Pending"/>
    <m/>
    <n v="5"/>
    <x v="0"/>
    <m/>
    <n v="303809"/>
  </r>
  <r>
    <x v="1291"/>
    <s v="Zaid D'Souza"/>
    <x v="5"/>
    <x v="5"/>
    <s v="Ajman"/>
    <s v="L04"/>
    <s v="Customer Support Agent"/>
    <x v="3"/>
    <s v="Part-Time"/>
    <s v="Male"/>
    <s v="20-29"/>
    <s v="2021-11-07"/>
    <n v="97.5"/>
    <n v="92"/>
    <s v="High"/>
    <s v="Not Due"/>
    <m/>
    <n v="23"/>
    <x v="0"/>
    <m/>
    <n v="304177"/>
  </r>
  <r>
    <x v="1292"/>
    <s v="Mohammed Nair"/>
    <x v="1"/>
    <x v="1"/>
    <s v="Abu Dhabi"/>
    <s v="L02"/>
    <s v="HR Executive"/>
    <x v="3"/>
    <s v="Contract"/>
    <s v="Male"/>
    <s v="50+"/>
    <s v="2022-11-02"/>
    <n v="82.99"/>
    <n v="55"/>
    <s v="Low"/>
    <s v="Completed"/>
    <n v="5"/>
    <n v="8"/>
    <x v="1"/>
    <s v="2024-01-26"/>
    <n v="304047"/>
  </r>
  <r>
    <x v="1293"/>
    <s v="Samir Al Nuaimi"/>
    <x v="3"/>
    <x v="3"/>
    <s v="Al Ain"/>
    <s v="L05"/>
    <s v="Sales Executive"/>
    <x v="0"/>
    <s v="Contract"/>
    <s v="Female"/>
    <s v="50+"/>
    <s v="2023-08-29"/>
    <n v="76.319999999999993"/>
    <n v="67"/>
    <s v="Low"/>
    <s v="Not Due"/>
    <m/>
    <n v="5"/>
    <x v="0"/>
    <m/>
    <n v="304230"/>
  </r>
  <r>
    <x v="1294"/>
    <s v="Nadia Gupta"/>
    <x v="3"/>
    <x v="3"/>
    <s v="Abu Dhabi"/>
    <s v="L02"/>
    <s v="Accountant"/>
    <x v="0"/>
    <s v="Full-Time"/>
    <s v="Male"/>
    <s v="40-49"/>
    <s v="2023-03-26"/>
    <n v="94.91"/>
    <n v="80"/>
    <s v="Average"/>
    <s v="Completed"/>
    <n v="5"/>
    <n v="31"/>
    <x v="0"/>
    <m/>
    <n v="304452"/>
  </r>
  <r>
    <x v="1295"/>
    <s v="Noor Hussain"/>
    <x v="6"/>
    <x v="6"/>
    <s v="Sharjah"/>
    <s v="L03"/>
    <s v="Finance Analyst"/>
    <x v="0"/>
    <s v="Contract"/>
    <s v="Male"/>
    <s v="20-29"/>
    <s v="2023-11-30"/>
    <n v="81.819999999999993"/>
    <n v="78"/>
    <s v="Low"/>
    <s v="Completed"/>
    <n v="5"/>
    <n v="37"/>
    <x v="0"/>
    <m/>
    <n v="303762"/>
  </r>
  <r>
    <x v="1296"/>
    <s v="Omar Sharma"/>
    <x v="0"/>
    <x v="0"/>
    <s v="Al Ain"/>
    <s v="L05"/>
    <s v="HR Executive"/>
    <x v="1"/>
    <s v="Part-Time"/>
    <s v="Female"/>
    <s v="40-49"/>
    <s v="2022-03-26"/>
    <n v="81.400000000000006"/>
    <n v="51"/>
    <s v="Low"/>
    <s v="Completed"/>
    <n v="4"/>
    <n v="16"/>
    <x v="0"/>
    <m/>
    <n v="303916"/>
  </r>
  <r>
    <x v="1297"/>
    <s v="Hassan Rahman"/>
    <x v="4"/>
    <x v="4"/>
    <s v="Dubai"/>
    <s v="L01"/>
    <s v="Operations Coordinator"/>
    <x v="0"/>
    <s v="Full-Time"/>
    <s v="Female"/>
    <s v="40-49"/>
    <s v="2024-03-17"/>
    <n v="78.27"/>
    <n v="77"/>
    <s v="Low"/>
    <s v="Completed"/>
    <n v="4"/>
    <m/>
    <x v="0"/>
    <m/>
    <n v="303972"/>
  </r>
  <r>
    <x v="1298"/>
    <s v="Mariam Menon"/>
    <x v="4"/>
    <x v="4"/>
    <s v="Abu Dhabi"/>
    <s v="L02"/>
    <s v="Operations Coordinator"/>
    <x v="1"/>
    <s v="Full-Time"/>
    <s v="Male"/>
    <s v="30-39"/>
    <s v="2023-11-30"/>
    <n v="81.84"/>
    <n v="71"/>
    <s v="Low"/>
    <s v="Completed"/>
    <n v="2"/>
    <n v="7"/>
    <x v="0"/>
    <m/>
    <n v="304298"/>
  </r>
  <r>
    <x v="1299"/>
    <s v="Noor Al Nuaimi"/>
    <x v="5"/>
    <x v="5"/>
    <s v="Dubai"/>
    <s v="L01"/>
    <s v="IT Support Engineer"/>
    <x v="2"/>
    <s v="Full-Time"/>
    <s v="Female"/>
    <s v="20-29"/>
    <s v="2021-04-30"/>
    <n v="95.79"/>
    <n v="100"/>
    <s v="High"/>
    <s v="Completed"/>
    <n v="2"/>
    <n v="18"/>
    <x v="0"/>
    <m/>
    <n v="303990"/>
  </r>
  <r>
    <x v="1300"/>
    <s v="Zaid Nair"/>
    <x v="1"/>
    <x v="1"/>
    <s v="Abu Dhabi"/>
    <s v="L02"/>
    <s v="Customer Support Manager"/>
    <x v="0"/>
    <s v="Contract"/>
    <s v="Female"/>
    <s v="30-39"/>
    <s v="2021-05-15"/>
    <n v="92.57"/>
    <n v="77"/>
    <s v="High"/>
    <s v="Pending"/>
    <m/>
    <n v="5"/>
    <x v="0"/>
    <m/>
    <n v="303773"/>
  </r>
  <r>
    <x v="1301"/>
    <s v="Hassan Aziz"/>
    <x v="6"/>
    <x v="6"/>
    <s v="Sharjah"/>
    <s v="L03"/>
    <s v="Accountant"/>
    <x v="2"/>
    <s v="Full-Time"/>
    <s v="Female"/>
    <s v="40-49"/>
    <s v="2022-11-01"/>
    <n v="92.15"/>
    <n v="76"/>
    <s v="High"/>
    <s v="Completed"/>
    <n v="4"/>
    <n v="17"/>
    <x v="0"/>
    <m/>
    <n v="304137"/>
  </r>
  <r>
    <x v="1302"/>
    <s v="Yusuf Farooq"/>
    <x v="1"/>
    <x v="1"/>
    <s v="Dubai"/>
    <s v="L01"/>
    <s v="Sales Executive"/>
    <x v="1"/>
    <s v="Contract"/>
    <s v="Female"/>
    <s v="40-49"/>
    <s v="2023-11-13"/>
    <n v="76.23"/>
    <n v="77"/>
    <s v="Low"/>
    <s v="Pending"/>
    <m/>
    <m/>
    <x v="0"/>
    <m/>
    <n v="304797"/>
  </r>
  <r>
    <x v="1303"/>
    <s v="Layla Shaikh"/>
    <x v="6"/>
    <x v="6"/>
    <s v="Al Ain"/>
    <s v="L05"/>
    <s v="Customer Support Agent"/>
    <x v="2"/>
    <s v="Contract"/>
    <s v="Male"/>
    <s v="30-39"/>
    <s v="2022-03-04"/>
    <n v="84.95"/>
    <n v="75"/>
    <s v="Average"/>
    <s v="Not Due"/>
    <m/>
    <n v="24"/>
    <x v="0"/>
    <m/>
    <n v="304684"/>
  </r>
  <r>
    <x v="1304"/>
    <s v="Mariam Fernandez"/>
    <x v="0"/>
    <x v="0"/>
    <s v="Dubai"/>
    <s v="L01"/>
    <s v="Sales Manager"/>
    <x v="2"/>
    <s v="Contract"/>
    <s v="Male"/>
    <s v="50+"/>
    <s v="2024-01-22"/>
    <n v="92.53"/>
    <n v="77"/>
    <s v="Average"/>
    <s v="Completed"/>
    <n v="2"/>
    <n v="21"/>
    <x v="0"/>
    <m/>
    <n v="304681"/>
  </r>
  <r>
    <x v="1305"/>
    <s v="Hassan Sharma"/>
    <x v="3"/>
    <x v="3"/>
    <s v="Abu Dhabi"/>
    <s v="L02"/>
    <s v="IT Support Engineer"/>
    <x v="1"/>
    <s v="Full-Time"/>
    <s v="Female"/>
    <s v="40-49"/>
    <s v="2021-05-27"/>
    <n v="97.37"/>
    <n v="88"/>
    <s v="Average"/>
    <s v="Completed"/>
    <n v="5"/>
    <n v="15"/>
    <x v="0"/>
    <m/>
    <n v="304150"/>
  </r>
  <r>
    <x v="1306"/>
    <s v="Samir Khan"/>
    <x v="3"/>
    <x v="3"/>
    <s v="Al Ain"/>
    <s v="L05"/>
    <s v="Operations Coordinator"/>
    <x v="1"/>
    <s v="Full-Time"/>
    <s v="Female"/>
    <s v="20-29"/>
    <s v="2021-11-19"/>
    <n v="75.69"/>
    <n v="54"/>
    <s v="Low"/>
    <s v="Completed"/>
    <n v="2"/>
    <n v="22"/>
    <x v="2"/>
    <s v="2023-05-27"/>
    <n v="303790"/>
  </r>
  <r>
    <x v="1307"/>
    <s v="Mariam Al Mansoori"/>
    <x v="2"/>
    <x v="2"/>
    <s v="Ajman"/>
    <s v="L04"/>
    <s v="Software Engineer"/>
    <x v="0"/>
    <s v="Full-Time"/>
    <s v="Female"/>
    <s v="30-39"/>
    <s v="2021-09-24"/>
    <n v="80.62"/>
    <n v="70"/>
    <s v="Average"/>
    <s v="Completed"/>
    <n v="3"/>
    <n v="29"/>
    <x v="0"/>
    <m/>
    <n v="303524"/>
  </r>
  <r>
    <x v="1308"/>
    <s v="Ahmed Haddad"/>
    <x v="5"/>
    <x v="5"/>
    <s v="Abu Dhabi"/>
    <s v="L02"/>
    <s v="Marketing Specialist"/>
    <x v="1"/>
    <s v="Full-Time"/>
    <s v="Male"/>
    <s v="20-29"/>
    <s v="2021-01-19"/>
    <n v="87.68"/>
    <n v="72"/>
    <s v="Average"/>
    <s v="Completed"/>
    <n v="5"/>
    <n v="36"/>
    <x v="0"/>
    <m/>
    <n v="304593"/>
  </r>
  <r>
    <x v="1309"/>
    <s v="Fatima Al Nuaimi"/>
    <x v="3"/>
    <x v="3"/>
    <s v="Al Ain"/>
    <s v="L05"/>
    <s v="Sales Executive"/>
    <x v="3"/>
    <s v="Full-Time"/>
    <s v="Female"/>
    <s v="20-29"/>
    <s v="2022-05-09"/>
    <n v="96.38"/>
    <n v="89"/>
    <s v="High"/>
    <s v="Completed"/>
    <n v="4"/>
    <n v="30"/>
    <x v="1"/>
    <s v="2025-01-30"/>
    <n v="303957"/>
  </r>
  <r>
    <x v="1310"/>
    <s v="Mariam Nair"/>
    <x v="0"/>
    <x v="0"/>
    <s v="Sharjah"/>
    <s v="L03"/>
    <s v="Marketing Specialist"/>
    <x v="3"/>
    <s v="Full-Time"/>
    <s v="Female"/>
    <s v="20-29"/>
    <s v="2022-04-12"/>
    <n v="97.75"/>
    <n v="91"/>
    <s v="Average"/>
    <s v="Completed"/>
    <n v="5"/>
    <n v="40"/>
    <x v="0"/>
    <m/>
    <n v="304275"/>
  </r>
  <r>
    <x v="1311"/>
    <s v="Mohammed D'Souza"/>
    <x v="3"/>
    <x v="3"/>
    <s v="Al Ain"/>
    <s v="L05"/>
    <s v="Sales Manager"/>
    <x v="2"/>
    <s v="Full-Time"/>
    <s v="Female"/>
    <s v="50+"/>
    <s v="2021-12-25"/>
    <n v="95.24"/>
    <n v="98"/>
    <s v="High"/>
    <s v="Completed"/>
    <n v="5"/>
    <n v="28"/>
    <x v="0"/>
    <m/>
    <n v="304212"/>
  </r>
  <r>
    <x v="1312"/>
    <s v="Noor Haddad"/>
    <x v="1"/>
    <x v="1"/>
    <s v="Ajman"/>
    <s v="L04"/>
    <s v="Customer Support Manager"/>
    <x v="2"/>
    <s v="Full-Time"/>
    <s v="Male"/>
    <s v="40-49"/>
    <s v="2022-05-10"/>
    <n v="77.39"/>
    <n v="58"/>
    <s v="Average"/>
    <s v="Pending"/>
    <m/>
    <m/>
    <x v="0"/>
    <m/>
    <n v="304718"/>
  </r>
  <r>
    <x v="1313"/>
    <s v="Bilal Al Nuaimi"/>
    <x v="4"/>
    <x v="4"/>
    <s v="Al Ain"/>
    <s v="L05"/>
    <s v="HR Manager"/>
    <x v="1"/>
    <s v="Contract"/>
    <s v="Male"/>
    <s v="50+"/>
    <s v="2021-04-04"/>
    <n v="80.510000000000005"/>
    <n v="51"/>
    <s v="Average"/>
    <s v="Not Due"/>
    <m/>
    <n v="36"/>
    <x v="0"/>
    <m/>
    <n v="303865"/>
  </r>
  <r>
    <x v="1314"/>
    <s v="Zaid Hussain"/>
    <x v="0"/>
    <x v="0"/>
    <s v="Al Ain"/>
    <s v="L05"/>
    <s v="Finance Analyst"/>
    <x v="0"/>
    <s v="Part-Time"/>
    <s v="Male"/>
    <s v="30-39"/>
    <s v="2024-02-18"/>
    <n v="87.63"/>
    <n v="79"/>
    <s v="High"/>
    <s v="Completed"/>
    <n v="5"/>
    <n v="33"/>
    <x v="0"/>
    <m/>
    <n v="303859"/>
  </r>
  <r>
    <x v="1315"/>
    <s v="Aisha Al Falasi"/>
    <x v="2"/>
    <x v="2"/>
    <s v="Dubai"/>
    <s v="L01"/>
    <s v="Sales Manager"/>
    <x v="3"/>
    <s v="Part-Time"/>
    <s v="Female"/>
    <s v="40-49"/>
    <s v="2023-01-02"/>
    <n v="96.29"/>
    <n v="91"/>
    <s v="High"/>
    <s v="Completed"/>
    <n v="2"/>
    <n v="22"/>
    <x v="0"/>
    <m/>
    <n v="303900"/>
  </r>
  <r>
    <x v="1316"/>
    <s v="Yusuf D'Souza"/>
    <x v="3"/>
    <x v="3"/>
    <s v="Dubai"/>
    <s v="L01"/>
    <s v="Sales Manager"/>
    <x v="1"/>
    <s v="Part-Time"/>
    <s v="Female"/>
    <s v="50+"/>
    <s v="2023-04-14"/>
    <n v="87.64"/>
    <n v="81"/>
    <s v="High"/>
    <s v="Completed"/>
    <n v="2"/>
    <n v="40"/>
    <x v="0"/>
    <m/>
    <n v="303810"/>
  </r>
  <r>
    <x v="1317"/>
    <s v="Mohammed Farooq"/>
    <x v="5"/>
    <x v="5"/>
    <s v="Sharjah"/>
    <s v="L03"/>
    <s v="Finance Analyst"/>
    <x v="1"/>
    <s v="Contract"/>
    <s v="Male"/>
    <s v="50+"/>
    <s v="2021-04-11"/>
    <n v="79.59"/>
    <n v="66"/>
    <s v="Low"/>
    <s v="Pending"/>
    <m/>
    <n v="16"/>
    <x v="0"/>
    <m/>
    <n v="303996"/>
  </r>
  <r>
    <x v="1318"/>
    <s v="Karim Farooq"/>
    <x v="0"/>
    <x v="0"/>
    <s v="Ajman"/>
    <s v="L04"/>
    <s v="Marketing Specialist"/>
    <x v="3"/>
    <s v="Part-Time"/>
    <s v="Male"/>
    <s v="40-49"/>
    <s v="2024-02-25"/>
    <n v="88.91"/>
    <n v="86"/>
    <s v="Average"/>
    <s v="Completed"/>
    <n v="2"/>
    <n v="15"/>
    <x v="0"/>
    <m/>
    <n v="304802"/>
  </r>
  <r>
    <x v="1319"/>
    <s v="Fatima Hussain"/>
    <x v="4"/>
    <x v="4"/>
    <s v="Dubai"/>
    <s v="L01"/>
    <s v="Accountant"/>
    <x v="2"/>
    <s v="Full-Time"/>
    <s v="Male"/>
    <s v="30-39"/>
    <s v="2023-02-22"/>
    <n v="89.33"/>
    <n v="90"/>
    <s v="High"/>
    <s v="Not Due"/>
    <m/>
    <m/>
    <x v="1"/>
    <s v="2023-10-03"/>
    <n v="304481"/>
  </r>
  <r>
    <x v="1320"/>
    <s v="Karim Khan"/>
    <x v="0"/>
    <x v="0"/>
    <s v="Ajman"/>
    <s v="L04"/>
    <s v="HR Executive"/>
    <x v="1"/>
    <s v="Part-Time"/>
    <s v="Female"/>
    <s v="20-29"/>
    <s v="2022-04-19"/>
    <n v="99.39"/>
    <n v="94"/>
    <s v="High"/>
    <s v="Completed"/>
    <n v="3"/>
    <n v="17"/>
    <x v="0"/>
    <m/>
    <n v="304533"/>
  </r>
  <r>
    <x v="1321"/>
    <s v="Aisha D'Souza"/>
    <x v="3"/>
    <x v="3"/>
    <s v="Ajman"/>
    <s v="L04"/>
    <s v="Operations Coordinator"/>
    <x v="2"/>
    <s v="Part-Time"/>
    <s v="Female"/>
    <s v="40-49"/>
    <s v="2021-07-04"/>
    <n v="80.23"/>
    <n v="62"/>
    <s v="Low"/>
    <s v="Not Due"/>
    <m/>
    <m/>
    <x v="0"/>
    <m/>
    <n v="304422"/>
  </r>
  <r>
    <x v="1322"/>
    <s v="Nadia Haddad"/>
    <x v="3"/>
    <x v="3"/>
    <s v="Dubai"/>
    <s v="L01"/>
    <s v="Operations Coordinator"/>
    <x v="2"/>
    <s v="Contract"/>
    <s v="Female"/>
    <s v="30-39"/>
    <s v="2024-03-23"/>
    <n v="93.33"/>
    <n v="82"/>
    <s v="Average"/>
    <s v="Completed"/>
    <n v="3"/>
    <n v="12"/>
    <x v="0"/>
    <m/>
    <n v="304793"/>
  </r>
  <r>
    <x v="1323"/>
    <s v="Sara Patel"/>
    <x v="6"/>
    <x v="6"/>
    <s v="Dubai"/>
    <s v="L01"/>
    <s v="Software Engineer"/>
    <x v="2"/>
    <s v="Contract"/>
    <s v="Male"/>
    <s v="30-39"/>
    <s v="2023-07-13"/>
    <n v="79.709999999999994"/>
    <n v="60"/>
    <s v="Low"/>
    <s v="Completed"/>
    <n v="5"/>
    <n v="37"/>
    <x v="0"/>
    <m/>
    <n v="303603"/>
  </r>
  <r>
    <x v="1324"/>
    <s v="Layla Fernandez"/>
    <x v="3"/>
    <x v="3"/>
    <s v="Ajman"/>
    <s v="L04"/>
    <s v="HR Manager"/>
    <x v="3"/>
    <s v="Contract"/>
    <s v="Female"/>
    <s v="20-29"/>
    <s v="2022-05-18"/>
    <n v="85.36"/>
    <n v="90"/>
    <s v="High"/>
    <s v="Completed"/>
    <n v="4"/>
    <n v="23"/>
    <x v="0"/>
    <m/>
    <n v="303782"/>
  </r>
  <r>
    <x v="1325"/>
    <s v="Samir Menon"/>
    <x v="2"/>
    <x v="2"/>
    <s v="Dubai"/>
    <s v="L01"/>
    <s v="Software Engineer"/>
    <x v="1"/>
    <s v="Part-Time"/>
    <s v="Female"/>
    <s v="30-39"/>
    <s v="2022-09-05"/>
    <n v="84.28"/>
    <n v="73"/>
    <s v="Low"/>
    <s v="Completed"/>
    <n v="2"/>
    <n v="10"/>
    <x v="0"/>
    <m/>
    <n v="304269"/>
  </r>
  <r>
    <x v="1326"/>
    <s v="Ali Aziz"/>
    <x v="0"/>
    <x v="0"/>
    <s v="Al Ain"/>
    <s v="L05"/>
    <s v="Accountant"/>
    <x v="2"/>
    <s v="Contract"/>
    <s v="Female"/>
    <s v="30-39"/>
    <s v="2023-01-20"/>
    <n v="79.86"/>
    <n v="60"/>
    <s v="Low"/>
    <s v="Completed"/>
    <n v="4"/>
    <n v="18"/>
    <x v="0"/>
    <m/>
    <n v="304070"/>
  </r>
  <r>
    <x v="1327"/>
    <s v="Layla Aziz"/>
    <x v="1"/>
    <x v="1"/>
    <s v="Al Ain"/>
    <s v="L05"/>
    <s v="Customer Support Agent"/>
    <x v="2"/>
    <s v="Contract"/>
    <s v="Female"/>
    <s v="50+"/>
    <s v="2021-04-22"/>
    <n v="93.09"/>
    <n v="78"/>
    <s v="Average"/>
    <s v="Completed"/>
    <n v="2"/>
    <n v="36"/>
    <x v="0"/>
    <m/>
    <n v="303950"/>
  </r>
  <r>
    <x v="1328"/>
    <s v="Mariam Haddad"/>
    <x v="5"/>
    <x v="5"/>
    <s v="Al Ain"/>
    <s v="L05"/>
    <s v="Operations Coordinator"/>
    <x v="2"/>
    <s v="Full-Time"/>
    <s v="Male"/>
    <s v="40-49"/>
    <s v="2023-09-09"/>
    <n v="80"/>
    <n v="54"/>
    <s v="Low"/>
    <s v="Not Due"/>
    <m/>
    <n v="19"/>
    <x v="0"/>
    <m/>
    <n v="303885"/>
  </r>
  <r>
    <x v="1329"/>
    <s v="Imran Rahman"/>
    <x v="3"/>
    <x v="3"/>
    <s v="Al Ain"/>
    <s v="L05"/>
    <s v="Operations Coordinator"/>
    <x v="0"/>
    <s v="Part-Time"/>
    <s v="Female"/>
    <s v="30-39"/>
    <s v="2021-08-17"/>
    <n v="92.61"/>
    <n v="79"/>
    <s v="High"/>
    <s v="Completed"/>
    <n v="3"/>
    <n v="8"/>
    <x v="0"/>
    <m/>
    <n v="304526"/>
  </r>
  <r>
    <x v="1330"/>
    <s v="Bilal Khan"/>
    <x v="1"/>
    <x v="1"/>
    <s v="Al Ain"/>
    <s v="L05"/>
    <s v="Sales Executive"/>
    <x v="3"/>
    <s v="Part-Time"/>
    <s v="Female"/>
    <s v="40-49"/>
    <s v="2022-05-24"/>
    <n v="92.97"/>
    <n v="84"/>
    <s v="Average"/>
    <s v="Not Due"/>
    <m/>
    <n v="28"/>
    <x v="0"/>
    <m/>
    <n v="303919"/>
  </r>
  <r>
    <x v="1331"/>
    <s v="Rashid Patel"/>
    <x v="1"/>
    <x v="1"/>
    <s v="Abu Dhabi"/>
    <s v="L02"/>
    <s v="Operations Coordinator"/>
    <x v="0"/>
    <s v="Contract"/>
    <s v="Female"/>
    <s v="40-49"/>
    <s v="2021-04-01"/>
    <n v="81.83"/>
    <n v="70"/>
    <s v="Low"/>
    <s v="Completed"/>
    <n v="2"/>
    <n v="27"/>
    <x v="2"/>
    <s v="2022-08-10"/>
    <n v="304075"/>
  </r>
  <r>
    <x v="1332"/>
    <s v="Samir Khan"/>
    <x v="1"/>
    <x v="1"/>
    <s v="Sharjah"/>
    <s v="L03"/>
    <s v="Operations Coordinator"/>
    <x v="3"/>
    <s v="Part-Time"/>
    <s v="Female"/>
    <s v="50+"/>
    <s v="2023-09-18"/>
    <n v="77.59"/>
    <n v="62"/>
    <s v="Average"/>
    <s v="Completed"/>
    <n v="4"/>
    <n v="6"/>
    <x v="1"/>
    <s v="2025-05-28"/>
    <n v="304497"/>
  </r>
  <r>
    <x v="1333"/>
    <s v="Aisha Patel"/>
    <x v="6"/>
    <x v="6"/>
    <s v="Al Ain"/>
    <s v="L05"/>
    <s v="HR Manager"/>
    <x v="3"/>
    <s v="Full-Time"/>
    <s v="Female"/>
    <s v="50+"/>
    <s v="2021-06-01"/>
    <n v="95.55"/>
    <n v="89"/>
    <s v="Average"/>
    <s v="Pending"/>
    <m/>
    <n v="31"/>
    <x v="0"/>
    <m/>
    <n v="303543"/>
  </r>
  <r>
    <x v="1334"/>
    <s v="Samir Aziz"/>
    <x v="0"/>
    <x v="0"/>
    <s v="Al Ain"/>
    <s v="L05"/>
    <s v="Customer Support Manager"/>
    <x v="2"/>
    <s v="Full-Time"/>
    <s v="Male"/>
    <s v="50+"/>
    <s v="2024-03-17"/>
    <n v="83.94"/>
    <n v="65"/>
    <s v="Low"/>
    <s v="Completed"/>
    <n v="2"/>
    <m/>
    <x v="0"/>
    <m/>
    <n v="304271"/>
  </r>
  <r>
    <x v="1335"/>
    <s v="Layla Sharma"/>
    <x v="4"/>
    <x v="4"/>
    <s v="Al Ain"/>
    <s v="L05"/>
    <s v="IT Support Engineer"/>
    <x v="0"/>
    <s v="Contract"/>
    <s v="Female"/>
    <s v="20-29"/>
    <s v="2022-03-10"/>
    <n v="89.81"/>
    <n v="84"/>
    <s v="Average"/>
    <s v="Not Due"/>
    <m/>
    <n v="13"/>
    <x v="1"/>
    <s v="2023-11-29"/>
    <n v="304261"/>
  </r>
  <r>
    <x v="1336"/>
    <s v="Zaid Nair"/>
    <x v="2"/>
    <x v="2"/>
    <s v="Al Ain"/>
    <s v="L05"/>
    <s v="Customer Support Manager"/>
    <x v="3"/>
    <s v="Contract"/>
    <s v="Female"/>
    <s v="40-49"/>
    <s v="2022-07-03"/>
    <n v="92.68"/>
    <n v="76"/>
    <s v="Average"/>
    <s v="Not Due"/>
    <m/>
    <n v="9"/>
    <x v="0"/>
    <m/>
    <n v="303657"/>
  </r>
  <r>
    <x v="1337"/>
    <s v="Zaid Khan"/>
    <x v="1"/>
    <x v="1"/>
    <s v="Abu Dhabi"/>
    <s v="L02"/>
    <s v="Customer Support Manager"/>
    <x v="0"/>
    <s v="Part-Time"/>
    <s v="Male"/>
    <s v="50+"/>
    <s v="2021-02-09"/>
    <n v="97.07"/>
    <n v="95"/>
    <s v="High"/>
    <s v="Not Due"/>
    <m/>
    <n v="24"/>
    <x v="0"/>
    <m/>
    <n v="304555"/>
  </r>
  <r>
    <x v="1338"/>
    <s v="Fatima Joseph"/>
    <x v="6"/>
    <x v="6"/>
    <s v="Dubai"/>
    <s v="L01"/>
    <s v="HR Manager"/>
    <x v="3"/>
    <s v="Part-Time"/>
    <s v="Female"/>
    <s v="40-49"/>
    <s v="2022-10-29"/>
    <n v="85.24"/>
    <n v="80"/>
    <s v="Average"/>
    <s v="Completed"/>
    <n v="3"/>
    <n v="8"/>
    <x v="0"/>
    <m/>
    <n v="304699"/>
  </r>
  <r>
    <x v="1339"/>
    <s v="Aisha Sharma"/>
    <x v="5"/>
    <x v="5"/>
    <s v="Sharjah"/>
    <s v="L03"/>
    <s v="HR Manager"/>
    <x v="2"/>
    <s v="Contract"/>
    <s v="Male"/>
    <s v="30-39"/>
    <s v="2021-10-29"/>
    <n v="97.37"/>
    <n v="87"/>
    <s v="High"/>
    <s v="Completed"/>
    <n v="3"/>
    <n v="22"/>
    <x v="0"/>
    <m/>
    <n v="303934"/>
  </r>
  <r>
    <x v="1340"/>
    <s v="Ali Patel"/>
    <x v="6"/>
    <x v="6"/>
    <s v="Ajman"/>
    <s v="L04"/>
    <s v="IT Support Engineer"/>
    <x v="2"/>
    <s v="Part-Time"/>
    <s v="Female"/>
    <s v="50+"/>
    <s v="2022-04-01"/>
    <n v="78.900000000000006"/>
    <n v="51"/>
    <s v="Average"/>
    <s v="Completed"/>
    <n v="5"/>
    <n v="32"/>
    <x v="0"/>
    <m/>
    <n v="303819"/>
  </r>
  <r>
    <x v="1341"/>
    <s v="Ahmed D'Souza"/>
    <x v="3"/>
    <x v="3"/>
    <s v="Abu Dhabi"/>
    <s v="L02"/>
    <s v="Customer Support Agent"/>
    <x v="0"/>
    <s v="Full-Time"/>
    <s v="Male"/>
    <s v="40-49"/>
    <s v="2023-03-30"/>
    <n v="82.66"/>
    <n v="78"/>
    <s v="Average"/>
    <s v="Completed"/>
    <n v="3"/>
    <n v="6"/>
    <x v="0"/>
    <m/>
    <n v="303549"/>
  </r>
  <r>
    <x v="1342"/>
    <s v="Zaid Patel"/>
    <x v="1"/>
    <x v="1"/>
    <s v="Ajman"/>
    <s v="L04"/>
    <s v="Customer Support Manager"/>
    <x v="1"/>
    <s v="Part-Time"/>
    <s v="Male"/>
    <s v="50+"/>
    <s v="2021-12-07"/>
    <n v="75.680000000000007"/>
    <n v="62"/>
    <s v="Average"/>
    <s v="Completed"/>
    <n v="5"/>
    <n v="11"/>
    <x v="0"/>
    <m/>
    <n v="304070"/>
  </r>
  <r>
    <x v="1343"/>
    <s v="Imran Menon"/>
    <x v="6"/>
    <x v="6"/>
    <s v="Al Ain"/>
    <s v="L05"/>
    <s v="Marketing Specialist"/>
    <x v="3"/>
    <s v="Contract"/>
    <s v="Male"/>
    <s v="20-29"/>
    <s v="2021-06-21"/>
    <n v="83.57"/>
    <n v="52"/>
    <s v="Average"/>
    <s v="Completed"/>
    <n v="4"/>
    <n v="18"/>
    <x v="0"/>
    <m/>
    <n v="304367"/>
  </r>
  <r>
    <x v="1344"/>
    <s v="Yusuf Haddad"/>
    <x v="4"/>
    <x v="4"/>
    <s v="Sharjah"/>
    <s v="L03"/>
    <s v="Marketing Specialist"/>
    <x v="1"/>
    <s v="Contract"/>
    <s v="Male"/>
    <s v="20-29"/>
    <s v="2022-06-10"/>
    <n v="82.86"/>
    <n v="75"/>
    <s v="Low"/>
    <s v="Not Due"/>
    <m/>
    <m/>
    <x v="0"/>
    <m/>
    <n v="303563"/>
  </r>
  <r>
    <x v="1345"/>
    <s v="Imran Fernandez"/>
    <x v="2"/>
    <x v="2"/>
    <s v="Al Ain"/>
    <s v="L05"/>
    <s v="Customer Support Manager"/>
    <x v="1"/>
    <s v="Full-Time"/>
    <s v="Female"/>
    <s v="20-29"/>
    <s v="2022-12-03"/>
    <n v="76.55"/>
    <n v="51"/>
    <s v="Average"/>
    <s v="Completed"/>
    <n v="4"/>
    <n v="6"/>
    <x v="0"/>
    <m/>
    <n v="304702"/>
  </r>
  <r>
    <x v="1346"/>
    <s v="Mohammed Khan"/>
    <x v="3"/>
    <x v="3"/>
    <s v="Al Ain"/>
    <s v="L05"/>
    <s v="Marketing Specialist"/>
    <x v="0"/>
    <s v="Contract"/>
    <s v="Male"/>
    <s v="40-49"/>
    <s v="2024-02-19"/>
    <n v="82.78"/>
    <n v="57"/>
    <s v="Low"/>
    <s v="Completed"/>
    <n v="2"/>
    <n v="20"/>
    <x v="0"/>
    <m/>
    <n v="303547"/>
  </r>
  <r>
    <x v="1347"/>
    <s v="Sara D'Souza"/>
    <x v="3"/>
    <x v="3"/>
    <s v="Sharjah"/>
    <s v="L03"/>
    <s v="Accountant"/>
    <x v="1"/>
    <s v="Contract"/>
    <s v="Male"/>
    <s v="20-29"/>
    <s v="2024-01-16"/>
    <n v="91.4"/>
    <n v="74"/>
    <s v="Average"/>
    <s v="Completed"/>
    <n v="3"/>
    <m/>
    <x v="0"/>
    <m/>
    <n v="304812"/>
  </r>
  <r>
    <x v="1348"/>
    <s v="Noor Al Nuaimi"/>
    <x v="2"/>
    <x v="2"/>
    <s v="Al Ain"/>
    <s v="L05"/>
    <s v="HR Executive"/>
    <x v="2"/>
    <s v="Full-Time"/>
    <s v="Male"/>
    <s v="40-49"/>
    <s v="2023-11-03"/>
    <n v="83.75"/>
    <n v="61"/>
    <s v="Average"/>
    <s v="Completed"/>
    <n v="5"/>
    <n v="35"/>
    <x v="0"/>
    <m/>
    <n v="304071"/>
  </r>
  <r>
    <x v="1349"/>
    <s v="Nadia Haddad"/>
    <x v="3"/>
    <x v="3"/>
    <s v="Abu Dhabi"/>
    <s v="L02"/>
    <s v="Software Engineer"/>
    <x v="1"/>
    <s v="Part-Time"/>
    <s v="Female"/>
    <s v="20-29"/>
    <s v="2023-11-08"/>
    <n v="88.96"/>
    <n v="86"/>
    <s v="Average"/>
    <s v="Completed"/>
    <n v="5"/>
    <n v="26"/>
    <x v="0"/>
    <m/>
    <n v="303978"/>
  </r>
  <r>
    <x v="1350"/>
    <s v="Omar Al Mansoori"/>
    <x v="1"/>
    <x v="1"/>
    <s v="Al Ain"/>
    <s v="L05"/>
    <s v="Operations Coordinator"/>
    <x v="2"/>
    <s v="Contract"/>
    <s v="Female"/>
    <s v="20-29"/>
    <s v="2022-10-29"/>
    <n v="92.87"/>
    <n v="83"/>
    <s v="Average"/>
    <s v="Pending"/>
    <m/>
    <n v="5"/>
    <x v="0"/>
    <m/>
    <n v="304684"/>
  </r>
  <r>
    <x v="1351"/>
    <s v="Zaid Gupta"/>
    <x v="5"/>
    <x v="5"/>
    <s v="Ajman"/>
    <s v="L04"/>
    <s v="Operations Coordinator"/>
    <x v="2"/>
    <s v="Part-Time"/>
    <s v="Female"/>
    <s v="50+"/>
    <s v="2023-02-20"/>
    <n v="93.41"/>
    <n v="75"/>
    <s v="Average"/>
    <s v="Completed"/>
    <n v="4"/>
    <n v="11"/>
    <x v="2"/>
    <s v="2025-10-30"/>
    <n v="304487"/>
  </r>
  <r>
    <x v="1352"/>
    <s v="Fatima Aziz"/>
    <x v="6"/>
    <x v="6"/>
    <s v="Abu Dhabi"/>
    <s v="L02"/>
    <s v="Customer Support Manager"/>
    <x v="1"/>
    <s v="Contract"/>
    <s v="Female"/>
    <s v="20-29"/>
    <s v="2021-12-20"/>
    <n v="88.49"/>
    <n v="73"/>
    <s v="Average"/>
    <s v="Completed"/>
    <n v="5"/>
    <n v="10"/>
    <x v="0"/>
    <m/>
    <n v="303778"/>
  </r>
  <r>
    <x v="1353"/>
    <s v="Ali Shaikh"/>
    <x v="0"/>
    <x v="0"/>
    <s v="Al Ain"/>
    <s v="L05"/>
    <s v="HR Executive"/>
    <x v="3"/>
    <s v="Full-Time"/>
    <s v="Male"/>
    <s v="50+"/>
    <s v="2021-10-29"/>
    <n v="97.23"/>
    <n v="96"/>
    <s v="High"/>
    <s v="Pending"/>
    <m/>
    <m/>
    <x v="0"/>
    <m/>
    <n v="304297"/>
  </r>
  <r>
    <x v="1354"/>
    <s v="Imran D'Souza"/>
    <x v="2"/>
    <x v="2"/>
    <s v="Al Ain"/>
    <s v="L05"/>
    <s v="Marketing Specialist"/>
    <x v="3"/>
    <s v="Full-Time"/>
    <s v="Male"/>
    <s v="50+"/>
    <s v="2022-07-16"/>
    <n v="87.97"/>
    <n v="85"/>
    <s v="High"/>
    <s v="Completed"/>
    <n v="4"/>
    <n v="7"/>
    <x v="0"/>
    <m/>
    <n v="304453"/>
  </r>
  <r>
    <x v="1355"/>
    <s v="Omar Menon"/>
    <x v="4"/>
    <x v="4"/>
    <s v="Dubai"/>
    <s v="L01"/>
    <s v="Sales Executive"/>
    <x v="0"/>
    <s v="Contract"/>
    <s v="Female"/>
    <s v="20-29"/>
    <s v="2021-11-15"/>
    <n v="85.74"/>
    <n v="86"/>
    <s v="High"/>
    <s v="Completed"/>
    <n v="4"/>
    <n v="14"/>
    <x v="0"/>
    <m/>
    <n v="303981"/>
  </r>
  <r>
    <x v="1356"/>
    <s v="Fatima Hussain"/>
    <x v="3"/>
    <x v="3"/>
    <s v="Sharjah"/>
    <s v="L03"/>
    <s v="Customer Support Agent"/>
    <x v="3"/>
    <s v="Part-Time"/>
    <s v="Male"/>
    <s v="50+"/>
    <s v="2021-07-06"/>
    <n v="92.11"/>
    <n v="81"/>
    <s v="Average"/>
    <s v="Completed"/>
    <n v="5"/>
    <n v="36"/>
    <x v="2"/>
    <s v="2023-08-23"/>
    <n v="303832"/>
  </r>
  <r>
    <x v="1357"/>
    <s v="Aisha Al Nuaimi"/>
    <x v="3"/>
    <x v="3"/>
    <s v="Ajman"/>
    <s v="L04"/>
    <s v="Software Engineer"/>
    <x v="2"/>
    <s v="Full-Time"/>
    <s v="Female"/>
    <s v="20-29"/>
    <s v="2023-04-23"/>
    <n v="91.58"/>
    <n v="71"/>
    <s v="High"/>
    <s v="Completed"/>
    <n v="4"/>
    <n v="24"/>
    <x v="1"/>
    <s v="2025-05-24"/>
    <n v="304467"/>
  </r>
  <r>
    <x v="1358"/>
    <s v="Samir Shaikh"/>
    <x v="6"/>
    <x v="6"/>
    <s v="Abu Dhabi"/>
    <s v="L02"/>
    <s v="Customer Support Manager"/>
    <x v="3"/>
    <s v="Part-Time"/>
    <s v="Male"/>
    <s v="20-29"/>
    <s v="2022-02-11"/>
    <n v="95.3"/>
    <n v="98"/>
    <s v="Average"/>
    <s v="Completed"/>
    <n v="3"/>
    <n v="27"/>
    <x v="0"/>
    <m/>
    <n v="303881"/>
  </r>
  <r>
    <x v="1359"/>
    <s v="Yusuf Al Falasi"/>
    <x v="5"/>
    <x v="5"/>
    <s v="Ajman"/>
    <s v="L04"/>
    <s v="Operations Coordinator"/>
    <x v="1"/>
    <s v="Contract"/>
    <s v="Male"/>
    <s v="20-29"/>
    <s v="2023-12-31"/>
    <n v="77.349999999999994"/>
    <n v="79"/>
    <s v="Low"/>
    <s v="Completed"/>
    <n v="2"/>
    <n v="35"/>
    <x v="0"/>
    <m/>
    <n v="304360"/>
  </r>
  <r>
    <x v="1360"/>
    <s v="Noor Khan"/>
    <x v="6"/>
    <x v="6"/>
    <s v="Abu Dhabi"/>
    <s v="L02"/>
    <s v="Accountant"/>
    <x v="2"/>
    <s v="Contract"/>
    <s v="Female"/>
    <s v="30-39"/>
    <s v="2022-09-25"/>
    <n v="90.9"/>
    <n v="70"/>
    <s v="Average"/>
    <s v="Completed"/>
    <n v="4"/>
    <m/>
    <x v="0"/>
    <m/>
    <n v="304154"/>
  </r>
  <r>
    <x v="1361"/>
    <s v="Yusuf Al Nuaimi"/>
    <x v="1"/>
    <x v="1"/>
    <s v="Dubai"/>
    <s v="L01"/>
    <s v="Customer Support Agent"/>
    <x v="0"/>
    <s v="Contract"/>
    <s v="Male"/>
    <s v="50+"/>
    <s v="2023-04-02"/>
    <n v="86.21"/>
    <n v="73"/>
    <s v="Average"/>
    <s v="Completed"/>
    <n v="5"/>
    <n v="23"/>
    <x v="0"/>
    <m/>
    <n v="303739"/>
  </r>
  <r>
    <x v="1362"/>
    <s v="Mariam Farooq"/>
    <x v="2"/>
    <x v="2"/>
    <s v="Dubai"/>
    <s v="L01"/>
    <s v="Software Engineer"/>
    <x v="2"/>
    <s v="Full-Time"/>
    <s v="Female"/>
    <s v="20-29"/>
    <s v="2021-06-26"/>
    <n v="89.86"/>
    <n v="90"/>
    <s v="Average"/>
    <s v="Pending"/>
    <m/>
    <n v="29"/>
    <x v="0"/>
    <m/>
    <n v="304703"/>
  </r>
  <r>
    <x v="1363"/>
    <s v="Hassan D'Souza"/>
    <x v="6"/>
    <x v="6"/>
    <s v="Dubai"/>
    <s v="L01"/>
    <s v="Sales Executive"/>
    <x v="0"/>
    <s v="Full-Time"/>
    <s v="Male"/>
    <s v="40-49"/>
    <s v="2021-03-20"/>
    <n v="78"/>
    <n v="51"/>
    <s v="Average"/>
    <s v="Completed"/>
    <n v="2"/>
    <n v="25"/>
    <x v="1"/>
    <s v="2022-01-22"/>
    <n v="304136"/>
  </r>
  <r>
    <x v="1364"/>
    <s v="Ali Farooq"/>
    <x v="2"/>
    <x v="2"/>
    <s v="Abu Dhabi"/>
    <s v="L02"/>
    <s v="IT Support Engineer"/>
    <x v="1"/>
    <s v="Contract"/>
    <s v="Female"/>
    <s v="50+"/>
    <s v="2023-06-15"/>
    <n v="98.61"/>
    <n v="98"/>
    <s v="Average"/>
    <s v="Completed"/>
    <n v="3"/>
    <n v="16"/>
    <x v="0"/>
    <m/>
    <n v="304789"/>
  </r>
  <r>
    <x v="1365"/>
    <s v="Samir Al Nuaimi"/>
    <x v="0"/>
    <x v="0"/>
    <s v="Abu Dhabi"/>
    <s v="L02"/>
    <s v="Marketing Specialist"/>
    <x v="1"/>
    <s v="Contract"/>
    <s v="Male"/>
    <s v="40-49"/>
    <s v="2021-11-06"/>
    <n v="94.32"/>
    <n v="73"/>
    <s v="Average"/>
    <s v="Completed"/>
    <n v="5"/>
    <n v="29"/>
    <x v="0"/>
    <m/>
    <n v="303964"/>
  </r>
  <r>
    <x v="1366"/>
    <s v="Nadia Gupta"/>
    <x v="3"/>
    <x v="3"/>
    <s v="Abu Dhabi"/>
    <s v="L02"/>
    <s v="Finance Analyst"/>
    <x v="3"/>
    <s v="Contract"/>
    <s v="Male"/>
    <s v="30-39"/>
    <s v="2024-01-05"/>
    <n v="81.75"/>
    <n v="63"/>
    <s v="Average"/>
    <s v="Completed"/>
    <n v="5"/>
    <m/>
    <x v="0"/>
    <m/>
    <n v="303757"/>
  </r>
  <r>
    <x v="1367"/>
    <s v="Nadia Joseph"/>
    <x v="2"/>
    <x v="2"/>
    <s v="Sharjah"/>
    <s v="L03"/>
    <s v="HR Executive"/>
    <x v="2"/>
    <s v="Full-Time"/>
    <s v="Male"/>
    <s v="50+"/>
    <s v="2023-07-29"/>
    <n v="77.67"/>
    <n v="71"/>
    <s v="Average"/>
    <s v="Completed"/>
    <n v="4"/>
    <n v="20"/>
    <x v="0"/>
    <m/>
    <n v="303781"/>
  </r>
  <r>
    <x v="1368"/>
    <s v="Aisha Al Nuaimi"/>
    <x v="3"/>
    <x v="3"/>
    <s v="Abu Dhabi"/>
    <s v="L02"/>
    <s v="Sales Executive"/>
    <x v="0"/>
    <s v="Full-Time"/>
    <s v="Female"/>
    <s v="50+"/>
    <s v="2023-03-16"/>
    <n v="81.84"/>
    <n v="76"/>
    <s v="Average"/>
    <s v="Completed"/>
    <n v="3"/>
    <n v="22"/>
    <x v="0"/>
    <m/>
    <n v="304170"/>
  </r>
  <r>
    <x v="1369"/>
    <s v="Mariam Fernandez"/>
    <x v="0"/>
    <x v="0"/>
    <s v="Abu Dhabi"/>
    <s v="L02"/>
    <s v="Accountant"/>
    <x v="0"/>
    <s v="Full-Time"/>
    <s v="Female"/>
    <s v="20-29"/>
    <s v="2021-08-07"/>
    <n v="84.03"/>
    <n v="61"/>
    <s v="Low"/>
    <s v="Completed"/>
    <n v="4"/>
    <n v="22"/>
    <x v="0"/>
    <m/>
    <n v="304285"/>
  </r>
  <r>
    <x v="1370"/>
    <s v="Aisha Shaikh"/>
    <x v="3"/>
    <x v="3"/>
    <s v="Ajman"/>
    <s v="L04"/>
    <s v="Marketing Specialist"/>
    <x v="1"/>
    <s v="Full-Time"/>
    <s v="Female"/>
    <s v="50+"/>
    <s v="2023-02-21"/>
    <n v="98.48"/>
    <n v="97"/>
    <s v="High"/>
    <s v="Pending"/>
    <m/>
    <n v="13"/>
    <x v="0"/>
    <m/>
    <n v="304130"/>
  </r>
  <r>
    <x v="1371"/>
    <s v="Ahmed Al Mansoori"/>
    <x v="5"/>
    <x v="5"/>
    <s v="Ajman"/>
    <s v="L04"/>
    <s v="Sales Manager"/>
    <x v="2"/>
    <s v="Full-Time"/>
    <s v="Female"/>
    <s v="20-29"/>
    <s v="2022-11-02"/>
    <n v="79.680000000000007"/>
    <n v="71"/>
    <s v="Low"/>
    <s v="Completed"/>
    <n v="2"/>
    <n v="38"/>
    <x v="0"/>
    <m/>
    <n v="303988"/>
  </r>
  <r>
    <x v="1372"/>
    <s v="Ahmed Rahman"/>
    <x v="4"/>
    <x v="4"/>
    <s v="Abu Dhabi"/>
    <s v="L02"/>
    <s v="Accountant"/>
    <x v="3"/>
    <s v="Part-Time"/>
    <s v="Male"/>
    <s v="20-29"/>
    <s v="2021-08-31"/>
    <n v="79.11"/>
    <n v="77"/>
    <s v="Average"/>
    <s v="Pending"/>
    <m/>
    <n v="37"/>
    <x v="0"/>
    <m/>
    <n v="304512"/>
  </r>
  <r>
    <x v="1373"/>
    <s v="Yusuf Fernandez"/>
    <x v="0"/>
    <x v="0"/>
    <s v="Abu Dhabi"/>
    <s v="L02"/>
    <s v="Customer Support Manager"/>
    <x v="2"/>
    <s v="Full-Time"/>
    <s v="Male"/>
    <s v="50+"/>
    <s v="2023-06-27"/>
    <n v="98.94"/>
    <n v="85"/>
    <s v="High"/>
    <s v="Completed"/>
    <n v="4"/>
    <n v="38"/>
    <x v="0"/>
    <m/>
    <n v="303896"/>
  </r>
  <r>
    <x v="1374"/>
    <s v="Noor Fernandez"/>
    <x v="5"/>
    <x v="5"/>
    <s v="Abu Dhabi"/>
    <s v="L02"/>
    <s v="Software Engineer"/>
    <x v="1"/>
    <s v="Part-Time"/>
    <s v="Female"/>
    <s v="40-49"/>
    <s v="2023-02-27"/>
    <n v="84.58"/>
    <n v="70"/>
    <s v="Average"/>
    <s v="Completed"/>
    <n v="5"/>
    <n v="19"/>
    <x v="0"/>
    <m/>
    <n v="304336"/>
  </r>
  <r>
    <x v="1375"/>
    <s v="Nadia Sharma"/>
    <x v="4"/>
    <x v="4"/>
    <s v="Sharjah"/>
    <s v="L03"/>
    <s v="HR Manager"/>
    <x v="3"/>
    <s v="Full-Time"/>
    <s v="Male"/>
    <s v="20-29"/>
    <s v="2022-11-06"/>
    <n v="84.65"/>
    <n v="56"/>
    <s v="Low"/>
    <s v="Completed"/>
    <n v="4"/>
    <n v="29"/>
    <x v="0"/>
    <m/>
    <n v="304641"/>
  </r>
  <r>
    <x v="1376"/>
    <s v="Noor Haddad"/>
    <x v="2"/>
    <x v="2"/>
    <s v="Dubai"/>
    <s v="L01"/>
    <s v="Finance Analyst"/>
    <x v="3"/>
    <s v="Full-Time"/>
    <s v="Male"/>
    <s v="30-39"/>
    <s v="2022-12-06"/>
    <n v="90.8"/>
    <n v="74"/>
    <s v="High"/>
    <s v="Completed"/>
    <n v="5"/>
    <n v="22"/>
    <x v="1"/>
    <s v="2024-08-19"/>
    <n v="303530"/>
  </r>
  <r>
    <x v="1377"/>
    <s v="Omar Nair"/>
    <x v="2"/>
    <x v="2"/>
    <s v="Dubai"/>
    <s v="L01"/>
    <s v="Sales Executive"/>
    <x v="1"/>
    <s v="Contract"/>
    <s v="Male"/>
    <s v="40-49"/>
    <s v="2021-02-22"/>
    <n v="96.19"/>
    <n v="86"/>
    <s v="High"/>
    <s v="Completed"/>
    <n v="3"/>
    <n v="9"/>
    <x v="0"/>
    <m/>
    <n v="303754"/>
  </r>
  <r>
    <x v="1378"/>
    <s v="Fatima Rahman"/>
    <x v="6"/>
    <x v="6"/>
    <s v="Al Ain"/>
    <s v="L05"/>
    <s v="Operations Coordinator"/>
    <x v="2"/>
    <s v="Part-Time"/>
    <s v="Female"/>
    <s v="40-49"/>
    <s v="2022-04-12"/>
    <n v="96.47"/>
    <n v="86"/>
    <s v="High"/>
    <s v="Completed"/>
    <n v="3"/>
    <n v="7"/>
    <x v="0"/>
    <m/>
    <n v="304832"/>
  </r>
  <r>
    <x v="1379"/>
    <s v="Rashid Farooq"/>
    <x v="4"/>
    <x v="4"/>
    <s v="Ajman"/>
    <s v="L04"/>
    <s v="Operations Coordinator"/>
    <x v="2"/>
    <s v="Contract"/>
    <s v="Male"/>
    <s v="20-29"/>
    <s v="2023-04-03"/>
    <n v="84.72"/>
    <n v="70"/>
    <s v="Average"/>
    <s v="Completed"/>
    <n v="2"/>
    <n v="33"/>
    <x v="0"/>
    <m/>
    <n v="304504"/>
  </r>
  <r>
    <x v="1380"/>
    <s v="Bilal Al Falasi"/>
    <x v="6"/>
    <x v="6"/>
    <s v="Dubai"/>
    <s v="L01"/>
    <s v="HR Executive"/>
    <x v="1"/>
    <s v="Part-Time"/>
    <s v="Male"/>
    <s v="20-29"/>
    <s v="2022-11-09"/>
    <n v="97.1"/>
    <n v="97"/>
    <s v="Average"/>
    <s v="Not Due"/>
    <m/>
    <n v="16"/>
    <x v="0"/>
    <m/>
    <n v="303919"/>
  </r>
  <r>
    <x v="1381"/>
    <s v="Nadia Khan"/>
    <x v="5"/>
    <x v="5"/>
    <s v="Abu Dhabi"/>
    <s v="L02"/>
    <s v="HR Manager"/>
    <x v="3"/>
    <s v="Part-Time"/>
    <s v="Female"/>
    <s v="20-29"/>
    <s v="2021-02-18"/>
    <n v="95.62"/>
    <n v="91"/>
    <s v="Average"/>
    <s v="Completed"/>
    <n v="4"/>
    <n v="5"/>
    <x v="0"/>
    <m/>
    <n v="304699"/>
  </r>
  <r>
    <x v="1382"/>
    <s v="Aisha Fernandez"/>
    <x v="2"/>
    <x v="2"/>
    <s v="Dubai"/>
    <s v="L01"/>
    <s v="HR Executive"/>
    <x v="1"/>
    <s v="Part-Time"/>
    <s v="Male"/>
    <s v="40-49"/>
    <s v="2023-08-23"/>
    <n v="77.8"/>
    <n v="79"/>
    <s v="Low"/>
    <s v="Completed"/>
    <n v="2"/>
    <n v="29"/>
    <x v="0"/>
    <m/>
    <n v="304059"/>
  </r>
  <r>
    <x v="1383"/>
    <s v="Bilal Khan"/>
    <x v="6"/>
    <x v="6"/>
    <s v="Dubai"/>
    <s v="L01"/>
    <s v="Accountant"/>
    <x v="3"/>
    <s v="Contract"/>
    <s v="Female"/>
    <s v="30-39"/>
    <s v="2022-12-13"/>
    <n v="87.11"/>
    <n v="87"/>
    <s v="High"/>
    <s v="Completed"/>
    <n v="3"/>
    <n v="27"/>
    <x v="0"/>
    <m/>
    <n v="304171"/>
  </r>
  <r>
    <x v="1384"/>
    <s v="Khalid Fernandez"/>
    <x v="6"/>
    <x v="6"/>
    <s v="Al Ain"/>
    <s v="L05"/>
    <s v="Sales Manager"/>
    <x v="3"/>
    <s v="Part-Time"/>
    <s v="Male"/>
    <s v="50+"/>
    <s v="2022-06-27"/>
    <n v="82.06"/>
    <n v="78"/>
    <s v="Average"/>
    <s v="Completed"/>
    <n v="4"/>
    <n v="22"/>
    <x v="0"/>
    <m/>
    <n v="303884"/>
  </r>
  <r>
    <x v="1385"/>
    <s v="Rashid Sharma"/>
    <x v="1"/>
    <x v="1"/>
    <s v="Sharjah"/>
    <s v="L03"/>
    <s v="Customer Support Agent"/>
    <x v="2"/>
    <s v="Contract"/>
    <s v="Male"/>
    <s v="50+"/>
    <s v="2022-09-10"/>
    <n v="86.45"/>
    <n v="90"/>
    <s v="Average"/>
    <s v="Not Due"/>
    <m/>
    <n v="28"/>
    <x v="1"/>
    <s v="2023-10-26"/>
    <n v="304745"/>
  </r>
  <r>
    <x v="1386"/>
    <s v="Ahmed Al Nuaimi"/>
    <x v="3"/>
    <x v="3"/>
    <s v="Dubai"/>
    <s v="L01"/>
    <s v="HR Executive"/>
    <x v="3"/>
    <s v="Part-Time"/>
    <s v="Female"/>
    <s v="20-29"/>
    <s v="2023-08-21"/>
    <n v="89.73"/>
    <n v="81"/>
    <s v="High"/>
    <s v="Not Due"/>
    <m/>
    <n v="15"/>
    <x v="0"/>
    <m/>
    <n v="303790"/>
  </r>
  <r>
    <x v="1387"/>
    <s v="Zaid Farooq"/>
    <x v="5"/>
    <x v="5"/>
    <s v="Dubai"/>
    <s v="L01"/>
    <s v="IT Support Engineer"/>
    <x v="2"/>
    <s v="Part-Time"/>
    <s v="Male"/>
    <s v="30-39"/>
    <s v="2022-02-17"/>
    <n v="96.81"/>
    <n v="98"/>
    <s v="Average"/>
    <s v="Completed"/>
    <n v="2"/>
    <n v="37"/>
    <x v="0"/>
    <m/>
    <n v="303897"/>
  </r>
  <r>
    <x v="1388"/>
    <s v="Layla Haddad"/>
    <x v="1"/>
    <x v="1"/>
    <s v="Abu Dhabi"/>
    <s v="L02"/>
    <s v="Customer Support Manager"/>
    <x v="3"/>
    <s v="Full-Time"/>
    <s v="Female"/>
    <s v="20-29"/>
    <s v="2023-07-05"/>
    <n v="87.84"/>
    <n v="75"/>
    <s v="High"/>
    <s v="Pending"/>
    <m/>
    <n v="38"/>
    <x v="0"/>
    <m/>
    <n v="303739"/>
  </r>
  <r>
    <x v="1389"/>
    <s v="Fatima Nair"/>
    <x v="0"/>
    <x v="0"/>
    <s v="Dubai"/>
    <s v="L01"/>
    <s v="IT Support Engineer"/>
    <x v="1"/>
    <s v="Part-Time"/>
    <s v="Female"/>
    <s v="30-39"/>
    <s v="2023-04-20"/>
    <n v="88.3"/>
    <n v="78"/>
    <s v="High"/>
    <s v="Completed"/>
    <n v="4"/>
    <m/>
    <x v="0"/>
    <m/>
    <n v="304071"/>
  </r>
  <r>
    <x v="1390"/>
    <s v="Mohammed Hussain"/>
    <x v="0"/>
    <x v="0"/>
    <s v="Ajman"/>
    <s v="L04"/>
    <s v="Marketing Specialist"/>
    <x v="2"/>
    <s v="Part-Time"/>
    <s v="Female"/>
    <s v="50+"/>
    <s v="2024-02-14"/>
    <n v="83.41"/>
    <n v="72"/>
    <s v="Average"/>
    <s v="Completed"/>
    <n v="5"/>
    <n v="34"/>
    <x v="0"/>
    <m/>
    <n v="303757"/>
  </r>
  <r>
    <x v="1391"/>
    <s v="Khalid D'Souza"/>
    <x v="3"/>
    <x v="3"/>
    <s v="Al Ain"/>
    <s v="L05"/>
    <s v="Marketing Specialist"/>
    <x v="3"/>
    <s v="Full-Time"/>
    <s v="Female"/>
    <s v="20-29"/>
    <s v="2021-03-01"/>
    <n v="86.89"/>
    <n v="71"/>
    <s v="High"/>
    <s v="Pending"/>
    <m/>
    <n v="17"/>
    <x v="0"/>
    <m/>
    <n v="304568"/>
  </r>
  <r>
    <x v="1392"/>
    <s v="Hassan Khan"/>
    <x v="1"/>
    <x v="1"/>
    <s v="Dubai"/>
    <s v="L01"/>
    <s v="IT Support Engineer"/>
    <x v="1"/>
    <s v="Part-Time"/>
    <s v="Female"/>
    <s v="20-29"/>
    <s v="2022-11-17"/>
    <n v="76.39"/>
    <n v="73"/>
    <s v="Average"/>
    <s v="Not Due"/>
    <m/>
    <n v="17"/>
    <x v="2"/>
    <s v="2025-03-29"/>
    <n v="303613"/>
  </r>
  <r>
    <x v="1393"/>
    <s v="Hassan Rahman"/>
    <x v="5"/>
    <x v="5"/>
    <s v="Ajman"/>
    <s v="L04"/>
    <s v="Marketing Specialist"/>
    <x v="3"/>
    <s v="Part-Time"/>
    <s v="Male"/>
    <s v="20-29"/>
    <s v="2021-04-22"/>
    <n v="86.88"/>
    <n v="70"/>
    <s v="Average"/>
    <s v="Completed"/>
    <n v="3"/>
    <n v="27"/>
    <x v="0"/>
    <m/>
    <n v="303612"/>
  </r>
  <r>
    <x v="1394"/>
    <s v="Fatima Al Falasi"/>
    <x v="6"/>
    <x v="6"/>
    <s v="Ajman"/>
    <s v="L04"/>
    <s v="Customer Support Manager"/>
    <x v="1"/>
    <s v="Contract"/>
    <s v="Male"/>
    <s v="40-49"/>
    <s v="2023-05-06"/>
    <n v="99.18"/>
    <n v="96"/>
    <s v="High"/>
    <s v="Completed"/>
    <n v="3"/>
    <n v="39"/>
    <x v="0"/>
    <m/>
    <n v="304619"/>
  </r>
  <r>
    <x v="1395"/>
    <s v="Rashid Aziz"/>
    <x v="4"/>
    <x v="4"/>
    <s v="Ajman"/>
    <s v="L04"/>
    <s v="Customer Support Manager"/>
    <x v="2"/>
    <s v="Part-Time"/>
    <s v="Female"/>
    <s v="20-29"/>
    <s v="2023-10-11"/>
    <n v="99.44"/>
    <n v="99"/>
    <s v="Average"/>
    <s v="Completed"/>
    <n v="3"/>
    <n v="32"/>
    <x v="0"/>
    <m/>
    <n v="304683"/>
  </r>
  <r>
    <x v="1396"/>
    <s v="Fatima Nair"/>
    <x v="3"/>
    <x v="3"/>
    <s v="Abu Dhabi"/>
    <s v="L02"/>
    <s v="HR Executive"/>
    <x v="0"/>
    <s v="Full-Time"/>
    <s v="Female"/>
    <s v="50+"/>
    <s v="2022-03-03"/>
    <n v="83.84"/>
    <n v="57"/>
    <s v="Low"/>
    <s v="Completed"/>
    <n v="5"/>
    <n v="25"/>
    <x v="0"/>
    <m/>
    <n v="304518"/>
  </r>
  <r>
    <x v="1397"/>
    <s v="Bilal Al Nuaimi"/>
    <x v="1"/>
    <x v="1"/>
    <s v="Dubai"/>
    <s v="L01"/>
    <s v="HR Executive"/>
    <x v="3"/>
    <s v="Contract"/>
    <s v="Female"/>
    <s v="40-49"/>
    <s v="2021-11-14"/>
    <n v="89.86"/>
    <n v="70"/>
    <s v="Average"/>
    <s v="Pending"/>
    <m/>
    <n v="26"/>
    <x v="1"/>
    <s v="2022-09-11"/>
    <n v="304582"/>
  </r>
  <r>
    <x v="1398"/>
    <s v="Sara Fernandez"/>
    <x v="3"/>
    <x v="3"/>
    <s v="Dubai"/>
    <s v="L01"/>
    <s v="Sales Manager"/>
    <x v="0"/>
    <s v="Full-Time"/>
    <s v="Female"/>
    <s v="30-39"/>
    <s v="2023-07-31"/>
    <n v="90.75"/>
    <n v="77"/>
    <s v="Average"/>
    <s v="Pending"/>
    <m/>
    <n v="29"/>
    <x v="2"/>
    <s v="2024-06-07"/>
    <n v="304718"/>
  </r>
  <r>
    <x v="1399"/>
    <s v="Ali Shaikh"/>
    <x v="6"/>
    <x v="6"/>
    <s v="Dubai"/>
    <s v="L01"/>
    <s v="Accountant"/>
    <x v="3"/>
    <s v="Part-Time"/>
    <s v="Male"/>
    <s v="50+"/>
    <s v="2023-01-08"/>
    <n v="83.73"/>
    <n v="78"/>
    <s v="Low"/>
    <s v="Completed"/>
    <n v="5"/>
    <n v="8"/>
    <x v="1"/>
    <s v="2024-10-01"/>
    <n v="304677"/>
  </r>
  <r>
    <x v="1400"/>
    <s v="Mariam Al Falasi"/>
    <x v="6"/>
    <x v="6"/>
    <s v="Al Ain"/>
    <s v="L05"/>
    <s v="Operations Coordinator"/>
    <x v="0"/>
    <s v="Full-Time"/>
    <s v="Female"/>
    <s v="50+"/>
    <s v="2021-05-14"/>
    <n v="80.61"/>
    <n v="58"/>
    <s v="Average"/>
    <s v="Completed"/>
    <n v="4"/>
    <m/>
    <x v="1"/>
    <s v="2023-03-24"/>
    <n v="303777"/>
  </r>
  <r>
    <x v="1401"/>
    <s v="Mohammed Fernandez"/>
    <x v="2"/>
    <x v="2"/>
    <s v="Dubai"/>
    <s v="L01"/>
    <s v="Sales Manager"/>
    <x v="2"/>
    <s v="Part-Time"/>
    <s v="Female"/>
    <s v="30-39"/>
    <s v="2024-04-15"/>
    <n v="75.16"/>
    <n v="51"/>
    <s v="Average"/>
    <s v="Completed"/>
    <n v="4"/>
    <n v="10"/>
    <x v="0"/>
    <m/>
    <n v="304019"/>
  </r>
  <r>
    <x v="1402"/>
    <s v="Rashid Nair"/>
    <x v="6"/>
    <x v="6"/>
    <s v="Ajman"/>
    <s v="L04"/>
    <s v="Operations Coordinator"/>
    <x v="2"/>
    <s v="Full-Time"/>
    <s v="Male"/>
    <s v="40-49"/>
    <s v="2023-11-22"/>
    <n v="93.21"/>
    <n v="80"/>
    <s v="Average"/>
    <s v="Completed"/>
    <n v="3"/>
    <n v="5"/>
    <x v="0"/>
    <m/>
    <n v="303721"/>
  </r>
  <r>
    <x v="1403"/>
    <s v="Khalid Hussain"/>
    <x v="1"/>
    <x v="1"/>
    <s v="Sharjah"/>
    <s v="L03"/>
    <s v="HR Executive"/>
    <x v="1"/>
    <s v="Full-Time"/>
    <s v="Female"/>
    <s v="30-39"/>
    <s v="2021-12-19"/>
    <n v="76.58"/>
    <n v="51"/>
    <s v="Low"/>
    <s v="Pending"/>
    <m/>
    <n v="26"/>
    <x v="0"/>
    <m/>
    <n v="304026"/>
  </r>
  <r>
    <x v="1404"/>
    <s v="Noor Joseph"/>
    <x v="2"/>
    <x v="2"/>
    <s v="Abu Dhabi"/>
    <s v="L02"/>
    <s v="Operations Coordinator"/>
    <x v="2"/>
    <s v="Part-Time"/>
    <s v="Male"/>
    <s v="20-29"/>
    <s v="2022-04-07"/>
    <n v="77.709999999999994"/>
    <n v="59"/>
    <s v="Average"/>
    <s v="Completed"/>
    <n v="5"/>
    <n v="30"/>
    <x v="0"/>
    <m/>
    <n v="304682"/>
  </r>
  <r>
    <x v="1405"/>
    <s v="Mohammed Khan"/>
    <x v="4"/>
    <x v="4"/>
    <s v="Dubai"/>
    <s v="L01"/>
    <s v="Finance Analyst"/>
    <x v="3"/>
    <s v="Full-Time"/>
    <s v="Female"/>
    <s v="40-49"/>
    <s v="2022-02-16"/>
    <n v="93.41"/>
    <n v="74"/>
    <s v="Average"/>
    <s v="Completed"/>
    <n v="4"/>
    <n v="7"/>
    <x v="0"/>
    <m/>
    <n v="304184"/>
  </r>
  <r>
    <x v="1406"/>
    <s v="Omar Farooq"/>
    <x v="6"/>
    <x v="6"/>
    <s v="Sharjah"/>
    <s v="L03"/>
    <s v="Operations Coordinator"/>
    <x v="2"/>
    <s v="Full-Time"/>
    <s v="Female"/>
    <s v="30-39"/>
    <s v="2022-06-29"/>
    <n v="81.55"/>
    <n v="57"/>
    <s v="Average"/>
    <s v="Completed"/>
    <n v="2"/>
    <n v="31"/>
    <x v="0"/>
    <m/>
    <n v="303848"/>
  </r>
  <r>
    <x v="1407"/>
    <s v="Yusuf Farooq"/>
    <x v="2"/>
    <x v="2"/>
    <s v="Sharjah"/>
    <s v="L03"/>
    <s v="HR Executive"/>
    <x v="3"/>
    <s v="Full-Time"/>
    <s v="Female"/>
    <s v="30-39"/>
    <s v="2023-03-21"/>
    <n v="95.3"/>
    <n v="91"/>
    <s v="Average"/>
    <s v="Completed"/>
    <n v="4"/>
    <n v="33"/>
    <x v="0"/>
    <m/>
    <n v="303547"/>
  </r>
  <r>
    <x v="1408"/>
    <s v="Khalid Menon"/>
    <x v="3"/>
    <x v="3"/>
    <s v="Sharjah"/>
    <s v="L03"/>
    <s v="Customer Support Agent"/>
    <x v="0"/>
    <s v="Part-Time"/>
    <s v="Male"/>
    <s v="20-29"/>
    <s v="2021-01-14"/>
    <n v="82.21"/>
    <n v="76"/>
    <s v="Average"/>
    <s v="Completed"/>
    <n v="3"/>
    <n v="34"/>
    <x v="0"/>
    <m/>
    <n v="303878"/>
  </r>
  <r>
    <x v="1409"/>
    <s v="Nadia Farooq"/>
    <x v="6"/>
    <x v="6"/>
    <s v="Abu Dhabi"/>
    <s v="L02"/>
    <s v="Marketing Specialist"/>
    <x v="1"/>
    <s v="Part-Time"/>
    <s v="Female"/>
    <s v="40-49"/>
    <s v="2023-07-26"/>
    <n v="99.32"/>
    <n v="85"/>
    <s v="High"/>
    <s v="Completed"/>
    <n v="2"/>
    <n v="13"/>
    <x v="0"/>
    <m/>
    <n v="304448"/>
  </r>
  <r>
    <x v="1410"/>
    <s v="Khalid Shaikh"/>
    <x v="4"/>
    <x v="4"/>
    <s v="Abu Dhabi"/>
    <s v="L02"/>
    <s v="Customer Support Manager"/>
    <x v="0"/>
    <s v="Full-Time"/>
    <s v="Male"/>
    <s v="40-49"/>
    <s v="2022-09-21"/>
    <n v="80.41"/>
    <n v="58"/>
    <s v="Low"/>
    <s v="Not Due"/>
    <m/>
    <n v="13"/>
    <x v="0"/>
    <m/>
    <n v="304542"/>
  </r>
  <r>
    <x v="1411"/>
    <s v="Imran D'Souza"/>
    <x v="1"/>
    <x v="1"/>
    <s v="Ajman"/>
    <s v="L04"/>
    <s v="Operations Coordinator"/>
    <x v="0"/>
    <s v="Full-Time"/>
    <s v="Male"/>
    <s v="20-29"/>
    <s v="2022-11-20"/>
    <n v="89.94"/>
    <n v="73"/>
    <s v="Average"/>
    <s v="Completed"/>
    <n v="5"/>
    <n v="5"/>
    <x v="0"/>
    <m/>
    <n v="304110"/>
  </r>
  <r>
    <x v="1412"/>
    <s v="Nadia Hussain"/>
    <x v="0"/>
    <x v="0"/>
    <s v="Dubai"/>
    <s v="L01"/>
    <s v="Marketing Specialist"/>
    <x v="2"/>
    <s v="Full-Time"/>
    <s v="Male"/>
    <s v="50+"/>
    <s v="2021-06-14"/>
    <n v="97.16"/>
    <n v="86"/>
    <s v="High"/>
    <s v="Pending"/>
    <m/>
    <n v="8"/>
    <x v="0"/>
    <m/>
    <n v="303913"/>
  </r>
  <r>
    <x v="1413"/>
    <s v="Mohammed Al Mansoori"/>
    <x v="1"/>
    <x v="1"/>
    <s v="Dubai"/>
    <s v="L01"/>
    <s v="HR Executive"/>
    <x v="1"/>
    <s v="Full-Time"/>
    <s v="Female"/>
    <s v="40-49"/>
    <s v="2024-01-14"/>
    <n v="95.56"/>
    <n v="85"/>
    <s v="Average"/>
    <s v="Completed"/>
    <n v="5"/>
    <m/>
    <x v="0"/>
    <m/>
    <n v="304623"/>
  </r>
  <r>
    <x v="1414"/>
    <s v="Aisha D'Souza"/>
    <x v="5"/>
    <x v="5"/>
    <s v="Ajman"/>
    <s v="L04"/>
    <s v="Operations Coordinator"/>
    <x v="2"/>
    <s v="Contract"/>
    <s v="Male"/>
    <s v="30-39"/>
    <s v="2023-09-21"/>
    <n v="86.8"/>
    <n v="88"/>
    <s v="Average"/>
    <s v="Completed"/>
    <n v="2"/>
    <n v="19"/>
    <x v="0"/>
    <m/>
    <n v="304909"/>
  </r>
  <r>
    <x v="1415"/>
    <s v="Nadia Sharma"/>
    <x v="5"/>
    <x v="5"/>
    <s v="Al Ain"/>
    <s v="L05"/>
    <s v="Sales Manager"/>
    <x v="3"/>
    <s v="Contract"/>
    <s v="Female"/>
    <s v="30-39"/>
    <s v="2022-02-24"/>
    <n v="79.28"/>
    <n v="53"/>
    <s v="Average"/>
    <s v="Pending"/>
    <m/>
    <n v="18"/>
    <x v="0"/>
    <m/>
    <n v="304634"/>
  </r>
  <r>
    <x v="1416"/>
    <s v="Bilal Al Nuaimi"/>
    <x v="2"/>
    <x v="2"/>
    <s v="Ajman"/>
    <s v="L04"/>
    <s v="HR Executive"/>
    <x v="1"/>
    <s v="Part-Time"/>
    <s v="Male"/>
    <s v="30-39"/>
    <s v="2021-06-22"/>
    <n v="99.13"/>
    <n v="85"/>
    <s v="Average"/>
    <s v="Completed"/>
    <n v="5"/>
    <n v="16"/>
    <x v="0"/>
    <m/>
    <n v="303805"/>
  </r>
  <r>
    <x v="1417"/>
    <s v="Mariam Al Falasi"/>
    <x v="6"/>
    <x v="6"/>
    <s v="Al Ain"/>
    <s v="L05"/>
    <s v="Software Engineer"/>
    <x v="0"/>
    <s v="Contract"/>
    <s v="Male"/>
    <s v="20-29"/>
    <s v="2021-09-21"/>
    <n v="92.54"/>
    <n v="71"/>
    <s v="High"/>
    <s v="Completed"/>
    <n v="2"/>
    <n v="13"/>
    <x v="0"/>
    <m/>
    <n v="304805"/>
  </r>
  <r>
    <x v="1418"/>
    <s v="Omar Aziz"/>
    <x v="4"/>
    <x v="4"/>
    <s v="Ajman"/>
    <s v="L04"/>
    <s v="Finance Analyst"/>
    <x v="2"/>
    <s v="Contract"/>
    <s v="Male"/>
    <s v="30-39"/>
    <s v="2023-10-16"/>
    <n v="92.69"/>
    <n v="77"/>
    <s v="Average"/>
    <s v="Completed"/>
    <n v="3"/>
    <n v="28"/>
    <x v="0"/>
    <m/>
    <n v="304001"/>
  </r>
  <r>
    <x v="1419"/>
    <s v="Imran Nair"/>
    <x v="6"/>
    <x v="6"/>
    <s v="Sharjah"/>
    <s v="L03"/>
    <s v="Sales Executive"/>
    <x v="1"/>
    <s v="Contract"/>
    <s v="Male"/>
    <s v="40-49"/>
    <s v="2023-07-07"/>
    <n v="79.819999999999993"/>
    <n v="67"/>
    <s v="Average"/>
    <s v="Completed"/>
    <n v="3"/>
    <n v="38"/>
    <x v="2"/>
    <s v="2024-02-01"/>
    <n v="304347"/>
  </r>
  <r>
    <x v="1420"/>
    <s v="Aisha Hussain"/>
    <x v="6"/>
    <x v="6"/>
    <s v="Al Ain"/>
    <s v="L05"/>
    <s v="Marketing Specialist"/>
    <x v="0"/>
    <s v="Full-Time"/>
    <s v="Male"/>
    <s v="50+"/>
    <s v="2021-08-30"/>
    <n v="81.7"/>
    <n v="71"/>
    <s v="Low"/>
    <s v="Not Due"/>
    <m/>
    <n v="24"/>
    <x v="0"/>
    <m/>
    <n v="304246"/>
  </r>
  <r>
    <x v="1421"/>
    <s v="Aisha Khan"/>
    <x v="5"/>
    <x v="5"/>
    <s v="Sharjah"/>
    <s v="L03"/>
    <s v="Sales Executive"/>
    <x v="3"/>
    <s v="Part-Time"/>
    <s v="Female"/>
    <s v="20-29"/>
    <s v="2023-06-16"/>
    <n v="80.73"/>
    <n v="74"/>
    <s v="Average"/>
    <s v="Completed"/>
    <n v="3"/>
    <n v="34"/>
    <x v="1"/>
    <s v="2025-09-02"/>
    <n v="304047"/>
  </r>
  <r>
    <x v="1422"/>
    <s v="Zaid Patel"/>
    <x v="3"/>
    <x v="3"/>
    <s v="Sharjah"/>
    <s v="L03"/>
    <s v="Accountant"/>
    <x v="0"/>
    <s v="Full-Time"/>
    <s v="Male"/>
    <s v="40-49"/>
    <s v="2023-08-21"/>
    <n v="89.61"/>
    <n v="74"/>
    <s v="High"/>
    <s v="Completed"/>
    <n v="3"/>
    <n v="33"/>
    <x v="1"/>
    <s v="2026-04-03"/>
    <n v="304204"/>
  </r>
  <r>
    <x v="1423"/>
    <s v="Sara Al Nuaimi"/>
    <x v="6"/>
    <x v="6"/>
    <s v="Abu Dhabi"/>
    <s v="L02"/>
    <s v="HR Executive"/>
    <x v="2"/>
    <s v="Part-Time"/>
    <s v="Female"/>
    <s v="40-49"/>
    <s v="2021-04-27"/>
    <n v="91.92"/>
    <n v="70"/>
    <s v="High"/>
    <s v="Completed"/>
    <n v="2"/>
    <n v="20"/>
    <x v="0"/>
    <m/>
    <n v="304274"/>
  </r>
  <r>
    <x v="1424"/>
    <s v="Khalid Al Falasi"/>
    <x v="6"/>
    <x v="6"/>
    <s v="Dubai"/>
    <s v="L01"/>
    <s v="Operations Coordinator"/>
    <x v="0"/>
    <s v="Full-Time"/>
    <s v="Female"/>
    <s v="20-29"/>
    <s v="2023-07-03"/>
    <n v="90.33"/>
    <n v="77"/>
    <s v="Average"/>
    <s v="Completed"/>
    <n v="3"/>
    <m/>
    <x v="1"/>
    <s v="2024-10-17"/>
    <n v="303680"/>
  </r>
  <r>
    <x v="1425"/>
    <s v="Khalid Aziz"/>
    <x v="4"/>
    <x v="4"/>
    <s v="Ajman"/>
    <s v="L04"/>
    <s v="HR Manager"/>
    <x v="0"/>
    <s v="Part-Time"/>
    <s v="Female"/>
    <s v="30-39"/>
    <s v="2023-05-01"/>
    <n v="81.95"/>
    <n v="61"/>
    <s v="Average"/>
    <s v="Completed"/>
    <n v="3"/>
    <n v="24"/>
    <x v="0"/>
    <m/>
    <n v="303732"/>
  </r>
  <r>
    <x v="1426"/>
    <s v="Sara Aziz"/>
    <x v="2"/>
    <x v="2"/>
    <s v="Ajman"/>
    <s v="L04"/>
    <s v="IT Support Engineer"/>
    <x v="1"/>
    <s v="Part-Time"/>
    <s v="Male"/>
    <s v="40-49"/>
    <s v="2021-08-11"/>
    <n v="76.069999999999993"/>
    <n v="54"/>
    <s v="Low"/>
    <s v="Completed"/>
    <n v="4"/>
    <n v="14"/>
    <x v="0"/>
    <m/>
    <n v="304131"/>
  </r>
  <r>
    <x v="1427"/>
    <s v="Sara Sharma"/>
    <x v="4"/>
    <x v="4"/>
    <s v="Ajman"/>
    <s v="L04"/>
    <s v="Customer Support Agent"/>
    <x v="1"/>
    <s v="Contract"/>
    <s v="Female"/>
    <s v="30-39"/>
    <s v="2023-11-25"/>
    <n v="93.82"/>
    <n v="89"/>
    <s v="High"/>
    <s v="Completed"/>
    <n v="4"/>
    <n v="36"/>
    <x v="0"/>
    <m/>
    <n v="304226"/>
  </r>
  <r>
    <x v="1428"/>
    <s v="Karim Farooq"/>
    <x v="4"/>
    <x v="4"/>
    <s v="Al Ain"/>
    <s v="L05"/>
    <s v="IT Support Engineer"/>
    <x v="0"/>
    <s v="Full-Time"/>
    <s v="Male"/>
    <s v="30-39"/>
    <s v="2021-03-22"/>
    <n v="99.3"/>
    <n v="86"/>
    <s v="Average"/>
    <s v="Completed"/>
    <n v="2"/>
    <n v="19"/>
    <x v="0"/>
    <m/>
    <n v="304388"/>
  </r>
  <r>
    <x v="1429"/>
    <s v="Bilal Gupta"/>
    <x v="5"/>
    <x v="5"/>
    <s v="Abu Dhabi"/>
    <s v="L02"/>
    <s v="IT Support Engineer"/>
    <x v="2"/>
    <s v="Full-Time"/>
    <s v="Female"/>
    <s v="20-29"/>
    <s v="2022-08-14"/>
    <n v="97.05"/>
    <n v="89"/>
    <s v="High"/>
    <s v="Completed"/>
    <n v="4"/>
    <n v="35"/>
    <x v="0"/>
    <m/>
    <n v="303917"/>
  </r>
  <r>
    <x v="1430"/>
    <s v="Mohammed Al Nuaimi"/>
    <x v="2"/>
    <x v="2"/>
    <s v="Al Ain"/>
    <s v="L05"/>
    <s v="Accountant"/>
    <x v="1"/>
    <s v="Part-Time"/>
    <s v="Female"/>
    <s v="20-29"/>
    <s v="2024-04-03"/>
    <n v="76.08"/>
    <n v="64"/>
    <s v="Low"/>
    <s v="Not Due"/>
    <m/>
    <n v="38"/>
    <x v="0"/>
    <m/>
    <n v="304150"/>
  </r>
  <r>
    <x v="1431"/>
    <s v="Mariam Shaikh"/>
    <x v="5"/>
    <x v="5"/>
    <s v="Sharjah"/>
    <s v="L03"/>
    <s v="Sales Executive"/>
    <x v="1"/>
    <s v="Part-Time"/>
    <s v="Female"/>
    <s v="20-29"/>
    <s v="2022-06-09"/>
    <n v="87.47"/>
    <n v="80"/>
    <s v="Average"/>
    <s v="Completed"/>
    <n v="3"/>
    <n v="8"/>
    <x v="0"/>
    <m/>
    <n v="304228"/>
  </r>
  <r>
    <x v="1432"/>
    <s v="Ahmed Al Nuaimi"/>
    <x v="1"/>
    <x v="1"/>
    <s v="Abu Dhabi"/>
    <s v="L02"/>
    <s v="Marketing Specialist"/>
    <x v="0"/>
    <s v="Full-Time"/>
    <s v="Male"/>
    <s v="40-49"/>
    <s v="2023-09-18"/>
    <n v="92.95"/>
    <n v="84"/>
    <s v="Average"/>
    <s v="Completed"/>
    <n v="5"/>
    <n v="14"/>
    <x v="0"/>
    <m/>
    <n v="304177"/>
  </r>
  <r>
    <x v="1433"/>
    <s v="Ahmed Khan"/>
    <x v="0"/>
    <x v="0"/>
    <s v="Abu Dhabi"/>
    <s v="L02"/>
    <s v="Customer Support Manager"/>
    <x v="3"/>
    <s v="Full-Time"/>
    <s v="Female"/>
    <s v="50+"/>
    <s v="2021-09-02"/>
    <n v="84.63"/>
    <n v="76"/>
    <s v="Low"/>
    <s v="Completed"/>
    <n v="5"/>
    <n v="15"/>
    <x v="0"/>
    <m/>
    <n v="304905"/>
  </r>
  <r>
    <x v="1434"/>
    <s v="Layla D'Souza"/>
    <x v="0"/>
    <x v="0"/>
    <s v="Abu Dhabi"/>
    <s v="L02"/>
    <s v="Customer Support Agent"/>
    <x v="3"/>
    <s v="Contract"/>
    <s v="Female"/>
    <s v="20-29"/>
    <s v="2021-01-18"/>
    <n v="98.2"/>
    <n v="88"/>
    <s v="High"/>
    <s v="Completed"/>
    <n v="5"/>
    <n v="38"/>
    <x v="0"/>
    <m/>
    <n v="304332"/>
  </r>
  <r>
    <x v="1435"/>
    <s v="Khalid Joseph"/>
    <x v="2"/>
    <x v="2"/>
    <s v="Abu Dhabi"/>
    <s v="L02"/>
    <s v="Marketing Specialist"/>
    <x v="3"/>
    <s v="Contract"/>
    <s v="Female"/>
    <s v="40-49"/>
    <s v="2024-03-24"/>
    <n v="92.51"/>
    <n v="81"/>
    <s v="Average"/>
    <s v="Pending"/>
    <m/>
    <n v="28"/>
    <x v="0"/>
    <m/>
    <n v="304490"/>
  </r>
  <r>
    <x v="1436"/>
    <s v="Sara Gupta"/>
    <x v="6"/>
    <x v="6"/>
    <s v="Ajman"/>
    <s v="L04"/>
    <s v="HR Executive"/>
    <x v="3"/>
    <s v="Full-Time"/>
    <s v="Female"/>
    <s v="40-49"/>
    <s v="2021-07-04"/>
    <n v="90.88"/>
    <n v="83"/>
    <s v="High"/>
    <s v="Completed"/>
    <n v="3"/>
    <n v="31"/>
    <x v="0"/>
    <m/>
    <n v="304360"/>
  </r>
  <r>
    <x v="1437"/>
    <s v="Fatima Fernandez"/>
    <x v="1"/>
    <x v="1"/>
    <s v="Al Ain"/>
    <s v="L05"/>
    <s v="Sales Executive"/>
    <x v="3"/>
    <s v="Full-Time"/>
    <s v="Female"/>
    <s v="30-39"/>
    <s v="2023-12-02"/>
    <n v="83.81"/>
    <n v="64"/>
    <s v="Average"/>
    <s v="Not Due"/>
    <m/>
    <n v="27"/>
    <x v="1"/>
    <s v="2025-01-03"/>
    <n v="303910"/>
  </r>
  <r>
    <x v="1438"/>
    <s v="Mariam Joseph"/>
    <x v="1"/>
    <x v="1"/>
    <s v="Ajman"/>
    <s v="L04"/>
    <s v="HR Executive"/>
    <x v="3"/>
    <s v="Full-Time"/>
    <s v="Female"/>
    <s v="30-39"/>
    <s v="2022-07-17"/>
    <n v="86.6"/>
    <n v="73"/>
    <s v="High"/>
    <s v="Completed"/>
    <n v="4"/>
    <m/>
    <x v="0"/>
    <m/>
    <n v="304549"/>
  </r>
  <r>
    <x v="1439"/>
    <s v="Ali Khan"/>
    <x v="0"/>
    <x v="0"/>
    <s v="Abu Dhabi"/>
    <s v="L02"/>
    <s v="Marketing Specialist"/>
    <x v="0"/>
    <s v="Part-Time"/>
    <s v="Female"/>
    <s v="20-29"/>
    <s v="2021-10-15"/>
    <n v="76.66"/>
    <n v="67"/>
    <s v="Low"/>
    <s v="Completed"/>
    <n v="2"/>
    <m/>
    <x v="0"/>
    <m/>
    <n v="303922"/>
  </r>
  <r>
    <x v="1440"/>
    <s v="Omar Farooq"/>
    <x v="4"/>
    <x v="4"/>
    <s v="Ajman"/>
    <s v="L04"/>
    <s v="HR Executive"/>
    <x v="0"/>
    <s v="Full-Time"/>
    <s v="Male"/>
    <s v="20-29"/>
    <s v="2022-10-01"/>
    <n v="89.03"/>
    <n v="70"/>
    <s v="Average"/>
    <s v="Completed"/>
    <n v="4"/>
    <n v="6"/>
    <x v="0"/>
    <m/>
    <n v="304810"/>
  </r>
  <r>
    <x v="1441"/>
    <s v="Noor Patel"/>
    <x v="4"/>
    <x v="4"/>
    <s v="Dubai"/>
    <s v="L01"/>
    <s v="Accountant"/>
    <x v="3"/>
    <s v="Full-Time"/>
    <s v="Female"/>
    <s v="20-29"/>
    <s v="2022-01-19"/>
    <n v="98.95"/>
    <n v="86"/>
    <s v="Average"/>
    <s v="Not Due"/>
    <m/>
    <n v="33"/>
    <x v="2"/>
    <s v="2022-09-25"/>
    <n v="304347"/>
  </r>
  <r>
    <x v="1442"/>
    <s v="Samir Farooq"/>
    <x v="2"/>
    <x v="2"/>
    <s v="Ajman"/>
    <s v="L04"/>
    <s v="Customer Support Agent"/>
    <x v="2"/>
    <s v="Contract"/>
    <s v="Female"/>
    <s v="40-49"/>
    <s v="2024-04-01"/>
    <n v="93.61"/>
    <n v="85"/>
    <s v="High"/>
    <s v="Not Due"/>
    <m/>
    <n v="24"/>
    <x v="0"/>
    <m/>
    <n v="304455"/>
  </r>
  <r>
    <x v="1443"/>
    <s v="Imran Shaikh"/>
    <x v="6"/>
    <x v="6"/>
    <s v="Sharjah"/>
    <s v="L03"/>
    <s v="IT Support Engineer"/>
    <x v="1"/>
    <s v="Contract"/>
    <s v="Female"/>
    <s v="20-29"/>
    <s v="2021-12-22"/>
    <n v="82.99"/>
    <n v="72"/>
    <s v="Low"/>
    <s v="Not Due"/>
    <m/>
    <n v="12"/>
    <x v="0"/>
    <m/>
    <n v="303590"/>
  </r>
  <r>
    <x v="1444"/>
    <s v="Bilal Farooq"/>
    <x v="4"/>
    <x v="4"/>
    <s v="Ajman"/>
    <s v="L04"/>
    <s v="Sales Manager"/>
    <x v="0"/>
    <s v="Part-Time"/>
    <s v="Female"/>
    <s v="30-39"/>
    <s v="2023-01-11"/>
    <n v="76.75"/>
    <n v="61"/>
    <s v="Average"/>
    <s v="Completed"/>
    <n v="4"/>
    <m/>
    <x v="0"/>
    <m/>
    <n v="304499"/>
  </r>
  <r>
    <x v="1445"/>
    <s v="Noor Haddad"/>
    <x v="5"/>
    <x v="5"/>
    <s v="Dubai"/>
    <s v="L01"/>
    <s v="Marketing Specialist"/>
    <x v="3"/>
    <s v="Full-Time"/>
    <s v="Male"/>
    <s v="40-49"/>
    <s v="2021-07-24"/>
    <n v="87"/>
    <n v="85"/>
    <s v="Average"/>
    <s v="Completed"/>
    <n v="4"/>
    <n v="7"/>
    <x v="2"/>
    <s v="2023-09-06"/>
    <n v="303890"/>
  </r>
  <r>
    <x v="1446"/>
    <s v="Imran Sharma"/>
    <x v="0"/>
    <x v="0"/>
    <s v="Sharjah"/>
    <s v="L03"/>
    <s v="HR Manager"/>
    <x v="3"/>
    <s v="Contract"/>
    <s v="Female"/>
    <s v="30-39"/>
    <s v="2023-03-15"/>
    <n v="97.58"/>
    <n v="97"/>
    <s v="Average"/>
    <s v="Pending"/>
    <m/>
    <n v="32"/>
    <x v="1"/>
    <s v="2024-04-03"/>
    <n v="304043"/>
  </r>
  <r>
    <x v="1447"/>
    <s v="Hassan Sharma"/>
    <x v="1"/>
    <x v="1"/>
    <s v="Abu Dhabi"/>
    <s v="L02"/>
    <s v="Software Engineer"/>
    <x v="3"/>
    <s v="Full-Time"/>
    <s v="Male"/>
    <s v="30-39"/>
    <s v="2021-04-12"/>
    <n v="96.35"/>
    <n v="88"/>
    <s v="Average"/>
    <s v="Completed"/>
    <n v="2"/>
    <n v="13"/>
    <x v="1"/>
    <s v="2023-07-27"/>
    <n v="304473"/>
  </r>
  <r>
    <x v="1448"/>
    <s v="Noor Shaikh"/>
    <x v="5"/>
    <x v="5"/>
    <s v="Al Ain"/>
    <s v="L05"/>
    <s v="Marketing Specialist"/>
    <x v="1"/>
    <s v="Part-Time"/>
    <s v="Female"/>
    <s v="30-39"/>
    <s v="2023-05-16"/>
    <n v="82.58"/>
    <n v="50"/>
    <s v="Low"/>
    <s v="Completed"/>
    <n v="2"/>
    <n v="31"/>
    <x v="0"/>
    <m/>
    <n v="304576"/>
  </r>
  <r>
    <x v="1449"/>
    <s v="Layla Al Falasi"/>
    <x v="5"/>
    <x v="5"/>
    <s v="Al Ain"/>
    <s v="L05"/>
    <s v="Software Engineer"/>
    <x v="1"/>
    <s v="Full-Time"/>
    <s v="Female"/>
    <s v="40-49"/>
    <s v="2023-09-14"/>
    <n v="96.65"/>
    <n v="86"/>
    <s v="Average"/>
    <s v="Completed"/>
    <n v="2"/>
    <m/>
    <x v="0"/>
    <m/>
    <n v="304857"/>
  </r>
  <r>
    <x v="1450"/>
    <s v="Imran Hussain"/>
    <x v="3"/>
    <x v="3"/>
    <s v="Ajman"/>
    <s v="L04"/>
    <s v="Sales Executive"/>
    <x v="0"/>
    <s v="Full-Time"/>
    <s v="Female"/>
    <s v="20-29"/>
    <s v="2023-02-11"/>
    <n v="92.71"/>
    <n v="87"/>
    <s v="High"/>
    <s v="Completed"/>
    <n v="2"/>
    <n v="31"/>
    <x v="0"/>
    <m/>
    <n v="303577"/>
  </r>
  <r>
    <x v="1451"/>
    <s v="Noor Al Nuaimi"/>
    <x v="0"/>
    <x v="0"/>
    <s v="Al Ain"/>
    <s v="L05"/>
    <s v="Finance Analyst"/>
    <x v="1"/>
    <s v="Full-Time"/>
    <s v="Male"/>
    <s v="40-49"/>
    <s v="2021-07-22"/>
    <n v="90.7"/>
    <n v="71"/>
    <s v="Average"/>
    <s v="Completed"/>
    <n v="3"/>
    <n v="34"/>
    <x v="0"/>
    <m/>
    <n v="303958"/>
  </r>
  <r>
    <x v="1452"/>
    <s v="Khalid Sharma"/>
    <x v="3"/>
    <x v="3"/>
    <s v="Abu Dhabi"/>
    <s v="L02"/>
    <s v="Operations Coordinator"/>
    <x v="0"/>
    <s v="Part-Time"/>
    <s v="Female"/>
    <s v="50+"/>
    <s v="2023-11-24"/>
    <n v="90.07"/>
    <n v="83"/>
    <s v="High"/>
    <s v="Completed"/>
    <n v="2"/>
    <n v="31"/>
    <x v="0"/>
    <m/>
    <n v="304842"/>
  </r>
  <r>
    <x v="1453"/>
    <s v="Fatima Al Mansoori"/>
    <x v="3"/>
    <x v="3"/>
    <s v="Ajman"/>
    <s v="L04"/>
    <s v="HR Executive"/>
    <x v="2"/>
    <s v="Contract"/>
    <s v="Male"/>
    <s v="40-49"/>
    <s v="2022-12-03"/>
    <n v="88.37"/>
    <n v="80"/>
    <s v="Average"/>
    <s v="Not Due"/>
    <m/>
    <n v="40"/>
    <x v="0"/>
    <m/>
    <n v="304402"/>
  </r>
  <r>
    <x v="1454"/>
    <s v="Fatima Sharma"/>
    <x v="1"/>
    <x v="1"/>
    <s v="Abu Dhabi"/>
    <s v="L02"/>
    <s v="Finance Analyst"/>
    <x v="3"/>
    <s v="Part-Time"/>
    <s v="Male"/>
    <s v="30-39"/>
    <s v="2021-06-05"/>
    <n v="90.96"/>
    <n v="85"/>
    <s v="Average"/>
    <s v="Completed"/>
    <n v="2"/>
    <m/>
    <x v="0"/>
    <m/>
    <n v="304872"/>
  </r>
  <r>
    <x v="1455"/>
    <s v="Fatima Fernandez"/>
    <x v="1"/>
    <x v="1"/>
    <s v="Dubai"/>
    <s v="L01"/>
    <s v="Software Engineer"/>
    <x v="0"/>
    <s v="Part-Time"/>
    <s v="Female"/>
    <s v="50+"/>
    <s v="2024-03-01"/>
    <n v="89.08"/>
    <n v="87"/>
    <s v="High"/>
    <s v="Completed"/>
    <n v="4"/>
    <n v="37"/>
    <x v="0"/>
    <m/>
    <n v="303901"/>
  </r>
  <r>
    <x v="1456"/>
    <s v="Ali Nair"/>
    <x v="0"/>
    <x v="0"/>
    <s v="Dubai"/>
    <s v="L01"/>
    <s v="HR Manager"/>
    <x v="1"/>
    <s v="Full-Time"/>
    <s v="Female"/>
    <s v="40-49"/>
    <s v="2021-12-29"/>
    <n v="92.7"/>
    <n v="87"/>
    <s v="Average"/>
    <s v="Completed"/>
    <n v="5"/>
    <n v="9"/>
    <x v="2"/>
    <s v="2023-11-23"/>
    <n v="304001"/>
  </r>
  <r>
    <x v="1457"/>
    <s v="Sara Al Nuaimi"/>
    <x v="1"/>
    <x v="1"/>
    <s v="Dubai"/>
    <s v="L01"/>
    <s v="Software Engineer"/>
    <x v="1"/>
    <s v="Full-Time"/>
    <s v="Male"/>
    <s v="30-39"/>
    <s v="2023-06-15"/>
    <n v="76.45"/>
    <n v="57"/>
    <s v="Low"/>
    <s v="Completed"/>
    <n v="4"/>
    <n v="38"/>
    <x v="2"/>
    <s v="2026-01-22"/>
    <n v="304402"/>
  </r>
  <r>
    <x v="1458"/>
    <s v="Yusuf Joseph"/>
    <x v="0"/>
    <x v="0"/>
    <s v="Sharjah"/>
    <s v="L03"/>
    <s v="HR Executive"/>
    <x v="0"/>
    <s v="Contract"/>
    <s v="Female"/>
    <s v="50+"/>
    <s v="2024-02-19"/>
    <n v="75.45"/>
    <n v="51"/>
    <s v="Average"/>
    <s v="Completed"/>
    <n v="2"/>
    <n v="10"/>
    <x v="0"/>
    <m/>
    <n v="303780"/>
  </r>
  <r>
    <x v="1459"/>
    <s v="Khalid Farooq"/>
    <x v="6"/>
    <x v="6"/>
    <s v="Sharjah"/>
    <s v="L03"/>
    <s v="Customer Support Agent"/>
    <x v="2"/>
    <s v="Contract"/>
    <s v="Male"/>
    <s v="30-39"/>
    <s v="2021-05-09"/>
    <n v="85.77"/>
    <n v="73"/>
    <s v="Average"/>
    <s v="Not Due"/>
    <m/>
    <m/>
    <x v="0"/>
    <m/>
    <n v="304368"/>
  </r>
  <r>
    <x v="1460"/>
    <s v="Yusuf Fernandez"/>
    <x v="3"/>
    <x v="3"/>
    <s v="Dubai"/>
    <s v="L01"/>
    <s v="Sales Executive"/>
    <x v="3"/>
    <s v="Contract"/>
    <s v="Male"/>
    <s v="20-29"/>
    <s v="2021-12-17"/>
    <n v="91.38"/>
    <n v="75"/>
    <s v="High"/>
    <s v="Not Due"/>
    <m/>
    <n v="27"/>
    <x v="0"/>
    <m/>
    <n v="304125"/>
  </r>
  <r>
    <x v="1461"/>
    <s v="Zaid Joseph"/>
    <x v="3"/>
    <x v="3"/>
    <s v="Al Ain"/>
    <s v="L05"/>
    <s v="Accountant"/>
    <x v="2"/>
    <s v="Full-Time"/>
    <s v="Female"/>
    <s v="20-29"/>
    <s v="2021-03-16"/>
    <n v="93.78"/>
    <n v="87"/>
    <s v="Average"/>
    <s v="Completed"/>
    <n v="3"/>
    <n v="14"/>
    <x v="0"/>
    <m/>
    <n v="304664"/>
  </r>
  <r>
    <x v="1462"/>
    <s v="Fatima Menon"/>
    <x v="0"/>
    <x v="0"/>
    <s v="Sharjah"/>
    <s v="L03"/>
    <s v="Customer Support Agent"/>
    <x v="2"/>
    <s v="Part-Time"/>
    <s v="Female"/>
    <s v="40-49"/>
    <s v="2024-03-26"/>
    <n v="84.81"/>
    <n v="80"/>
    <s v="Low"/>
    <s v="Completed"/>
    <n v="5"/>
    <n v="35"/>
    <x v="0"/>
    <m/>
    <n v="304346"/>
  </r>
  <r>
    <x v="1463"/>
    <s v="Mariam Joseph"/>
    <x v="1"/>
    <x v="1"/>
    <s v="Sharjah"/>
    <s v="L03"/>
    <s v="Customer Support Agent"/>
    <x v="1"/>
    <s v="Full-Time"/>
    <s v="Male"/>
    <s v="50+"/>
    <s v="2021-06-14"/>
    <n v="88.49"/>
    <n v="72"/>
    <s v="Average"/>
    <s v="Completed"/>
    <n v="3"/>
    <n v="38"/>
    <x v="1"/>
    <s v="2024-02-11"/>
    <n v="304108"/>
  </r>
  <r>
    <x v="1464"/>
    <s v="Nadia Rahman"/>
    <x v="6"/>
    <x v="6"/>
    <s v="Al Ain"/>
    <s v="L05"/>
    <s v="Finance Analyst"/>
    <x v="2"/>
    <s v="Part-Time"/>
    <s v="Male"/>
    <s v="50+"/>
    <s v="2023-01-09"/>
    <n v="79.56"/>
    <n v="67"/>
    <s v="Low"/>
    <s v="Not Due"/>
    <m/>
    <n v="19"/>
    <x v="1"/>
    <s v="2024-06-17"/>
    <n v="303822"/>
  </r>
  <r>
    <x v="1465"/>
    <s v="Ali Hussain"/>
    <x v="3"/>
    <x v="3"/>
    <s v="Al Ain"/>
    <s v="L05"/>
    <s v="Operations Coordinator"/>
    <x v="0"/>
    <s v="Part-Time"/>
    <s v="Male"/>
    <s v="20-29"/>
    <s v="2022-09-22"/>
    <n v="83.31"/>
    <n v="70"/>
    <s v="Average"/>
    <s v="Completed"/>
    <n v="2"/>
    <n v="6"/>
    <x v="0"/>
    <m/>
    <n v="304604"/>
  </r>
  <r>
    <x v="1466"/>
    <s v="Ahmed Hussain"/>
    <x v="2"/>
    <x v="2"/>
    <s v="Dubai"/>
    <s v="L01"/>
    <s v="Finance Analyst"/>
    <x v="3"/>
    <s v="Full-Time"/>
    <s v="Male"/>
    <s v="40-49"/>
    <s v="2023-02-22"/>
    <n v="87.62"/>
    <n v="86"/>
    <s v="Average"/>
    <s v="Not Due"/>
    <m/>
    <n v="33"/>
    <x v="1"/>
    <s v="2024-02-06"/>
    <n v="303688"/>
  </r>
  <r>
    <x v="1467"/>
    <s v="Nadia Aziz"/>
    <x v="2"/>
    <x v="2"/>
    <s v="Al Ain"/>
    <s v="L05"/>
    <s v="Finance Analyst"/>
    <x v="0"/>
    <s v="Full-Time"/>
    <s v="Female"/>
    <s v="50+"/>
    <s v="2024-02-15"/>
    <n v="87.85"/>
    <n v="71"/>
    <s v="Average"/>
    <s v="Completed"/>
    <n v="2"/>
    <n v="22"/>
    <x v="0"/>
    <m/>
    <n v="304401"/>
  </r>
  <r>
    <x v="1468"/>
    <s v="Ali Fernandez"/>
    <x v="6"/>
    <x v="6"/>
    <s v="Abu Dhabi"/>
    <s v="L02"/>
    <s v="Operations Coordinator"/>
    <x v="0"/>
    <s v="Full-Time"/>
    <s v="Male"/>
    <s v="30-39"/>
    <s v="2022-09-02"/>
    <n v="96.22"/>
    <n v="93"/>
    <s v="High"/>
    <s v="Pending"/>
    <m/>
    <n v="11"/>
    <x v="1"/>
    <s v="2025-02-01"/>
    <n v="304315"/>
  </r>
  <r>
    <x v="1469"/>
    <s v="Mariam Nair"/>
    <x v="3"/>
    <x v="3"/>
    <s v="Sharjah"/>
    <s v="L03"/>
    <s v="Marketing Specialist"/>
    <x v="2"/>
    <s v="Contract"/>
    <s v="Female"/>
    <s v="30-39"/>
    <s v="2021-02-13"/>
    <n v="92.86"/>
    <n v="74"/>
    <s v="Average"/>
    <s v="Pending"/>
    <m/>
    <n v="39"/>
    <x v="0"/>
    <m/>
    <n v="304336"/>
  </r>
  <r>
    <x v="1470"/>
    <s v="Imran Gupta"/>
    <x v="5"/>
    <x v="5"/>
    <s v="Al Ain"/>
    <s v="L05"/>
    <s v="Finance Analyst"/>
    <x v="0"/>
    <s v="Contract"/>
    <s v="Female"/>
    <s v="20-29"/>
    <s v="2022-04-24"/>
    <n v="88.07"/>
    <n v="84"/>
    <s v="Average"/>
    <s v="Completed"/>
    <n v="3"/>
    <n v="33"/>
    <x v="0"/>
    <m/>
    <n v="304420"/>
  </r>
  <r>
    <x v="1471"/>
    <s v="Zaid Fernandez"/>
    <x v="4"/>
    <x v="4"/>
    <s v="Abu Dhabi"/>
    <s v="L02"/>
    <s v="Customer Support Manager"/>
    <x v="2"/>
    <s v="Full-Time"/>
    <s v="Male"/>
    <s v="50+"/>
    <s v="2021-04-10"/>
    <n v="85.31"/>
    <n v="70"/>
    <s v="High"/>
    <s v="Completed"/>
    <n v="3"/>
    <n v="14"/>
    <x v="0"/>
    <m/>
    <n v="303774"/>
  </r>
  <r>
    <x v="1472"/>
    <s v="Noor Joseph"/>
    <x v="0"/>
    <x v="0"/>
    <s v="Ajman"/>
    <s v="L04"/>
    <s v="Software Engineer"/>
    <x v="2"/>
    <s v="Contract"/>
    <s v="Male"/>
    <s v="20-29"/>
    <s v="2021-04-20"/>
    <n v="94.83"/>
    <n v="71"/>
    <s v="Average"/>
    <s v="Completed"/>
    <n v="2"/>
    <n v="11"/>
    <x v="0"/>
    <m/>
    <n v="303621"/>
  </r>
  <r>
    <x v="1473"/>
    <s v="Hassan Nair"/>
    <x v="1"/>
    <x v="1"/>
    <s v="Abu Dhabi"/>
    <s v="L02"/>
    <s v="IT Support Engineer"/>
    <x v="0"/>
    <s v="Contract"/>
    <s v="Male"/>
    <s v="20-29"/>
    <s v="2022-11-19"/>
    <n v="79.010000000000005"/>
    <n v="71"/>
    <s v="Average"/>
    <s v="Not Due"/>
    <m/>
    <n v="10"/>
    <x v="0"/>
    <m/>
    <n v="303606"/>
  </r>
  <r>
    <x v="1474"/>
    <s v="Nadia Patel"/>
    <x v="6"/>
    <x v="6"/>
    <s v="Al Ain"/>
    <s v="L05"/>
    <s v="Finance Analyst"/>
    <x v="1"/>
    <s v="Full-Time"/>
    <s v="Female"/>
    <s v="20-29"/>
    <s v="2022-09-03"/>
    <n v="91.93"/>
    <n v="84"/>
    <s v="Average"/>
    <s v="Pending"/>
    <m/>
    <m/>
    <x v="1"/>
    <s v="2024-02-23"/>
    <n v="304051"/>
  </r>
  <r>
    <x v="1475"/>
    <s v="Omar Khan"/>
    <x v="2"/>
    <x v="2"/>
    <s v="Dubai"/>
    <s v="L01"/>
    <s v="Customer Support Agent"/>
    <x v="1"/>
    <s v="Part-Time"/>
    <s v="Female"/>
    <s v="40-49"/>
    <s v="2021-09-03"/>
    <n v="77.400000000000006"/>
    <n v="62"/>
    <s v="Low"/>
    <s v="Completed"/>
    <n v="3"/>
    <n v="34"/>
    <x v="1"/>
    <s v="2024-03-13"/>
    <n v="303825"/>
  </r>
  <r>
    <x v="1476"/>
    <s v="Yusuf Nair"/>
    <x v="5"/>
    <x v="5"/>
    <s v="Abu Dhabi"/>
    <s v="L02"/>
    <s v="Finance Analyst"/>
    <x v="1"/>
    <s v="Full-Time"/>
    <s v="Female"/>
    <s v="30-39"/>
    <s v="2021-09-09"/>
    <n v="88.96"/>
    <n v="88"/>
    <s v="High"/>
    <s v="Completed"/>
    <n v="3"/>
    <n v="7"/>
    <x v="0"/>
    <m/>
    <n v="304760"/>
  </r>
  <r>
    <x v="1477"/>
    <s v="Fatima Rahman"/>
    <x v="4"/>
    <x v="4"/>
    <s v="Dubai"/>
    <s v="L01"/>
    <s v="Software Engineer"/>
    <x v="1"/>
    <s v="Full-Time"/>
    <s v="Male"/>
    <s v="20-29"/>
    <s v="2021-07-05"/>
    <n v="87.64"/>
    <n v="88"/>
    <s v="Average"/>
    <s v="Completed"/>
    <n v="4"/>
    <n v="33"/>
    <x v="0"/>
    <m/>
    <n v="304169"/>
  </r>
  <r>
    <x v="1478"/>
    <s v="Fatima Al Nuaimi"/>
    <x v="2"/>
    <x v="2"/>
    <s v="Ajman"/>
    <s v="L04"/>
    <s v="IT Support Engineer"/>
    <x v="0"/>
    <s v="Contract"/>
    <s v="Female"/>
    <s v="50+"/>
    <s v="2022-12-17"/>
    <n v="99.15"/>
    <n v="89"/>
    <s v="High"/>
    <s v="Completed"/>
    <n v="2"/>
    <n v="6"/>
    <x v="1"/>
    <s v="2024-04-21"/>
    <n v="304242"/>
  </r>
  <r>
    <x v="1479"/>
    <s v="Mariam Fernandez"/>
    <x v="2"/>
    <x v="2"/>
    <s v="Ajman"/>
    <s v="L04"/>
    <s v="Operations Coordinator"/>
    <x v="0"/>
    <s v="Part-Time"/>
    <s v="Female"/>
    <s v="20-29"/>
    <s v="2021-06-24"/>
    <n v="99.77"/>
    <n v="94"/>
    <s v="High"/>
    <s v="Completed"/>
    <n v="3"/>
    <n v="21"/>
    <x v="0"/>
    <m/>
    <n v="304570"/>
  </r>
  <r>
    <x v="1480"/>
    <s v="Noor Nair"/>
    <x v="6"/>
    <x v="6"/>
    <s v="Sharjah"/>
    <s v="L03"/>
    <s v="Sales Manager"/>
    <x v="0"/>
    <s v="Full-Time"/>
    <s v="Male"/>
    <s v="20-29"/>
    <s v="2021-12-21"/>
    <n v="84.08"/>
    <n v="50"/>
    <s v="Low"/>
    <s v="Completed"/>
    <n v="4"/>
    <n v="36"/>
    <x v="0"/>
    <m/>
    <n v="304776"/>
  </r>
  <r>
    <x v="1481"/>
    <s v="Samir Joseph"/>
    <x v="5"/>
    <x v="5"/>
    <s v="Sharjah"/>
    <s v="L03"/>
    <s v="IT Support Engineer"/>
    <x v="2"/>
    <s v="Part-Time"/>
    <s v="Male"/>
    <s v="50+"/>
    <s v="2021-04-05"/>
    <n v="81.36"/>
    <n v="72"/>
    <s v="Average"/>
    <s v="Pending"/>
    <m/>
    <n v="9"/>
    <x v="0"/>
    <m/>
    <n v="304166"/>
  </r>
  <r>
    <x v="1482"/>
    <s v="Karim Khan"/>
    <x v="0"/>
    <x v="0"/>
    <s v="Al Ain"/>
    <s v="L05"/>
    <s v="IT Support Engineer"/>
    <x v="3"/>
    <s v="Full-Time"/>
    <s v="Male"/>
    <s v="40-49"/>
    <s v="2022-12-26"/>
    <n v="93.12"/>
    <n v="90"/>
    <s v="High"/>
    <s v="Pending"/>
    <m/>
    <n v="20"/>
    <x v="1"/>
    <s v="2024-01-16"/>
    <n v="303963"/>
  </r>
  <r>
    <x v="1483"/>
    <s v="Rashid Aziz"/>
    <x v="5"/>
    <x v="5"/>
    <s v="Dubai"/>
    <s v="L01"/>
    <s v="Customer Support Agent"/>
    <x v="2"/>
    <s v="Full-Time"/>
    <s v="Male"/>
    <s v="30-39"/>
    <s v="2023-12-12"/>
    <n v="86.23"/>
    <n v="77"/>
    <s v="Average"/>
    <s v="Completed"/>
    <n v="2"/>
    <n v="17"/>
    <x v="0"/>
    <m/>
    <n v="304192"/>
  </r>
  <r>
    <x v="1484"/>
    <s v="Noor Menon"/>
    <x v="2"/>
    <x v="2"/>
    <s v="Ajman"/>
    <s v="L04"/>
    <s v="Sales Manager"/>
    <x v="1"/>
    <s v="Part-Time"/>
    <s v="Female"/>
    <s v="40-49"/>
    <s v="2021-09-13"/>
    <n v="81.760000000000005"/>
    <n v="51"/>
    <s v="Average"/>
    <s v="Not Due"/>
    <m/>
    <n v="19"/>
    <x v="1"/>
    <s v="2022-07-07"/>
    <n v="304330"/>
  </r>
  <r>
    <x v="1485"/>
    <s v="Sara Menon"/>
    <x v="2"/>
    <x v="2"/>
    <s v="Al Ain"/>
    <s v="L05"/>
    <s v="HR Executive"/>
    <x v="0"/>
    <s v="Contract"/>
    <s v="Female"/>
    <s v="30-39"/>
    <s v="2021-07-05"/>
    <n v="84.62"/>
    <n v="61"/>
    <s v="Low"/>
    <s v="Not Due"/>
    <m/>
    <n v="16"/>
    <x v="0"/>
    <m/>
    <n v="303543"/>
  </r>
  <r>
    <x v="1486"/>
    <s v="Karim Shaikh"/>
    <x v="3"/>
    <x v="3"/>
    <s v="Dubai"/>
    <s v="L01"/>
    <s v="Accountant"/>
    <x v="2"/>
    <s v="Part-Time"/>
    <s v="Female"/>
    <s v="50+"/>
    <s v="2024-01-14"/>
    <n v="82.24"/>
    <n v="57"/>
    <s v="Average"/>
    <s v="Pending"/>
    <m/>
    <n v="16"/>
    <x v="0"/>
    <m/>
    <n v="303770"/>
  </r>
  <r>
    <x v="1487"/>
    <s v="Nadia Farooq"/>
    <x v="3"/>
    <x v="3"/>
    <s v="Al Ain"/>
    <s v="L05"/>
    <s v="Customer Support Manager"/>
    <x v="2"/>
    <s v="Part-Time"/>
    <s v="Female"/>
    <s v="30-39"/>
    <s v="2023-03-29"/>
    <n v="93.75"/>
    <n v="72"/>
    <s v="Average"/>
    <s v="Completed"/>
    <n v="5"/>
    <m/>
    <x v="0"/>
    <m/>
    <n v="303617"/>
  </r>
  <r>
    <x v="1488"/>
    <s v="Mariam Joseph"/>
    <x v="2"/>
    <x v="2"/>
    <s v="Abu Dhabi"/>
    <s v="L02"/>
    <s v="HR Executive"/>
    <x v="2"/>
    <s v="Contract"/>
    <s v="Female"/>
    <s v="50+"/>
    <s v="2023-04-06"/>
    <n v="82.76"/>
    <n v="59"/>
    <s v="Low"/>
    <s v="Completed"/>
    <n v="3"/>
    <n v="30"/>
    <x v="1"/>
    <s v="2024-03-07"/>
    <n v="303960"/>
  </r>
  <r>
    <x v="1489"/>
    <s v="Mohammed Joseph"/>
    <x v="4"/>
    <x v="4"/>
    <s v="Abu Dhabi"/>
    <s v="L02"/>
    <s v="Operations Coordinator"/>
    <x v="0"/>
    <s v="Contract"/>
    <s v="Male"/>
    <s v="50+"/>
    <s v="2022-07-11"/>
    <n v="79.319999999999993"/>
    <n v="76"/>
    <s v="Low"/>
    <s v="Completed"/>
    <n v="3"/>
    <n v="29"/>
    <x v="0"/>
    <m/>
    <n v="303637"/>
  </r>
  <r>
    <x v="1490"/>
    <s v="Omar Haddad"/>
    <x v="6"/>
    <x v="6"/>
    <s v="Dubai"/>
    <s v="L01"/>
    <s v="Sales Executive"/>
    <x v="1"/>
    <s v="Contract"/>
    <s v="Female"/>
    <s v="40-49"/>
    <s v="2022-08-10"/>
    <n v="82.71"/>
    <n v="57"/>
    <s v="Average"/>
    <s v="Completed"/>
    <n v="5"/>
    <m/>
    <x v="0"/>
    <m/>
    <n v="304612"/>
  </r>
  <r>
    <x v="1491"/>
    <s v="Rashid Haddad"/>
    <x v="3"/>
    <x v="3"/>
    <s v="Al Ain"/>
    <s v="L05"/>
    <s v="IT Support Engineer"/>
    <x v="1"/>
    <s v="Contract"/>
    <s v="Male"/>
    <s v="30-39"/>
    <s v="2022-06-01"/>
    <n v="90.02"/>
    <n v="73"/>
    <s v="High"/>
    <s v="Completed"/>
    <n v="5"/>
    <m/>
    <x v="0"/>
    <m/>
    <n v="304706"/>
  </r>
  <r>
    <x v="1492"/>
    <s v="Mariam Nair"/>
    <x v="0"/>
    <x v="0"/>
    <s v="Ajman"/>
    <s v="L04"/>
    <s v="Software Engineer"/>
    <x v="2"/>
    <s v="Full-Time"/>
    <s v="Male"/>
    <s v="40-49"/>
    <s v="2022-10-18"/>
    <n v="89.58"/>
    <n v="72"/>
    <s v="High"/>
    <s v="Completed"/>
    <n v="2"/>
    <n v="39"/>
    <x v="0"/>
    <m/>
    <n v="304593"/>
  </r>
  <r>
    <x v="1493"/>
    <s v="Noor Aziz"/>
    <x v="0"/>
    <x v="0"/>
    <s v="Abu Dhabi"/>
    <s v="L02"/>
    <s v="Sales Manager"/>
    <x v="2"/>
    <s v="Part-Time"/>
    <s v="Male"/>
    <s v="30-39"/>
    <s v="2021-01-17"/>
    <n v="86.49"/>
    <n v="85"/>
    <s v="Average"/>
    <s v="Completed"/>
    <n v="2"/>
    <n v="35"/>
    <x v="0"/>
    <m/>
    <n v="303770"/>
  </r>
  <r>
    <x v="1494"/>
    <s v="Bilal Nair"/>
    <x v="6"/>
    <x v="6"/>
    <s v="Abu Dhabi"/>
    <s v="L02"/>
    <s v="Finance Analyst"/>
    <x v="3"/>
    <s v="Full-Time"/>
    <s v="Male"/>
    <s v="50+"/>
    <s v="2023-12-28"/>
    <n v="91.64"/>
    <n v="72"/>
    <s v="Average"/>
    <s v="Completed"/>
    <n v="3"/>
    <n v="32"/>
    <x v="1"/>
    <s v="2025-05-24"/>
    <n v="304708"/>
  </r>
  <r>
    <x v="1495"/>
    <s v="Mariam Menon"/>
    <x v="6"/>
    <x v="6"/>
    <s v="Al Ain"/>
    <s v="L05"/>
    <s v="HR Manager"/>
    <x v="1"/>
    <s v="Contract"/>
    <s v="Female"/>
    <s v="30-39"/>
    <s v="2021-11-17"/>
    <n v="78.319999999999993"/>
    <n v="70"/>
    <s v="Average"/>
    <s v="Completed"/>
    <n v="2"/>
    <n v="33"/>
    <x v="0"/>
    <m/>
    <n v="303706"/>
  </r>
  <r>
    <x v="1496"/>
    <s v="Ali Shaikh"/>
    <x v="1"/>
    <x v="1"/>
    <s v="Al Ain"/>
    <s v="L05"/>
    <s v="Software Engineer"/>
    <x v="1"/>
    <s v="Full-Time"/>
    <s v="Female"/>
    <s v="40-49"/>
    <s v="2023-06-08"/>
    <n v="92.31"/>
    <n v="83"/>
    <s v="High"/>
    <s v="Completed"/>
    <n v="2"/>
    <n v="26"/>
    <x v="0"/>
    <m/>
    <n v="304229"/>
  </r>
  <r>
    <x v="1497"/>
    <s v="Mohammed Patel"/>
    <x v="3"/>
    <x v="3"/>
    <s v="Sharjah"/>
    <s v="L03"/>
    <s v="Finance Analyst"/>
    <x v="0"/>
    <s v="Contract"/>
    <s v="Female"/>
    <s v="50+"/>
    <s v="2021-01-30"/>
    <n v="99.19"/>
    <n v="98"/>
    <s v="High"/>
    <s v="Completed"/>
    <n v="3"/>
    <m/>
    <x v="0"/>
    <m/>
    <n v="304978"/>
  </r>
  <r>
    <x v="1498"/>
    <s v="Khalid Menon"/>
    <x v="4"/>
    <x v="4"/>
    <s v="Dubai"/>
    <s v="L01"/>
    <s v="Accountant"/>
    <x v="2"/>
    <s v="Full-Time"/>
    <s v="Male"/>
    <s v="50+"/>
    <s v="2022-10-07"/>
    <n v="96.28"/>
    <n v="88"/>
    <s v="High"/>
    <s v="Completed"/>
    <n v="3"/>
    <n v="36"/>
    <x v="1"/>
    <s v="2023-09-28"/>
    <n v="304430"/>
  </r>
  <r>
    <x v="1499"/>
    <s v="Nadia Rahman"/>
    <x v="6"/>
    <x v="6"/>
    <s v="Dubai"/>
    <s v="L01"/>
    <s v="Sales Manager"/>
    <x v="1"/>
    <s v="Contract"/>
    <s v="Female"/>
    <s v="40-49"/>
    <s v="2022-07-07"/>
    <n v="87.98"/>
    <n v="90"/>
    <s v="Average"/>
    <s v="Completed"/>
    <n v="3"/>
    <n v="30"/>
    <x v="0"/>
    <m/>
    <n v="304961"/>
  </r>
  <r>
    <x v="1500"/>
    <s v="Khalid Al Mansoori"/>
    <x v="2"/>
    <x v="2"/>
    <s v="Ajman"/>
    <s v="L04"/>
    <s v="Marketing Specialist"/>
    <x v="1"/>
    <s v="Contract"/>
    <s v="Female"/>
    <s v="50+"/>
    <s v="2024-02-10"/>
    <n v="94.39"/>
    <n v="86"/>
    <s v="Average"/>
    <s v="Completed"/>
    <n v="5"/>
    <m/>
    <x v="0"/>
    <m/>
    <n v="304616"/>
  </r>
  <r>
    <x v="1501"/>
    <s v="Khalid D'Souza"/>
    <x v="6"/>
    <x v="6"/>
    <s v="Sharjah"/>
    <s v="L03"/>
    <s v="HR Executive"/>
    <x v="2"/>
    <s v="Part-Time"/>
    <s v="Female"/>
    <s v="50+"/>
    <s v="2023-05-16"/>
    <n v="96.24"/>
    <n v="93"/>
    <s v="High"/>
    <s v="Completed"/>
    <n v="2"/>
    <n v="22"/>
    <x v="1"/>
    <s v="2024-01-02"/>
    <n v="303632"/>
  </r>
  <r>
    <x v="1502"/>
    <s v="Mohammed Joseph"/>
    <x v="5"/>
    <x v="5"/>
    <s v="Abu Dhabi"/>
    <s v="L02"/>
    <s v="Operations Coordinator"/>
    <x v="0"/>
    <s v="Part-Time"/>
    <s v="Male"/>
    <s v="40-49"/>
    <s v="2023-10-16"/>
    <n v="81.13"/>
    <n v="80"/>
    <s v="Average"/>
    <s v="Pending"/>
    <m/>
    <n v="24"/>
    <x v="1"/>
    <s v="2026-04-12"/>
    <n v="304003"/>
  </r>
  <r>
    <x v="1503"/>
    <s v="Imran Rahman"/>
    <x v="2"/>
    <x v="2"/>
    <s v="Abu Dhabi"/>
    <s v="L02"/>
    <s v="Sales Manager"/>
    <x v="3"/>
    <s v="Part-Time"/>
    <s v="Female"/>
    <s v="50+"/>
    <s v="2022-11-29"/>
    <n v="95.7"/>
    <n v="93"/>
    <s v="High"/>
    <s v="Completed"/>
    <n v="4"/>
    <n v="23"/>
    <x v="0"/>
    <m/>
    <n v="304967"/>
  </r>
  <r>
    <x v="1504"/>
    <s v="Fatima Al Mansoori"/>
    <x v="0"/>
    <x v="0"/>
    <s v="Abu Dhabi"/>
    <s v="L02"/>
    <s v="Sales Manager"/>
    <x v="0"/>
    <s v="Part-Time"/>
    <s v="Male"/>
    <s v="30-39"/>
    <s v="2024-01-18"/>
    <n v="86.74"/>
    <n v="73"/>
    <s v="Average"/>
    <s v="Not Due"/>
    <m/>
    <n v="24"/>
    <x v="0"/>
    <m/>
    <n v="304116"/>
  </r>
  <r>
    <x v="1505"/>
    <s v="Mariam Joseph"/>
    <x v="4"/>
    <x v="4"/>
    <s v="Ajman"/>
    <s v="L04"/>
    <s v="HR Executive"/>
    <x v="1"/>
    <s v="Part-Time"/>
    <s v="Female"/>
    <s v="40-49"/>
    <s v="2023-03-01"/>
    <n v="99.49"/>
    <n v="94"/>
    <s v="High"/>
    <s v="Completed"/>
    <n v="4"/>
    <n v="35"/>
    <x v="0"/>
    <m/>
    <n v="303953"/>
  </r>
  <r>
    <x v="1506"/>
    <s v="Nadia Rahman"/>
    <x v="5"/>
    <x v="5"/>
    <s v="Al Ain"/>
    <s v="L05"/>
    <s v="Operations Coordinator"/>
    <x v="0"/>
    <s v="Contract"/>
    <s v="Female"/>
    <s v="20-29"/>
    <s v="2022-11-01"/>
    <n v="82.85"/>
    <n v="77"/>
    <s v="Average"/>
    <s v="Not Due"/>
    <m/>
    <n v="37"/>
    <x v="1"/>
    <s v="2023-12-20"/>
    <n v="303853"/>
  </r>
  <r>
    <x v="1507"/>
    <s v="Hassan Aziz"/>
    <x v="4"/>
    <x v="4"/>
    <s v="Dubai"/>
    <s v="L01"/>
    <s v="Sales Manager"/>
    <x v="3"/>
    <s v="Full-Time"/>
    <s v="Male"/>
    <s v="20-29"/>
    <s v="2023-05-26"/>
    <n v="80.52"/>
    <n v="70"/>
    <s v="Average"/>
    <s v="Completed"/>
    <n v="3"/>
    <n v="38"/>
    <x v="0"/>
    <m/>
    <n v="303572"/>
  </r>
  <r>
    <x v="1508"/>
    <s v="Mohammed Menon"/>
    <x v="1"/>
    <x v="1"/>
    <s v="Sharjah"/>
    <s v="L03"/>
    <s v="Customer Support Agent"/>
    <x v="1"/>
    <s v="Full-Time"/>
    <s v="Male"/>
    <s v="30-39"/>
    <s v="2023-09-20"/>
    <n v="97.42"/>
    <n v="96"/>
    <s v="Average"/>
    <s v="Completed"/>
    <n v="4"/>
    <m/>
    <x v="0"/>
    <m/>
    <n v="304886"/>
  </r>
  <r>
    <x v="1509"/>
    <s v="Nadia Menon"/>
    <x v="6"/>
    <x v="6"/>
    <s v="Al Ain"/>
    <s v="L05"/>
    <s v="Sales Executive"/>
    <x v="1"/>
    <s v="Full-Time"/>
    <s v="Female"/>
    <s v="50+"/>
    <s v="2021-07-10"/>
    <n v="80.27"/>
    <n v="61"/>
    <s v="Low"/>
    <s v="Pending"/>
    <m/>
    <n v="28"/>
    <x v="0"/>
    <m/>
    <n v="304653"/>
  </r>
  <r>
    <x v="1510"/>
    <s v="Hassan Al Falasi"/>
    <x v="5"/>
    <x v="5"/>
    <s v="Abu Dhabi"/>
    <s v="L02"/>
    <s v="Customer Support Manager"/>
    <x v="1"/>
    <s v="Full-Time"/>
    <s v="Female"/>
    <s v="40-49"/>
    <s v="2024-02-04"/>
    <n v="87.35"/>
    <n v="75"/>
    <s v="High"/>
    <s v="Not Due"/>
    <m/>
    <n v="39"/>
    <x v="0"/>
    <m/>
    <n v="304634"/>
  </r>
  <r>
    <x v="1511"/>
    <s v="Bilal Khan"/>
    <x v="2"/>
    <x v="2"/>
    <s v="Sharjah"/>
    <s v="L03"/>
    <s v="IT Support Engineer"/>
    <x v="0"/>
    <s v="Part-Time"/>
    <s v="Male"/>
    <s v="30-39"/>
    <s v="2022-07-20"/>
    <n v="96.75"/>
    <n v="89"/>
    <s v="High"/>
    <s v="Pending"/>
    <m/>
    <n v="18"/>
    <x v="0"/>
    <m/>
    <n v="304511"/>
  </r>
  <r>
    <x v="1512"/>
    <s v="Rashid Sharma"/>
    <x v="4"/>
    <x v="4"/>
    <s v="Ajman"/>
    <s v="L04"/>
    <s v="Customer Support Manager"/>
    <x v="1"/>
    <s v="Contract"/>
    <s v="Male"/>
    <s v="50+"/>
    <s v="2022-04-06"/>
    <n v="92.5"/>
    <n v="86"/>
    <s v="High"/>
    <s v="Not Due"/>
    <m/>
    <m/>
    <x v="0"/>
    <m/>
    <n v="304233"/>
  </r>
  <r>
    <x v="1513"/>
    <s v="Yusuf Fernandez"/>
    <x v="6"/>
    <x v="6"/>
    <s v="Ajman"/>
    <s v="L04"/>
    <s v="Software Engineer"/>
    <x v="0"/>
    <s v="Full-Time"/>
    <s v="Male"/>
    <s v="50+"/>
    <s v="2023-06-20"/>
    <n v="96.43"/>
    <n v="89"/>
    <s v="Average"/>
    <s v="Completed"/>
    <n v="4"/>
    <n v="26"/>
    <x v="1"/>
    <s v="2024-03-05"/>
    <n v="304205"/>
  </r>
  <r>
    <x v="1514"/>
    <s v="Fatima Patel"/>
    <x v="0"/>
    <x v="0"/>
    <s v="Ajman"/>
    <s v="L04"/>
    <s v="Marketing Specialist"/>
    <x v="3"/>
    <s v="Full-Time"/>
    <s v="Male"/>
    <s v="40-49"/>
    <s v="2022-05-09"/>
    <n v="86.97"/>
    <n v="76"/>
    <s v="Average"/>
    <s v="Pending"/>
    <m/>
    <n v="27"/>
    <x v="0"/>
    <m/>
    <n v="304827"/>
  </r>
  <r>
    <x v="1515"/>
    <s v="Fatima Patel"/>
    <x v="0"/>
    <x v="0"/>
    <s v="Dubai"/>
    <s v="L01"/>
    <s v="Customer Support Manager"/>
    <x v="0"/>
    <s v="Part-Time"/>
    <s v="Male"/>
    <s v="50+"/>
    <s v="2021-09-19"/>
    <n v="95.12"/>
    <n v="96"/>
    <s v="Average"/>
    <s v="Pending"/>
    <m/>
    <n v="7"/>
    <x v="0"/>
    <m/>
    <n v="304771"/>
  </r>
  <r>
    <x v="1516"/>
    <s v="Ali D'Souza"/>
    <x v="3"/>
    <x v="3"/>
    <s v="Sharjah"/>
    <s v="L03"/>
    <s v="Customer Support Manager"/>
    <x v="2"/>
    <s v="Part-Time"/>
    <s v="Male"/>
    <s v="40-49"/>
    <s v="2022-12-08"/>
    <n v="98.85"/>
    <n v="91"/>
    <s v="High"/>
    <s v="Pending"/>
    <m/>
    <n v="38"/>
    <x v="1"/>
    <s v="2025-04-15"/>
    <n v="304340"/>
  </r>
  <r>
    <x v="1517"/>
    <s v="Samir Al Mansoori"/>
    <x v="1"/>
    <x v="1"/>
    <s v="Dubai"/>
    <s v="L01"/>
    <s v="Operations Coordinator"/>
    <x v="3"/>
    <s v="Contract"/>
    <s v="Female"/>
    <s v="40-49"/>
    <s v="2021-05-19"/>
    <n v="81.31"/>
    <n v="71"/>
    <s v="Low"/>
    <s v="Pending"/>
    <m/>
    <n v="38"/>
    <x v="1"/>
    <s v="2022-10-12"/>
    <n v="304386"/>
  </r>
  <r>
    <x v="1518"/>
    <s v="Nadia Sharma"/>
    <x v="5"/>
    <x v="5"/>
    <s v="Al Ain"/>
    <s v="L05"/>
    <s v="Finance Analyst"/>
    <x v="2"/>
    <s v="Full-Time"/>
    <s v="Male"/>
    <s v="50+"/>
    <s v="2022-12-08"/>
    <n v="84.2"/>
    <n v="53"/>
    <s v="Average"/>
    <s v="Not Due"/>
    <m/>
    <n v="24"/>
    <x v="0"/>
    <m/>
    <n v="304065"/>
  </r>
  <r>
    <x v="1519"/>
    <s v="Rashid Haddad"/>
    <x v="1"/>
    <x v="1"/>
    <s v="Sharjah"/>
    <s v="L03"/>
    <s v="Operations Coordinator"/>
    <x v="2"/>
    <s v="Full-Time"/>
    <s v="Male"/>
    <s v="20-29"/>
    <s v="2023-09-09"/>
    <n v="77.739999999999995"/>
    <n v="70"/>
    <s v="Average"/>
    <s v="Completed"/>
    <n v="4"/>
    <n v="31"/>
    <x v="0"/>
    <m/>
    <n v="303628"/>
  </r>
  <r>
    <x v="1520"/>
    <s v="Omar Hussain"/>
    <x v="2"/>
    <x v="2"/>
    <s v="Dubai"/>
    <s v="L01"/>
    <s v="HR Executive"/>
    <x v="0"/>
    <s v="Part-Time"/>
    <s v="Female"/>
    <s v="50+"/>
    <s v="2023-09-14"/>
    <n v="89.82"/>
    <n v="72"/>
    <s v="Average"/>
    <s v="Completed"/>
    <n v="3"/>
    <n v="5"/>
    <x v="1"/>
    <s v="2025-12-05"/>
    <n v="304673"/>
  </r>
  <r>
    <x v="1521"/>
    <s v="Sara Fernandez"/>
    <x v="4"/>
    <x v="4"/>
    <s v="Dubai"/>
    <s v="L01"/>
    <s v="Sales Manager"/>
    <x v="0"/>
    <s v="Full-Time"/>
    <s v="Female"/>
    <s v="50+"/>
    <s v="2021-01-16"/>
    <n v="76.569999999999993"/>
    <n v="59"/>
    <s v="Low"/>
    <s v="Pending"/>
    <m/>
    <n v="35"/>
    <x v="0"/>
    <m/>
    <n v="304923"/>
  </r>
  <r>
    <x v="1522"/>
    <s v="Rashid Al Mansoori"/>
    <x v="1"/>
    <x v="1"/>
    <s v="Al Ain"/>
    <s v="L05"/>
    <s v="HR Executive"/>
    <x v="2"/>
    <s v="Part-Time"/>
    <s v="Male"/>
    <s v="40-49"/>
    <s v="2022-11-27"/>
    <n v="89.73"/>
    <n v="80"/>
    <s v="High"/>
    <s v="Completed"/>
    <n v="4"/>
    <n v="9"/>
    <x v="0"/>
    <m/>
    <n v="303885"/>
  </r>
  <r>
    <x v="1523"/>
    <s v="Aisha Aziz"/>
    <x v="2"/>
    <x v="2"/>
    <s v="Ajman"/>
    <s v="L04"/>
    <s v="IT Support Engineer"/>
    <x v="3"/>
    <s v="Full-Time"/>
    <s v="Male"/>
    <s v="30-39"/>
    <s v="2023-03-30"/>
    <n v="97.42"/>
    <n v="97"/>
    <s v="High"/>
    <s v="Pending"/>
    <m/>
    <n v="34"/>
    <x v="0"/>
    <m/>
    <n v="304657"/>
  </r>
  <r>
    <x v="1524"/>
    <s v="Imran Al Nuaimi"/>
    <x v="2"/>
    <x v="2"/>
    <s v="Dubai"/>
    <s v="L01"/>
    <s v="Software Engineer"/>
    <x v="0"/>
    <s v="Part-Time"/>
    <s v="Female"/>
    <s v="30-39"/>
    <s v="2023-04-11"/>
    <n v="78.14"/>
    <n v="52"/>
    <s v="Average"/>
    <s v="Not Due"/>
    <m/>
    <n v="32"/>
    <x v="0"/>
    <m/>
    <n v="304707"/>
  </r>
  <r>
    <x v="1525"/>
    <s v="Sara Gupta"/>
    <x v="6"/>
    <x v="6"/>
    <s v="Ajman"/>
    <s v="L04"/>
    <s v="Finance Analyst"/>
    <x v="2"/>
    <s v="Part-Time"/>
    <s v="Male"/>
    <s v="40-49"/>
    <s v="2022-03-29"/>
    <n v="83.4"/>
    <n v="53"/>
    <s v="Average"/>
    <s v="Completed"/>
    <n v="5"/>
    <n v="37"/>
    <x v="0"/>
    <m/>
    <n v="304432"/>
  </r>
  <r>
    <x v="1526"/>
    <s v="Bilal Al Nuaimi"/>
    <x v="1"/>
    <x v="1"/>
    <s v="Al Ain"/>
    <s v="L05"/>
    <s v="Accountant"/>
    <x v="0"/>
    <s v="Full-Time"/>
    <s v="Male"/>
    <s v="50+"/>
    <s v="2021-06-04"/>
    <n v="79.599999999999994"/>
    <n v="78"/>
    <s v="Low"/>
    <s v="Not Due"/>
    <m/>
    <n v="25"/>
    <x v="1"/>
    <s v="2021-12-11"/>
    <n v="303656"/>
  </r>
  <r>
    <x v="1527"/>
    <s v="Khalid Sharma"/>
    <x v="4"/>
    <x v="4"/>
    <s v="Abu Dhabi"/>
    <s v="L02"/>
    <s v="Finance Analyst"/>
    <x v="1"/>
    <s v="Full-Time"/>
    <s v="Male"/>
    <s v="40-49"/>
    <s v="2021-06-30"/>
    <n v="80.06"/>
    <n v="71"/>
    <s v="Average"/>
    <s v="Pending"/>
    <m/>
    <n v="18"/>
    <x v="0"/>
    <m/>
    <n v="304039"/>
  </r>
  <r>
    <x v="1528"/>
    <s v="Khalid Nair"/>
    <x v="1"/>
    <x v="1"/>
    <s v="Al Ain"/>
    <s v="L05"/>
    <s v="Finance Analyst"/>
    <x v="1"/>
    <s v="Contract"/>
    <s v="Male"/>
    <s v="40-49"/>
    <s v="2021-12-18"/>
    <n v="90.39"/>
    <n v="85"/>
    <s v="Average"/>
    <s v="Not Due"/>
    <m/>
    <n v="34"/>
    <x v="0"/>
    <m/>
    <n v="304218"/>
  </r>
  <r>
    <x v="1529"/>
    <s v="Mariam Fernandez"/>
    <x v="1"/>
    <x v="1"/>
    <s v="Dubai"/>
    <s v="L01"/>
    <s v="Accountant"/>
    <x v="1"/>
    <s v="Full-Time"/>
    <s v="Female"/>
    <s v="20-29"/>
    <s v="2022-07-01"/>
    <n v="79.94"/>
    <n v="75"/>
    <s v="Average"/>
    <s v="Pending"/>
    <m/>
    <n v="5"/>
    <x v="0"/>
    <m/>
    <n v="303581"/>
  </r>
  <r>
    <x v="1530"/>
    <s v="Omar Farooq"/>
    <x v="4"/>
    <x v="4"/>
    <s v="Ajman"/>
    <s v="L04"/>
    <s v="Software Engineer"/>
    <x v="3"/>
    <s v="Full-Time"/>
    <s v="Female"/>
    <s v="30-39"/>
    <s v="2022-07-07"/>
    <n v="82.29"/>
    <n v="80"/>
    <s v="Low"/>
    <s v="Completed"/>
    <n v="2"/>
    <n v="10"/>
    <x v="0"/>
    <m/>
    <n v="304458"/>
  </r>
  <r>
    <x v="1531"/>
    <s v="Karim Farooq"/>
    <x v="1"/>
    <x v="1"/>
    <s v="Abu Dhabi"/>
    <s v="L02"/>
    <s v="Operations Coordinator"/>
    <x v="0"/>
    <s v="Part-Time"/>
    <s v="Male"/>
    <s v="50+"/>
    <s v="2021-07-26"/>
    <n v="82.51"/>
    <n v="64"/>
    <s v="Low"/>
    <s v="Completed"/>
    <n v="4"/>
    <n v="18"/>
    <x v="2"/>
    <s v="2022-05-15"/>
    <n v="303632"/>
  </r>
  <r>
    <x v="1532"/>
    <s v="Yusuf Al Nuaimi"/>
    <x v="6"/>
    <x v="6"/>
    <s v="Al Ain"/>
    <s v="L05"/>
    <s v="Software Engineer"/>
    <x v="0"/>
    <s v="Part-Time"/>
    <s v="Female"/>
    <s v="40-49"/>
    <s v="2023-06-12"/>
    <n v="89.37"/>
    <n v="89"/>
    <s v="Average"/>
    <s v="Completed"/>
    <n v="3"/>
    <n v="24"/>
    <x v="0"/>
    <m/>
    <n v="303684"/>
  </r>
  <r>
    <x v="1533"/>
    <s v="Ahmed Al Mansoori"/>
    <x v="2"/>
    <x v="2"/>
    <s v="Dubai"/>
    <s v="L01"/>
    <s v="Sales Executive"/>
    <x v="3"/>
    <s v="Contract"/>
    <s v="Male"/>
    <s v="20-29"/>
    <s v="2024-02-20"/>
    <n v="89.01"/>
    <n v="81"/>
    <s v="Average"/>
    <s v="Completed"/>
    <n v="3"/>
    <n v="24"/>
    <x v="2"/>
    <s v="2026-05-13"/>
    <n v="304037"/>
  </r>
  <r>
    <x v="1534"/>
    <s v="Noor Al Mansoori"/>
    <x v="6"/>
    <x v="6"/>
    <s v="Sharjah"/>
    <s v="L03"/>
    <s v="Marketing Specialist"/>
    <x v="1"/>
    <s v="Part-Time"/>
    <s v="Male"/>
    <s v="20-29"/>
    <s v="2021-06-22"/>
    <n v="88.86"/>
    <n v="76"/>
    <s v="Average"/>
    <s v="Not Due"/>
    <m/>
    <n v="28"/>
    <x v="0"/>
    <m/>
    <n v="304022"/>
  </r>
  <r>
    <x v="1535"/>
    <s v="Mohammed Al Mansoori"/>
    <x v="5"/>
    <x v="5"/>
    <s v="Dubai"/>
    <s v="L01"/>
    <s v="Sales Executive"/>
    <x v="2"/>
    <s v="Part-Time"/>
    <s v="Male"/>
    <s v="40-49"/>
    <s v="2023-01-18"/>
    <n v="86.71"/>
    <n v="71"/>
    <s v="Average"/>
    <s v="Completed"/>
    <n v="4"/>
    <n v="39"/>
    <x v="0"/>
    <m/>
    <n v="303961"/>
  </r>
  <r>
    <x v="1536"/>
    <s v="Ahmed Al Mansoori"/>
    <x v="3"/>
    <x v="3"/>
    <s v="Dubai"/>
    <s v="L01"/>
    <s v="HR Executive"/>
    <x v="3"/>
    <s v="Full-Time"/>
    <s v="Female"/>
    <s v="20-29"/>
    <s v="2024-02-24"/>
    <n v="99.78"/>
    <n v="91"/>
    <s v="High"/>
    <s v="Not Due"/>
    <m/>
    <n v="33"/>
    <x v="1"/>
    <s v="2026-05-14"/>
    <n v="303754"/>
  </r>
  <r>
    <x v="1537"/>
    <s v="Ali Aziz"/>
    <x v="6"/>
    <x v="6"/>
    <s v="Al Ain"/>
    <s v="L05"/>
    <s v="Customer Support Manager"/>
    <x v="0"/>
    <s v="Contract"/>
    <s v="Male"/>
    <s v="40-49"/>
    <s v="2022-08-17"/>
    <n v="88.63"/>
    <n v="89"/>
    <s v="Average"/>
    <s v="Completed"/>
    <n v="2"/>
    <n v="40"/>
    <x v="0"/>
    <m/>
    <n v="304947"/>
  </r>
  <r>
    <x v="1538"/>
    <s v="Hassan Farooq"/>
    <x v="5"/>
    <x v="5"/>
    <s v="Al Ain"/>
    <s v="L05"/>
    <s v="Accountant"/>
    <x v="3"/>
    <s v="Contract"/>
    <s v="Female"/>
    <s v="40-49"/>
    <s v="2023-09-14"/>
    <n v="96.27"/>
    <n v="96"/>
    <s v="Average"/>
    <s v="Completed"/>
    <n v="4"/>
    <n v="40"/>
    <x v="0"/>
    <m/>
    <n v="304361"/>
  </r>
  <r>
    <x v="1539"/>
    <s v="Mariam Nair"/>
    <x v="6"/>
    <x v="6"/>
    <s v="Al Ain"/>
    <s v="L05"/>
    <s v="Accountant"/>
    <x v="3"/>
    <s v="Part-Time"/>
    <s v="Female"/>
    <s v="30-39"/>
    <s v="2023-08-26"/>
    <n v="95.16"/>
    <n v="86"/>
    <s v="Average"/>
    <s v="Not Due"/>
    <m/>
    <n v="27"/>
    <x v="0"/>
    <m/>
    <n v="304771"/>
  </r>
  <r>
    <x v="1540"/>
    <s v="Bilal Aziz"/>
    <x v="2"/>
    <x v="2"/>
    <s v="Sharjah"/>
    <s v="L03"/>
    <s v="Marketing Specialist"/>
    <x v="1"/>
    <s v="Full-Time"/>
    <s v="Male"/>
    <s v="20-29"/>
    <s v="2022-02-23"/>
    <n v="77.709999999999994"/>
    <n v="54"/>
    <s v="Average"/>
    <s v="Completed"/>
    <n v="4"/>
    <n v="36"/>
    <x v="0"/>
    <m/>
    <n v="304820"/>
  </r>
  <r>
    <x v="1541"/>
    <s v="Noor Nair"/>
    <x v="4"/>
    <x v="4"/>
    <s v="Al Ain"/>
    <s v="L05"/>
    <s v="Customer Support Agent"/>
    <x v="1"/>
    <s v="Part-Time"/>
    <s v="Female"/>
    <s v="50+"/>
    <s v="2022-05-08"/>
    <n v="94.8"/>
    <n v="77"/>
    <s v="Average"/>
    <s v="Pending"/>
    <m/>
    <n v="38"/>
    <x v="0"/>
    <m/>
    <n v="303643"/>
  </r>
  <r>
    <x v="1542"/>
    <s v="Khalid Hussain"/>
    <x v="0"/>
    <x v="0"/>
    <s v="Dubai"/>
    <s v="L01"/>
    <s v="Sales Manager"/>
    <x v="3"/>
    <s v="Part-Time"/>
    <s v="Male"/>
    <s v="40-49"/>
    <s v="2022-02-05"/>
    <n v="76.61"/>
    <n v="65"/>
    <s v="Low"/>
    <s v="Completed"/>
    <n v="4"/>
    <m/>
    <x v="0"/>
    <m/>
    <n v="304481"/>
  </r>
  <r>
    <x v="1543"/>
    <s v="Bilal Khan"/>
    <x v="2"/>
    <x v="2"/>
    <s v="Ajman"/>
    <s v="L04"/>
    <s v="HR Manager"/>
    <x v="1"/>
    <s v="Contract"/>
    <s v="Female"/>
    <s v="20-29"/>
    <s v="2021-11-19"/>
    <n v="76.209999999999994"/>
    <n v="73"/>
    <s v="Average"/>
    <s v="Completed"/>
    <n v="5"/>
    <n v="11"/>
    <x v="0"/>
    <m/>
    <n v="304029"/>
  </r>
  <r>
    <x v="1544"/>
    <s v="Omar Rahman"/>
    <x v="0"/>
    <x v="0"/>
    <s v="Abu Dhabi"/>
    <s v="L02"/>
    <s v="Sales Executive"/>
    <x v="1"/>
    <s v="Contract"/>
    <s v="Male"/>
    <s v="40-49"/>
    <s v="2023-01-17"/>
    <n v="84.85"/>
    <n v="73"/>
    <s v="Low"/>
    <s v="Pending"/>
    <m/>
    <n v="30"/>
    <x v="0"/>
    <m/>
    <n v="304223"/>
  </r>
  <r>
    <x v="1545"/>
    <s v="Sara Aziz"/>
    <x v="2"/>
    <x v="2"/>
    <s v="Ajman"/>
    <s v="L04"/>
    <s v="Accountant"/>
    <x v="1"/>
    <s v="Contract"/>
    <s v="Female"/>
    <s v="40-49"/>
    <s v="2024-02-08"/>
    <n v="83.55"/>
    <n v="53"/>
    <s v="Average"/>
    <s v="Pending"/>
    <m/>
    <n v="23"/>
    <x v="1"/>
    <s v="2026-01-25"/>
    <n v="304715"/>
  </r>
  <r>
    <x v="1546"/>
    <s v="Hassan Hussain"/>
    <x v="1"/>
    <x v="1"/>
    <s v="Dubai"/>
    <s v="L01"/>
    <s v="HR Manager"/>
    <x v="0"/>
    <s v="Full-Time"/>
    <s v="Female"/>
    <s v="40-49"/>
    <s v="2024-03-01"/>
    <n v="85.74"/>
    <n v="81"/>
    <s v="High"/>
    <s v="Completed"/>
    <n v="3"/>
    <n v="17"/>
    <x v="0"/>
    <m/>
    <n v="303837"/>
  </r>
  <r>
    <x v="1547"/>
    <s v="Mariam Patel"/>
    <x v="6"/>
    <x v="6"/>
    <s v="Ajman"/>
    <s v="L04"/>
    <s v="IT Support Engineer"/>
    <x v="1"/>
    <s v="Part-Time"/>
    <s v="Female"/>
    <s v="40-49"/>
    <s v="2023-03-09"/>
    <n v="89.67"/>
    <n v="88"/>
    <s v="Average"/>
    <s v="Completed"/>
    <n v="2"/>
    <n v="18"/>
    <x v="1"/>
    <s v="2025-01-22"/>
    <n v="303722"/>
  </r>
  <r>
    <x v="1548"/>
    <s v="Noor Menon"/>
    <x v="3"/>
    <x v="3"/>
    <s v="Abu Dhabi"/>
    <s v="L02"/>
    <s v="Finance Analyst"/>
    <x v="1"/>
    <s v="Full-Time"/>
    <s v="Female"/>
    <s v="20-29"/>
    <s v="2021-10-21"/>
    <n v="86.69"/>
    <n v="72"/>
    <s v="High"/>
    <s v="Not Due"/>
    <m/>
    <n v="26"/>
    <x v="1"/>
    <s v="2022-09-29"/>
    <n v="304678"/>
  </r>
  <r>
    <x v="1549"/>
    <s v="Noor Shaikh"/>
    <x v="1"/>
    <x v="1"/>
    <s v="Ajman"/>
    <s v="L04"/>
    <s v="Customer Support Agent"/>
    <x v="2"/>
    <s v="Part-Time"/>
    <s v="Male"/>
    <s v="20-29"/>
    <s v="2022-04-17"/>
    <n v="90.09"/>
    <n v="83"/>
    <s v="Average"/>
    <s v="Not Due"/>
    <m/>
    <n v="5"/>
    <x v="0"/>
    <m/>
    <n v="304290"/>
  </r>
  <r>
    <x v="1550"/>
    <s v="Hassan Al Falasi"/>
    <x v="5"/>
    <x v="5"/>
    <s v="Ajman"/>
    <s v="L04"/>
    <s v="HR Manager"/>
    <x v="0"/>
    <s v="Full-Time"/>
    <s v="Female"/>
    <s v="40-49"/>
    <s v="2023-04-16"/>
    <n v="91.93"/>
    <n v="77"/>
    <s v="Average"/>
    <s v="Not Due"/>
    <m/>
    <n v="27"/>
    <x v="1"/>
    <s v="2024-04-13"/>
    <n v="304399"/>
  </r>
  <r>
    <x v="1551"/>
    <s v="Mariam Fernandez"/>
    <x v="3"/>
    <x v="3"/>
    <s v="Abu Dhabi"/>
    <s v="L02"/>
    <s v="Customer Support Manager"/>
    <x v="1"/>
    <s v="Part-Time"/>
    <s v="Female"/>
    <s v="40-49"/>
    <s v="2023-06-25"/>
    <n v="75.58"/>
    <n v="75"/>
    <s v="Average"/>
    <s v="Completed"/>
    <n v="5"/>
    <n v="33"/>
    <x v="0"/>
    <m/>
    <n v="304519"/>
  </r>
  <r>
    <x v="1552"/>
    <s v="Sara Rahman"/>
    <x v="5"/>
    <x v="5"/>
    <s v="Dubai"/>
    <s v="L01"/>
    <s v="Sales Executive"/>
    <x v="2"/>
    <s v="Full-Time"/>
    <s v="Female"/>
    <s v="30-39"/>
    <s v="2021-05-24"/>
    <n v="89.72"/>
    <n v="76"/>
    <s v="High"/>
    <s v="Pending"/>
    <m/>
    <n v="22"/>
    <x v="0"/>
    <m/>
    <n v="304497"/>
  </r>
  <r>
    <x v="1553"/>
    <s v="Sara D'Souza"/>
    <x v="2"/>
    <x v="2"/>
    <s v="Al Ain"/>
    <s v="L05"/>
    <s v="Sales Executive"/>
    <x v="0"/>
    <s v="Contract"/>
    <s v="Female"/>
    <s v="40-49"/>
    <s v="2022-08-21"/>
    <n v="86.58"/>
    <n v="74"/>
    <s v="High"/>
    <s v="Completed"/>
    <n v="4"/>
    <n v="37"/>
    <x v="0"/>
    <m/>
    <n v="304153"/>
  </r>
  <r>
    <x v="1554"/>
    <s v="Imran Aziz"/>
    <x v="5"/>
    <x v="5"/>
    <s v="Al Ain"/>
    <s v="L05"/>
    <s v="Accountant"/>
    <x v="2"/>
    <s v="Contract"/>
    <s v="Female"/>
    <s v="30-39"/>
    <s v="2022-09-16"/>
    <n v="89.5"/>
    <n v="86"/>
    <s v="Average"/>
    <s v="Completed"/>
    <n v="4"/>
    <n v="39"/>
    <x v="0"/>
    <m/>
    <n v="303812"/>
  </r>
  <r>
    <x v="1555"/>
    <s v="Sara Khan"/>
    <x v="0"/>
    <x v="0"/>
    <s v="Sharjah"/>
    <s v="L03"/>
    <s v="Customer Support Manager"/>
    <x v="3"/>
    <s v="Contract"/>
    <s v="Male"/>
    <s v="40-49"/>
    <s v="2023-12-15"/>
    <n v="93.17"/>
    <n v="70"/>
    <s v="High"/>
    <s v="Completed"/>
    <n v="3"/>
    <n v="24"/>
    <x v="0"/>
    <m/>
    <n v="304635"/>
  </r>
  <r>
    <x v="1556"/>
    <s v="Layla Al Mansoori"/>
    <x v="4"/>
    <x v="4"/>
    <s v="Sharjah"/>
    <s v="L03"/>
    <s v="HR Manager"/>
    <x v="1"/>
    <s v="Contract"/>
    <s v="Male"/>
    <s v="40-49"/>
    <s v="2022-01-09"/>
    <n v="89.01"/>
    <n v="90"/>
    <s v="Average"/>
    <s v="Not Due"/>
    <m/>
    <m/>
    <x v="0"/>
    <m/>
    <n v="304708"/>
  </r>
  <r>
    <x v="1557"/>
    <s v="Zaid Hussain"/>
    <x v="3"/>
    <x v="3"/>
    <s v="Ajman"/>
    <s v="L04"/>
    <s v="HR Executive"/>
    <x v="3"/>
    <s v="Contract"/>
    <s v="Male"/>
    <s v="30-39"/>
    <s v="2023-02-22"/>
    <n v="98.86"/>
    <n v="86"/>
    <s v="Average"/>
    <s v="Not Due"/>
    <m/>
    <n v="35"/>
    <x v="0"/>
    <m/>
    <n v="303868"/>
  </r>
  <r>
    <x v="1558"/>
    <s v="Fatima Al Falasi"/>
    <x v="1"/>
    <x v="1"/>
    <s v="Sharjah"/>
    <s v="L03"/>
    <s v="IT Support Engineer"/>
    <x v="0"/>
    <s v="Contract"/>
    <s v="Male"/>
    <s v="40-49"/>
    <s v="2021-12-19"/>
    <n v="86.42"/>
    <n v="88"/>
    <s v="Average"/>
    <s v="Completed"/>
    <n v="3"/>
    <m/>
    <x v="1"/>
    <s v="2023-11-07"/>
    <n v="303568"/>
  </r>
  <r>
    <x v="1559"/>
    <s v="Samir Aziz"/>
    <x v="4"/>
    <x v="4"/>
    <s v="Ajman"/>
    <s v="L04"/>
    <s v="Operations Coordinator"/>
    <x v="1"/>
    <s v="Part-Time"/>
    <s v="Male"/>
    <s v="30-39"/>
    <s v="2023-11-08"/>
    <n v="96.62"/>
    <n v="99"/>
    <s v="Average"/>
    <s v="Pending"/>
    <m/>
    <n v="12"/>
    <x v="0"/>
    <m/>
    <n v="304380"/>
  </r>
  <r>
    <x v="1560"/>
    <s v="Samir Khan"/>
    <x v="4"/>
    <x v="4"/>
    <s v="Abu Dhabi"/>
    <s v="L02"/>
    <s v="Marketing Specialist"/>
    <x v="1"/>
    <s v="Full-Time"/>
    <s v="Male"/>
    <s v="40-49"/>
    <s v="2022-11-25"/>
    <n v="77.510000000000005"/>
    <n v="51"/>
    <s v="Low"/>
    <s v="Completed"/>
    <n v="3"/>
    <n v="8"/>
    <x v="0"/>
    <m/>
    <n v="305053"/>
  </r>
  <r>
    <x v="1561"/>
    <s v="Mohammed Sharma"/>
    <x v="5"/>
    <x v="5"/>
    <s v="Sharjah"/>
    <s v="L03"/>
    <s v="Operations Coordinator"/>
    <x v="1"/>
    <s v="Part-Time"/>
    <s v="Male"/>
    <s v="20-29"/>
    <s v="2022-09-01"/>
    <n v="92.97"/>
    <n v="84"/>
    <s v="High"/>
    <s v="Completed"/>
    <n v="5"/>
    <n v="21"/>
    <x v="0"/>
    <m/>
    <n v="304693"/>
  </r>
  <r>
    <x v="1562"/>
    <s v="Bilal Rahman"/>
    <x v="5"/>
    <x v="5"/>
    <s v="Sharjah"/>
    <s v="L03"/>
    <s v="HR Executive"/>
    <x v="1"/>
    <s v="Contract"/>
    <s v="Male"/>
    <s v="20-29"/>
    <s v="2023-12-24"/>
    <n v="91.82"/>
    <n v="88"/>
    <s v="Average"/>
    <s v="Pending"/>
    <m/>
    <n v="40"/>
    <x v="1"/>
    <s v="2025-01-15"/>
    <n v="303834"/>
  </r>
  <r>
    <x v="1563"/>
    <s v="Omar Al Mansoori"/>
    <x v="2"/>
    <x v="2"/>
    <s v="Ajman"/>
    <s v="L04"/>
    <s v="Accountant"/>
    <x v="2"/>
    <s v="Full-Time"/>
    <s v="Male"/>
    <s v="30-39"/>
    <s v="2021-02-26"/>
    <n v="88.36"/>
    <n v="75"/>
    <s v="High"/>
    <s v="Completed"/>
    <n v="4"/>
    <n v="5"/>
    <x v="0"/>
    <m/>
    <n v="304960"/>
  </r>
  <r>
    <x v="1564"/>
    <s v="Aisha Farooq"/>
    <x v="2"/>
    <x v="2"/>
    <s v="Al Ain"/>
    <s v="L05"/>
    <s v="HR Executive"/>
    <x v="2"/>
    <s v="Full-Time"/>
    <s v="Male"/>
    <s v="50+"/>
    <s v="2024-03-08"/>
    <n v="81.48"/>
    <n v="78"/>
    <s v="Average"/>
    <s v="Completed"/>
    <n v="3"/>
    <n v="7"/>
    <x v="1"/>
    <s v="2026-02-20"/>
    <n v="304172"/>
  </r>
  <r>
    <x v="1565"/>
    <s v="Nadia Gupta"/>
    <x v="5"/>
    <x v="5"/>
    <s v="Dubai"/>
    <s v="L01"/>
    <s v="Sales Executive"/>
    <x v="2"/>
    <s v="Full-Time"/>
    <s v="Male"/>
    <s v="30-39"/>
    <s v="2023-12-26"/>
    <n v="90"/>
    <n v="71"/>
    <s v="Average"/>
    <s v="Completed"/>
    <n v="4"/>
    <n v="38"/>
    <x v="2"/>
    <s v="2026-09-02"/>
    <n v="303846"/>
  </r>
  <r>
    <x v="1566"/>
    <s v="Ahmed Farooq"/>
    <x v="5"/>
    <x v="5"/>
    <s v="Sharjah"/>
    <s v="L03"/>
    <s v="Accountant"/>
    <x v="3"/>
    <s v="Full-Time"/>
    <s v="Male"/>
    <s v="50+"/>
    <s v="2022-09-23"/>
    <n v="87.35"/>
    <n v="75"/>
    <s v="Average"/>
    <s v="Completed"/>
    <n v="3"/>
    <m/>
    <x v="0"/>
    <m/>
    <n v="304559"/>
  </r>
  <r>
    <x v="1567"/>
    <s v="Sara Al Nuaimi"/>
    <x v="4"/>
    <x v="4"/>
    <s v="Al Ain"/>
    <s v="L05"/>
    <s v="Sales Manager"/>
    <x v="0"/>
    <s v="Full-Time"/>
    <s v="Male"/>
    <s v="30-39"/>
    <s v="2023-02-26"/>
    <n v="92.9"/>
    <n v="81"/>
    <s v="High"/>
    <s v="Completed"/>
    <n v="3"/>
    <n v="26"/>
    <x v="1"/>
    <s v="2023-11-03"/>
    <n v="303594"/>
  </r>
  <r>
    <x v="1568"/>
    <s v="Yusuf Sharma"/>
    <x v="3"/>
    <x v="3"/>
    <s v="Al Ain"/>
    <s v="L05"/>
    <s v="Marketing Specialist"/>
    <x v="2"/>
    <s v="Part-Time"/>
    <s v="Female"/>
    <s v="20-29"/>
    <s v="2023-08-04"/>
    <n v="85.04"/>
    <n v="78"/>
    <s v="Average"/>
    <s v="Completed"/>
    <n v="2"/>
    <n v="8"/>
    <x v="0"/>
    <m/>
    <n v="303656"/>
  </r>
  <r>
    <x v="1569"/>
    <s v="Khalid Nair"/>
    <x v="2"/>
    <x v="2"/>
    <s v="Sharjah"/>
    <s v="L03"/>
    <s v="Customer Support Agent"/>
    <x v="1"/>
    <s v="Full-Time"/>
    <s v="Male"/>
    <s v="40-49"/>
    <s v="2021-08-19"/>
    <n v="80.77"/>
    <n v="53"/>
    <s v="Average"/>
    <s v="Completed"/>
    <n v="2"/>
    <n v="32"/>
    <x v="0"/>
    <m/>
    <n v="304431"/>
  </r>
  <r>
    <x v="1570"/>
    <s v="Hassan Al Nuaimi"/>
    <x v="5"/>
    <x v="5"/>
    <s v="Abu Dhabi"/>
    <s v="L02"/>
    <s v="Accountant"/>
    <x v="2"/>
    <s v="Contract"/>
    <s v="Male"/>
    <s v="40-49"/>
    <s v="2023-09-08"/>
    <n v="77.73"/>
    <n v="53"/>
    <s v="Low"/>
    <s v="Completed"/>
    <n v="5"/>
    <n v="21"/>
    <x v="0"/>
    <m/>
    <n v="304409"/>
  </r>
  <r>
    <x v="1571"/>
    <s v="Omar Rahman"/>
    <x v="6"/>
    <x v="6"/>
    <s v="Abu Dhabi"/>
    <s v="L02"/>
    <s v="Customer Support Agent"/>
    <x v="2"/>
    <s v="Part-Time"/>
    <s v="Male"/>
    <s v="40-49"/>
    <s v="2023-12-17"/>
    <n v="93.82"/>
    <n v="74"/>
    <s v="High"/>
    <s v="Completed"/>
    <n v="2"/>
    <n v="25"/>
    <x v="0"/>
    <m/>
    <n v="304337"/>
  </r>
  <r>
    <x v="1572"/>
    <s v="Mohammed Menon"/>
    <x v="2"/>
    <x v="2"/>
    <s v="Abu Dhabi"/>
    <s v="L02"/>
    <s v="IT Support Engineer"/>
    <x v="0"/>
    <s v="Full-Time"/>
    <s v="Female"/>
    <s v="40-49"/>
    <s v="2022-05-08"/>
    <n v="76.41"/>
    <n v="51"/>
    <s v="Low"/>
    <s v="Completed"/>
    <n v="2"/>
    <n v="20"/>
    <x v="0"/>
    <m/>
    <n v="304852"/>
  </r>
  <r>
    <x v="1573"/>
    <s v="Karim Al Falasi"/>
    <x v="5"/>
    <x v="5"/>
    <s v="Ajman"/>
    <s v="L04"/>
    <s v="IT Support Engineer"/>
    <x v="1"/>
    <s v="Part-Time"/>
    <s v="Male"/>
    <s v="50+"/>
    <s v="2021-08-16"/>
    <n v="89.31"/>
    <n v="80"/>
    <s v="Average"/>
    <s v="Completed"/>
    <n v="5"/>
    <m/>
    <x v="0"/>
    <m/>
    <n v="304144"/>
  </r>
  <r>
    <x v="1574"/>
    <s v="Hassan Al Falasi"/>
    <x v="6"/>
    <x v="6"/>
    <s v="Ajman"/>
    <s v="L04"/>
    <s v="Finance Analyst"/>
    <x v="3"/>
    <s v="Full-Time"/>
    <s v="Male"/>
    <s v="20-29"/>
    <s v="2021-08-31"/>
    <n v="90.67"/>
    <n v="85"/>
    <s v="Average"/>
    <s v="Pending"/>
    <m/>
    <n v="23"/>
    <x v="0"/>
    <m/>
    <n v="304608"/>
  </r>
  <r>
    <x v="1575"/>
    <s v="Rashid Khan"/>
    <x v="3"/>
    <x v="3"/>
    <s v="Al Ain"/>
    <s v="L05"/>
    <s v="HR Executive"/>
    <x v="1"/>
    <s v="Contract"/>
    <s v="Female"/>
    <s v="20-29"/>
    <s v="2024-03-07"/>
    <n v="81.180000000000007"/>
    <n v="70"/>
    <s v="Average"/>
    <s v="Completed"/>
    <n v="2"/>
    <n v="33"/>
    <x v="2"/>
    <s v="2026-06-18"/>
    <n v="304174"/>
  </r>
  <r>
    <x v="1576"/>
    <s v="Rashid Hussain"/>
    <x v="5"/>
    <x v="5"/>
    <s v="Al Ain"/>
    <s v="L05"/>
    <s v="Customer Support Manager"/>
    <x v="0"/>
    <s v="Contract"/>
    <s v="Female"/>
    <s v="50+"/>
    <s v="2022-03-08"/>
    <n v="88.63"/>
    <n v="87"/>
    <s v="High"/>
    <s v="Not Due"/>
    <m/>
    <n v="39"/>
    <x v="0"/>
    <m/>
    <n v="304725"/>
  </r>
  <r>
    <x v="1577"/>
    <s v="Imran Menon"/>
    <x v="3"/>
    <x v="3"/>
    <s v="Sharjah"/>
    <s v="L03"/>
    <s v="Customer Support Manager"/>
    <x v="2"/>
    <s v="Part-Time"/>
    <s v="Male"/>
    <s v="30-39"/>
    <s v="2021-06-28"/>
    <n v="96.89"/>
    <n v="94"/>
    <s v="Average"/>
    <s v="Not Due"/>
    <m/>
    <n v="30"/>
    <x v="0"/>
    <m/>
    <n v="304780"/>
  </r>
  <r>
    <x v="1578"/>
    <s v="Layla Fernandez"/>
    <x v="0"/>
    <x v="0"/>
    <s v="Al Ain"/>
    <s v="L05"/>
    <s v="Finance Analyst"/>
    <x v="2"/>
    <s v="Part-Time"/>
    <s v="Male"/>
    <s v="20-29"/>
    <s v="2023-06-25"/>
    <n v="98.1"/>
    <n v="87"/>
    <s v="Average"/>
    <s v="Completed"/>
    <n v="2"/>
    <n v="33"/>
    <x v="0"/>
    <m/>
    <n v="304297"/>
  </r>
  <r>
    <x v="1579"/>
    <s v="Karim Fernandez"/>
    <x v="4"/>
    <x v="4"/>
    <s v="Dubai"/>
    <s v="L01"/>
    <s v="Customer Support Agent"/>
    <x v="3"/>
    <s v="Part-Time"/>
    <s v="Male"/>
    <s v="50+"/>
    <s v="2023-01-03"/>
    <n v="86.65"/>
    <n v="75"/>
    <s v="Average"/>
    <s v="Pending"/>
    <m/>
    <m/>
    <x v="0"/>
    <m/>
    <n v="304071"/>
  </r>
  <r>
    <x v="1580"/>
    <s v="Sara Shaikh"/>
    <x v="1"/>
    <x v="1"/>
    <s v="Abu Dhabi"/>
    <s v="L02"/>
    <s v="Marketing Specialist"/>
    <x v="0"/>
    <s v="Part-Time"/>
    <s v="Male"/>
    <s v="30-39"/>
    <s v="2021-05-01"/>
    <n v="90.34"/>
    <n v="89"/>
    <s v="High"/>
    <s v="Completed"/>
    <n v="4"/>
    <m/>
    <x v="0"/>
    <m/>
    <n v="304028"/>
  </r>
  <r>
    <x v="1581"/>
    <s v="Mariam Hussain"/>
    <x v="0"/>
    <x v="0"/>
    <s v="Ajman"/>
    <s v="L04"/>
    <s v="Sales Manager"/>
    <x v="1"/>
    <s v="Full-Time"/>
    <s v="Male"/>
    <s v="40-49"/>
    <s v="2021-12-04"/>
    <n v="83.33"/>
    <n v="75"/>
    <s v="Low"/>
    <s v="Pending"/>
    <m/>
    <n v="38"/>
    <x v="0"/>
    <m/>
    <n v="303655"/>
  </r>
  <r>
    <x v="1582"/>
    <s v="Aisha Khan"/>
    <x v="6"/>
    <x v="6"/>
    <s v="Al Ain"/>
    <s v="L05"/>
    <s v="Marketing Specialist"/>
    <x v="0"/>
    <s v="Part-Time"/>
    <s v="Female"/>
    <s v="40-49"/>
    <s v="2023-08-16"/>
    <n v="99.73"/>
    <n v="92"/>
    <s v="High"/>
    <s v="Completed"/>
    <n v="3"/>
    <n v="18"/>
    <x v="0"/>
    <m/>
    <n v="303889"/>
  </r>
  <r>
    <x v="1583"/>
    <s v="Karim Joseph"/>
    <x v="6"/>
    <x v="6"/>
    <s v="Sharjah"/>
    <s v="L03"/>
    <s v="Software Engineer"/>
    <x v="1"/>
    <s v="Contract"/>
    <s v="Female"/>
    <s v="30-39"/>
    <s v="2022-06-03"/>
    <n v="92.23"/>
    <n v="90"/>
    <s v="High"/>
    <s v="Completed"/>
    <n v="2"/>
    <n v="27"/>
    <x v="0"/>
    <m/>
    <n v="303722"/>
  </r>
  <r>
    <x v="1584"/>
    <s v="Karim Joseph"/>
    <x v="0"/>
    <x v="0"/>
    <s v="Dubai"/>
    <s v="L01"/>
    <s v="HR Executive"/>
    <x v="3"/>
    <s v="Contract"/>
    <s v="Male"/>
    <s v="30-39"/>
    <s v="2021-09-25"/>
    <n v="88.66"/>
    <n v="85"/>
    <s v="Average"/>
    <s v="Pending"/>
    <m/>
    <n v="10"/>
    <x v="0"/>
    <m/>
    <n v="304281"/>
  </r>
  <r>
    <x v="1585"/>
    <s v="Omar Al Falasi"/>
    <x v="1"/>
    <x v="1"/>
    <s v="Dubai"/>
    <s v="L01"/>
    <s v="Customer Support Manager"/>
    <x v="1"/>
    <s v="Contract"/>
    <s v="Male"/>
    <s v="50+"/>
    <s v="2023-03-14"/>
    <n v="92.7"/>
    <n v="78"/>
    <s v="Average"/>
    <s v="Completed"/>
    <n v="4"/>
    <n v="29"/>
    <x v="0"/>
    <m/>
    <n v="304762"/>
  </r>
  <r>
    <x v="1586"/>
    <s v="Noor Patel"/>
    <x v="6"/>
    <x v="6"/>
    <s v="Ajman"/>
    <s v="L04"/>
    <s v="Customer Support Manager"/>
    <x v="2"/>
    <s v="Full-Time"/>
    <s v="Female"/>
    <s v="30-39"/>
    <s v="2024-03-29"/>
    <n v="80.209999999999994"/>
    <n v="56"/>
    <s v="Low"/>
    <s v="Completed"/>
    <n v="5"/>
    <n v="37"/>
    <x v="0"/>
    <m/>
    <n v="303825"/>
  </r>
  <r>
    <x v="1587"/>
    <s v="Hassan Menon"/>
    <x v="0"/>
    <x v="0"/>
    <s v="Abu Dhabi"/>
    <s v="L02"/>
    <s v="Accountant"/>
    <x v="3"/>
    <s v="Contract"/>
    <s v="Male"/>
    <s v="40-49"/>
    <s v="2021-02-15"/>
    <n v="89.17"/>
    <n v="81"/>
    <s v="Average"/>
    <s v="Completed"/>
    <n v="2"/>
    <n v="16"/>
    <x v="0"/>
    <m/>
    <n v="303692"/>
  </r>
  <r>
    <x v="1588"/>
    <s v="Fatima Al Mansoori"/>
    <x v="3"/>
    <x v="3"/>
    <s v="Ajman"/>
    <s v="L04"/>
    <s v="Finance Analyst"/>
    <x v="3"/>
    <s v="Part-Time"/>
    <s v="Male"/>
    <s v="40-49"/>
    <s v="2022-02-06"/>
    <n v="84.42"/>
    <n v="79"/>
    <s v="Low"/>
    <s v="Completed"/>
    <n v="4"/>
    <n v="20"/>
    <x v="0"/>
    <m/>
    <n v="305006"/>
  </r>
  <r>
    <x v="1589"/>
    <s v="Nadia Shaikh"/>
    <x v="0"/>
    <x v="0"/>
    <s v="Al Ain"/>
    <s v="L05"/>
    <s v="HR Executive"/>
    <x v="2"/>
    <s v="Part-Time"/>
    <s v="Male"/>
    <s v="40-49"/>
    <s v="2023-11-03"/>
    <n v="75.2"/>
    <n v="70"/>
    <s v="Average"/>
    <s v="Completed"/>
    <n v="2"/>
    <m/>
    <x v="0"/>
    <m/>
    <n v="304245"/>
  </r>
  <r>
    <x v="1590"/>
    <s v="Aisha Patel"/>
    <x v="1"/>
    <x v="1"/>
    <s v="Dubai"/>
    <s v="L01"/>
    <s v="IT Support Engineer"/>
    <x v="3"/>
    <s v="Contract"/>
    <s v="Female"/>
    <s v="30-39"/>
    <s v="2023-03-04"/>
    <n v="82.38"/>
    <n v="66"/>
    <s v="Low"/>
    <s v="Not Due"/>
    <m/>
    <n v="37"/>
    <x v="0"/>
    <m/>
    <n v="303918"/>
  </r>
  <r>
    <x v="1591"/>
    <s v="Ahmed Sharma"/>
    <x v="4"/>
    <x v="4"/>
    <s v="Dubai"/>
    <s v="L01"/>
    <s v="Sales Executive"/>
    <x v="1"/>
    <s v="Full-Time"/>
    <s v="Male"/>
    <s v="50+"/>
    <s v="2023-04-15"/>
    <n v="81.400000000000006"/>
    <n v="56"/>
    <s v="Low"/>
    <s v="Completed"/>
    <n v="3"/>
    <m/>
    <x v="0"/>
    <m/>
    <n v="304893"/>
  </r>
  <r>
    <x v="1592"/>
    <s v="Zaid Sharma"/>
    <x v="4"/>
    <x v="4"/>
    <s v="Dubai"/>
    <s v="L01"/>
    <s v="Sales Executive"/>
    <x v="0"/>
    <s v="Part-Time"/>
    <s v="Male"/>
    <s v="30-39"/>
    <s v="2021-11-04"/>
    <n v="75.040000000000006"/>
    <n v="64"/>
    <s v="Low"/>
    <s v="Not Due"/>
    <m/>
    <n v="26"/>
    <x v="0"/>
    <m/>
    <n v="304989"/>
  </r>
  <r>
    <x v="1593"/>
    <s v="Mohammed Nair"/>
    <x v="2"/>
    <x v="2"/>
    <s v="Al Ain"/>
    <s v="L05"/>
    <s v="Operations Coordinator"/>
    <x v="1"/>
    <s v="Part-Time"/>
    <s v="Female"/>
    <s v="20-29"/>
    <s v="2021-06-10"/>
    <n v="76.36"/>
    <n v="54"/>
    <s v="Average"/>
    <s v="Completed"/>
    <n v="2"/>
    <n v="34"/>
    <x v="0"/>
    <m/>
    <n v="304419"/>
  </r>
  <r>
    <x v="1594"/>
    <s v="Samir Hussain"/>
    <x v="1"/>
    <x v="1"/>
    <s v="Sharjah"/>
    <s v="L03"/>
    <s v="Sales Executive"/>
    <x v="0"/>
    <s v="Full-Time"/>
    <s v="Female"/>
    <s v="20-29"/>
    <s v="2024-03-30"/>
    <n v="75.33"/>
    <n v="63"/>
    <s v="Average"/>
    <s v="Not Due"/>
    <m/>
    <m/>
    <x v="1"/>
    <s v="2024-12-22"/>
    <n v="303895"/>
  </r>
  <r>
    <x v="1595"/>
    <s v="Ahmed Al Falasi"/>
    <x v="0"/>
    <x v="0"/>
    <s v="Sharjah"/>
    <s v="L03"/>
    <s v="Finance Analyst"/>
    <x v="1"/>
    <s v="Contract"/>
    <s v="Male"/>
    <s v="40-49"/>
    <s v="2022-07-30"/>
    <n v="75.430000000000007"/>
    <n v="57"/>
    <s v="Average"/>
    <s v="Completed"/>
    <n v="5"/>
    <n v="20"/>
    <x v="0"/>
    <m/>
    <n v="304345"/>
  </r>
  <r>
    <x v="1596"/>
    <s v="Yusuf Menon"/>
    <x v="0"/>
    <x v="0"/>
    <s v="Dubai"/>
    <s v="L01"/>
    <s v="Operations Coordinator"/>
    <x v="3"/>
    <s v="Contract"/>
    <s v="Male"/>
    <s v="20-29"/>
    <s v="2022-05-29"/>
    <n v="90.37"/>
    <n v="89"/>
    <s v="High"/>
    <s v="Completed"/>
    <n v="3"/>
    <n v="33"/>
    <x v="0"/>
    <m/>
    <n v="303668"/>
  </r>
  <r>
    <x v="1597"/>
    <s v="Imran D'Souza"/>
    <x v="3"/>
    <x v="3"/>
    <s v="Ajman"/>
    <s v="L04"/>
    <s v="Marketing Specialist"/>
    <x v="1"/>
    <s v="Full-Time"/>
    <s v="Male"/>
    <s v="30-39"/>
    <s v="2023-04-19"/>
    <n v="78.58"/>
    <n v="56"/>
    <s v="Low"/>
    <s v="Completed"/>
    <n v="5"/>
    <n v="12"/>
    <x v="0"/>
    <m/>
    <n v="304464"/>
  </r>
  <r>
    <x v="1598"/>
    <s v="Ali Aziz"/>
    <x v="5"/>
    <x v="5"/>
    <s v="Al Ain"/>
    <s v="L05"/>
    <s v="Finance Analyst"/>
    <x v="1"/>
    <s v="Part-Time"/>
    <s v="Female"/>
    <s v="30-39"/>
    <s v="2021-07-02"/>
    <n v="96.79"/>
    <n v="86"/>
    <s v="High"/>
    <s v="Completed"/>
    <n v="2"/>
    <n v="14"/>
    <x v="1"/>
    <s v="2022-02-01"/>
    <n v="304146"/>
  </r>
  <r>
    <x v="1599"/>
    <s v="Mohammed Nair"/>
    <x v="4"/>
    <x v="4"/>
    <s v="Ajman"/>
    <s v="L04"/>
    <s v="Software Engineer"/>
    <x v="3"/>
    <s v="Full-Time"/>
    <s v="Male"/>
    <s v="30-39"/>
    <s v="2021-08-11"/>
    <n v="75.94"/>
    <n v="72"/>
    <s v="Low"/>
    <s v="Not Due"/>
    <m/>
    <n v="32"/>
    <x v="0"/>
    <m/>
    <n v="304936"/>
  </r>
  <r>
    <x v="1600"/>
    <s v="Mohammed Shaikh"/>
    <x v="4"/>
    <x v="4"/>
    <s v="Al Ain"/>
    <s v="L05"/>
    <s v="IT Support Engineer"/>
    <x v="3"/>
    <s v="Full-Time"/>
    <s v="Male"/>
    <s v="30-39"/>
    <s v="2024-03-14"/>
    <n v="75.180000000000007"/>
    <n v="70"/>
    <s v="Average"/>
    <s v="Not Due"/>
    <m/>
    <n v="19"/>
    <x v="1"/>
    <s v="2026-11-19"/>
    <n v="303592"/>
  </r>
  <r>
    <x v="1601"/>
    <s v="Layla Al Falasi"/>
    <x v="6"/>
    <x v="6"/>
    <s v="Abu Dhabi"/>
    <s v="L02"/>
    <s v="Operations Coordinator"/>
    <x v="0"/>
    <s v="Part-Time"/>
    <s v="Female"/>
    <s v="40-49"/>
    <s v="2021-11-08"/>
    <n v="81.790000000000006"/>
    <n v="56"/>
    <s v="Low"/>
    <s v="Completed"/>
    <n v="3"/>
    <n v="31"/>
    <x v="1"/>
    <s v="2022-07-01"/>
    <n v="304796"/>
  </r>
  <r>
    <x v="1602"/>
    <s v="Aisha Haddad"/>
    <x v="0"/>
    <x v="0"/>
    <s v="Sharjah"/>
    <s v="L03"/>
    <s v="Sales Manager"/>
    <x v="3"/>
    <s v="Contract"/>
    <s v="Male"/>
    <s v="30-39"/>
    <s v="2022-05-31"/>
    <n v="84.86"/>
    <n v="76"/>
    <s v="Average"/>
    <s v="Completed"/>
    <n v="5"/>
    <n v="36"/>
    <x v="0"/>
    <m/>
    <n v="303877"/>
  </r>
  <r>
    <x v="1603"/>
    <s v="Nadia Shaikh"/>
    <x v="1"/>
    <x v="1"/>
    <s v="Ajman"/>
    <s v="L04"/>
    <s v="HR Manager"/>
    <x v="1"/>
    <s v="Part-Time"/>
    <s v="Male"/>
    <s v="20-29"/>
    <s v="2021-01-31"/>
    <n v="82.72"/>
    <n v="69"/>
    <s v="Average"/>
    <s v="Completed"/>
    <n v="2"/>
    <m/>
    <x v="1"/>
    <s v="2022-06-21"/>
    <n v="304235"/>
  </r>
  <r>
    <x v="1604"/>
    <s v="Ali Shaikh"/>
    <x v="3"/>
    <x v="3"/>
    <s v="Dubai"/>
    <s v="L01"/>
    <s v="HR Executive"/>
    <x v="3"/>
    <s v="Full-Time"/>
    <s v="Male"/>
    <s v="40-49"/>
    <s v="2022-02-12"/>
    <n v="88.69"/>
    <n v="85"/>
    <s v="Average"/>
    <s v="Not Due"/>
    <m/>
    <n v="39"/>
    <x v="0"/>
    <m/>
    <n v="303957"/>
  </r>
  <r>
    <x v="1605"/>
    <s v="Sara Nair"/>
    <x v="0"/>
    <x v="0"/>
    <s v="Sharjah"/>
    <s v="L03"/>
    <s v="Marketing Specialist"/>
    <x v="1"/>
    <s v="Part-Time"/>
    <s v="Female"/>
    <s v="30-39"/>
    <s v="2023-09-30"/>
    <n v="78.91"/>
    <n v="68"/>
    <s v="Low"/>
    <s v="Not Due"/>
    <m/>
    <n v="19"/>
    <x v="1"/>
    <s v="2025-12-03"/>
    <n v="303771"/>
  </r>
  <r>
    <x v="1606"/>
    <s v="Mariam Al Mansoori"/>
    <x v="1"/>
    <x v="1"/>
    <s v="Dubai"/>
    <s v="L01"/>
    <s v="Operations Coordinator"/>
    <x v="2"/>
    <s v="Full-Time"/>
    <s v="Male"/>
    <s v="50+"/>
    <s v="2023-05-20"/>
    <n v="92.69"/>
    <n v="84"/>
    <s v="Average"/>
    <s v="Completed"/>
    <n v="5"/>
    <n v="21"/>
    <x v="0"/>
    <m/>
    <n v="304618"/>
  </r>
  <r>
    <x v="1607"/>
    <s v="Layla D'Souza"/>
    <x v="6"/>
    <x v="6"/>
    <s v="Ajman"/>
    <s v="L04"/>
    <s v="HR Manager"/>
    <x v="0"/>
    <s v="Contract"/>
    <s v="Female"/>
    <s v="30-39"/>
    <s v="2024-01-13"/>
    <n v="80.790000000000006"/>
    <n v="50"/>
    <s v="Average"/>
    <s v="Completed"/>
    <n v="5"/>
    <n v="36"/>
    <x v="0"/>
    <m/>
    <n v="304373"/>
  </r>
  <r>
    <x v="1608"/>
    <s v="Omar Al Mansoori"/>
    <x v="4"/>
    <x v="4"/>
    <s v="Sharjah"/>
    <s v="L03"/>
    <s v="Marketing Specialist"/>
    <x v="1"/>
    <s v="Full-Time"/>
    <s v="Male"/>
    <s v="50+"/>
    <s v="2021-09-11"/>
    <n v="97.03"/>
    <n v="86"/>
    <s v="Average"/>
    <s v="Completed"/>
    <n v="3"/>
    <n v="29"/>
    <x v="0"/>
    <m/>
    <n v="303845"/>
  </r>
  <r>
    <x v="1609"/>
    <s v="Samir Gupta"/>
    <x v="0"/>
    <x v="0"/>
    <s v="Ajman"/>
    <s v="L04"/>
    <s v="Software Engineer"/>
    <x v="1"/>
    <s v="Contract"/>
    <s v="Male"/>
    <s v="50+"/>
    <s v="2024-03-16"/>
    <n v="85.35"/>
    <n v="84"/>
    <s v="Average"/>
    <s v="Completed"/>
    <n v="5"/>
    <n v="18"/>
    <x v="0"/>
    <m/>
    <n v="304931"/>
  </r>
  <r>
    <x v="1610"/>
    <s v="Fatima Shaikh"/>
    <x v="0"/>
    <x v="0"/>
    <s v="Sharjah"/>
    <s v="L03"/>
    <s v="IT Support Engineer"/>
    <x v="0"/>
    <s v="Contract"/>
    <s v="Female"/>
    <s v="30-39"/>
    <s v="2022-12-31"/>
    <n v="80.709999999999994"/>
    <n v="76"/>
    <s v="Low"/>
    <s v="Completed"/>
    <n v="3"/>
    <n v="28"/>
    <x v="0"/>
    <m/>
    <n v="303893"/>
  </r>
  <r>
    <x v="1611"/>
    <s v="Samir Aziz"/>
    <x v="3"/>
    <x v="3"/>
    <s v="Dubai"/>
    <s v="L01"/>
    <s v="Sales Manager"/>
    <x v="3"/>
    <s v="Full-Time"/>
    <s v="Male"/>
    <s v="20-29"/>
    <s v="2021-07-29"/>
    <n v="82.69"/>
    <n v="56"/>
    <s v="Low"/>
    <s v="Completed"/>
    <n v="4"/>
    <n v="11"/>
    <x v="0"/>
    <m/>
    <n v="303660"/>
  </r>
  <r>
    <x v="1612"/>
    <s v="Ali Al Mansoori"/>
    <x v="4"/>
    <x v="4"/>
    <s v="Dubai"/>
    <s v="L01"/>
    <s v="HR Executive"/>
    <x v="1"/>
    <s v="Full-Time"/>
    <s v="Female"/>
    <s v="30-39"/>
    <s v="2021-06-15"/>
    <n v="79.010000000000005"/>
    <n v="55"/>
    <s v="Average"/>
    <s v="Completed"/>
    <n v="5"/>
    <n v="14"/>
    <x v="1"/>
    <s v="2023-09-29"/>
    <n v="304239"/>
  </r>
  <r>
    <x v="1613"/>
    <s v="Ali Gupta"/>
    <x v="6"/>
    <x v="6"/>
    <s v="Al Ain"/>
    <s v="L05"/>
    <s v="HR Manager"/>
    <x v="0"/>
    <s v="Full-Time"/>
    <s v="Male"/>
    <s v="40-49"/>
    <s v="2023-06-05"/>
    <n v="78.849999999999994"/>
    <n v="50"/>
    <s v="Low"/>
    <s v="Not Due"/>
    <m/>
    <n v="10"/>
    <x v="1"/>
    <s v="2025-06-14"/>
    <n v="303665"/>
  </r>
  <r>
    <x v="1614"/>
    <s v="Nadia Shaikh"/>
    <x v="5"/>
    <x v="5"/>
    <s v="Al Ain"/>
    <s v="L05"/>
    <s v="Sales Executive"/>
    <x v="3"/>
    <s v="Contract"/>
    <s v="Female"/>
    <s v="40-49"/>
    <s v="2022-02-03"/>
    <n v="85.78"/>
    <n v="83"/>
    <s v="Average"/>
    <s v="Completed"/>
    <n v="2"/>
    <n v="26"/>
    <x v="0"/>
    <m/>
    <n v="304277"/>
  </r>
  <r>
    <x v="1615"/>
    <s v="Rashid D'Souza"/>
    <x v="1"/>
    <x v="1"/>
    <s v="Abu Dhabi"/>
    <s v="L02"/>
    <s v="Customer Support Manager"/>
    <x v="2"/>
    <s v="Part-Time"/>
    <s v="Female"/>
    <s v="50+"/>
    <s v="2022-08-17"/>
    <n v="98.4"/>
    <n v="89"/>
    <s v="High"/>
    <s v="Completed"/>
    <n v="2"/>
    <m/>
    <x v="0"/>
    <m/>
    <n v="304279"/>
  </r>
  <r>
    <x v="1616"/>
    <s v="Rashid Haddad"/>
    <x v="1"/>
    <x v="1"/>
    <s v="Ajman"/>
    <s v="L04"/>
    <s v="Sales Executive"/>
    <x v="0"/>
    <s v="Part-Time"/>
    <s v="Male"/>
    <s v="40-49"/>
    <s v="2022-03-23"/>
    <n v="90.82"/>
    <n v="74"/>
    <s v="High"/>
    <s v="Completed"/>
    <n v="4"/>
    <n v="16"/>
    <x v="0"/>
    <m/>
    <n v="303819"/>
  </r>
  <r>
    <x v="1617"/>
    <s v="Aisha Khan"/>
    <x v="3"/>
    <x v="3"/>
    <s v="Sharjah"/>
    <s v="L03"/>
    <s v="Sales Executive"/>
    <x v="0"/>
    <s v="Full-Time"/>
    <s v="Female"/>
    <s v="50+"/>
    <s v="2021-03-17"/>
    <n v="82.01"/>
    <n v="61"/>
    <s v="Average"/>
    <s v="Completed"/>
    <n v="3"/>
    <n v="14"/>
    <x v="1"/>
    <s v="2022-07-13"/>
    <n v="305079"/>
  </r>
  <r>
    <x v="1618"/>
    <s v="Hassan Haddad"/>
    <x v="3"/>
    <x v="3"/>
    <s v="Sharjah"/>
    <s v="L03"/>
    <s v="Sales Manager"/>
    <x v="3"/>
    <s v="Full-Time"/>
    <s v="Female"/>
    <s v="30-39"/>
    <s v="2022-07-11"/>
    <n v="78.52"/>
    <n v="68"/>
    <s v="Average"/>
    <s v="Completed"/>
    <n v="5"/>
    <n v="29"/>
    <x v="0"/>
    <m/>
    <n v="304571"/>
  </r>
  <r>
    <x v="1619"/>
    <s v="Nadia Joseph"/>
    <x v="6"/>
    <x v="6"/>
    <s v="Al Ain"/>
    <s v="L05"/>
    <s v="HR Executive"/>
    <x v="0"/>
    <s v="Part-Time"/>
    <s v="Male"/>
    <s v="40-49"/>
    <s v="2021-04-06"/>
    <n v="77.2"/>
    <n v="68"/>
    <s v="Average"/>
    <s v="Pending"/>
    <m/>
    <n v="30"/>
    <x v="1"/>
    <s v="2023-11-13"/>
    <n v="304769"/>
  </r>
  <r>
    <x v="1620"/>
    <s v="Rashid Gupta"/>
    <x v="2"/>
    <x v="2"/>
    <s v="Ajman"/>
    <s v="L04"/>
    <s v="Software Engineer"/>
    <x v="1"/>
    <s v="Full-Time"/>
    <s v="Male"/>
    <s v="20-29"/>
    <s v="2023-11-30"/>
    <n v="83.99"/>
    <n v="63"/>
    <s v="Average"/>
    <s v="Completed"/>
    <n v="4"/>
    <n v="32"/>
    <x v="0"/>
    <m/>
    <n v="304367"/>
  </r>
  <r>
    <x v="1621"/>
    <s v="Mariam Rahman"/>
    <x v="2"/>
    <x v="2"/>
    <s v="Al Ain"/>
    <s v="L05"/>
    <s v="HR Manager"/>
    <x v="3"/>
    <s v="Full-Time"/>
    <s v="Female"/>
    <s v="40-49"/>
    <s v="2021-07-27"/>
    <n v="89.3"/>
    <n v="82"/>
    <s v="Average"/>
    <s v="Completed"/>
    <n v="3"/>
    <n v="10"/>
    <x v="0"/>
    <m/>
    <n v="304677"/>
  </r>
  <r>
    <x v="1622"/>
    <s v="Mariam Al Falasi"/>
    <x v="2"/>
    <x v="2"/>
    <s v="Dubai"/>
    <s v="L01"/>
    <s v="Software Engineer"/>
    <x v="3"/>
    <s v="Part-Time"/>
    <s v="Female"/>
    <s v="30-39"/>
    <s v="2024-01-29"/>
    <n v="76.31"/>
    <n v="73"/>
    <s v="Average"/>
    <s v="Completed"/>
    <n v="4"/>
    <n v="26"/>
    <x v="1"/>
    <s v="2026-02-13"/>
    <n v="304778"/>
  </r>
  <r>
    <x v="1623"/>
    <s v="Mohammed Al Nuaimi"/>
    <x v="0"/>
    <x v="0"/>
    <s v="Dubai"/>
    <s v="L01"/>
    <s v="IT Support Engineer"/>
    <x v="0"/>
    <s v="Full-Time"/>
    <s v="Female"/>
    <s v="20-29"/>
    <s v="2023-07-20"/>
    <n v="82.13"/>
    <n v="52"/>
    <s v="Average"/>
    <s v="Completed"/>
    <n v="4"/>
    <m/>
    <x v="0"/>
    <m/>
    <n v="304553"/>
  </r>
  <r>
    <x v="1624"/>
    <s v="Samir Al Nuaimi"/>
    <x v="6"/>
    <x v="6"/>
    <s v="Ajman"/>
    <s v="L04"/>
    <s v="Marketing Specialist"/>
    <x v="2"/>
    <s v="Part-Time"/>
    <s v="Female"/>
    <s v="20-29"/>
    <s v="2021-12-26"/>
    <n v="79.099999999999994"/>
    <n v="79"/>
    <s v="Low"/>
    <s v="Completed"/>
    <n v="3"/>
    <n v="15"/>
    <x v="0"/>
    <m/>
    <n v="303983"/>
  </r>
  <r>
    <x v="1625"/>
    <s v="Noor Sharma"/>
    <x v="0"/>
    <x v="0"/>
    <s v="Al Ain"/>
    <s v="L05"/>
    <s v="Customer Support Agent"/>
    <x v="2"/>
    <s v="Contract"/>
    <s v="Female"/>
    <s v="40-49"/>
    <s v="2023-02-07"/>
    <n v="75.290000000000006"/>
    <n v="56"/>
    <s v="Average"/>
    <s v="Not Due"/>
    <m/>
    <n v="16"/>
    <x v="0"/>
    <m/>
    <n v="303618"/>
  </r>
  <r>
    <x v="1626"/>
    <s v="Omar Patel"/>
    <x v="1"/>
    <x v="1"/>
    <s v="Dubai"/>
    <s v="L01"/>
    <s v="Accountant"/>
    <x v="0"/>
    <s v="Contract"/>
    <s v="Male"/>
    <s v="30-39"/>
    <s v="2021-07-06"/>
    <n v="99.84"/>
    <n v="90"/>
    <s v="High"/>
    <s v="Completed"/>
    <n v="2"/>
    <n v="15"/>
    <x v="0"/>
    <m/>
    <n v="304954"/>
  </r>
  <r>
    <x v="1627"/>
    <s v="Noor Menon"/>
    <x v="0"/>
    <x v="0"/>
    <s v="Dubai"/>
    <s v="L01"/>
    <s v="Sales Executive"/>
    <x v="2"/>
    <s v="Part-Time"/>
    <s v="Female"/>
    <s v="20-29"/>
    <s v="2023-01-21"/>
    <n v="81.819999999999993"/>
    <n v="51"/>
    <s v="Low"/>
    <s v="Completed"/>
    <n v="5"/>
    <m/>
    <x v="1"/>
    <s v="2024-08-09"/>
    <n v="305118"/>
  </r>
  <r>
    <x v="1628"/>
    <s v="Nadia Shaikh"/>
    <x v="2"/>
    <x v="2"/>
    <s v="Dubai"/>
    <s v="L01"/>
    <s v="Finance Analyst"/>
    <x v="2"/>
    <s v="Part-Time"/>
    <s v="Female"/>
    <s v="30-39"/>
    <s v="2023-09-28"/>
    <n v="91.15"/>
    <n v="77"/>
    <s v="High"/>
    <s v="Not Due"/>
    <m/>
    <n v="6"/>
    <x v="1"/>
    <s v="2025-02-05"/>
    <n v="303935"/>
  </r>
  <r>
    <x v="1629"/>
    <s v="Karim Al Mansoori"/>
    <x v="4"/>
    <x v="4"/>
    <s v="Abu Dhabi"/>
    <s v="L02"/>
    <s v="Sales Executive"/>
    <x v="0"/>
    <s v="Contract"/>
    <s v="Male"/>
    <s v="20-29"/>
    <s v="2023-01-17"/>
    <n v="78.92"/>
    <n v="68"/>
    <s v="Low"/>
    <s v="Completed"/>
    <n v="2"/>
    <n v="5"/>
    <x v="0"/>
    <m/>
    <n v="304685"/>
  </r>
  <r>
    <x v="1630"/>
    <s v="Mohammed Gupta"/>
    <x v="2"/>
    <x v="2"/>
    <s v="Dubai"/>
    <s v="L01"/>
    <s v="Software Engineer"/>
    <x v="1"/>
    <s v="Contract"/>
    <s v="Male"/>
    <s v="50+"/>
    <s v="2022-05-25"/>
    <n v="81.900000000000006"/>
    <n v="69"/>
    <s v="Average"/>
    <s v="Pending"/>
    <m/>
    <n v="11"/>
    <x v="0"/>
    <m/>
    <n v="304362"/>
  </r>
  <r>
    <x v="1631"/>
    <s v="Rashid D'Souza"/>
    <x v="1"/>
    <x v="1"/>
    <s v="Al Ain"/>
    <s v="L05"/>
    <s v="Marketing Specialist"/>
    <x v="3"/>
    <s v="Full-Time"/>
    <s v="Male"/>
    <s v="40-49"/>
    <s v="2022-07-04"/>
    <n v="77.55"/>
    <n v="65"/>
    <s v="Low"/>
    <s v="Pending"/>
    <m/>
    <n v="18"/>
    <x v="1"/>
    <s v="2025-02-24"/>
    <n v="304733"/>
  </r>
  <r>
    <x v="1632"/>
    <s v="Mohammed Joseph"/>
    <x v="6"/>
    <x v="6"/>
    <s v="Abu Dhabi"/>
    <s v="L02"/>
    <s v="Sales Executive"/>
    <x v="3"/>
    <s v="Part-Time"/>
    <s v="Female"/>
    <s v="20-29"/>
    <s v="2023-01-10"/>
    <n v="99.77"/>
    <n v="93"/>
    <s v="Average"/>
    <s v="Not Due"/>
    <m/>
    <n v="28"/>
    <x v="0"/>
    <m/>
    <n v="304779"/>
  </r>
  <r>
    <x v="1633"/>
    <s v="Rashid Khan"/>
    <x v="6"/>
    <x v="6"/>
    <s v="Al Ain"/>
    <s v="L05"/>
    <s v="Customer Support Manager"/>
    <x v="1"/>
    <s v="Part-Time"/>
    <s v="Female"/>
    <s v="30-39"/>
    <s v="2021-09-19"/>
    <n v="81.03"/>
    <n v="57"/>
    <s v="Average"/>
    <s v="Completed"/>
    <n v="3"/>
    <n v="20"/>
    <x v="0"/>
    <m/>
    <n v="304047"/>
  </r>
  <r>
    <x v="1634"/>
    <s v="Ahmed Al Nuaimi"/>
    <x v="1"/>
    <x v="1"/>
    <s v="Abu Dhabi"/>
    <s v="L02"/>
    <s v="Operations Coordinator"/>
    <x v="0"/>
    <s v="Contract"/>
    <s v="Female"/>
    <s v="20-29"/>
    <s v="2021-08-04"/>
    <n v="94.78"/>
    <n v="80"/>
    <s v="High"/>
    <s v="Completed"/>
    <n v="2"/>
    <n v="35"/>
    <x v="0"/>
    <m/>
    <n v="304653"/>
  </r>
  <r>
    <x v="1635"/>
    <s v="Khalid Hussain"/>
    <x v="6"/>
    <x v="6"/>
    <s v="Abu Dhabi"/>
    <s v="L02"/>
    <s v="Finance Analyst"/>
    <x v="0"/>
    <s v="Part-Time"/>
    <s v="Male"/>
    <s v="40-49"/>
    <s v="2022-09-27"/>
    <n v="80.89"/>
    <n v="56"/>
    <s v="Low"/>
    <s v="Pending"/>
    <m/>
    <n v="7"/>
    <x v="0"/>
    <m/>
    <n v="304768"/>
  </r>
  <r>
    <x v="1636"/>
    <s v="Ali Nair"/>
    <x v="1"/>
    <x v="1"/>
    <s v="Al Ain"/>
    <s v="L05"/>
    <s v="Sales Executive"/>
    <x v="3"/>
    <s v="Full-Time"/>
    <s v="Male"/>
    <s v="50+"/>
    <s v="2024-04-09"/>
    <n v="83.99"/>
    <n v="74"/>
    <s v="Low"/>
    <s v="Completed"/>
    <n v="5"/>
    <n v="38"/>
    <x v="2"/>
    <s v="2026-11-14"/>
    <n v="304543"/>
  </r>
  <r>
    <x v="1637"/>
    <s v="Aisha Nair"/>
    <x v="6"/>
    <x v="6"/>
    <s v="Sharjah"/>
    <s v="L03"/>
    <s v="Marketing Specialist"/>
    <x v="3"/>
    <s v="Contract"/>
    <s v="Male"/>
    <s v="30-39"/>
    <s v="2023-11-13"/>
    <n v="81.72"/>
    <n v="79"/>
    <s v="Average"/>
    <s v="Completed"/>
    <n v="5"/>
    <n v="15"/>
    <x v="0"/>
    <m/>
    <n v="304437"/>
  </r>
  <r>
    <x v="1638"/>
    <s v="Mohammed Al Mansoori"/>
    <x v="3"/>
    <x v="3"/>
    <s v="Abu Dhabi"/>
    <s v="L02"/>
    <s v="Accountant"/>
    <x v="1"/>
    <s v="Contract"/>
    <s v="Male"/>
    <s v="20-29"/>
    <s v="2022-04-21"/>
    <n v="90.23"/>
    <n v="71"/>
    <s v="High"/>
    <s v="Completed"/>
    <n v="3"/>
    <n v="16"/>
    <x v="0"/>
    <m/>
    <n v="304546"/>
  </r>
  <r>
    <x v="1639"/>
    <s v="Noor Farooq"/>
    <x v="3"/>
    <x v="3"/>
    <s v="Abu Dhabi"/>
    <s v="L02"/>
    <s v="Accountant"/>
    <x v="3"/>
    <s v="Full-Time"/>
    <s v="Male"/>
    <s v="50+"/>
    <s v="2021-10-29"/>
    <n v="77.73"/>
    <n v="73"/>
    <s v="Low"/>
    <s v="Pending"/>
    <m/>
    <n v="32"/>
    <x v="0"/>
    <m/>
    <n v="303947"/>
  </r>
  <r>
    <x v="1640"/>
    <s v="Imran Fernandez"/>
    <x v="2"/>
    <x v="2"/>
    <s v="Sharjah"/>
    <s v="L03"/>
    <s v="Software Engineer"/>
    <x v="3"/>
    <s v="Part-Time"/>
    <s v="Male"/>
    <s v="50+"/>
    <s v="2023-03-05"/>
    <n v="98.07"/>
    <n v="95"/>
    <s v="High"/>
    <s v="Pending"/>
    <m/>
    <n v="23"/>
    <x v="1"/>
    <s v="2024-10-28"/>
    <n v="304832"/>
  </r>
  <r>
    <x v="1641"/>
    <s v="Aisha Haddad"/>
    <x v="1"/>
    <x v="1"/>
    <s v="Sharjah"/>
    <s v="L03"/>
    <s v="IT Support Engineer"/>
    <x v="2"/>
    <s v="Part-Time"/>
    <s v="Female"/>
    <s v="30-39"/>
    <s v="2023-02-25"/>
    <n v="88.3"/>
    <n v="76"/>
    <s v="High"/>
    <s v="Completed"/>
    <n v="5"/>
    <n v="8"/>
    <x v="0"/>
    <m/>
    <n v="304040"/>
  </r>
  <r>
    <x v="1642"/>
    <s v="Zaid Rahman"/>
    <x v="1"/>
    <x v="1"/>
    <s v="Sharjah"/>
    <s v="L03"/>
    <s v="Sales Executive"/>
    <x v="2"/>
    <s v="Contract"/>
    <s v="Male"/>
    <s v="20-29"/>
    <s v="2021-01-14"/>
    <n v="95.47"/>
    <n v="85"/>
    <s v="High"/>
    <s v="Pending"/>
    <m/>
    <n v="8"/>
    <x v="0"/>
    <m/>
    <n v="304725"/>
  </r>
  <r>
    <x v="1643"/>
    <s v="Mariam Patel"/>
    <x v="5"/>
    <x v="5"/>
    <s v="Ajman"/>
    <s v="L04"/>
    <s v="HR Executive"/>
    <x v="0"/>
    <s v="Contract"/>
    <s v="Male"/>
    <s v="20-29"/>
    <s v="2023-04-07"/>
    <n v="85.89"/>
    <n v="90"/>
    <s v="High"/>
    <s v="Not Due"/>
    <m/>
    <n v="27"/>
    <x v="2"/>
    <s v="2024-12-23"/>
    <n v="305067"/>
  </r>
  <r>
    <x v="1644"/>
    <s v="Aisha Aziz"/>
    <x v="0"/>
    <x v="0"/>
    <s v="Sharjah"/>
    <s v="L03"/>
    <s v="IT Support Engineer"/>
    <x v="1"/>
    <s v="Part-Time"/>
    <s v="Male"/>
    <s v="30-39"/>
    <s v="2021-05-14"/>
    <n v="98.83"/>
    <n v="87"/>
    <s v="Average"/>
    <s v="Completed"/>
    <n v="4"/>
    <m/>
    <x v="0"/>
    <m/>
    <n v="304181"/>
  </r>
  <r>
    <x v="1645"/>
    <s v="Samir Farooq"/>
    <x v="5"/>
    <x v="5"/>
    <s v="Dubai"/>
    <s v="L01"/>
    <s v="Marketing Specialist"/>
    <x v="1"/>
    <s v="Contract"/>
    <s v="Female"/>
    <s v="50+"/>
    <s v="2023-09-16"/>
    <n v="77.94"/>
    <n v="71"/>
    <s v="Average"/>
    <s v="Completed"/>
    <n v="5"/>
    <n v="17"/>
    <x v="0"/>
    <m/>
    <n v="304357"/>
  </r>
  <r>
    <x v="1646"/>
    <s v="Fatima Farooq"/>
    <x v="5"/>
    <x v="5"/>
    <s v="Ajman"/>
    <s v="L04"/>
    <s v="Sales Manager"/>
    <x v="1"/>
    <s v="Part-Time"/>
    <s v="Male"/>
    <s v="20-29"/>
    <s v="2021-06-13"/>
    <n v="94.26"/>
    <n v="90"/>
    <s v="High"/>
    <s v="Completed"/>
    <n v="3"/>
    <n v="35"/>
    <x v="0"/>
    <m/>
    <n v="304574"/>
  </r>
  <r>
    <x v="1647"/>
    <s v="Mohammed Gupta"/>
    <x v="0"/>
    <x v="0"/>
    <s v="Ajman"/>
    <s v="L04"/>
    <s v="Marketing Specialist"/>
    <x v="1"/>
    <s v="Part-Time"/>
    <s v="Female"/>
    <s v="40-49"/>
    <s v="2021-11-05"/>
    <n v="96.98"/>
    <n v="89"/>
    <s v="Average"/>
    <s v="Completed"/>
    <n v="4"/>
    <n v="7"/>
    <x v="0"/>
    <m/>
    <n v="304564"/>
  </r>
  <r>
    <x v="1648"/>
    <s v="Khalid Haddad"/>
    <x v="2"/>
    <x v="2"/>
    <s v="Sharjah"/>
    <s v="L03"/>
    <s v="IT Support Engineer"/>
    <x v="2"/>
    <s v="Contract"/>
    <s v="Female"/>
    <s v="50+"/>
    <s v="2022-11-14"/>
    <n v="77.67"/>
    <n v="63"/>
    <s v="Low"/>
    <s v="Completed"/>
    <n v="5"/>
    <m/>
    <x v="2"/>
    <s v="2024-03-26"/>
    <n v="304714"/>
  </r>
  <r>
    <x v="1649"/>
    <s v="Hassan Joseph"/>
    <x v="0"/>
    <x v="0"/>
    <s v="Ajman"/>
    <s v="L04"/>
    <s v="Customer Support Manager"/>
    <x v="0"/>
    <s v="Contract"/>
    <s v="Male"/>
    <s v="30-39"/>
    <s v="2024-01-08"/>
    <n v="96.53"/>
    <n v="85"/>
    <s v="Average"/>
    <s v="Completed"/>
    <n v="3"/>
    <n v="18"/>
    <x v="1"/>
    <s v="2025-03-26"/>
    <n v="304787"/>
  </r>
  <r>
    <x v="1650"/>
    <s v="Zaid Patel"/>
    <x v="5"/>
    <x v="5"/>
    <s v="Al Ain"/>
    <s v="L05"/>
    <s v="Marketing Specialist"/>
    <x v="0"/>
    <s v="Part-Time"/>
    <s v="Male"/>
    <s v="30-39"/>
    <s v="2022-02-07"/>
    <n v="76.489999999999995"/>
    <n v="71"/>
    <s v="Low"/>
    <s v="Completed"/>
    <n v="5"/>
    <n v="21"/>
    <x v="1"/>
    <s v="2023-04-26"/>
    <n v="303959"/>
  </r>
  <r>
    <x v="1651"/>
    <s v="Ahmed Patel"/>
    <x v="4"/>
    <x v="4"/>
    <s v="Ajman"/>
    <s v="L04"/>
    <s v="Customer Support Agent"/>
    <x v="3"/>
    <s v="Full-Time"/>
    <s v="Female"/>
    <s v="30-39"/>
    <s v="2021-02-28"/>
    <n v="87.35"/>
    <n v="85"/>
    <s v="Average"/>
    <s v="Not Due"/>
    <m/>
    <n v="8"/>
    <x v="0"/>
    <m/>
    <n v="303577"/>
  </r>
  <r>
    <x v="1652"/>
    <s v="Samir Haddad"/>
    <x v="2"/>
    <x v="2"/>
    <s v="Sharjah"/>
    <s v="L03"/>
    <s v="Accountant"/>
    <x v="0"/>
    <s v="Full-Time"/>
    <s v="Male"/>
    <s v="20-29"/>
    <s v="2021-09-05"/>
    <n v="87.15"/>
    <n v="79"/>
    <s v="Average"/>
    <s v="Completed"/>
    <n v="2"/>
    <n v="34"/>
    <x v="1"/>
    <s v="2023-09-19"/>
    <n v="303730"/>
  </r>
  <r>
    <x v="1653"/>
    <s v="Layla Hussain"/>
    <x v="1"/>
    <x v="1"/>
    <s v="Sharjah"/>
    <s v="L03"/>
    <s v="Sales Executive"/>
    <x v="3"/>
    <s v="Full-Time"/>
    <s v="Male"/>
    <s v="50+"/>
    <s v="2022-09-19"/>
    <n v="85.67"/>
    <n v="70"/>
    <s v="Average"/>
    <s v="Pending"/>
    <m/>
    <n v="24"/>
    <x v="0"/>
    <m/>
    <n v="305130"/>
  </r>
  <r>
    <x v="1654"/>
    <s v="Ali Haddad"/>
    <x v="4"/>
    <x v="4"/>
    <s v="Abu Dhabi"/>
    <s v="L02"/>
    <s v="Finance Analyst"/>
    <x v="1"/>
    <s v="Part-Time"/>
    <s v="Male"/>
    <s v="40-49"/>
    <s v="2022-05-21"/>
    <n v="80.2"/>
    <n v="55"/>
    <s v="Low"/>
    <s v="Completed"/>
    <n v="2"/>
    <n v="25"/>
    <x v="0"/>
    <m/>
    <n v="303579"/>
  </r>
  <r>
    <x v="1655"/>
    <s v="Ahmed Farooq"/>
    <x v="4"/>
    <x v="4"/>
    <s v="Sharjah"/>
    <s v="L03"/>
    <s v="IT Support Engineer"/>
    <x v="2"/>
    <s v="Full-Time"/>
    <s v="Female"/>
    <s v="30-39"/>
    <s v="2021-06-17"/>
    <n v="75.3"/>
    <n v="56"/>
    <s v="Low"/>
    <s v="Pending"/>
    <m/>
    <n v="34"/>
    <x v="2"/>
    <s v="2022-10-17"/>
    <n v="303930"/>
  </r>
  <r>
    <x v="1656"/>
    <s v="Aisha Joseph"/>
    <x v="0"/>
    <x v="0"/>
    <s v="Abu Dhabi"/>
    <s v="L02"/>
    <s v="Software Engineer"/>
    <x v="0"/>
    <s v="Part-Time"/>
    <s v="Male"/>
    <s v="20-29"/>
    <s v="2023-07-17"/>
    <n v="79.27"/>
    <n v="57"/>
    <s v="Average"/>
    <s v="Pending"/>
    <m/>
    <n v="26"/>
    <x v="0"/>
    <m/>
    <n v="304200"/>
  </r>
  <r>
    <x v="1657"/>
    <s v="Sara Shaikh"/>
    <x v="3"/>
    <x v="3"/>
    <s v="Abu Dhabi"/>
    <s v="L02"/>
    <s v="Finance Analyst"/>
    <x v="2"/>
    <s v="Part-Time"/>
    <s v="Female"/>
    <s v="50+"/>
    <s v="2021-02-18"/>
    <n v="86.47"/>
    <n v="87"/>
    <s v="High"/>
    <s v="Not Due"/>
    <m/>
    <n v="26"/>
    <x v="0"/>
    <m/>
    <n v="304419"/>
  </r>
  <r>
    <x v="1658"/>
    <s v="Rashid Shaikh"/>
    <x v="4"/>
    <x v="4"/>
    <s v="Ajman"/>
    <s v="L04"/>
    <s v="Software Engineer"/>
    <x v="3"/>
    <s v="Part-Time"/>
    <s v="Male"/>
    <s v="20-29"/>
    <s v="2023-04-08"/>
    <n v="90.93"/>
    <n v="76"/>
    <s v="High"/>
    <s v="Pending"/>
    <m/>
    <n v="15"/>
    <x v="1"/>
    <s v="2024-07-10"/>
    <n v="304725"/>
  </r>
  <r>
    <x v="1659"/>
    <s v="Noor Farooq"/>
    <x v="0"/>
    <x v="0"/>
    <s v="Abu Dhabi"/>
    <s v="L02"/>
    <s v="HR Executive"/>
    <x v="3"/>
    <s v="Part-Time"/>
    <s v="Male"/>
    <s v="40-49"/>
    <s v="2023-08-24"/>
    <n v="84.14"/>
    <n v="58"/>
    <s v="Low"/>
    <s v="Completed"/>
    <n v="3"/>
    <n v="25"/>
    <x v="0"/>
    <m/>
    <n v="304703"/>
  </r>
  <r>
    <x v="1660"/>
    <s v="Bilal Hussain"/>
    <x v="2"/>
    <x v="2"/>
    <s v="Abu Dhabi"/>
    <s v="L02"/>
    <s v="IT Support Engineer"/>
    <x v="2"/>
    <s v="Full-Time"/>
    <s v="Male"/>
    <s v="50+"/>
    <s v="2021-07-07"/>
    <n v="97.74"/>
    <n v="88"/>
    <s v="Average"/>
    <s v="Completed"/>
    <n v="2"/>
    <n v="26"/>
    <x v="0"/>
    <m/>
    <n v="304665"/>
  </r>
  <r>
    <x v="1661"/>
    <s v="Noor Gupta"/>
    <x v="6"/>
    <x v="6"/>
    <s v="Dubai"/>
    <s v="L01"/>
    <s v="Customer Support Agent"/>
    <x v="0"/>
    <s v="Contract"/>
    <s v="Male"/>
    <s v="30-39"/>
    <s v="2023-10-14"/>
    <n v="89.42"/>
    <n v="83"/>
    <s v="Average"/>
    <s v="Completed"/>
    <n v="4"/>
    <n v="15"/>
    <x v="1"/>
    <s v="2024-07-21"/>
    <n v="304469"/>
  </r>
  <r>
    <x v="1662"/>
    <s v="Mariam Menon"/>
    <x v="1"/>
    <x v="1"/>
    <s v="Sharjah"/>
    <s v="L03"/>
    <s v="Operations Coordinator"/>
    <x v="1"/>
    <s v="Part-Time"/>
    <s v="Female"/>
    <s v="40-49"/>
    <s v="2022-06-23"/>
    <n v="90.74"/>
    <n v="79"/>
    <s v="Average"/>
    <s v="Completed"/>
    <n v="3"/>
    <n v="9"/>
    <x v="1"/>
    <s v="2022-12-30"/>
    <n v="305071"/>
  </r>
  <r>
    <x v="1663"/>
    <s v="Sara Sharma"/>
    <x v="6"/>
    <x v="6"/>
    <s v="Ajman"/>
    <s v="L04"/>
    <s v="Sales Executive"/>
    <x v="3"/>
    <s v="Contract"/>
    <s v="Female"/>
    <s v="20-29"/>
    <s v="2021-08-10"/>
    <n v="85.09"/>
    <n v="87"/>
    <s v="High"/>
    <s v="Pending"/>
    <m/>
    <n v="11"/>
    <x v="1"/>
    <s v="2022-05-25"/>
    <n v="303934"/>
  </r>
  <r>
    <x v="1664"/>
    <s v="Aisha Al Falasi"/>
    <x v="6"/>
    <x v="6"/>
    <s v="Al Ain"/>
    <s v="L05"/>
    <s v="Customer Support Manager"/>
    <x v="1"/>
    <s v="Full-Time"/>
    <s v="Male"/>
    <s v="40-49"/>
    <s v="2022-06-09"/>
    <n v="99.27"/>
    <n v="94"/>
    <s v="Average"/>
    <s v="Not Due"/>
    <m/>
    <n v="10"/>
    <x v="0"/>
    <m/>
    <n v="304297"/>
  </r>
  <r>
    <x v="1665"/>
    <s v="Rashid Joseph"/>
    <x v="3"/>
    <x v="3"/>
    <s v="Ajman"/>
    <s v="L04"/>
    <s v="Operations Coordinator"/>
    <x v="1"/>
    <s v="Part-Time"/>
    <s v="Male"/>
    <s v="30-39"/>
    <s v="2022-10-11"/>
    <n v="76.819999999999993"/>
    <n v="60"/>
    <s v="Average"/>
    <s v="Completed"/>
    <n v="3"/>
    <n v="21"/>
    <x v="0"/>
    <m/>
    <n v="304103"/>
  </r>
  <r>
    <x v="1666"/>
    <s v="Layla Nair"/>
    <x v="2"/>
    <x v="2"/>
    <s v="Dubai"/>
    <s v="L01"/>
    <s v="Accountant"/>
    <x v="1"/>
    <s v="Part-Time"/>
    <s v="Male"/>
    <s v="40-49"/>
    <s v="2021-12-21"/>
    <n v="98.41"/>
    <n v="86"/>
    <s v="High"/>
    <s v="Not Due"/>
    <m/>
    <n v="17"/>
    <x v="1"/>
    <s v="2022-07-11"/>
    <n v="303905"/>
  </r>
  <r>
    <x v="1667"/>
    <s v="Sara Rahman"/>
    <x v="0"/>
    <x v="0"/>
    <s v="Ajman"/>
    <s v="L04"/>
    <s v="Operations Coordinator"/>
    <x v="3"/>
    <s v="Full-Time"/>
    <s v="Female"/>
    <s v="20-29"/>
    <s v="2024-02-22"/>
    <n v="90.94"/>
    <n v="80"/>
    <s v="High"/>
    <s v="Completed"/>
    <n v="3"/>
    <m/>
    <x v="0"/>
    <m/>
    <n v="304304"/>
  </r>
  <r>
    <x v="1668"/>
    <s v="Mohammed Gupta"/>
    <x v="6"/>
    <x v="6"/>
    <s v="Al Ain"/>
    <s v="L05"/>
    <s v="Customer Support Agent"/>
    <x v="3"/>
    <s v="Part-Time"/>
    <s v="Male"/>
    <s v="50+"/>
    <s v="2021-05-01"/>
    <n v="86.13"/>
    <n v="82"/>
    <s v="Average"/>
    <s v="Completed"/>
    <n v="3"/>
    <n v="25"/>
    <x v="0"/>
    <m/>
    <n v="303945"/>
  </r>
  <r>
    <x v="1669"/>
    <s v="Karim Joseph"/>
    <x v="2"/>
    <x v="2"/>
    <s v="Al Ain"/>
    <s v="L05"/>
    <s v="Customer Support Agent"/>
    <x v="0"/>
    <s v="Full-Time"/>
    <s v="Female"/>
    <s v="40-49"/>
    <s v="2021-07-20"/>
    <n v="78.52"/>
    <n v="78"/>
    <s v="Average"/>
    <s v="Completed"/>
    <n v="4"/>
    <n v="37"/>
    <x v="2"/>
    <s v="2023-01-24"/>
    <n v="304835"/>
  </r>
  <r>
    <x v="1670"/>
    <s v="Ali Gupta"/>
    <x v="1"/>
    <x v="1"/>
    <s v="Ajman"/>
    <s v="L04"/>
    <s v="Marketing Specialist"/>
    <x v="1"/>
    <s v="Contract"/>
    <s v="Female"/>
    <s v="30-39"/>
    <s v="2022-04-21"/>
    <n v="79.73"/>
    <n v="55"/>
    <s v="Low"/>
    <s v="Not Due"/>
    <m/>
    <n v="24"/>
    <x v="1"/>
    <s v="2024-06-15"/>
    <n v="304554"/>
  </r>
  <r>
    <x v="1671"/>
    <s v="Samir Farooq"/>
    <x v="3"/>
    <x v="3"/>
    <s v="Al Ain"/>
    <s v="L05"/>
    <s v="IT Support Engineer"/>
    <x v="0"/>
    <s v="Part-Time"/>
    <s v="Male"/>
    <s v="50+"/>
    <s v="2021-10-06"/>
    <n v="98.88"/>
    <n v="94"/>
    <s v="Average"/>
    <s v="Pending"/>
    <m/>
    <n v="27"/>
    <x v="1"/>
    <s v="2022-10-28"/>
    <n v="303660"/>
  </r>
  <r>
    <x v="1672"/>
    <s v="Karim Shaikh"/>
    <x v="4"/>
    <x v="4"/>
    <s v="Abu Dhabi"/>
    <s v="L02"/>
    <s v="Operations Coordinator"/>
    <x v="2"/>
    <s v="Part-Time"/>
    <s v="Male"/>
    <s v="30-39"/>
    <s v="2024-03-10"/>
    <n v="92.86"/>
    <n v="72"/>
    <s v="High"/>
    <s v="Completed"/>
    <n v="5"/>
    <m/>
    <x v="0"/>
    <m/>
    <n v="303761"/>
  </r>
  <r>
    <x v="1673"/>
    <s v="Omar Menon"/>
    <x v="1"/>
    <x v="1"/>
    <s v="Dubai"/>
    <s v="L01"/>
    <s v="Operations Coordinator"/>
    <x v="2"/>
    <s v="Full-Time"/>
    <s v="Male"/>
    <s v="50+"/>
    <s v="2022-08-13"/>
    <n v="98.49"/>
    <n v="85"/>
    <s v="High"/>
    <s v="Not Due"/>
    <m/>
    <n v="29"/>
    <x v="0"/>
    <m/>
    <n v="303836"/>
  </r>
  <r>
    <x v="1674"/>
    <s v="Layla Al Falasi"/>
    <x v="4"/>
    <x v="4"/>
    <s v="Al Ain"/>
    <s v="L05"/>
    <s v="Customer Support Agent"/>
    <x v="0"/>
    <s v="Full-Time"/>
    <s v="Male"/>
    <s v="30-39"/>
    <s v="2023-09-24"/>
    <n v="88.29"/>
    <n v="72"/>
    <s v="High"/>
    <s v="Completed"/>
    <n v="5"/>
    <n v="29"/>
    <x v="0"/>
    <m/>
    <n v="304748"/>
  </r>
  <r>
    <x v="1675"/>
    <s v="Sara D'Souza"/>
    <x v="3"/>
    <x v="3"/>
    <s v="Sharjah"/>
    <s v="L03"/>
    <s v="Sales Manager"/>
    <x v="0"/>
    <s v="Contract"/>
    <s v="Female"/>
    <s v="50+"/>
    <s v="2021-10-15"/>
    <n v="76.89"/>
    <n v="58"/>
    <s v="Low"/>
    <s v="Completed"/>
    <n v="5"/>
    <n v="22"/>
    <x v="0"/>
    <m/>
    <n v="305059"/>
  </r>
  <r>
    <x v="1676"/>
    <s v="Zaid Hussain"/>
    <x v="6"/>
    <x v="6"/>
    <s v="Sharjah"/>
    <s v="L03"/>
    <s v="HR Executive"/>
    <x v="1"/>
    <s v="Contract"/>
    <s v="Male"/>
    <s v="30-39"/>
    <s v="2021-06-21"/>
    <n v="84.66"/>
    <n v="74"/>
    <s v="Average"/>
    <s v="Completed"/>
    <n v="2"/>
    <n v="23"/>
    <x v="0"/>
    <m/>
    <n v="303589"/>
  </r>
  <r>
    <x v="1677"/>
    <s v="Nadia Gupta"/>
    <x v="3"/>
    <x v="3"/>
    <s v="Sharjah"/>
    <s v="L03"/>
    <s v="Customer Support Manager"/>
    <x v="0"/>
    <s v="Contract"/>
    <s v="Male"/>
    <s v="50+"/>
    <s v="2023-10-05"/>
    <n v="82.76"/>
    <n v="72"/>
    <s v="Average"/>
    <s v="Pending"/>
    <m/>
    <n v="10"/>
    <x v="0"/>
    <m/>
    <n v="304459"/>
  </r>
  <r>
    <x v="1678"/>
    <s v="Omar Farooq"/>
    <x v="5"/>
    <x v="5"/>
    <s v="Al Ain"/>
    <s v="L05"/>
    <s v="HR Manager"/>
    <x v="1"/>
    <s v="Full-Time"/>
    <s v="Male"/>
    <s v="50+"/>
    <s v="2022-06-16"/>
    <n v="97.4"/>
    <n v="87"/>
    <s v="High"/>
    <s v="Completed"/>
    <n v="3"/>
    <n v="38"/>
    <x v="0"/>
    <m/>
    <n v="304590"/>
  </r>
  <r>
    <x v="1679"/>
    <s v="Mariam Shaikh"/>
    <x v="6"/>
    <x v="6"/>
    <s v="Al Ain"/>
    <s v="L05"/>
    <s v="HR Manager"/>
    <x v="1"/>
    <s v="Part-Time"/>
    <s v="Female"/>
    <s v="50+"/>
    <s v="2023-09-01"/>
    <n v="80.86"/>
    <n v="78"/>
    <s v="Low"/>
    <s v="Completed"/>
    <n v="3"/>
    <n v="6"/>
    <x v="0"/>
    <m/>
    <n v="304704"/>
  </r>
  <r>
    <x v="1680"/>
    <s v="Omar Al Falasi"/>
    <x v="3"/>
    <x v="3"/>
    <s v="Al Ain"/>
    <s v="L05"/>
    <s v="Software Engineer"/>
    <x v="3"/>
    <s v="Part-Time"/>
    <s v="Female"/>
    <s v="30-39"/>
    <s v="2021-03-05"/>
    <n v="98.51"/>
    <n v="85"/>
    <s v="High"/>
    <s v="Completed"/>
    <n v="3"/>
    <n v="23"/>
    <x v="0"/>
    <m/>
    <n v="305155"/>
  </r>
  <r>
    <x v="1681"/>
    <s v="Samir Gupta"/>
    <x v="5"/>
    <x v="5"/>
    <s v="Ajman"/>
    <s v="L04"/>
    <s v="IT Support Engineer"/>
    <x v="1"/>
    <s v="Contract"/>
    <s v="Male"/>
    <s v="20-29"/>
    <s v="2023-12-09"/>
    <n v="90.41"/>
    <n v="81"/>
    <s v="High"/>
    <s v="Completed"/>
    <n v="3"/>
    <n v="19"/>
    <x v="1"/>
    <s v="2025-11-08"/>
    <n v="305188"/>
  </r>
  <r>
    <x v="1682"/>
    <s v="Nadia Menon"/>
    <x v="5"/>
    <x v="5"/>
    <s v="Dubai"/>
    <s v="L01"/>
    <s v="Accountant"/>
    <x v="1"/>
    <s v="Contract"/>
    <s v="Male"/>
    <s v="40-49"/>
    <s v="2023-04-01"/>
    <n v="85.55"/>
    <n v="79"/>
    <s v="High"/>
    <s v="Completed"/>
    <n v="5"/>
    <n v="7"/>
    <x v="0"/>
    <m/>
    <n v="304795"/>
  </r>
  <r>
    <x v="1683"/>
    <s v="Imran Hussain"/>
    <x v="0"/>
    <x v="0"/>
    <s v="Dubai"/>
    <s v="L01"/>
    <s v="Operations Coordinator"/>
    <x v="0"/>
    <s v="Part-Time"/>
    <s v="Male"/>
    <s v="50+"/>
    <s v="2021-03-09"/>
    <n v="90.53"/>
    <n v="75"/>
    <s v="Average"/>
    <s v="Completed"/>
    <n v="3"/>
    <n v="21"/>
    <x v="0"/>
    <m/>
    <n v="304929"/>
  </r>
  <r>
    <x v="1684"/>
    <s v="Khalid Hussain"/>
    <x v="4"/>
    <x v="4"/>
    <s v="Abu Dhabi"/>
    <s v="L02"/>
    <s v="HR Executive"/>
    <x v="1"/>
    <s v="Full-Time"/>
    <s v="Female"/>
    <s v="50+"/>
    <s v="2022-07-11"/>
    <n v="94.21"/>
    <n v="89"/>
    <s v="Average"/>
    <s v="Completed"/>
    <n v="3"/>
    <n v="19"/>
    <x v="1"/>
    <s v="2023-07-17"/>
    <n v="304579"/>
  </r>
  <r>
    <x v="1685"/>
    <s v="Hassan Fernandez"/>
    <x v="1"/>
    <x v="1"/>
    <s v="Ajman"/>
    <s v="L04"/>
    <s v="Sales Manager"/>
    <x v="3"/>
    <s v="Part-Time"/>
    <s v="Female"/>
    <s v="50+"/>
    <s v="2021-04-16"/>
    <n v="94.85"/>
    <n v="80"/>
    <s v="High"/>
    <s v="Completed"/>
    <n v="2"/>
    <n v="22"/>
    <x v="0"/>
    <m/>
    <n v="304295"/>
  </r>
  <r>
    <x v="1686"/>
    <s v="Ali Al Mansoori"/>
    <x v="2"/>
    <x v="2"/>
    <s v="Sharjah"/>
    <s v="L03"/>
    <s v="Customer Support Manager"/>
    <x v="2"/>
    <s v="Contract"/>
    <s v="Female"/>
    <s v="40-49"/>
    <s v="2023-08-21"/>
    <n v="75.67"/>
    <n v="54"/>
    <s v="Low"/>
    <s v="Not Due"/>
    <m/>
    <n v="32"/>
    <x v="0"/>
    <m/>
    <n v="304151"/>
  </r>
  <r>
    <x v="1687"/>
    <s v="Nadia Rahman"/>
    <x v="4"/>
    <x v="4"/>
    <s v="Al Ain"/>
    <s v="L05"/>
    <s v="IT Support Engineer"/>
    <x v="0"/>
    <s v="Contract"/>
    <s v="Male"/>
    <s v="50+"/>
    <s v="2021-03-03"/>
    <n v="99.48"/>
    <n v="90"/>
    <s v="High"/>
    <s v="Completed"/>
    <n v="5"/>
    <n v="14"/>
    <x v="0"/>
    <m/>
    <n v="303559"/>
  </r>
  <r>
    <x v="1688"/>
    <s v="Noor Rahman"/>
    <x v="0"/>
    <x v="0"/>
    <s v="Sharjah"/>
    <s v="L03"/>
    <s v="Marketing Specialist"/>
    <x v="3"/>
    <s v="Part-Time"/>
    <s v="Female"/>
    <s v="40-49"/>
    <s v="2022-01-16"/>
    <n v="79.44"/>
    <n v="51"/>
    <s v="Average"/>
    <s v="Completed"/>
    <n v="5"/>
    <n v="27"/>
    <x v="0"/>
    <m/>
    <n v="304217"/>
  </r>
  <r>
    <x v="1689"/>
    <s v="Bilal D'Souza"/>
    <x v="4"/>
    <x v="4"/>
    <s v="Ajman"/>
    <s v="L04"/>
    <s v="Customer Support Manager"/>
    <x v="1"/>
    <s v="Full-Time"/>
    <s v="Male"/>
    <s v="40-49"/>
    <s v="2022-05-25"/>
    <n v="87.59"/>
    <n v="75"/>
    <s v="High"/>
    <s v="Completed"/>
    <n v="4"/>
    <m/>
    <x v="0"/>
    <m/>
    <n v="304687"/>
  </r>
  <r>
    <x v="1690"/>
    <s v="Fatima Sharma"/>
    <x v="4"/>
    <x v="4"/>
    <s v="Abu Dhabi"/>
    <s v="L02"/>
    <s v="Marketing Specialist"/>
    <x v="3"/>
    <s v="Full-Time"/>
    <s v="Male"/>
    <s v="20-29"/>
    <s v="2023-01-15"/>
    <n v="77.709999999999994"/>
    <n v="60"/>
    <s v="Average"/>
    <s v="Not Due"/>
    <m/>
    <n v="17"/>
    <x v="1"/>
    <s v="2025-08-25"/>
    <n v="305171"/>
  </r>
  <r>
    <x v="1691"/>
    <s v="Mariam Khan"/>
    <x v="1"/>
    <x v="1"/>
    <s v="Abu Dhabi"/>
    <s v="L02"/>
    <s v="Finance Analyst"/>
    <x v="1"/>
    <s v="Part-Time"/>
    <s v="Female"/>
    <s v="50+"/>
    <s v="2022-03-05"/>
    <n v="92.57"/>
    <n v="76"/>
    <s v="Average"/>
    <s v="Not Due"/>
    <m/>
    <n v="20"/>
    <x v="0"/>
    <m/>
    <n v="304263"/>
  </r>
  <r>
    <x v="1692"/>
    <s v="Karim Sharma"/>
    <x v="6"/>
    <x v="6"/>
    <s v="Abu Dhabi"/>
    <s v="L02"/>
    <s v="HR Executive"/>
    <x v="1"/>
    <s v="Part-Time"/>
    <s v="Female"/>
    <s v="20-29"/>
    <s v="2024-01-15"/>
    <n v="92.32"/>
    <n v="84"/>
    <s v="High"/>
    <s v="Pending"/>
    <m/>
    <n v="20"/>
    <x v="0"/>
    <m/>
    <n v="304476"/>
  </r>
  <r>
    <x v="1693"/>
    <s v="Rashid Hussain"/>
    <x v="4"/>
    <x v="4"/>
    <s v="Ajman"/>
    <s v="L04"/>
    <s v="HR Executive"/>
    <x v="1"/>
    <s v="Contract"/>
    <s v="Male"/>
    <s v="30-39"/>
    <s v="2021-06-26"/>
    <n v="78.73"/>
    <n v="68"/>
    <s v="Low"/>
    <s v="Completed"/>
    <n v="3"/>
    <n v="23"/>
    <x v="0"/>
    <m/>
    <n v="304110"/>
  </r>
  <r>
    <x v="1694"/>
    <s v="Khalid Fernandez"/>
    <x v="5"/>
    <x v="5"/>
    <s v="Dubai"/>
    <s v="L01"/>
    <s v="HR Executive"/>
    <x v="0"/>
    <s v="Contract"/>
    <s v="Male"/>
    <s v="30-39"/>
    <s v="2021-02-23"/>
    <n v="91.28"/>
    <n v="73"/>
    <s v="Average"/>
    <s v="Completed"/>
    <n v="5"/>
    <m/>
    <x v="0"/>
    <m/>
    <n v="303587"/>
  </r>
  <r>
    <x v="1695"/>
    <s v="Zaid Sharma"/>
    <x v="6"/>
    <x v="6"/>
    <s v="Dubai"/>
    <s v="L01"/>
    <s v="HR Manager"/>
    <x v="0"/>
    <s v="Full-Time"/>
    <s v="Male"/>
    <s v="30-39"/>
    <s v="2023-06-09"/>
    <n v="83.79"/>
    <n v="64"/>
    <s v="Average"/>
    <s v="Completed"/>
    <n v="3"/>
    <n v="23"/>
    <x v="0"/>
    <m/>
    <n v="304389"/>
  </r>
  <r>
    <x v="1696"/>
    <s v="Ahmed Patel"/>
    <x v="2"/>
    <x v="2"/>
    <s v="Ajman"/>
    <s v="L04"/>
    <s v="Marketing Specialist"/>
    <x v="2"/>
    <s v="Full-Time"/>
    <s v="Female"/>
    <s v="50+"/>
    <s v="2023-12-02"/>
    <n v="99.85"/>
    <n v="85"/>
    <s v="High"/>
    <s v="Completed"/>
    <n v="5"/>
    <n v="24"/>
    <x v="0"/>
    <m/>
    <n v="304050"/>
  </r>
  <r>
    <x v="1697"/>
    <s v="Bilal Al Mansoori"/>
    <x v="2"/>
    <x v="2"/>
    <s v="Dubai"/>
    <s v="L01"/>
    <s v="Marketing Specialist"/>
    <x v="1"/>
    <s v="Full-Time"/>
    <s v="Male"/>
    <s v="20-29"/>
    <s v="2023-07-03"/>
    <n v="97.62"/>
    <n v="89"/>
    <s v="High"/>
    <s v="Not Due"/>
    <m/>
    <n v="40"/>
    <x v="0"/>
    <m/>
    <n v="304583"/>
  </r>
  <r>
    <x v="1698"/>
    <s v="Fatima Al Falasi"/>
    <x v="6"/>
    <x v="6"/>
    <s v="Abu Dhabi"/>
    <s v="L02"/>
    <s v="Finance Analyst"/>
    <x v="2"/>
    <s v="Part-Time"/>
    <s v="Male"/>
    <s v="20-29"/>
    <s v="2024-03-19"/>
    <n v="87.57"/>
    <n v="74"/>
    <s v="Average"/>
    <s v="Completed"/>
    <n v="4"/>
    <n v="37"/>
    <x v="0"/>
    <m/>
    <n v="304414"/>
  </r>
  <r>
    <x v="1699"/>
    <s v="Bilal Sharma"/>
    <x v="5"/>
    <x v="5"/>
    <s v="Abu Dhabi"/>
    <s v="L02"/>
    <s v="Software Engineer"/>
    <x v="1"/>
    <s v="Part-Time"/>
    <s v="Female"/>
    <s v="30-39"/>
    <s v="2021-11-11"/>
    <n v="89.25"/>
    <n v="84"/>
    <s v="High"/>
    <s v="Completed"/>
    <n v="2"/>
    <n v="21"/>
    <x v="0"/>
    <m/>
    <n v="305149"/>
  </r>
  <r>
    <x v="1700"/>
    <s v="Ali Al Falasi"/>
    <x v="0"/>
    <x v="0"/>
    <s v="Sharjah"/>
    <s v="L03"/>
    <s v="Sales Manager"/>
    <x v="0"/>
    <s v="Part-Time"/>
    <s v="Male"/>
    <s v="20-29"/>
    <s v="2021-09-30"/>
    <n v="80.88"/>
    <n v="57"/>
    <s v="Low"/>
    <s v="Pending"/>
    <m/>
    <n v="27"/>
    <x v="0"/>
    <m/>
    <n v="305214"/>
  </r>
  <r>
    <x v="1701"/>
    <s v="Omar Gupta"/>
    <x v="0"/>
    <x v="0"/>
    <s v="Abu Dhabi"/>
    <s v="L02"/>
    <s v="Sales Executive"/>
    <x v="3"/>
    <s v="Full-Time"/>
    <s v="Male"/>
    <s v="30-39"/>
    <s v="2021-07-20"/>
    <n v="94.15"/>
    <n v="79"/>
    <s v="Average"/>
    <s v="Completed"/>
    <n v="4"/>
    <n v="19"/>
    <x v="0"/>
    <m/>
    <n v="304581"/>
  </r>
  <r>
    <x v="1702"/>
    <s v="Samir Nair"/>
    <x v="0"/>
    <x v="0"/>
    <s v="Sharjah"/>
    <s v="L03"/>
    <s v="Finance Analyst"/>
    <x v="3"/>
    <s v="Full-Time"/>
    <s v="Female"/>
    <s v="50+"/>
    <s v="2024-01-24"/>
    <n v="91.1"/>
    <n v="86"/>
    <s v="Average"/>
    <s v="Completed"/>
    <n v="2"/>
    <m/>
    <x v="0"/>
    <m/>
    <n v="303795"/>
  </r>
  <r>
    <x v="1703"/>
    <s v="Samir Rahman"/>
    <x v="6"/>
    <x v="6"/>
    <s v="Ajman"/>
    <s v="L04"/>
    <s v="HR Manager"/>
    <x v="0"/>
    <s v="Part-Time"/>
    <s v="Female"/>
    <s v="40-49"/>
    <s v="2022-06-15"/>
    <n v="95.09"/>
    <n v="86"/>
    <s v="Average"/>
    <s v="Completed"/>
    <n v="5"/>
    <m/>
    <x v="0"/>
    <m/>
    <n v="304027"/>
  </r>
  <r>
    <x v="1704"/>
    <s v="Hassan Sharma"/>
    <x v="0"/>
    <x v="0"/>
    <s v="Al Ain"/>
    <s v="L05"/>
    <s v="Marketing Specialist"/>
    <x v="1"/>
    <s v="Contract"/>
    <s v="Male"/>
    <s v="20-29"/>
    <s v="2021-03-27"/>
    <n v="81.77"/>
    <n v="65"/>
    <s v="Average"/>
    <s v="Completed"/>
    <n v="4"/>
    <n v="31"/>
    <x v="0"/>
    <m/>
    <n v="303773"/>
  </r>
  <r>
    <x v="1705"/>
    <s v="Ali Haddad"/>
    <x v="6"/>
    <x v="6"/>
    <s v="Al Ain"/>
    <s v="L05"/>
    <s v="Software Engineer"/>
    <x v="3"/>
    <s v="Full-Time"/>
    <s v="Female"/>
    <s v="40-49"/>
    <s v="2023-02-01"/>
    <n v="83.17"/>
    <n v="71"/>
    <s v="Average"/>
    <s v="Completed"/>
    <n v="2"/>
    <n v="40"/>
    <x v="0"/>
    <m/>
    <n v="304064"/>
  </r>
  <r>
    <x v="1706"/>
    <s v="Rashid D'Souza"/>
    <x v="5"/>
    <x v="5"/>
    <s v="Ajman"/>
    <s v="L04"/>
    <s v="Sales Executive"/>
    <x v="3"/>
    <s v="Full-Time"/>
    <s v="Female"/>
    <s v="40-49"/>
    <s v="2021-08-13"/>
    <n v="96.91"/>
    <n v="94"/>
    <s v="Average"/>
    <s v="Completed"/>
    <n v="2"/>
    <n v="15"/>
    <x v="0"/>
    <m/>
    <n v="304175"/>
  </r>
  <r>
    <x v="1707"/>
    <s v="Ali Al Falasi"/>
    <x v="0"/>
    <x v="0"/>
    <s v="Abu Dhabi"/>
    <s v="L02"/>
    <s v="Accountant"/>
    <x v="1"/>
    <s v="Part-Time"/>
    <s v="Female"/>
    <s v="30-39"/>
    <s v="2023-01-22"/>
    <n v="87.25"/>
    <n v="83"/>
    <s v="Average"/>
    <s v="Pending"/>
    <m/>
    <n v="17"/>
    <x v="0"/>
    <m/>
    <n v="303642"/>
  </r>
  <r>
    <x v="1708"/>
    <s v="Fatima Hussain"/>
    <x v="2"/>
    <x v="2"/>
    <s v="Sharjah"/>
    <s v="L03"/>
    <s v="Finance Analyst"/>
    <x v="3"/>
    <s v="Part-Time"/>
    <s v="Male"/>
    <s v="20-29"/>
    <s v="2021-01-18"/>
    <n v="88.63"/>
    <n v="90"/>
    <s v="Average"/>
    <s v="Completed"/>
    <n v="2"/>
    <n v="14"/>
    <x v="0"/>
    <m/>
    <n v="304079"/>
  </r>
  <r>
    <x v="1709"/>
    <s v="Zaid Patel"/>
    <x v="1"/>
    <x v="1"/>
    <s v="Ajman"/>
    <s v="L04"/>
    <s v="HR Executive"/>
    <x v="0"/>
    <s v="Contract"/>
    <s v="Female"/>
    <s v="50+"/>
    <s v="2022-07-26"/>
    <n v="94.68"/>
    <n v="87"/>
    <s v="High"/>
    <s v="Completed"/>
    <n v="5"/>
    <m/>
    <x v="0"/>
    <m/>
    <n v="304129"/>
  </r>
  <r>
    <x v="1710"/>
    <s v="Ali Khan"/>
    <x v="2"/>
    <x v="2"/>
    <s v="Ajman"/>
    <s v="L04"/>
    <s v="Customer Support Agent"/>
    <x v="1"/>
    <s v="Part-Time"/>
    <s v="Female"/>
    <s v="40-49"/>
    <s v="2023-04-16"/>
    <n v="98.85"/>
    <n v="93"/>
    <s v="High"/>
    <s v="Completed"/>
    <n v="4"/>
    <n v="11"/>
    <x v="0"/>
    <m/>
    <n v="303538"/>
  </r>
  <r>
    <x v="1711"/>
    <s v="Hassan Gupta"/>
    <x v="0"/>
    <x v="0"/>
    <s v="Al Ain"/>
    <s v="L05"/>
    <s v="Operations Coordinator"/>
    <x v="2"/>
    <s v="Contract"/>
    <s v="Male"/>
    <s v="50+"/>
    <s v="2021-12-29"/>
    <n v="99.76"/>
    <n v="94"/>
    <s v="Average"/>
    <s v="Completed"/>
    <n v="3"/>
    <n v="40"/>
    <x v="0"/>
    <m/>
    <n v="304144"/>
  </r>
  <r>
    <x v="1712"/>
    <s v="Yusuf Nair"/>
    <x v="6"/>
    <x v="6"/>
    <s v="Al Ain"/>
    <s v="L05"/>
    <s v="Sales Executive"/>
    <x v="2"/>
    <s v="Part-Time"/>
    <s v="Female"/>
    <s v="20-29"/>
    <s v="2022-04-17"/>
    <n v="90.23"/>
    <n v="81"/>
    <s v="High"/>
    <s v="Completed"/>
    <n v="3"/>
    <n v="8"/>
    <x v="0"/>
    <m/>
    <n v="305151"/>
  </r>
  <r>
    <x v="1713"/>
    <s v="Bilal Khan"/>
    <x v="5"/>
    <x v="5"/>
    <s v="Abu Dhabi"/>
    <s v="L02"/>
    <s v="Marketing Specialist"/>
    <x v="0"/>
    <s v="Part-Time"/>
    <s v="Female"/>
    <s v="20-29"/>
    <s v="2022-11-06"/>
    <n v="77.34"/>
    <n v="51"/>
    <s v="Low"/>
    <s v="Completed"/>
    <n v="5"/>
    <n v="15"/>
    <x v="0"/>
    <m/>
    <n v="305033"/>
  </r>
  <r>
    <x v="1714"/>
    <s v="Karim Gupta"/>
    <x v="1"/>
    <x v="1"/>
    <s v="Al Ain"/>
    <s v="L05"/>
    <s v="HR Executive"/>
    <x v="1"/>
    <s v="Full-Time"/>
    <s v="Female"/>
    <s v="30-39"/>
    <s v="2022-03-27"/>
    <n v="82.15"/>
    <n v="56"/>
    <s v="Low"/>
    <s v="Pending"/>
    <m/>
    <n v="40"/>
    <x v="0"/>
    <m/>
    <n v="305191"/>
  </r>
  <r>
    <x v="1715"/>
    <s v="Nadia Hussain"/>
    <x v="6"/>
    <x v="6"/>
    <s v="Ajman"/>
    <s v="L04"/>
    <s v="IT Support Engineer"/>
    <x v="0"/>
    <s v="Contract"/>
    <s v="Female"/>
    <s v="50+"/>
    <s v="2024-03-18"/>
    <n v="97.48"/>
    <n v="96"/>
    <s v="High"/>
    <s v="Completed"/>
    <n v="3"/>
    <m/>
    <x v="0"/>
    <m/>
    <n v="304230"/>
  </r>
  <r>
    <x v="1716"/>
    <s v="Samir Menon"/>
    <x v="3"/>
    <x v="3"/>
    <s v="Sharjah"/>
    <s v="L03"/>
    <s v="Sales Executive"/>
    <x v="2"/>
    <s v="Contract"/>
    <s v="Female"/>
    <s v="50+"/>
    <s v="2023-08-02"/>
    <n v="92.79"/>
    <n v="83"/>
    <s v="Average"/>
    <s v="Pending"/>
    <m/>
    <n v="33"/>
    <x v="0"/>
    <m/>
    <n v="304603"/>
  </r>
  <r>
    <x v="1717"/>
    <s v="Aisha Farooq"/>
    <x v="4"/>
    <x v="4"/>
    <s v="Al Ain"/>
    <s v="L05"/>
    <s v="Marketing Specialist"/>
    <x v="2"/>
    <s v="Full-Time"/>
    <s v="Female"/>
    <s v="40-49"/>
    <s v="2021-08-22"/>
    <n v="77.040000000000006"/>
    <n v="59"/>
    <s v="Low"/>
    <s v="Completed"/>
    <n v="3"/>
    <m/>
    <x v="0"/>
    <m/>
    <n v="304548"/>
  </r>
  <r>
    <x v="1718"/>
    <s v="Karim Gupta"/>
    <x v="2"/>
    <x v="2"/>
    <s v="Al Ain"/>
    <s v="L05"/>
    <s v="Finance Analyst"/>
    <x v="3"/>
    <s v="Full-Time"/>
    <s v="Female"/>
    <s v="30-39"/>
    <s v="2023-01-08"/>
    <n v="93.98"/>
    <n v="80"/>
    <s v="Average"/>
    <s v="Completed"/>
    <n v="3"/>
    <m/>
    <x v="0"/>
    <m/>
    <n v="304875"/>
  </r>
  <r>
    <x v="1719"/>
    <s v="Zaid Farooq"/>
    <x v="3"/>
    <x v="3"/>
    <s v="Al Ain"/>
    <s v="L05"/>
    <s v="Accountant"/>
    <x v="3"/>
    <s v="Full-Time"/>
    <s v="Male"/>
    <s v="40-49"/>
    <s v="2022-07-20"/>
    <n v="83.82"/>
    <n v="65"/>
    <s v="Average"/>
    <s v="Completed"/>
    <n v="2"/>
    <n v="29"/>
    <x v="0"/>
    <m/>
    <n v="303721"/>
  </r>
  <r>
    <x v="1720"/>
    <s v="Nadia Al Nuaimi"/>
    <x v="2"/>
    <x v="2"/>
    <s v="Sharjah"/>
    <s v="L03"/>
    <s v="Accountant"/>
    <x v="0"/>
    <s v="Contract"/>
    <s v="Female"/>
    <s v="50+"/>
    <s v="2023-07-22"/>
    <n v="75.010000000000005"/>
    <n v="60"/>
    <s v="Average"/>
    <s v="Completed"/>
    <n v="3"/>
    <n v="40"/>
    <x v="0"/>
    <m/>
    <n v="303713"/>
  </r>
  <r>
    <x v="1721"/>
    <s v="Rashid D'Souza"/>
    <x v="4"/>
    <x v="4"/>
    <s v="Abu Dhabi"/>
    <s v="L02"/>
    <s v="Customer Support Manager"/>
    <x v="3"/>
    <s v="Part-Time"/>
    <s v="Female"/>
    <s v="20-29"/>
    <s v="2022-04-03"/>
    <n v="85.38"/>
    <n v="88"/>
    <s v="Average"/>
    <s v="Completed"/>
    <n v="5"/>
    <n v="37"/>
    <x v="0"/>
    <m/>
    <n v="304599"/>
  </r>
  <r>
    <x v="1722"/>
    <s v="Mohammed Nair"/>
    <x v="4"/>
    <x v="4"/>
    <s v="Al Ain"/>
    <s v="L05"/>
    <s v="Customer Support Manager"/>
    <x v="3"/>
    <s v="Part-Time"/>
    <s v="Female"/>
    <s v="50+"/>
    <s v="2023-12-26"/>
    <n v="85.47"/>
    <n v="70"/>
    <s v="High"/>
    <s v="Not Due"/>
    <m/>
    <n v="24"/>
    <x v="0"/>
    <m/>
    <n v="304976"/>
  </r>
  <r>
    <x v="1723"/>
    <s v="Omar Haddad"/>
    <x v="3"/>
    <x v="3"/>
    <s v="Abu Dhabi"/>
    <s v="L02"/>
    <s v="Operations Coordinator"/>
    <x v="1"/>
    <s v="Part-Time"/>
    <s v="Male"/>
    <s v="40-49"/>
    <s v="2023-11-15"/>
    <n v="94.41"/>
    <n v="73"/>
    <s v="Average"/>
    <s v="Completed"/>
    <n v="4"/>
    <m/>
    <x v="0"/>
    <m/>
    <n v="304117"/>
  </r>
  <r>
    <x v="1724"/>
    <s v="Bilal Shaikh"/>
    <x v="0"/>
    <x v="0"/>
    <s v="Ajman"/>
    <s v="L04"/>
    <s v="IT Support Engineer"/>
    <x v="0"/>
    <s v="Contract"/>
    <s v="Male"/>
    <s v="30-39"/>
    <s v="2024-04-01"/>
    <n v="98.4"/>
    <n v="85"/>
    <s v="High"/>
    <s v="Completed"/>
    <n v="2"/>
    <n v="22"/>
    <x v="0"/>
    <m/>
    <n v="304352"/>
  </r>
  <r>
    <x v="1725"/>
    <s v="Imran Hussain"/>
    <x v="6"/>
    <x v="6"/>
    <s v="Dubai"/>
    <s v="L01"/>
    <s v="Customer Support Agent"/>
    <x v="3"/>
    <s v="Contract"/>
    <s v="Female"/>
    <s v="40-49"/>
    <s v="2022-04-01"/>
    <n v="94.41"/>
    <n v="73"/>
    <s v="Average"/>
    <s v="Completed"/>
    <n v="2"/>
    <m/>
    <x v="0"/>
    <m/>
    <n v="305068"/>
  </r>
  <r>
    <x v="1726"/>
    <s v="Khalid Al Nuaimi"/>
    <x v="2"/>
    <x v="2"/>
    <s v="Sharjah"/>
    <s v="L03"/>
    <s v="Software Engineer"/>
    <x v="1"/>
    <s v="Contract"/>
    <s v="Female"/>
    <s v="20-29"/>
    <s v="2021-01-29"/>
    <n v="88.43"/>
    <n v="81"/>
    <s v="High"/>
    <s v="Completed"/>
    <n v="2"/>
    <m/>
    <x v="0"/>
    <m/>
    <n v="304002"/>
  </r>
  <r>
    <x v="1727"/>
    <s v="Zaid Nair"/>
    <x v="4"/>
    <x v="4"/>
    <s v="Abu Dhabi"/>
    <s v="L02"/>
    <s v="Sales Executive"/>
    <x v="2"/>
    <s v="Contract"/>
    <s v="Male"/>
    <s v="30-39"/>
    <s v="2021-02-20"/>
    <n v="96.18"/>
    <n v="91"/>
    <s v="Average"/>
    <s v="Completed"/>
    <n v="4"/>
    <n v="24"/>
    <x v="0"/>
    <m/>
    <n v="304153"/>
  </r>
  <r>
    <x v="1728"/>
    <s v="Karim Haddad"/>
    <x v="0"/>
    <x v="0"/>
    <s v="Al Ain"/>
    <s v="L05"/>
    <s v="HR Manager"/>
    <x v="1"/>
    <s v="Full-Time"/>
    <s v="Female"/>
    <s v="40-49"/>
    <s v="2022-03-28"/>
    <n v="94.86"/>
    <n v="79"/>
    <s v="Average"/>
    <s v="Not Due"/>
    <m/>
    <n v="33"/>
    <x v="2"/>
    <s v="2024-12-14"/>
    <n v="304717"/>
  </r>
  <r>
    <x v="1729"/>
    <s v="Ali Al Nuaimi"/>
    <x v="5"/>
    <x v="5"/>
    <s v="Sharjah"/>
    <s v="L03"/>
    <s v="Sales Executive"/>
    <x v="0"/>
    <s v="Contract"/>
    <s v="Female"/>
    <s v="40-49"/>
    <s v="2021-02-24"/>
    <n v="88.83"/>
    <n v="78"/>
    <s v="High"/>
    <s v="Completed"/>
    <n v="2"/>
    <n v="37"/>
    <x v="0"/>
    <m/>
    <n v="305068"/>
  </r>
  <r>
    <x v="1730"/>
    <s v="Ali Hussain"/>
    <x v="6"/>
    <x v="6"/>
    <s v="Ajman"/>
    <s v="L04"/>
    <s v="Software Engineer"/>
    <x v="2"/>
    <s v="Full-Time"/>
    <s v="Female"/>
    <s v="40-49"/>
    <s v="2021-11-05"/>
    <n v="81.45"/>
    <n v="56"/>
    <s v="Average"/>
    <s v="Completed"/>
    <n v="3"/>
    <n v="16"/>
    <x v="0"/>
    <m/>
    <n v="304784"/>
  </r>
  <r>
    <x v="1731"/>
    <s v="Khalid Sharma"/>
    <x v="1"/>
    <x v="1"/>
    <s v="Ajman"/>
    <s v="L04"/>
    <s v="Operations Coordinator"/>
    <x v="1"/>
    <s v="Part-Time"/>
    <s v="Male"/>
    <s v="50+"/>
    <s v="2023-05-06"/>
    <n v="93.12"/>
    <n v="86"/>
    <s v="Average"/>
    <s v="Completed"/>
    <n v="2"/>
    <m/>
    <x v="0"/>
    <m/>
    <n v="303629"/>
  </r>
  <r>
    <x v="1732"/>
    <s v="Ahmed Shaikh"/>
    <x v="5"/>
    <x v="5"/>
    <s v="Al Ain"/>
    <s v="L05"/>
    <s v="Accountant"/>
    <x v="2"/>
    <s v="Full-Time"/>
    <s v="Female"/>
    <s v="20-29"/>
    <s v="2021-05-16"/>
    <n v="91.68"/>
    <n v="70"/>
    <s v="Average"/>
    <s v="Completed"/>
    <n v="2"/>
    <n v="38"/>
    <x v="2"/>
    <s v="2023-07-13"/>
    <n v="304992"/>
  </r>
  <r>
    <x v="1733"/>
    <s v="Rashid Al Falasi"/>
    <x v="1"/>
    <x v="1"/>
    <s v="Sharjah"/>
    <s v="L03"/>
    <s v="Customer Support Agent"/>
    <x v="2"/>
    <s v="Contract"/>
    <s v="Female"/>
    <s v="20-29"/>
    <s v="2021-10-06"/>
    <n v="91.99"/>
    <n v="80"/>
    <s v="Average"/>
    <s v="Completed"/>
    <n v="3"/>
    <n v="11"/>
    <x v="1"/>
    <s v="2024-06-16"/>
    <n v="303819"/>
  </r>
  <r>
    <x v="1734"/>
    <s v="Zaid Al Falasi"/>
    <x v="0"/>
    <x v="0"/>
    <s v="Sharjah"/>
    <s v="L03"/>
    <s v="Finance Analyst"/>
    <x v="3"/>
    <s v="Part-Time"/>
    <s v="Male"/>
    <s v="20-29"/>
    <s v="2021-01-13"/>
    <n v="84.13"/>
    <n v="63"/>
    <s v="Low"/>
    <s v="Completed"/>
    <n v="2"/>
    <m/>
    <x v="0"/>
    <m/>
    <n v="303745"/>
  </r>
  <r>
    <x v="1735"/>
    <s v="Ali Al Falasi"/>
    <x v="4"/>
    <x v="4"/>
    <s v="Abu Dhabi"/>
    <s v="L02"/>
    <s v="HR Executive"/>
    <x v="2"/>
    <s v="Contract"/>
    <s v="Female"/>
    <s v="20-29"/>
    <s v="2022-05-08"/>
    <n v="76.73"/>
    <n v="51"/>
    <s v="Low"/>
    <s v="Completed"/>
    <n v="4"/>
    <n v="19"/>
    <x v="0"/>
    <m/>
    <n v="303767"/>
  </r>
  <r>
    <x v="1736"/>
    <s v="Omar Haddad"/>
    <x v="5"/>
    <x v="5"/>
    <s v="Ajman"/>
    <s v="L04"/>
    <s v="Customer Support Manager"/>
    <x v="1"/>
    <s v="Contract"/>
    <s v="Female"/>
    <s v="40-49"/>
    <s v="2022-09-09"/>
    <n v="82"/>
    <n v="60"/>
    <s v="Low"/>
    <s v="Completed"/>
    <n v="3"/>
    <n v="19"/>
    <x v="0"/>
    <m/>
    <n v="303681"/>
  </r>
  <r>
    <x v="1737"/>
    <s v="Noor Al Mansoori"/>
    <x v="3"/>
    <x v="3"/>
    <s v="Al Ain"/>
    <s v="L05"/>
    <s v="HR Executive"/>
    <x v="2"/>
    <s v="Contract"/>
    <s v="Female"/>
    <s v="20-29"/>
    <s v="2021-10-01"/>
    <n v="84.73"/>
    <n v="78"/>
    <s v="Average"/>
    <s v="Completed"/>
    <n v="3"/>
    <n v="20"/>
    <x v="0"/>
    <m/>
    <n v="304161"/>
  </r>
  <r>
    <x v="1738"/>
    <s v="Noor D'Souza"/>
    <x v="1"/>
    <x v="1"/>
    <s v="Ajman"/>
    <s v="L04"/>
    <s v="Software Engineer"/>
    <x v="2"/>
    <s v="Full-Time"/>
    <s v="Male"/>
    <s v="30-39"/>
    <s v="2021-03-01"/>
    <n v="93.19"/>
    <n v="88"/>
    <s v="Average"/>
    <s v="Completed"/>
    <n v="4"/>
    <n v="38"/>
    <x v="0"/>
    <m/>
    <n v="303946"/>
  </r>
  <r>
    <x v="1739"/>
    <s v="Ahmed Rahman"/>
    <x v="3"/>
    <x v="3"/>
    <s v="Abu Dhabi"/>
    <s v="L02"/>
    <s v="HR Manager"/>
    <x v="2"/>
    <s v="Part-Time"/>
    <s v="Male"/>
    <s v="50+"/>
    <s v="2023-09-26"/>
    <n v="86.46"/>
    <n v="74"/>
    <s v="Average"/>
    <s v="Not Due"/>
    <m/>
    <n v="22"/>
    <x v="0"/>
    <m/>
    <n v="304520"/>
  </r>
  <r>
    <x v="1740"/>
    <s v="Omar Khan"/>
    <x v="6"/>
    <x v="6"/>
    <s v="Dubai"/>
    <s v="L01"/>
    <s v="Accountant"/>
    <x v="0"/>
    <s v="Full-Time"/>
    <s v="Male"/>
    <s v="20-29"/>
    <s v="2022-11-13"/>
    <n v="87.54"/>
    <n v="71"/>
    <s v="High"/>
    <s v="Completed"/>
    <n v="3"/>
    <n v="5"/>
    <x v="0"/>
    <m/>
    <n v="304369"/>
  </r>
  <r>
    <x v="1741"/>
    <s v="Samir Patel"/>
    <x v="2"/>
    <x v="2"/>
    <s v="Sharjah"/>
    <s v="L03"/>
    <s v="Sales Manager"/>
    <x v="0"/>
    <s v="Full-Time"/>
    <s v="Male"/>
    <s v="20-29"/>
    <s v="2021-10-29"/>
    <n v="93.11"/>
    <n v="89"/>
    <s v="High"/>
    <s v="Completed"/>
    <n v="3"/>
    <n v="38"/>
    <x v="0"/>
    <m/>
    <n v="304359"/>
  </r>
  <r>
    <x v="1742"/>
    <s v="Ahmed Shaikh"/>
    <x v="0"/>
    <x v="0"/>
    <s v="Al Ain"/>
    <s v="L05"/>
    <s v="Marketing Specialist"/>
    <x v="1"/>
    <s v="Part-Time"/>
    <s v="Female"/>
    <s v="20-29"/>
    <s v="2023-07-23"/>
    <n v="79.44"/>
    <n v="54"/>
    <s v="Average"/>
    <s v="Completed"/>
    <n v="5"/>
    <n v="38"/>
    <x v="2"/>
    <s v="2025-04-21"/>
    <n v="304321"/>
  </r>
  <r>
    <x v="1743"/>
    <s v="Sara Al Nuaimi"/>
    <x v="6"/>
    <x v="6"/>
    <s v="Sharjah"/>
    <s v="L03"/>
    <s v="HR Manager"/>
    <x v="0"/>
    <s v="Contract"/>
    <s v="Male"/>
    <s v="50+"/>
    <s v="2024-03-31"/>
    <n v="86.49"/>
    <n v="87"/>
    <s v="Average"/>
    <s v="Completed"/>
    <n v="4"/>
    <n v="15"/>
    <x v="0"/>
    <m/>
    <n v="304568"/>
  </r>
  <r>
    <x v="1744"/>
    <s v="Layla Joseph"/>
    <x v="3"/>
    <x v="3"/>
    <s v="Ajman"/>
    <s v="L04"/>
    <s v="IT Support Engineer"/>
    <x v="1"/>
    <s v="Contract"/>
    <s v="Female"/>
    <s v="20-29"/>
    <s v="2021-11-13"/>
    <n v="99.22"/>
    <n v="90"/>
    <s v="Average"/>
    <s v="Pending"/>
    <m/>
    <n v="20"/>
    <x v="0"/>
    <m/>
    <n v="304329"/>
  </r>
  <r>
    <x v="1745"/>
    <s v="Mohammed Hussain"/>
    <x v="3"/>
    <x v="3"/>
    <s v="Sharjah"/>
    <s v="L03"/>
    <s v="Customer Support Manager"/>
    <x v="3"/>
    <s v="Contract"/>
    <s v="Male"/>
    <s v="40-49"/>
    <s v="2022-05-22"/>
    <n v="78.430000000000007"/>
    <n v="50"/>
    <s v="Low"/>
    <s v="Completed"/>
    <n v="3"/>
    <n v="31"/>
    <x v="0"/>
    <m/>
    <n v="303696"/>
  </r>
  <r>
    <x v="1746"/>
    <s v="Ahmed Aziz"/>
    <x v="4"/>
    <x v="4"/>
    <s v="Al Ain"/>
    <s v="L05"/>
    <s v="Customer Support Manager"/>
    <x v="1"/>
    <s v="Contract"/>
    <s v="Female"/>
    <s v="20-29"/>
    <s v="2023-10-13"/>
    <n v="78.11"/>
    <n v="55"/>
    <s v="Low"/>
    <s v="Completed"/>
    <n v="4"/>
    <n v="40"/>
    <x v="0"/>
    <m/>
    <n v="304016"/>
  </r>
  <r>
    <x v="1747"/>
    <s v="Yusuf Al Nuaimi"/>
    <x v="4"/>
    <x v="4"/>
    <s v="Dubai"/>
    <s v="L01"/>
    <s v="Customer Support Manager"/>
    <x v="2"/>
    <s v="Full-Time"/>
    <s v="Female"/>
    <s v="30-39"/>
    <s v="2023-09-06"/>
    <n v="93.14"/>
    <n v="78"/>
    <s v="Average"/>
    <s v="Not Due"/>
    <m/>
    <n v="14"/>
    <x v="0"/>
    <m/>
    <n v="303849"/>
  </r>
  <r>
    <x v="1748"/>
    <s v="Zaid Menon"/>
    <x v="6"/>
    <x v="6"/>
    <s v="Al Ain"/>
    <s v="L05"/>
    <s v="Accountant"/>
    <x v="0"/>
    <s v="Full-Time"/>
    <s v="Male"/>
    <s v="30-39"/>
    <s v="2024-02-28"/>
    <n v="84.85"/>
    <n v="71"/>
    <s v="Average"/>
    <s v="Not Due"/>
    <m/>
    <m/>
    <x v="0"/>
    <m/>
    <n v="304488"/>
  </r>
  <r>
    <x v="1749"/>
    <s v="Yusuf Al Nuaimi"/>
    <x v="4"/>
    <x v="4"/>
    <s v="Abu Dhabi"/>
    <s v="L02"/>
    <s v="Marketing Specialist"/>
    <x v="3"/>
    <s v="Contract"/>
    <s v="Female"/>
    <s v="20-29"/>
    <s v="2022-09-06"/>
    <n v="92.15"/>
    <n v="86"/>
    <s v="Average"/>
    <s v="Completed"/>
    <n v="2"/>
    <n v="11"/>
    <x v="0"/>
    <m/>
    <n v="303910"/>
  </r>
  <r>
    <x v="1750"/>
    <s v="Omar Aziz"/>
    <x v="6"/>
    <x v="6"/>
    <s v="Dubai"/>
    <s v="L01"/>
    <s v="Sales Manager"/>
    <x v="2"/>
    <s v="Full-Time"/>
    <s v="Female"/>
    <s v="30-39"/>
    <s v="2023-08-28"/>
    <n v="94.43"/>
    <n v="73"/>
    <s v="High"/>
    <s v="Pending"/>
    <m/>
    <n v="16"/>
    <x v="0"/>
    <m/>
    <n v="303724"/>
  </r>
  <r>
    <x v="1751"/>
    <s v="Ali Gupta"/>
    <x v="0"/>
    <x v="0"/>
    <s v="Abu Dhabi"/>
    <s v="L02"/>
    <s v="Software Engineer"/>
    <x v="3"/>
    <s v="Contract"/>
    <s v="Female"/>
    <s v="30-39"/>
    <s v="2022-09-19"/>
    <n v="81.400000000000006"/>
    <n v="61"/>
    <s v="Low"/>
    <s v="Completed"/>
    <n v="5"/>
    <n v="18"/>
    <x v="2"/>
    <s v="2023-12-11"/>
    <n v="304179"/>
  </r>
  <r>
    <x v="1752"/>
    <s v="Ahmed Sharma"/>
    <x v="0"/>
    <x v="0"/>
    <s v="Sharjah"/>
    <s v="L03"/>
    <s v="Sales Manager"/>
    <x v="0"/>
    <s v="Contract"/>
    <s v="Female"/>
    <s v="40-49"/>
    <s v="2023-01-16"/>
    <n v="78.680000000000007"/>
    <n v="74"/>
    <s v="Average"/>
    <s v="Pending"/>
    <m/>
    <n v="22"/>
    <x v="0"/>
    <m/>
    <n v="305206"/>
  </r>
  <r>
    <x v="1753"/>
    <s v="Hassan Al Mansoori"/>
    <x v="2"/>
    <x v="2"/>
    <s v="Abu Dhabi"/>
    <s v="L02"/>
    <s v="Sales Executive"/>
    <x v="0"/>
    <s v="Contract"/>
    <s v="Female"/>
    <s v="20-29"/>
    <s v="2022-01-31"/>
    <n v="99.88"/>
    <n v="99"/>
    <s v="High"/>
    <s v="Completed"/>
    <n v="5"/>
    <n v="30"/>
    <x v="0"/>
    <m/>
    <n v="303527"/>
  </r>
  <r>
    <x v="1754"/>
    <s v="Nadia Sharma"/>
    <x v="2"/>
    <x v="2"/>
    <s v="Dubai"/>
    <s v="L01"/>
    <s v="Sales Executive"/>
    <x v="3"/>
    <s v="Part-Time"/>
    <s v="Female"/>
    <s v="50+"/>
    <s v="2021-04-07"/>
    <n v="93.76"/>
    <n v="83"/>
    <s v="High"/>
    <s v="Pending"/>
    <m/>
    <n v="11"/>
    <x v="1"/>
    <s v="2023-03-24"/>
    <n v="303691"/>
  </r>
  <r>
    <x v="1755"/>
    <s v="Mariam Al Mansoori"/>
    <x v="4"/>
    <x v="4"/>
    <s v="Abu Dhabi"/>
    <s v="L02"/>
    <s v="HR Executive"/>
    <x v="2"/>
    <s v="Contract"/>
    <s v="Male"/>
    <s v="50+"/>
    <s v="2021-05-22"/>
    <n v="99.31"/>
    <n v="91"/>
    <s v="Average"/>
    <s v="Not Due"/>
    <m/>
    <m/>
    <x v="1"/>
    <s v="2021-12-08"/>
    <n v="304072"/>
  </r>
  <r>
    <x v="1756"/>
    <s v="Samir Menon"/>
    <x v="0"/>
    <x v="0"/>
    <s v="Abu Dhabi"/>
    <s v="L02"/>
    <s v="HR Manager"/>
    <x v="3"/>
    <s v="Full-Time"/>
    <s v="Male"/>
    <s v="50+"/>
    <s v="2023-04-02"/>
    <n v="89.74"/>
    <n v="73"/>
    <s v="High"/>
    <s v="Pending"/>
    <m/>
    <n v="18"/>
    <x v="0"/>
    <m/>
    <n v="304666"/>
  </r>
  <r>
    <x v="1757"/>
    <s v="Noor Patel"/>
    <x v="4"/>
    <x v="4"/>
    <s v="Sharjah"/>
    <s v="L03"/>
    <s v="Software Engineer"/>
    <x v="2"/>
    <s v="Part-Time"/>
    <s v="Male"/>
    <s v="50+"/>
    <s v="2021-03-02"/>
    <n v="95.9"/>
    <n v="86"/>
    <s v="Average"/>
    <s v="Completed"/>
    <n v="2"/>
    <n v="34"/>
    <x v="1"/>
    <s v="2023-10-26"/>
    <n v="304967"/>
  </r>
  <r>
    <x v="1758"/>
    <s v="Bilal D'Souza"/>
    <x v="4"/>
    <x v="4"/>
    <s v="Sharjah"/>
    <s v="L03"/>
    <s v="Finance Analyst"/>
    <x v="0"/>
    <s v="Full-Time"/>
    <s v="Male"/>
    <s v="50+"/>
    <s v="2022-02-11"/>
    <n v="98.01"/>
    <n v="92"/>
    <s v="High"/>
    <s v="Completed"/>
    <n v="4"/>
    <n v="10"/>
    <x v="0"/>
    <m/>
    <n v="303832"/>
  </r>
  <r>
    <x v="1759"/>
    <s v="Karim Farooq"/>
    <x v="2"/>
    <x v="2"/>
    <s v="Abu Dhabi"/>
    <s v="L02"/>
    <s v="Software Engineer"/>
    <x v="0"/>
    <s v="Contract"/>
    <s v="Male"/>
    <s v="40-49"/>
    <s v="2021-02-28"/>
    <n v="93.02"/>
    <n v="87"/>
    <s v="High"/>
    <s v="Completed"/>
    <n v="5"/>
    <n v="39"/>
    <x v="0"/>
    <m/>
    <n v="304123"/>
  </r>
  <r>
    <x v="1760"/>
    <s v="Sara Al Mansoori"/>
    <x v="1"/>
    <x v="1"/>
    <s v="Ajman"/>
    <s v="L04"/>
    <s v="Software Engineer"/>
    <x v="3"/>
    <s v="Full-Time"/>
    <s v="Female"/>
    <s v="50+"/>
    <s v="2023-10-11"/>
    <n v="78.87"/>
    <n v="58"/>
    <s v="Average"/>
    <s v="Completed"/>
    <n v="3"/>
    <n v="20"/>
    <x v="1"/>
    <s v="2024-05-15"/>
    <n v="304088"/>
  </r>
  <r>
    <x v="1761"/>
    <s v="Yusuf Al Nuaimi"/>
    <x v="1"/>
    <x v="1"/>
    <s v="Ajman"/>
    <s v="L04"/>
    <s v="Sales Manager"/>
    <x v="2"/>
    <s v="Part-Time"/>
    <s v="Female"/>
    <s v="30-39"/>
    <s v="2024-01-16"/>
    <n v="99.97"/>
    <n v="94"/>
    <s v="High"/>
    <s v="Completed"/>
    <n v="3"/>
    <n v="21"/>
    <x v="1"/>
    <s v="2025-09-27"/>
    <n v="304670"/>
  </r>
  <r>
    <x v="1762"/>
    <s v="Ali Aziz"/>
    <x v="0"/>
    <x v="0"/>
    <s v="Dubai"/>
    <s v="L01"/>
    <s v="Accountant"/>
    <x v="0"/>
    <s v="Full-Time"/>
    <s v="Male"/>
    <s v="50+"/>
    <s v="2023-10-16"/>
    <n v="97.07"/>
    <n v="98"/>
    <s v="High"/>
    <s v="Completed"/>
    <n v="3"/>
    <n v="14"/>
    <x v="0"/>
    <m/>
    <n v="304585"/>
  </r>
  <r>
    <x v="1763"/>
    <s v="Layla Menon"/>
    <x v="6"/>
    <x v="6"/>
    <s v="Sharjah"/>
    <s v="L03"/>
    <s v="Accountant"/>
    <x v="2"/>
    <s v="Full-Time"/>
    <s v="Male"/>
    <s v="30-39"/>
    <s v="2021-08-22"/>
    <n v="85.2"/>
    <n v="89"/>
    <s v="High"/>
    <s v="Completed"/>
    <n v="5"/>
    <n v="32"/>
    <x v="0"/>
    <m/>
    <n v="305217"/>
  </r>
  <r>
    <x v="1764"/>
    <s v="Bilal Fernandez"/>
    <x v="0"/>
    <x v="0"/>
    <s v="Al Ain"/>
    <s v="L05"/>
    <s v="Operations Coordinator"/>
    <x v="1"/>
    <s v="Full-Time"/>
    <s v="Male"/>
    <s v="40-49"/>
    <s v="2021-05-06"/>
    <n v="80.069999999999993"/>
    <n v="68"/>
    <s v="Average"/>
    <s v="Completed"/>
    <n v="3"/>
    <n v="14"/>
    <x v="0"/>
    <m/>
    <n v="304109"/>
  </r>
  <r>
    <x v="1765"/>
    <s v="Rashid Rahman"/>
    <x v="5"/>
    <x v="5"/>
    <s v="Sharjah"/>
    <s v="L03"/>
    <s v="Marketing Specialist"/>
    <x v="0"/>
    <s v="Contract"/>
    <s v="Male"/>
    <s v="50+"/>
    <s v="2022-04-29"/>
    <n v="78.16"/>
    <n v="60"/>
    <s v="Average"/>
    <s v="Not Due"/>
    <m/>
    <n v="33"/>
    <x v="1"/>
    <s v="2023-06-24"/>
    <n v="304662"/>
  </r>
  <r>
    <x v="1766"/>
    <s v="Nadia D'Souza"/>
    <x v="3"/>
    <x v="3"/>
    <s v="Al Ain"/>
    <s v="L05"/>
    <s v="Accountant"/>
    <x v="1"/>
    <s v="Part-Time"/>
    <s v="Female"/>
    <s v="40-49"/>
    <s v="2022-06-20"/>
    <n v="98.59"/>
    <n v="85"/>
    <s v="Average"/>
    <s v="Completed"/>
    <n v="3"/>
    <n v="36"/>
    <x v="0"/>
    <m/>
    <n v="303743"/>
  </r>
  <r>
    <x v="1767"/>
    <s v="Rashid Shaikh"/>
    <x v="4"/>
    <x v="4"/>
    <s v="Ajman"/>
    <s v="L04"/>
    <s v="Marketing Specialist"/>
    <x v="3"/>
    <s v="Full-Time"/>
    <s v="Female"/>
    <s v="40-49"/>
    <s v="2024-02-18"/>
    <n v="84.85"/>
    <n v="62"/>
    <s v="Low"/>
    <s v="Completed"/>
    <n v="5"/>
    <n v="37"/>
    <x v="0"/>
    <m/>
    <n v="305238"/>
  </r>
  <r>
    <x v="1768"/>
    <s v="Khalid Gupta"/>
    <x v="4"/>
    <x v="4"/>
    <s v="Al Ain"/>
    <s v="L05"/>
    <s v="IT Support Engineer"/>
    <x v="2"/>
    <s v="Contract"/>
    <s v="Female"/>
    <s v="50+"/>
    <s v="2022-02-15"/>
    <n v="94.01"/>
    <n v="88"/>
    <s v="Average"/>
    <s v="Completed"/>
    <n v="2"/>
    <n v="17"/>
    <x v="1"/>
    <s v="2022-12-30"/>
    <n v="303958"/>
  </r>
  <r>
    <x v="1769"/>
    <s v="Noor D'Souza"/>
    <x v="0"/>
    <x v="0"/>
    <s v="Ajman"/>
    <s v="L04"/>
    <s v="HR Executive"/>
    <x v="0"/>
    <s v="Part-Time"/>
    <s v="Female"/>
    <s v="30-39"/>
    <s v="2023-02-10"/>
    <n v="92.69"/>
    <n v="70"/>
    <s v="Average"/>
    <s v="Completed"/>
    <n v="3"/>
    <n v="9"/>
    <x v="0"/>
    <m/>
    <n v="304747"/>
  </r>
  <r>
    <x v="1770"/>
    <s v="Khalid Nair"/>
    <x v="3"/>
    <x v="3"/>
    <s v="Sharjah"/>
    <s v="L03"/>
    <s v="Software Engineer"/>
    <x v="1"/>
    <s v="Full-Time"/>
    <s v="Female"/>
    <s v="40-49"/>
    <s v="2022-10-23"/>
    <n v="75.44"/>
    <n v="50"/>
    <s v="Average"/>
    <s v="Completed"/>
    <n v="4"/>
    <n v="9"/>
    <x v="0"/>
    <m/>
    <n v="304604"/>
  </r>
  <r>
    <x v="1771"/>
    <s v="Imran Patel"/>
    <x v="5"/>
    <x v="5"/>
    <s v="Abu Dhabi"/>
    <s v="L02"/>
    <s v="Accountant"/>
    <x v="1"/>
    <s v="Full-Time"/>
    <s v="Male"/>
    <s v="40-49"/>
    <s v="2023-03-22"/>
    <n v="94.08"/>
    <n v="70"/>
    <s v="High"/>
    <s v="Completed"/>
    <n v="3"/>
    <n v="24"/>
    <x v="0"/>
    <m/>
    <n v="304277"/>
  </r>
  <r>
    <x v="1772"/>
    <s v="Bilal Al Nuaimi"/>
    <x v="5"/>
    <x v="5"/>
    <s v="Al Ain"/>
    <s v="L05"/>
    <s v="Software Engineer"/>
    <x v="2"/>
    <s v="Part-Time"/>
    <s v="Male"/>
    <s v="40-49"/>
    <s v="2024-01-23"/>
    <n v="95.09"/>
    <n v="97"/>
    <s v="High"/>
    <s v="Completed"/>
    <n v="3"/>
    <n v="37"/>
    <x v="0"/>
    <m/>
    <n v="303744"/>
  </r>
  <r>
    <x v="1773"/>
    <s v="Aisha Aziz"/>
    <x v="3"/>
    <x v="3"/>
    <s v="Dubai"/>
    <s v="L01"/>
    <s v="Customer Support Manager"/>
    <x v="0"/>
    <s v="Contract"/>
    <s v="Male"/>
    <s v="40-49"/>
    <s v="2022-04-26"/>
    <n v="90.4"/>
    <n v="70"/>
    <s v="High"/>
    <s v="Not Due"/>
    <m/>
    <n v="26"/>
    <x v="1"/>
    <s v="2023-01-22"/>
    <n v="305227"/>
  </r>
  <r>
    <x v="1774"/>
    <s v="Ahmed Menon"/>
    <x v="1"/>
    <x v="1"/>
    <s v="Abu Dhabi"/>
    <s v="L02"/>
    <s v="Marketing Specialist"/>
    <x v="2"/>
    <s v="Part-Time"/>
    <s v="Female"/>
    <s v="40-49"/>
    <s v="2022-05-13"/>
    <n v="81.02"/>
    <n v="70"/>
    <s v="Low"/>
    <s v="Pending"/>
    <m/>
    <n v="40"/>
    <x v="0"/>
    <m/>
    <n v="304593"/>
  </r>
  <r>
    <x v="1775"/>
    <s v="Imran D'Souza"/>
    <x v="4"/>
    <x v="4"/>
    <s v="Ajman"/>
    <s v="L04"/>
    <s v="Finance Analyst"/>
    <x v="3"/>
    <s v="Full-Time"/>
    <s v="Female"/>
    <s v="20-29"/>
    <s v="2023-11-14"/>
    <n v="90.14"/>
    <n v="73"/>
    <s v="Average"/>
    <s v="Not Due"/>
    <m/>
    <n v="11"/>
    <x v="0"/>
    <m/>
    <n v="304954"/>
  </r>
  <r>
    <x v="1776"/>
    <s v="Fatima Nair"/>
    <x v="1"/>
    <x v="1"/>
    <s v="Ajman"/>
    <s v="L04"/>
    <s v="IT Support Engineer"/>
    <x v="0"/>
    <s v="Contract"/>
    <s v="Female"/>
    <s v="40-49"/>
    <s v="2022-12-01"/>
    <n v="93.05"/>
    <n v="74"/>
    <s v="Average"/>
    <s v="Pending"/>
    <m/>
    <n v="24"/>
    <x v="0"/>
    <m/>
    <n v="303577"/>
  </r>
  <r>
    <x v="1777"/>
    <s v="Omar Khan"/>
    <x v="4"/>
    <x v="4"/>
    <s v="Dubai"/>
    <s v="L01"/>
    <s v="Customer Support Agent"/>
    <x v="1"/>
    <s v="Part-Time"/>
    <s v="Female"/>
    <s v="40-49"/>
    <s v="2023-04-28"/>
    <n v="96.09"/>
    <n v="99"/>
    <s v="High"/>
    <s v="Completed"/>
    <n v="3"/>
    <n v="18"/>
    <x v="0"/>
    <m/>
    <n v="303913"/>
  </r>
  <r>
    <x v="1778"/>
    <s v="Zaid Aziz"/>
    <x v="3"/>
    <x v="3"/>
    <s v="Al Ain"/>
    <s v="L05"/>
    <s v="HR Executive"/>
    <x v="2"/>
    <s v="Full-Time"/>
    <s v="Male"/>
    <s v="40-49"/>
    <s v="2021-10-13"/>
    <n v="76.319999999999993"/>
    <n v="71"/>
    <s v="Average"/>
    <s v="Not Due"/>
    <m/>
    <n v="29"/>
    <x v="0"/>
    <m/>
    <n v="304886"/>
  </r>
  <r>
    <x v="1779"/>
    <s v="Imran Sharma"/>
    <x v="0"/>
    <x v="0"/>
    <s v="Dubai"/>
    <s v="L01"/>
    <s v="Operations Coordinator"/>
    <x v="2"/>
    <s v="Full-Time"/>
    <s v="Male"/>
    <s v="20-29"/>
    <s v="2023-12-12"/>
    <n v="77.680000000000007"/>
    <n v="79"/>
    <s v="Low"/>
    <s v="Completed"/>
    <n v="3"/>
    <n v="16"/>
    <x v="0"/>
    <m/>
    <n v="304967"/>
  </r>
  <r>
    <x v="1780"/>
    <s v="Noor Al Falasi"/>
    <x v="3"/>
    <x v="3"/>
    <s v="Ajman"/>
    <s v="L04"/>
    <s v="HR Manager"/>
    <x v="1"/>
    <s v="Part-Time"/>
    <s v="Male"/>
    <s v="40-49"/>
    <s v="2021-03-04"/>
    <n v="75.180000000000007"/>
    <n v="64"/>
    <s v="Average"/>
    <s v="Completed"/>
    <n v="4"/>
    <m/>
    <x v="2"/>
    <s v="2023-08-20"/>
    <n v="303824"/>
  </r>
  <r>
    <x v="1781"/>
    <s v="Noor Sharma"/>
    <x v="3"/>
    <x v="3"/>
    <s v="Sharjah"/>
    <s v="L03"/>
    <s v="Finance Analyst"/>
    <x v="1"/>
    <s v="Part-Time"/>
    <s v="Female"/>
    <s v="50+"/>
    <s v="2023-12-31"/>
    <n v="87.96"/>
    <n v="90"/>
    <s v="High"/>
    <s v="Completed"/>
    <n v="4"/>
    <n v="38"/>
    <x v="0"/>
    <m/>
    <n v="304367"/>
  </r>
  <r>
    <x v="1782"/>
    <s v="Sara Fernandez"/>
    <x v="2"/>
    <x v="2"/>
    <s v="Al Ain"/>
    <s v="L05"/>
    <s v="IT Support Engineer"/>
    <x v="3"/>
    <s v="Part-Time"/>
    <s v="Female"/>
    <s v="40-49"/>
    <s v="2021-09-01"/>
    <n v="75.930000000000007"/>
    <n v="72"/>
    <s v="Average"/>
    <s v="Pending"/>
    <m/>
    <n v="18"/>
    <x v="0"/>
    <m/>
    <n v="305301"/>
  </r>
  <r>
    <x v="1783"/>
    <s v="Ahmed Khan"/>
    <x v="0"/>
    <x v="0"/>
    <s v="Abu Dhabi"/>
    <s v="L02"/>
    <s v="Software Engineer"/>
    <x v="2"/>
    <s v="Full-Time"/>
    <s v="Female"/>
    <s v="40-49"/>
    <s v="2022-10-13"/>
    <n v="99.75"/>
    <n v="93"/>
    <s v="High"/>
    <s v="Completed"/>
    <n v="2"/>
    <n v="12"/>
    <x v="1"/>
    <s v="2024-04-17"/>
    <n v="303729"/>
  </r>
  <r>
    <x v="1784"/>
    <s v="Omar Fernandez"/>
    <x v="2"/>
    <x v="2"/>
    <s v="Abu Dhabi"/>
    <s v="L02"/>
    <s v="Operations Coordinator"/>
    <x v="0"/>
    <s v="Part-Time"/>
    <s v="Male"/>
    <s v="30-39"/>
    <s v="2023-10-03"/>
    <n v="82.76"/>
    <n v="51"/>
    <s v="Average"/>
    <s v="Completed"/>
    <n v="5"/>
    <n v="9"/>
    <x v="0"/>
    <m/>
    <n v="304167"/>
  </r>
  <r>
    <x v="1785"/>
    <s v="Noor Hussain"/>
    <x v="6"/>
    <x v="6"/>
    <s v="Al Ain"/>
    <s v="L05"/>
    <s v="Accountant"/>
    <x v="0"/>
    <s v="Full-Time"/>
    <s v="Female"/>
    <s v="50+"/>
    <s v="2022-05-02"/>
    <n v="90.77"/>
    <n v="71"/>
    <s v="Average"/>
    <s v="Completed"/>
    <n v="5"/>
    <n v="15"/>
    <x v="0"/>
    <m/>
    <n v="304719"/>
  </r>
  <r>
    <x v="1786"/>
    <s v="Bilal Menon"/>
    <x v="6"/>
    <x v="6"/>
    <s v="Sharjah"/>
    <s v="L03"/>
    <s v="HR Manager"/>
    <x v="1"/>
    <s v="Part-Time"/>
    <s v="Male"/>
    <s v="40-49"/>
    <s v="2021-12-25"/>
    <n v="94.95"/>
    <n v="78"/>
    <s v="High"/>
    <s v="Completed"/>
    <n v="4"/>
    <n v="20"/>
    <x v="0"/>
    <m/>
    <n v="305167"/>
  </r>
  <r>
    <x v="1787"/>
    <s v="Mariam Al Falasi"/>
    <x v="2"/>
    <x v="2"/>
    <s v="Abu Dhabi"/>
    <s v="L02"/>
    <s v="Sales Executive"/>
    <x v="1"/>
    <s v="Part-Time"/>
    <s v="Female"/>
    <s v="30-39"/>
    <s v="2023-01-17"/>
    <n v="95.18"/>
    <n v="93"/>
    <s v="Average"/>
    <s v="Completed"/>
    <n v="4"/>
    <n v="40"/>
    <x v="0"/>
    <m/>
    <n v="304501"/>
  </r>
  <r>
    <x v="1788"/>
    <s v="Imran Joseph"/>
    <x v="6"/>
    <x v="6"/>
    <s v="Al Ain"/>
    <s v="L05"/>
    <s v="Sales Executive"/>
    <x v="1"/>
    <s v="Contract"/>
    <s v="Male"/>
    <s v="20-29"/>
    <s v="2022-10-11"/>
    <n v="76.75"/>
    <n v="56"/>
    <s v="Average"/>
    <s v="Pending"/>
    <m/>
    <m/>
    <x v="0"/>
    <m/>
    <n v="304833"/>
  </r>
  <r>
    <x v="1789"/>
    <s v="Zaid Fernandez"/>
    <x v="1"/>
    <x v="1"/>
    <s v="Dubai"/>
    <s v="L01"/>
    <s v="HR Executive"/>
    <x v="3"/>
    <s v="Full-Time"/>
    <s v="Female"/>
    <s v="30-39"/>
    <s v="2022-07-30"/>
    <n v="97.88"/>
    <n v="94"/>
    <s v="High"/>
    <s v="Completed"/>
    <n v="2"/>
    <n v="11"/>
    <x v="1"/>
    <s v="2023-08-16"/>
    <n v="304010"/>
  </r>
  <r>
    <x v="1790"/>
    <s v="Imran Rahman"/>
    <x v="1"/>
    <x v="1"/>
    <s v="Abu Dhabi"/>
    <s v="L02"/>
    <s v="Sales Manager"/>
    <x v="0"/>
    <s v="Full-Time"/>
    <s v="Male"/>
    <s v="30-39"/>
    <s v="2023-07-29"/>
    <n v="90.2"/>
    <n v="86"/>
    <s v="High"/>
    <s v="Completed"/>
    <n v="5"/>
    <n v="5"/>
    <x v="1"/>
    <s v="2024-06-08"/>
    <n v="305036"/>
  </r>
  <r>
    <x v="1791"/>
    <s v="Hassan Haddad"/>
    <x v="5"/>
    <x v="5"/>
    <s v="Dubai"/>
    <s v="L01"/>
    <s v="HR Executive"/>
    <x v="3"/>
    <s v="Full-Time"/>
    <s v="Female"/>
    <s v="50+"/>
    <s v="2023-01-25"/>
    <n v="76.66"/>
    <n v="79"/>
    <s v="Low"/>
    <s v="Completed"/>
    <n v="5"/>
    <n v="27"/>
    <x v="0"/>
    <m/>
    <n v="305186"/>
  </r>
  <r>
    <x v="1792"/>
    <s v="Layla Farooq"/>
    <x v="4"/>
    <x v="4"/>
    <s v="Sharjah"/>
    <s v="L03"/>
    <s v="Sales Executive"/>
    <x v="3"/>
    <s v="Full-Time"/>
    <s v="Male"/>
    <s v="40-49"/>
    <s v="2023-01-21"/>
    <n v="89.09"/>
    <n v="85"/>
    <s v="Average"/>
    <s v="Completed"/>
    <n v="3"/>
    <n v="29"/>
    <x v="0"/>
    <m/>
    <n v="304325"/>
  </r>
  <r>
    <x v="1793"/>
    <s v="Omar Al Nuaimi"/>
    <x v="0"/>
    <x v="0"/>
    <s v="Abu Dhabi"/>
    <s v="L02"/>
    <s v="Sales Executive"/>
    <x v="1"/>
    <s v="Contract"/>
    <s v="Female"/>
    <s v="50+"/>
    <s v="2021-02-19"/>
    <n v="88.81"/>
    <n v="88"/>
    <s v="Average"/>
    <s v="Pending"/>
    <m/>
    <n v="13"/>
    <x v="0"/>
    <m/>
    <n v="303746"/>
  </r>
  <r>
    <x v="1794"/>
    <s v="Bilal Rahman"/>
    <x v="1"/>
    <x v="1"/>
    <s v="Ajman"/>
    <s v="L04"/>
    <s v="Marketing Specialist"/>
    <x v="2"/>
    <s v="Full-Time"/>
    <s v="Male"/>
    <s v="30-39"/>
    <s v="2021-08-07"/>
    <n v="98.3"/>
    <n v="91"/>
    <s v="High"/>
    <s v="Completed"/>
    <n v="4"/>
    <n v="25"/>
    <x v="0"/>
    <m/>
    <n v="304703"/>
  </r>
  <r>
    <x v="1795"/>
    <s v="Omar Fernandez"/>
    <x v="3"/>
    <x v="3"/>
    <s v="Sharjah"/>
    <s v="L03"/>
    <s v="HR Manager"/>
    <x v="1"/>
    <s v="Part-Time"/>
    <s v="Male"/>
    <s v="30-39"/>
    <s v="2023-01-15"/>
    <n v="99.66"/>
    <n v="99"/>
    <s v="Average"/>
    <s v="Completed"/>
    <n v="4"/>
    <n v="27"/>
    <x v="1"/>
    <s v="2025-02-16"/>
    <n v="304042"/>
  </r>
  <r>
    <x v="1796"/>
    <s v="Imran D'Souza"/>
    <x v="3"/>
    <x v="3"/>
    <s v="Ajman"/>
    <s v="L04"/>
    <s v="Marketing Specialist"/>
    <x v="0"/>
    <s v="Part-Time"/>
    <s v="Male"/>
    <s v="50+"/>
    <s v="2021-05-11"/>
    <n v="75.239999999999995"/>
    <n v="65"/>
    <s v="Average"/>
    <s v="Completed"/>
    <n v="3"/>
    <n v="35"/>
    <x v="0"/>
    <m/>
    <n v="305310"/>
  </r>
  <r>
    <x v="1797"/>
    <s v="Layla Patel"/>
    <x v="2"/>
    <x v="2"/>
    <s v="Dubai"/>
    <s v="L01"/>
    <s v="Sales Executive"/>
    <x v="3"/>
    <s v="Part-Time"/>
    <s v="Male"/>
    <s v="20-29"/>
    <s v="2021-07-10"/>
    <n v="88.59"/>
    <n v="71"/>
    <s v="High"/>
    <s v="Pending"/>
    <m/>
    <n v="40"/>
    <x v="0"/>
    <m/>
    <n v="305077"/>
  </r>
  <r>
    <x v="1798"/>
    <s v="Khalid Hussain"/>
    <x v="4"/>
    <x v="4"/>
    <s v="Sharjah"/>
    <s v="L03"/>
    <s v="Software Engineer"/>
    <x v="0"/>
    <s v="Part-Time"/>
    <s v="Male"/>
    <s v="50+"/>
    <s v="2023-03-20"/>
    <n v="97.2"/>
    <n v="88"/>
    <s v="Average"/>
    <s v="Completed"/>
    <n v="4"/>
    <n v="32"/>
    <x v="1"/>
    <s v="2025-03-27"/>
    <n v="303641"/>
  </r>
  <r>
    <x v="1799"/>
    <s v="Samir Gupta"/>
    <x v="2"/>
    <x v="2"/>
    <s v="Dubai"/>
    <s v="L01"/>
    <s v="Sales Executive"/>
    <x v="0"/>
    <s v="Contract"/>
    <s v="Male"/>
    <s v="20-29"/>
    <s v="2023-07-04"/>
    <n v="99.79"/>
    <n v="100"/>
    <s v="Average"/>
    <s v="Pending"/>
    <m/>
    <n v="34"/>
    <x v="0"/>
    <m/>
    <n v="304380"/>
  </r>
  <r>
    <x v="1800"/>
    <s v="Mariam Joseph"/>
    <x v="1"/>
    <x v="1"/>
    <s v="Sharjah"/>
    <s v="L03"/>
    <s v="IT Support Engineer"/>
    <x v="3"/>
    <s v="Full-Time"/>
    <s v="Female"/>
    <s v="30-39"/>
    <s v="2023-01-02"/>
    <n v="85.92"/>
    <n v="85"/>
    <s v="Average"/>
    <s v="Not Due"/>
    <m/>
    <n v="23"/>
    <x v="0"/>
    <m/>
    <n v="304580"/>
  </r>
  <r>
    <x v="1801"/>
    <s v="Karim Menon"/>
    <x v="4"/>
    <x v="4"/>
    <s v="Ajman"/>
    <s v="L04"/>
    <s v="Software Engineer"/>
    <x v="3"/>
    <s v="Contract"/>
    <s v="Female"/>
    <s v="50+"/>
    <s v="2024-01-27"/>
    <n v="88.46"/>
    <n v="75"/>
    <s v="Average"/>
    <s v="Completed"/>
    <n v="5"/>
    <n v="39"/>
    <x v="0"/>
    <m/>
    <n v="304451"/>
  </r>
  <r>
    <x v="1802"/>
    <s v="Rashid Khan"/>
    <x v="6"/>
    <x v="6"/>
    <s v="Sharjah"/>
    <s v="L03"/>
    <s v="Marketing Specialist"/>
    <x v="2"/>
    <s v="Full-Time"/>
    <s v="Male"/>
    <s v="40-49"/>
    <s v="2023-12-14"/>
    <n v="91.97"/>
    <n v="79"/>
    <s v="High"/>
    <s v="Completed"/>
    <n v="2"/>
    <n v="38"/>
    <x v="0"/>
    <m/>
    <n v="305072"/>
  </r>
  <r>
    <x v="1803"/>
    <s v="Layla Khan"/>
    <x v="1"/>
    <x v="1"/>
    <s v="Dubai"/>
    <s v="L01"/>
    <s v="Customer Support Agent"/>
    <x v="0"/>
    <s v="Contract"/>
    <s v="Female"/>
    <s v="20-29"/>
    <s v="2024-03-20"/>
    <n v="86.9"/>
    <n v="79"/>
    <s v="High"/>
    <s v="Completed"/>
    <n v="5"/>
    <n v="35"/>
    <x v="1"/>
    <s v="2025-08-29"/>
    <n v="303988"/>
  </r>
  <r>
    <x v="1804"/>
    <s v="Nadia Rahman"/>
    <x v="2"/>
    <x v="2"/>
    <s v="Al Ain"/>
    <s v="L05"/>
    <s v="HR Manager"/>
    <x v="1"/>
    <s v="Part-Time"/>
    <s v="Male"/>
    <s v="50+"/>
    <s v="2021-09-07"/>
    <n v="78.739999999999995"/>
    <n v="69"/>
    <s v="Low"/>
    <s v="Completed"/>
    <n v="3"/>
    <n v="11"/>
    <x v="0"/>
    <m/>
    <n v="303958"/>
  </r>
  <r>
    <x v="1805"/>
    <s v="Layla Khan"/>
    <x v="4"/>
    <x v="4"/>
    <s v="Abu Dhabi"/>
    <s v="L02"/>
    <s v="Sales Manager"/>
    <x v="2"/>
    <s v="Contract"/>
    <s v="Female"/>
    <s v="30-39"/>
    <s v="2024-03-30"/>
    <n v="93.34"/>
    <n v="83"/>
    <s v="Average"/>
    <s v="Completed"/>
    <n v="3"/>
    <n v="7"/>
    <x v="0"/>
    <m/>
    <n v="304073"/>
  </r>
  <r>
    <x v="1806"/>
    <s v="Mariam Sharma"/>
    <x v="4"/>
    <x v="4"/>
    <s v="Dubai"/>
    <s v="L01"/>
    <s v="Marketing Specialist"/>
    <x v="3"/>
    <s v="Contract"/>
    <s v="Female"/>
    <s v="30-39"/>
    <s v="2022-04-01"/>
    <n v="88.93"/>
    <n v="74"/>
    <s v="Average"/>
    <s v="Not Due"/>
    <m/>
    <n v="20"/>
    <x v="0"/>
    <m/>
    <n v="304362"/>
  </r>
  <r>
    <x v="1807"/>
    <s v="Hassan Rahman"/>
    <x v="2"/>
    <x v="2"/>
    <s v="Sharjah"/>
    <s v="L03"/>
    <s v="IT Support Engineer"/>
    <x v="0"/>
    <s v="Contract"/>
    <s v="Female"/>
    <s v="50+"/>
    <s v="2022-12-17"/>
    <n v="84.68"/>
    <n v="79"/>
    <s v="Average"/>
    <s v="Completed"/>
    <n v="2"/>
    <n v="34"/>
    <x v="1"/>
    <s v="2024-04-11"/>
    <n v="304861"/>
  </r>
  <r>
    <x v="1808"/>
    <s v="Layla Khan"/>
    <x v="2"/>
    <x v="2"/>
    <s v="Sharjah"/>
    <s v="L03"/>
    <s v="IT Support Engineer"/>
    <x v="1"/>
    <s v="Contract"/>
    <s v="Male"/>
    <s v="50+"/>
    <s v="2021-02-09"/>
    <n v="96.86"/>
    <n v="96"/>
    <s v="High"/>
    <s v="Not Due"/>
    <m/>
    <m/>
    <x v="0"/>
    <m/>
    <n v="305290"/>
  </r>
  <r>
    <x v="1809"/>
    <s v="Samir Rahman"/>
    <x v="6"/>
    <x v="6"/>
    <s v="Abu Dhabi"/>
    <s v="L02"/>
    <s v="Customer Support Agent"/>
    <x v="3"/>
    <s v="Contract"/>
    <s v="Male"/>
    <s v="50+"/>
    <s v="2021-03-25"/>
    <n v="99.8"/>
    <n v="85"/>
    <s v="High"/>
    <s v="Completed"/>
    <n v="2"/>
    <n v="19"/>
    <x v="2"/>
    <s v="2023-04-20"/>
    <n v="304154"/>
  </r>
  <r>
    <x v="1810"/>
    <s v="Mariam Joseph"/>
    <x v="2"/>
    <x v="2"/>
    <s v="Abu Dhabi"/>
    <s v="L02"/>
    <s v="Customer Support Agent"/>
    <x v="3"/>
    <s v="Full-Time"/>
    <s v="Female"/>
    <s v="30-39"/>
    <s v="2021-02-26"/>
    <n v="80.64"/>
    <n v="70"/>
    <s v="Low"/>
    <s v="Completed"/>
    <n v="3"/>
    <n v="28"/>
    <x v="0"/>
    <m/>
    <n v="304408"/>
  </r>
  <r>
    <x v="1811"/>
    <s v="Noor Fernandez"/>
    <x v="5"/>
    <x v="5"/>
    <s v="Dubai"/>
    <s v="L01"/>
    <s v="HR Manager"/>
    <x v="1"/>
    <s v="Part-Time"/>
    <s v="Female"/>
    <s v="40-49"/>
    <s v="2024-02-05"/>
    <n v="97.92"/>
    <n v="89"/>
    <s v="Average"/>
    <s v="Not Due"/>
    <m/>
    <n v="25"/>
    <x v="0"/>
    <m/>
    <n v="304888"/>
  </r>
  <r>
    <x v="1812"/>
    <s v="Layla Patel"/>
    <x v="0"/>
    <x v="0"/>
    <s v="Ajman"/>
    <s v="L04"/>
    <s v="HR Executive"/>
    <x v="1"/>
    <s v="Full-Time"/>
    <s v="Male"/>
    <s v="50+"/>
    <s v="2022-10-18"/>
    <n v="86.24"/>
    <n v="89"/>
    <s v="High"/>
    <s v="Completed"/>
    <n v="5"/>
    <m/>
    <x v="1"/>
    <s v="2025-02-24"/>
    <n v="303921"/>
  </r>
  <r>
    <x v="1813"/>
    <s v="Rashid Haddad"/>
    <x v="5"/>
    <x v="5"/>
    <s v="Al Ain"/>
    <s v="L05"/>
    <s v="IT Support Engineer"/>
    <x v="2"/>
    <s v="Contract"/>
    <s v="Male"/>
    <s v="30-39"/>
    <s v="2022-06-23"/>
    <n v="89.26"/>
    <n v="90"/>
    <s v="High"/>
    <s v="Pending"/>
    <m/>
    <n v="21"/>
    <x v="0"/>
    <m/>
    <n v="303873"/>
  </r>
  <r>
    <x v="1814"/>
    <s v="Karim Sharma"/>
    <x v="3"/>
    <x v="3"/>
    <s v="Ajman"/>
    <s v="L04"/>
    <s v="Software Engineer"/>
    <x v="1"/>
    <s v="Contract"/>
    <s v="Female"/>
    <s v="20-29"/>
    <s v="2023-07-24"/>
    <n v="92.73"/>
    <n v="76"/>
    <s v="Average"/>
    <s v="Completed"/>
    <n v="2"/>
    <n v="25"/>
    <x v="0"/>
    <m/>
    <n v="303750"/>
  </r>
  <r>
    <x v="1815"/>
    <s v="Ahmed Al Falasi"/>
    <x v="0"/>
    <x v="0"/>
    <s v="Dubai"/>
    <s v="L01"/>
    <s v="Sales Manager"/>
    <x v="3"/>
    <s v="Contract"/>
    <s v="Male"/>
    <s v="50+"/>
    <s v="2023-04-15"/>
    <n v="78.27"/>
    <n v="59"/>
    <s v="Low"/>
    <s v="Completed"/>
    <n v="4"/>
    <n v="33"/>
    <x v="1"/>
    <s v="2025-03-31"/>
    <n v="303560"/>
  </r>
  <r>
    <x v="1816"/>
    <s v="Mariam D'Souza"/>
    <x v="0"/>
    <x v="0"/>
    <s v="Sharjah"/>
    <s v="L03"/>
    <s v="Customer Support Agent"/>
    <x v="1"/>
    <s v="Full-Time"/>
    <s v="Female"/>
    <s v="50+"/>
    <s v="2022-02-11"/>
    <n v="98"/>
    <n v="85"/>
    <s v="Average"/>
    <s v="Completed"/>
    <n v="2"/>
    <n v="18"/>
    <x v="0"/>
    <m/>
    <n v="304871"/>
  </r>
  <r>
    <x v="1817"/>
    <s v="Layla D'Souza"/>
    <x v="6"/>
    <x v="6"/>
    <s v="Al Ain"/>
    <s v="L05"/>
    <s v="Marketing Specialist"/>
    <x v="1"/>
    <s v="Part-Time"/>
    <s v="Female"/>
    <s v="20-29"/>
    <s v="2022-04-21"/>
    <n v="96.78"/>
    <n v="94"/>
    <s v="Average"/>
    <s v="Completed"/>
    <n v="5"/>
    <n v="11"/>
    <x v="0"/>
    <m/>
    <n v="304193"/>
  </r>
  <r>
    <x v="1818"/>
    <s v="Karim Rahman"/>
    <x v="1"/>
    <x v="1"/>
    <s v="Al Ain"/>
    <s v="L05"/>
    <s v="Sales Executive"/>
    <x v="2"/>
    <s v="Full-Time"/>
    <s v="Male"/>
    <s v="40-49"/>
    <s v="2021-10-04"/>
    <n v="82.58"/>
    <n v="55"/>
    <s v="Low"/>
    <s v="Completed"/>
    <n v="5"/>
    <n v="40"/>
    <x v="0"/>
    <m/>
    <n v="304795"/>
  </r>
  <r>
    <x v="1819"/>
    <s v="Bilal Nair"/>
    <x v="4"/>
    <x v="4"/>
    <s v="Abu Dhabi"/>
    <s v="L02"/>
    <s v="Operations Coordinator"/>
    <x v="3"/>
    <s v="Part-Time"/>
    <s v="Male"/>
    <s v="30-39"/>
    <s v="2022-06-27"/>
    <n v="95.28"/>
    <n v="93"/>
    <s v="High"/>
    <s v="Pending"/>
    <m/>
    <n v="20"/>
    <x v="1"/>
    <s v="2024-04-20"/>
    <n v="303534"/>
  </r>
  <r>
    <x v="1820"/>
    <s v="Mariam Sharma"/>
    <x v="2"/>
    <x v="2"/>
    <s v="Sharjah"/>
    <s v="L03"/>
    <s v="Finance Analyst"/>
    <x v="3"/>
    <s v="Contract"/>
    <s v="Female"/>
    <s v="20-29"/>
    <s v="2022-04-26"/>
    <n v="88.27"/>
    <n v="84"/>
    <s v="Average"/>
    <s v="Completed"/>
    <n v="3"/>
    <n v="39"/>
    <x v="0"/>
    <m/>
    <n v="304682"/>
  </r>
  <r>
    <x v="1821"/>
    <s v="Imran Khan"/>
    <x v="0"/>
    <x v="0"/>
    <s v="Sharjah"/>
    <s v="L03"/>
    <s v="Customer Support Manager"/>
    <x v="2"/>
    <s v="Contract"/>
    <s v="Female"/>
    <s v="20-29"/>
    <s v="2021-02-16"/>
    <n v="97.27"/>
    <n v="92"/>
    <s v="High"/>
    <s v="Completed"/>
    <n v="3"/>
    <n v="28"/>
    <x v="0"/>
    <m/>
    <n v="303553"/>
  </r>
  <r>
    <x v="1822"/>
    <s v="Rashid Haddad"/>
    <x v="2"/>
    <x v="2"/>
    <s v="Dubai"/>
    <s v="L01"/>
    <s v="IT Support Engineer"/>
    <x v="1"/>
    <s v="Contract"/>
    <s v="Female"/>
    <s v="20-29"/>
    <s v="2024-02-29"/>
    <n v="91.09"/>
    <n v="90"/>
    <s v="High"/>
    <s v="Completed"/>
    <n v="2"/>
    <n v="21"/>
    <x v="2"/>
    <s v="2026-11-05"/>
    <n v="304627"/>
  </r>
  <r>
    <x v="1823"/>
    <s v="Omar Haddad"/>
    <x v="6"/>
    <x v="6"/>
    <s v="Dubai"/>
    <s v="L01"/>
    <s v="Sales Manager"/>
    <x v="0"/>
    <s v="Part-Time"/>
    <s v="Female"/>
    <s v="50+"/>
    <s v="2024-04-07"/>
    <n v="93.84"/>
    <n v="76"/>
    <s v="Average"/>
    <s v="Completed"/>
    <n v="5"/>
    <n v="14"/>
    <x v="1"/>
    <s v="2025-10-16"/>
    <n v="304327"/>
  </r>
  <r>
    <x v="1824"/>
    <s v="Zaid Sharma"/>
    <x v="2"/>
    <x v="2"/>
    <s v="Abu Dhabi"/>
    <s v="L02"/>
    <s v="HR Manager"/>
    <x v="2"/>
    <s v="Contract"/>
    <s v="Female"/>
    <s v="50+"/>
    <s v="2022-09-18"/>
    <n v="82.75"/>
    <n v="62"/>
    <s v="Average"/>
    <s v="Not Due"/>
    <m/>
    <n v="6"/>
    <x v="0"/>
    <m/>
    <n v="303635"/>
  </r>
  <r>
    <x v="1825"/>
    <s v="Yusuf Aziz"/>
    <x v="4"/>
    <x v="4"/>
    <s v="Abu Dhabi"/>
    <s v="L02"/>
    <s v="IT Support Engineer"/>
    <x v="0"/>
    <s v="Contract"/>
    <s v="Female"/>
    <s v="30-39"/>
    <s v="2021-07-20"/>
    <n v="77.8"/>
    <n v="74"/>
    <s v="Low"/>
    <s v="Not Due"/>
    <m/>
    <n v="23"/>
    <x v="0"/>
    <m/>
    <n v="304606"/>
  </r>
  <r>
    <x v="1826"/>
    <s v="Layla Aziz"/>
    <x v="0"/>
    <x v="0"/>
    <s v="Al Ain"/>
    <s v="L05"/>
    <s v="Sales Executive"/>
    <x v="3"/>
    <s v="Part-Time"/>
    <s v="Male"/>
    <s v="30-39"/>
    <s v="2023-04-03"/>
    <n v="92.05"/>
    <n v="83"/>
    <s v="Average"/>
    <s v="Completed"/>
    <n v="3"/>
    <n v="22"/>
    <x v="0"/>
    <m/>
    <n v="303668"/>
  </r>
  <r>
    <x v="1827"/>
    <s v="Khalid Nair"/>
    <x v="4"/>
    <x v="4"/>
    <s v="Abu Dhabi"/>
    <s v="L02"/>
    <s v="Sales Executive"/>
    <x v="3"/>
    <s v="Contract"/>
    <s v="Male"/>
    <s v="20-29"/>
    <s v="2023-09-14"/>
    <n v="97.83"/>
    <n v="90"/>
    <s v="Average"/>
    <s v="Completed"/>
    <n v="5"/>
    <n v="25"/>
    <x v="1"/>
    <s v="2026-01-15"/>
    <n v="303833"/>
  </r>
  <r>
    <x v="1828"/>
    <s v="Mohammed Hussain"/>
    <x v="2"/>
    <x v="2"/>
    <s v="Abu Dhabi"/>
    <s v="L02"/>
    <s v="Customer Support Agent"/>
    <x v="2"/>
    <s v="Part-Time"/>
    <s v="Male"/>
    <s v="40-49"/>
    <s v="2022-10-04"/>
    <n v="75.569999999999993"/>
    <n v="67"/>
    <s v="Average"/>
    <s v="Completed"/>
    <n v="3"/>
    <n v="5"/>
    <x v="0"/>
    <m/>
    <n v="304578"/>
  </r>
  <r>
    <x v="1829"/>
    <s v="Imran Al Falasi"/>
    <x v="5"/>
    <x v="5"/>
    <s v="Al Ain"/>
    <s v="L05"/>
    <s v="Accountant"/>
    <x v="3"/>
    <s v="Part-Time"/>
    <s v="Male"/>
    <s v="50+"/>
    <s v="2024-03-15"/>
    <n v="90.4"/>
    <n v="87"/>
    <s v="Average"/>
    <s v="Completed"/>
    <n v="3"/>
    <n v="19"/>
    <x v="1"/>
    <s v="2025-01-21"/>
    <n v="304288"/>
  </r>
  <r>
    <x v="1830"/>
    <s v="Hassan Fernandez"/>
    <x v="2"/>
    <x v="2"/>
    <s v="Sharjah"/>
    <s v="L03"/>
    <s v="Marketing Specialist"/>
    <x v="0"/>
    <s v="Full-Time"/>
    <s v="Female"/>
    <s v="20-29"/>
    <s v="2023-08-30"/>
    <n v="82.64"/>
    <n v="62"/>
    <s v="Low"/>
    <s v="Completed"/>
    <n v="5"/>
    <n v="12"/>
    <x v="2"/>
    <s v="2025-01-05"/>
    <n v="305338"/>
  </r>
  <r>
    <x v="1831"/>
    <s v="Mariam Farooq"/>
    <x v="5"/>
    <x v="5"/>
    <s v="Ajman"/>
    <s v="L04"/>
    <s v="Sales Manager"/>
    <x v="1"/>
    <s v="Contract"/>
    <s v="Male"/>
    <s v="50+"/>
    <s v="2021-06-13"/>
    <n v="98.24"/>
    <n v="97"/>
    <s v="Average"/>
    <s v="Completed"/>
    <n v="2"/>
    <n v="21"/>
    <x v="0"/>
    <m/>
    <n v="304561"/>
  </r>
  <r>
    <x v="1832"/>
    <s v="Bilal Shaikh"/>
    <x v="2"/>
    <x v="2"/>
    <s v="Al Ain"/>
    <s v="L05"/>
    <s v="HR Manager"/>
    <x v="1"/>
    <s v="Part-Time"/>
    <s v="Female"/>
    <s v="50+"/>
    <s v="2021-10-26"/>
    <n v="90.66"/>
    <n v="71"/>
    <s v="Average"/>
    <s v="Completed"/>
    <n v="5"/>
    <n v="26"/>
    <x v="0"/>
    <m/>
    <n v="304976"/>
  </r>
  <r>
    <x v="1833"/>
    <s v="Layla Al Nuaimi"/>
    <x v="0"/>
    <x v="0"/>
    <s v="Sharjah"/>
    <s v="L03"/>
    <s v="IT Support Engineer"/>
    <x v="3"/>
    <s v="Full-Time"/>
    <s v="Female"/>
    <s v="40-49"/>
    <s v="2023-11-13"/>
    <n v="82.86"/>
    <n v="56"/>
    <s v="Average"/>
    <s v="Pending"/>
    <m/>
    <n v="26"/>
    <x v="1"/>
    <s v="2025-09-15"/>
    <n v="304954"/>
  </r>
  <r>
    <x v="1834"/>
    <s v="Nadia Joseph"/>
    <x v="3"/>
    <x v="3"/>
    <s v="Dubai"/>
    <s v="L01"/>
    <s v="Finance Analyst"/>
    <x v="1"/>
    <s v="Full-Time"/>
    <s v="Female"/>
    <s v="30-39"/>
    <s v="2023-03-27"/>
    <n v="90.33"/>
    <n v="71"/>
    <s v="High"/>
    <s v="Pending"/>
    <m/>
    <n v="35"/>
    <x v="0"/>
    <m/>
    <n v="303881"/>
  </r>
  <r>
    <x v="1835"/>
    <s v="Rashid D'Souza"/>
    <x v="1"/>
    <x v="1"/>
    <s v="Al Ain"/>
    <s v="L05"/>
    <s v="Finance Analyst"/>
    <x v="0"/>
    <s v="Part-Time"/>
    <s v="Female"/>
    <s v="40-49"/>
    <s v="2021-03-30"/>
    <n v="99.98"/>
    <n v="85"/>
    <s v="Average"/>
    <s v="Completed"/>
    <n v="5"/>
    <n v="30"/>
    <x v="0"/>
    <m/>
    <n v="304318"/>
  </r>
  <r>
    <x v="1836"/>
    <s v="Aisha Al Falasi"/>
    <x v="5"/>
    <x v="5"/>
    <s v="Sharjah"/>
    <s v="L03"/>
    <s v="Marketing Specialist"/>
    <x v="2"/>
    <s v="Full-Time"/>
    <s v="Male"/>
    <s v="30-39"/>
    <s v="2023-02-23"/>
    <n v="84.62"/>
    <n v="74"/>
    <s v="Low"/>
    <s v="Completed"/>
    <n v="2"/>
    <n v="30"/>
    <x v="0"/>
    <m/>
    <n v="303748"/>
  </r>
  <r>
    <x v="1837"/>
    <s v="Sara Al Mansoori"/>
    <x v="3"/>
    <x v="3"/>
    <s v="Dubai"/>
    <s v="L01"/>
    <s v="Accountant"/>
    <x v="0"/>
    <s v="Full-Time"/>
    <s v="Female"/>
    <s v="20-29"/>
    <s v="2022-08-19"/>
    <n v="97.74"/>
    <n v="100"/>
    <s v="High"/>
    <s v="Completed"/>
    <n v="5"/>
    <n v="12"/>
    <x v="0"/>
    <m/>
    <n v="304864"/>
  </r>
  <r>
    <x v="1838"/>
    <s v="Zaid Al Nuaimi"/>
    <x v="1"/>
    <x v="1"/>
    <s v="Ajman"/>
    <s v="L04"/>
    <s v="HR Manager"/>
    <x v="3"/>
    <s v="Contract"/>
    <s v="Male"/>
    <s v="40-49"/>
    <s v="2023-03-02"/>
    <n v="85.78"/>
    <n v="85"/>
    <s v="High"/>
    <s v="Pending"/>
    <m/>
    <n v="39"/>
    <x v="0"/>
    <m/>
    <n v="305003"/>
  </r>
  <r>
    <x v="1839"/>
    <s v="Mohammed Aziz"/>
    <x v="2"/>
    <x v="2"/>
    <s v="Ajman"/>
    <s v="L04"/>
    <s v="Marketing Specialist"/>
    <x v="1"/>
    <s v="Contract"/>
    <s v="Male"/>
    <s v="30-39"/>
    <s v="2023-04-25"/>
    <n v="97.73"/>
    <n v="94"/>
    <s v="Average"/>
    <s v="Pending"/>
    <m/>
    <n v="16"/>
    <x v="0"/>
    <m/>
    <n v="304581"/>
  </r>
  <r>
    <x v="1840"/>
    <s v="Bilal Al Falasi"/>
    <x v="0"/>
    <x v="0"/>
    <s v="Dubai"/>
    <s v="L01"/>
    <s v="Customer Support Manager"/>
    <x v="1"/>
    <s v="Contract"/>
    <s v="Female"/>
    <s v="40-49"/>
    <s v="2021-10-25"/>
    <n v="78.760000000000005"/>
    <n v="67"/>
    <s v="Low"/>
    <s v="Not Due"/>
    <m/>
    <n v="18"/>
    <x v="0"/>
    <m/>
    <n v="304862"/>
  </r>
  <r>
    <x v="1841"/>
    <s v="Hassan Menon"/>
    <x v="2"/>
    <x v="2"/>
    <s v="Al Ain"/>
    <s v="L05"/>
    <s v="Software Engineer"/>
    <x v="2"/>
    <s v="Part-Time"/>
    <s v="Female"/>
    <s v="40-49"/>
    <s v="2023-04-11"/>
    <n v="76.89"/>
    <n v="76"/>
    <s v="Low"/>
    <s v="Completed"/>
    <n v="3"/>
    <n v="30"/>
    <x v="0"/>
    <m/>
    <n v="304358"/>
  </r>
  <r>
    <x v="1842"/>
    <s v="Zaid Al Nuaimi"/>
    <x v="0"/>
    <x v="0"/>
    <s v="Al Ain"/>
    <s v="L05"/>
    <s v="HR Manager"/>
    <x v="1"/>
    <s v="Contract"/>
    <s v="Female"/>
    <s v="30-39"/>
    <s v="2021-04-09"/>
    <n v="99.55"/>
    <n v="100"/>
    <s v="High"/>
    <s v="Completed"/>
    <n v="5"/>
    <n v="38"/>
    <x v="0"/>
    <m/>
    <n v="304095"/>
  </r>
  <r>
    <x v="1843"/>
    <s v="Samir Sharma"/>
    <x v="0"/>
    <x v="0"/>
    <s v="Dubai"/>
    <s v="L01"/>
    <s v="Software Engineer"/>
    <x v="1"/>
    <s v="Contract"/>
    <s v="Female"/>
    <s v="40-49"/>
    <s v="2022-07-01"/>
    <n v="90.75"/>
    <n v="80"/>
    <s v="Average"/>
    <s v="Completed"/>
    <n v="5"/>
    <n v="32"/>
    <x v="0"/>
    <m/>
    <n v="303549"/>
  </r>
  <r>
    <x v="1844"/>
    <s v="Karim Patel"/>
    <x v="6"/>
    <x v="6"/>
    <s v="Dubai"/>
    <s v="L01"/>
    <s v="Finance Analyst"/>
    <x v="0"/>
    <s v="Part-Time"/>
    <s v="Male"/>
    <s v="30-39"/>
    <s v="2021-06-22"/>
    <n v="93.35"/>
    <n v="90"/>
    <s v="Average"/>
    <s v="Completed"/>
    <n v="5"/>
    <n v="31"/>
    <x v="0"/>
    <m/>
    <n v="303887"/>
  </r>
  <r>
    <x v="1845"/>
    <s v="Bilal Farooq"/>
    <x v="5"/>
    <x v="5"/>
    <s v="Abu Dhabi"/>
    <s v="L02"/>
    <s v="Software Engineer"/>
    <x v="1"/>
    <s v="Contract"/>
    <s v="Female"/>
    <s v="20-29"/>
    <s v="2022-11-02"/>
    <n v="98.12"/>
    <n v="95"/>
    <s v="High"/>
    <s v="Completed"/>
    <n v="2"/>
    <n v="21"/>
    <x v="0"/>
    <m/>
    <n v="304408"/>
  </r>
  <r>
    <x v="1846"/>
    <s v="Layla Haddad"/>
    <x v="1"/>
    <x v="1"/>
    <s v="Abu Dhabi"/>
    <s v="L02"/>
    <s v="Marketing Specialist"/>
    <x v="2"/>
    <s v="Contract"/>
    <s v="Male"/>
    <s v="40-49"/>
    <s v="2023-07-20"/>
    <n v="99.28"/>
    <n v="92"/>
    <s v="High"/>
    <s v="Completed"/>
    <n v="3"/>
    <n v="33"/>
    <x v="0"/>
    <m/>
    <n v="304772"/>
  </r>
  <r>
    <x v="1847"/>
    <s v="Hassan Farooq"/>
    <x v="6"/>
    <x v="6"/>
    <s v="Dubai"/>
    <s v="L01"/>
    <s v="Accountant"/>
    <x v="2"/>
    <s v="Contract"/>
    <s v="Male"/>
    <s v="40-49"/>
    <s v="2021-12-28"/>
    <n v="85.89"/>
    <n v="75"/>
    <s v="High"/>
    <s v="Completed"/>
    <n v="4"/>
    <n v="18"/>
    <x v="0"/>
    <m/>
    <n v="304466"/>
  </r>
  <r>
    <x v="1848"/>
    <s v="Aisha Gupta"/>
    <x v="5"/>
    <x v="5"/>
    <s v="Sharjah"/>
    <s v="L03"/>
    <s v="Finance Analyst"/>
    <x v="3"/>
    <s v="Contract"/>
    <s v="Female"/>
    <s v="50+"/>
    <s v="2022-03-31"/>
    <n v="98.08"/>
    <n v="91"/>
    <s v="High"/>
    <s v="Completed"/>
    <n v="4"/>
    <n v="12"/>
    <x v="1"/>
    <s v="2024-07-20"/>
    <n v="304576"/>
  </r>
  <r>
    <x v="1849"/>
    <s v="Ali Fernandez"/>
    <x v="0"/>
    <x v="0"/>
    <s v="Dubai"/>
    <s v="L01"/>
    <s v="Sales Manager"/>
    <x v="3"/>
    <s v="Full-Time"/>
    <s v="Male"/>
    <s v="30-39"/>
    <s v="2022-10-11"/>
    <n v="77.52"/>
    <n v="52"/>
    <s v="Average"/>
    <s v="Completed"/>
    <n v="5"/>
    <n v="25"/>
    <x v="0"/>
    <m/>
    <n v="305284"/>
  </r>
  <r>
    <x v="1850"/>
    <s v="Noor Hussain"/>
    <x v="5"/>
    <x v="5"/>
    <s v="Ajman"/>
    <s v="L04"/>
    <s v="Accountant"/>
    <x v="2"/>
    <s v="Part-Time"/>
    <s v="Female"/>
    <s v="20-29"/>
    <s v="2021-01-04"/>
    <n v="86.17"/>
    <n v="71"/>
    <s v="Average"/>
    <s v="Pending"/>
    <m/>
    <n v="13"/>
    <x v="0"/>
    <m/>
    <n v="305165"/>
  </r>
  <r>
    <x v="1851"/>
    <s v="Hassan Gupta"/>
    <x v="1"/>
    <x v="1"/>
    <s v="Al Ain"/>
    <s v="L05"/>
    <s v="HR Executive"/>
    <x v="3"/>
    <s v="Contract"/>
    <s v="Female"/>
    <s v="30-39"/>
    <s v="2023-07-25"/>
    <n v="96.2"/>
    <n v="97"/>
    <s v="High"/>
    <s v="Completed"/>
    <n v="2"/>
    <n v="19"/>
    <x v="2"/>
    <s v="2024-10-11"/>
    <n v="305131"/>
  </r>
  <r>
    <x v="1852"/>
    <s v="Aisha Fernandez"/>
    <x v="6"/>
    <x v="6"/>
    <s v="Al Ain"/>
    <s v="L05"/>
    <s v="Sales Executive"/>
    <x v="2"/>
    <s v="Part-Time"/>
    <s v="Male"/>
    <s v="40-49"/>
    <s v="2023-07-25"/>
    <n v="77.86"/>
    <n v="68"/>
    <s v="Average"/>
    <s v="Pending"/>
    <m/>
    <n v="23"/>
    <x v="0"/>
    <m/>
    <n v="304556"/>
  </r>
  <r>
    <x v="1853"/>
    <s v="Zaid Menon"/>
    <x v="2"/>
    <x v="2"/>
    <s v="Sharjah"/>
    <s v="L03"/>
    <s v="Finance Analyst"/>
    <x v="3"/>
    <s v="Full-Time"/>
    <s v="Male"/>
    <s v="30-39"/>
    <s v="2023-06-21"/>
    <n v="78.38"/>
    <n v="57"/>
    <s v="Average"/>
    <s v="Completed"/>
    <n v="3"/>
    <n v="7"/>
    <x v="0"/>
    <m/>
    <n v="305362"/>
  </r>
  <r>
    <x v="1854"/>
    <s v="Fatima Gupta"/>
    <x v="1"/>
    <x v="1"/>
    <s v="Abu Dhabi"/>
    <s v="L02"/>
    <s v="Software Engineer"/>
    <x v="0"/>
    <s v="Part-Time"/>
    <s v="Female"/>
    <s v="30-39"/>
    <s v="2022-05-14"/>
    <n v="81.36"/>
    <n v="73"/>
    <s v="Low"/>
    <s v="Not Due"/>
    <m/>
    <n v="20"/>
    <x v="1"/>
    <s v="2024-07-16"/>
    <n v="304884"/>
  </r>
  <r>
    <x v="1855"/>
    <s v="Nadia Rahman"/>
    <x v="0"/>
    <x v="0"/>
    <s v="Dubai"/>
    <s v="L01"/>
    <s v="Customer Support Manager"/>
    <x v="0"/>
    <s v="Contract"/>
    <s v="Male"/>
    <s v="50+"/>
    <s v="2023-11-09"/>
    <n v="85.85"/>
    <n v="76"/>
    <s v="Average"/>
    <s v="Completed"/>
    <n v="2"/>
    <n v="17"/>
    <x v="0"/>
    <m/>
    <n v="303741"/>
  </r>
  <r>
    <x v="1856"/>
    <s v="Hassan Nair"/>
    <x v="5"/>
    <x v="5"/>
    <s v="Ajman"/>
    <s v="L04"/>
    <s v="Finance Analyst"/>
    <x v="0"/>
    <s v="Full-Time"/>
    <s v="Female"/>
    <s v="30-39"/>
    <s v="2022-09-22"/>
    <n v="85.27"/>
    <n v="89"/>
    <s v="High"/>
    <s v="Completed"/>
    <n v="3"/>
    <n v="7"/>
    <x v="0"/>
    <m/>
    <n v="304711"/>
  </r>
  <r>
    <x v="1857"/>
    <s v="Bilal Al Falasi"/>
    <x v="5"/>
    <x v="5"/>
    <s v="Ajman"/>
    <s v="L04"/>
    <s v="HR Executive"/>
    <x v="1"/>
    <s v="Contract"/>
    <s v="Female"/>
    <s v="40-49"/>
    <s v="2023-03-16"/>
    <n v="81.900000000000006"/>
    <n v="54"/>
    <s v="Average"/>
    <s v="Completed"/>
    <n v="4"/>
    <n v="25"/>
    <x v="1"/>
    <s v="2024-03-13"/>
    <n v="304822"/>
  </r>
  <r>
    <x v="1858"/>
    <s v="Fatima Menon"/>
    <x v="0"/>
    <x v="0"/>
    <s v="Ajman"/>
    <s v="L04"/>
    <s v="IT Support Engineer"/>
    <x v="2"/>
    <s v="Full-Time"/>
    <s v="Male"/>
    <s v="20-29"/>
    <s v="2024-01-14"/>
    <n v="76.459999999999994"/>
    <n v="61"/>
    <s v="Average"/>
    <s v="Completed"/>
    <n v="3"/>
    <n v="28"/>
    <x v="2"/>
    <s v="2025-03-19"/>
    <n v="305246"/>
  </r>
  <r>
    <x v="1859"/>
    <s v="Zaid Fernandez"/>
    <x v="6"/>
    <x v="6"/>
    <s v="Ajman"/>
    <s v="L04"/>
    <s v="Marketing Specialist"/>
    <x v="0"/>
    <s v="Full-Time"/>
    <s v="Male"/>
    <s v="50+"/>
    <s v="2022-09-10"/>
    <n v="91.61"/>
    <n v="75"/>
    <s v="Average"/>
    <s v="Completed"/>
    <n v="3"/>
    <n v="35"/>
    <x v="0"/>
    <m/>
    <n v="304475"/>
  </r>
  <r>
    <x v="1860"/>
    <s v="Aisha Patel"/>
    <x v="3"/>
    <x v="3"/>
    <s v="Al Ain"/>
    <s v="L05"/>
    <s v="Accountant"/>
    <x v="2"/>
    <s v="Part-Time"/>
    <s v="Female"/>
    <s v="20-29"/>
    <s v="2022-11-22"/>
    <n v="92.52"/>
    <n v="81"/>
    <s v="Average"/>
    <s v="Pending"/>
    <m/>
    <n v="37"/>
    <x v="1"/>
    <s v="2024-07-03"/>
    <n v="304137"/>
  </r>
  <r>
    <x v="1861"/>
    <s v="Noor Sharma"/>
    <x v="6"/>
    <x v="6"/>
    <s v="Abu Dhabi"/>
    <s v="L02"/>
    <s v="Customer Support Manager"/>
    <x v="0"/>
    <s v="Full-Time"/>
    <s v="Male"/>
    <s v="50+"/>
    <s v="2021-07-30"/>
    <n v="84.28"/>
    <n v="55"/>
    <s v="Average"/>
    <s v="Completed"/>
    <n v="3"/>
    <n v="27"/>
    <x v="1"/>
    <s v="2023-04-24"/>
    <n v="304827"/>
  </r>
  <r>
    <x v="1862"/>
    <s v="Nadia Shaikh"/>
    <x v="4"/>
    <x v="4"/>
    <s v="Sharjah"/>
    <s v="L03"/>
    <s v="Finance Analyst"/>
    <x v="3"/>
    <s v="Part-Time"/>
    <s v="Male"/>
    <s v="40-49"/>
    <s v="2021-07-28"/>
    <n v="84.08"/>
    <n v="63"/>
    <s v="Low"/>
    <s v="Completed"/>
    <n v="4"/>
    <n v="40"/>
    <x v="1"/>
    <s v="2023-05-07"/>
    <n v="303709"/>
  </r>
  <r>
    <x v="1863"/>
    <s v="Yusuf Sharma"/>
    <x v="6"/>
    <x v="6"/>
    <s v="Dubai"/>
    <s v="L01"/>
    <s v="Sales Executive"/>
    <x v="0"/>
    <s v="Part-Time"/>
    <s v="Male"/>
    <s v="20-29"/>
    <s v="2023-01-15"/>
    <n v="91.9"/>
    <n v="75"/>
    <s v="Average"/>
    <s v="Completed"/>
    <n v="2"/>
    <n v="24"/>
    <x v="1"/>
    <s v="2025-09-02"/>
    <n v="305042"/>
  </r>
  <r>
    <x v="1864"/>
    <s v="Sara Al Falasi"/>
    <x v="6"/>
    <x v="6"/>
    <s v="Sharjah"/>
    <s v="L03"/>
    <s v="Accountant"/>
    <x v="3"/>
    <s v="Part-Time"/>
    <s v="Male"/>
    <s v="40-49"/>
    <s v="2022-04-17"/>
    <n v="97.62"/>
    <n v="93"/>
    <s v="Average"/>
    <s v="Completed"/>
    <n v="4"/>
    <m/>
    <x v="0"/>
    <m/>
    <n v="304265"/>
  </r>
  <r>
    <x v="1865"/>
    <s v="Aisha Al Nuaimi"/>
    <x v="2"/>
    <x v="2"/>
    <s v="Dubai"/>
    <s v="L01"/>
    <s v="Software Engineer"/>
    <x v="3"/>
    <s v="Contract"/>
    <s v="Male"/>
    <s v="40-49"/>
    <s v="2021-11-05"/>
    <n v="76.78"/>
    <n v="72"/>
    <s v="Low"/>
    <s v="Completed"/>
    <n v="3"/>
    <n v="10"/>
    <x v="0"/>
    <m/>
    <n v="304684"/>
  </r>
  <r>
    <x v="1866"/>
    <s v="Nadia Al Mansoori"/>
    <x v="4"/>
    <x v="4"/>
    <s v="Al Ain"/>
    <s v="L05"/>
    <s v="HR Executive"/>
    <x v="3"/>
    <s v="Full-Time"/>
    <s v="Female"/>
    <s v="40-49"/>
    <s v="2022-08-14"/>
    <n v="86.09"/>
    <n v="71"/>
    <s v="Average"/>
    <s v="Completed"/>
    <n v="5"/>
    <n v="31"/>
    <x v="1"/>
    <s v="2024-09-29"/>
    <n v="304038"/>
  </r>
  <r>
    <x v="1867"/>
    <s v="Ahmed Patel"/>
    <x v="5"/>
    <x v="5"/>
    <s v="Ajman"/>
    <s v="L04"/>
    <s v="HR Executive"/>
    <x v="3"/>
    <s v="Part-Time"/>
    <s v="Male"/>
    <s v="30-39"/>
    <s v="2022-06-29"/>
    <n v="76.08"/>
    <n v="67"/>
    <s v="Average"/>
    <s v="Completed"/>
    <n v="5"/>
    <n v="8"/>
    <x v="0"/>
    <m/>
    <n v="304943"/>
  </r>
  <r>
    <x v="1868"/>
    <s v="Karim Fernandez"/>
    <x v="2"/>
    <x v="2"/>
    <s v="Al Ain"/>
    <s v="L05"/>
    <s v="Sales Executive"/>
    <x v="1"/>
    <s v="Full-Time"/>
    <s v="Male"/>
    <s v="30-39"/>
    <s v="2023-03-11"/>
    <n v="81.94"/>
    <n v="76"/>
    <s v="Average"/>
    <s v="Completed"/>
    <n v="3"/>
    <n v="16"/>
    <x v="0"/>
    <m/>
    <n v="303765"/>
  </r>
  <r>
    <x v="1869"/>
    <s v="Yusuf Nair"/>
    <x v="3"/>
    <x v="3"/>
    <s v="Dubai"/>
    <s v="L01"/>
    <s v="HR Manager"/>
    <x v="0"/>
    <s v="Full-Time"/>
    <s v="Male"/>
    <s v="30-39"/>
    <s v="2024-02-08"/>
    <n v="80.099999999999994"/>
    <n v="71"/>
    <s v="Low"/>
    <s v="Pending"/>
    <m/>
    <n v="29"/>
    <x v="0"/>
    <m/>
    <n v="304584"/>
  </r>
  <r>
    <x v="1870"/>
    <s v="Hassan D'Souza"/>
    <x v="6"/>
    <x v="6"/>
    <s v="Abu Dhabi"/>
    <s v="L02"/>
    <s v="IT Support Engineer"/>
    <x v="3"/>
    <s v="Part-Time"/>
    <s v="Male"/>
    <s v="20-29"/>
    <s v="2024-02-20"/>
    <n v="89.37"/>
    <n v="80"/>
    <s v="Average"/>
    <s v="Completed"/>
    <n v="2"/>
    <n v="23"/>
    <x v="0"/>
    <m/>
    <n v="304864"/>
  </r>
  <r>
    <x v="1871"/>
    <s v="Hassan Khan"/>
    <x v="2"/>
    <x v="2"/>
    <s v="Al Ain"/>
    <s v="L05"/>
    <s v="Customer Support Agent"/>
    <x v="1"/>
    <s v="Full-Time"/>
    <s v="Male"/>
    <s v="50+"/>
    <s v="2022-05-19"/>
    <n v="92.11"/>
    <n v="77"/>
    <s v="High"/>
    <s v="Completed"/>
    <n v="5"/>
    <n v="38"/>
    <x v="2"/>
    <s v="2022-12-03"/>
    <n v="305023"/>
  </r>
  <r>
    <x v="1872"/>
    <s v="Fatima Fernandez"/>
    <x v="2"/>
    <x v="2"/>
    <s v="Dubai"/>
    <s v="L01"/>
    <s v="Accountant"/>
    <x v="0"/>
    <s v="Part-Time"/>
    <s v="Male"/>
    <s v="20-29"/>
    <s v="2022-12-04"/>
    <n v="95.33"/>
    <n v="97"/>
    <s v="Average"/>
    <s v="Completed"/>
    <n v="4"/>
    <n v="39"/>
    <x v="0"/>
    <m/>
    <n v="304407"/>
  </r>
  <r>
    <x v="1873"/>
    <s v="Hassan Farooq"/>
    <x v="3"/>
    <x v="3"/>
    <s v="Al Ain"/>
    <s v="L05"/>
    <s v="HR Manager"/>
    <x v="0"/>
    <s v="Contract"/>
    <s v="Male"/>
    <s v="40-49"/>
    <s v="2021-12-24"/>
    <n v="94.51"/>
    <n v="73"/>
    <s v="High"/>
    <s v="Completed"/>
    <n v="5"/>
    <n v="11"/>
    <x v="0"/>
    <m/>
    <n v="305388"/>
  </r>
  <r>
    <x v="1874"/>
    <s v="Fatima Aziz"/>
    <x v="0"/>
    <x v="0"/>
    <s v="Dubai"/>
    <s v="L01"/>
    <s v="Finance Analyst"/>
    <x v="0"/>
    <s v="Contract"/>
    <s v="Female"/>
    <s v="50+"/>
    <s v="2023-08-11"/>
    <n v="99.69"/>
    <n v="91"/>
    <s v="High"/>
    <s v="Completed"/>
    <n v="5"/>
    <n v="9"/>
    <x v="0"/>
    <m/>
    <n v="304780"/>
  </r>
  <r>
    <x v="1875"/>
    <s v="Ahmed Gupta"/>
    <x v="2"/>
    <x v="2"/>
    <s v="Sharjah"/>
    <s v="L03"/>
    <s v="Sales Manager"/>
    <x v="0"/>
    <s v="Contract"/>
    <s v="Female"/>
    <s v="50+"/>
    <s v="2022-07-01"/>
    <n v="86.85"/>
    <n v="74"/>
    <s v="Average"/>
    <s v="Completed"/>
    <n v="4"/>
    <n v="38"/>
    <x v="0"/>
    <m/>
    <n v="303805"/>
  </r>
  <r>
    <x v="1876"/>
    <s v="Aisha D'Souza"/>
    <x v="0"/>
    <x v="0"/>
    <s v="Sharjah"/>
    <s v="L03"/>
    <s v="Customer Support Manager"/>
    <x v="0"/>
    <s v="Contract"/>
    <s v="Male"/>
    <s v="30-39"/>
    <s v="2022-06-26"/>
    <n v="89.32"/>
    <n v="86"/>
    <s v="Average"/>
    <s v="Completed"/>
    <n v="3"/>
    <n v="16"/>
    <x v="0"/>
    <m/>
    <n v="304448"/>
  </r>
  <r>
    <x v="1877"/>
    <s v="Fatima Fernandez"/>
    <x v="3"/>
    <x v="3"/>
    <s v="Ajman"/>
    <s v="L04"/>
    <s v="Customer Support Agent"/>
    <x v="0"/>
    <s v="Part-Time"/>
    <s v="Male"/>
    <s v="50+"/>
    <s v="2021-09-26"/>
    <n v="96.16"/>
    <n v="97"/>
    <s v="High"/>
    <s v="Completed"/>
    <n v="4"/>
    <n v="8"/>
    <x v="0"/>
    <m/>
    <n v="303623"/>
  </r>
  <r>
    <x v="1878"/>
    <s v="Ahmed Khan"/>
    <x v="1"/>
    <x v="1"/>
    <s v="Abu Dhabi"/>
    <s v="L02"/>
    <s v="Sales Executive"/>
    <x v="0"/>
    <s v="Contract"/>
    <s v="Female"/>
    <s v="20-29"/>
    <s v="2023-09-05"/>
    <n v="83.57"/>
    <n v="77"/>
    <s v="Average"/>
    <s v="Completed"/>
    <n v="5"/>
    <n v="17"/>
    <x v="2"/>
    <s v="2026-04-21"/>
    <n v="304257"/>
  </r>
  <r>
    <x v="1879"/>
    <s v="Khalid Al Nuaimi"/>
    <x v="5"/>
    <x v="5"/>
    <s v="Ajman"/>
    <s v="L04"/>
    <s v="Marketing Specialist"/>
    <x v="3"/>
    <s v="Full-Time"/>
    <s v="Male"/>
    <s v="20-29"/>
    <s v="2023-05-03"/>
    <n v="91.2"/>
    <n v="87"/>
    <s v="High"/>
    <s v="Completed"/>
    <n v="5"/>
    <n v="37"/>
    <x v="0"/>
    <m/>
    <n v="304075"/>
  </r>
  <r>
    <x v="1880"/>
    <s v="Zaid Sharma"/>
    <x v="5"/>
    <x v="5"/>
    <s v="Sharjah"/>
    <s v="L03"/>
    <s v="Customer Support Manager"/>
    <x v="1"/>
    <s v="Part-Time"/>
    <s v="Female"/>
    <s v="20-29"/>
    <s v="2022-12-25"/>
    <n v="78.739999999999995"/>
    <n v="60"/>
    <s v="Average"/>
    <s v="Completed"/>
    <n v="5"/>
    <m/>
    <x v="1"/>
    <s v="2023-12-06"/>
    <n v="304118"/>
  </r>
  <r>
    <x v="1881"/>
    <s v="Aisha Gupta"/>
    <x v="5"/>
    <x v="5"/>
    <s v="Dubai"/>
    <s v="L01"/>
    <s v="Software Engineer"/>
    <x v="3"/>
    <s v="Contract"/>
    <s v="Female"/>
    <s v="20-29"/>
    <s v="2023-12-06"/>
    <n v="83.4"/>
    <n v="60"/>
    <s v="Low"/>
    <s v="Completed"/>
    <n v="4"/>
    <n v="34"/>
    <x v="0"/>
    <m/>
    <n v="303995"/>
  </r>
  <r>
    <x v="1882"/>
    <s v="Rashid Patel"/>
    <x v="2"/>
    <x v="2"/>
    <s v="Al Ain"/>
    <s v="L05"/>
    <s v="Customer Support Agent"/>
    <x v="2"/>
    <s v="Contract"/>
    <s v="Male"/>
    <s v="40-49"/>
    <s v="2021-01-01"/>
    <n v="98.04"/>
    <n v="100"/>
    <s v="High"/>
    <s v="Not Due"/>
    <m/>
    <n v="27"/>
    <x v="0"/>
    <m/>
    <n v="304392"/>
  </r>
  <r>
    <x v="1883"/>
    <s v="Hassan Rahman"/>
    <x v="1"/>
    <x v="1"/>
    <s v="Abu Dhabi"/>
    <s v="L02"/>
    <s v="Sales Executive"/>
    <x v="3"/>
    <s v="Full-Time"/>
    <s v="Female"/>
    <s v="20-29"/>
    <s v="2022-10-06"/>
    <n v="75.790000000000006"/>
    <n v="55"/>
    <s v="Average"/>
    <s v="Completed"/>
    <n v="3"/>
    <n v="22"/>
    <x v="0"/>
    <m/>
    <n v="303724"/>
  </r>
  <r>
    <x v="1884"/>
    <s v="Noor Rahman"/>
    <x v="1"/>
    <x v="1"/>
    <s v="Ajman"/>
    <s v="L04"/>
    <s v="Finance Analyst"/>
    <x v="1"/>
    <s v="Contract"/>
    <s v="Female"/>
    <s v="50+"/>
    <s v="2022-04-23"/>
    <n v="96.56"/>
    <n v="93"/>
    <s v="High"/>
    <s v="Completed"/>
    <n v="3"/>
    <n v="7"/>
    <x v="1"/>
    <s v="2023-03-03"/>
    <n v="303735"/>
  </r>
  <r>
    <x v="1885"/>
    <s v="Bilal Joseph"/>
    <x v="4"/>
    <x v="4"/>
    <s v="Sharjah"/>
    <s v="L03"/>
    <s v="Sales Executive"/>
    <x v="2"/>
    <s v="Part-Time"/>
    <s v="Female"/>
    <s v="30-39"/>
    <s v="2021-05-06"/>
    <n v="89.46"/>
    <n v="79"/>
    <s v="High"/>
    <s v="Completed"/>
    <n v="2"/>
    <n v="9"/>
    <x v="0"/>
    <m/>
    <n v="304359"/>
  </r>
  <r>
    <x v="1886"/>
    <s v="Mariam Menon"/>
    <x v="6"/>
    <x v="6"/>
    <s v="Dubai"/>
    <s v="L01"/>
    <s v="Sales Manager"/>
    <x v="2"/>
    <s v="Contract"/>
    <s v="Male"/>
    <s v="50+"/>
    <s v="2023-06-20"/>
    <n v="84.44"/>
    <n v="57"/>
    <s v="Average"/>
    <s v="Completed"/>
    <n v="5"/>
    <m/>
    <x v="1"/>
    <s v="2025-02-04"/>
    <n v="304105"/>
  </r>
  <r>
    <x v="1887"/>
    <s v="Hassan Fernandez"/>
    <x v="4"/>
    <x v="4"/>
    <s v="Abu Dhabi"/>
    <s v="L02"/>
    <s v="Operations Coordinator"/>
    <x v="1"/>
    <s v="Part-Time"/>
    <s v="Male"/>
    <s v="50+"/>
    <s v="2021-03-31"/>
    <n v="79.39"/>
    <n v="54"/>
    <s v="Low"/>
    <s v="Completed"/>
    <n v="3"/>
    <n v="39"/>
    <x v="0"/>
    <m/>
    <n v="304960"/>
  </r>
  <r>
    <x v="1888"/>
    <s v="Rashid Menon"/>
    <x v="1"/>
    <x v="1"/>
    <s v="Dubai"/>
    <s v="L01"/>
    <s v="Finance Analyst"/>
    <x v="3"/>
    <s v="Part-Time"/>
    <s v="Female"/>
    <s v="40-49"/>
    <s v="2022-06-20"/>
    <n v="94"/>
    <n v="77"/>
    <s v="Average"/>
    <s v="Completed"/>
    <n v="3"/>
    <m/>
    <x v="0"/>
    <m/>
    <n v="304920"/>
  </r>
  <r>
    <x v="1889"/>
    <s v="Nadia Al Mansoori"/>
    <x v="4"/>
    <x v="4"/>
    <s v="Sharjah"/>
    <s v="L03"/>
    <s v="Customer Support Agent"/>
    <x v="1"/>
    <s v="Part-Time"/>
    <s v="Male"/>
    <s v="40-49"/>
    <s v="2021-04-23"/>
    <n v="80.400000000000006"/>
    <n v="63"/>
    <s v="Average"/>
    <s v="Completed"/>
    <n v="2"/>
    <m/>
    <x v="1"/>
    <s v="2022-06-13"/>
    <n v="305005"/>
  </r>
  <r>
    <x v="1890"/>
    <s v="Khalid Menon"/>
    <x v="1"/>
    <x v="1"/>
    <s v="Abu Dhabi"/>
    <s v="L02"/>
    <s v="HR Executive"/>
    <x v="2"/>
    <s v="Full-Time"/>
    <s v="Female"/>
    <s v="20-29"/>
    <s v="2022-12-03"/>
    <n v="96.7"/>
    <n v="99"/>
    <s v="High"/>
    <s v="Not Due"/>
    <m/>
    <n v="26"/>
    <x v="0"/>
    <m/>
    <n v="303612"/>
  </r>
  <r>
    <x v="1891"/>
    <s v="Khalid D'Souza"/>
    <x v="1"/>
    <x v="1"/>
    <s v="Sharjah"/>
    <s v="L03"/>
    <s v="HR Executive"/>
    <x v="3"/>
    <s v="Full-Time"/>
    <s v="Female"/>
    <s v="20-29"/>
    <s v="2022-05-12"/>
    <n v="96"/>
    <n v="88"/>
    <s v="Average"/>
    <s v="Not Due"/>
    <m/>
    <n v="40"/>
    <x v="0"/>
    <m/>
    <n v="303975"/>
  </r>
  <r>
    <x v="1892"/>
    <s v="Imran Aziz"/>
    <x v="0"/>
    <x v="0"/>
    <s v="Abu Dhabi"/>
    <s v="L02"/>
    <s v="Sales Executive"/>
    <x v="0"/>
    <s v="Contract"/>
    <s v="Female"/>
    <s v="20-29"/>
    <s v="2021-01-13"/>
    <n v="85.71"/>
    <n v="78"/>
    <s v="Average"/>
    <s v="Pending"/>
    <m/>
    <n v="7"/>
    <x v="0"/>
    <m/>
    <n v="303525"/>
  </r>
  <r>
    <x v="1893"/>
    <s v="Layla Menon"/>
    <x v="4"/>
    <x v="4"/>
    <s v="Ajman"/>
    <s v="L04"/>
    <s v="HR Executive"/>
    <x v="1"/>
    <s v="Contract"/>
    <s v="Male"/>
    <s v="20-29"/>
    <s v="2023-01-13"/>
    <n v="81.03"/>
    <n v="66"/>
    <s v="Low"/>
    <s v="Completed"/>
    <n v="2"/>
    <n v="16"/>
    <x v="0"/>
    <m/>
    <n v="304440"/>
  </r>
  <r>
    <x v="1894"/>
    <s v="Zaid Al Falasi"/>
    <x v="4"/>
    <x v="4"/>
    <s v="Abu Dhabi"/>
    <s v="L02"/>
    <s v="Customer Support Agent"/>
    <x v="2"/>
    <s v="Contract"/>
    <s v="Male"/>
    <s v="50+"/>
    <s v="2023-06-20"/>
    <n v="77.28"/>
    <n v="69"/>
    <s v="Average"/>
    <s v="Completed"/>
    <n v="2"/>
    <n v="16"/>
    <x v="0"/>
    <m/>
    <n v="304591"/>
  </r>
  <r>
    <x v="1895"/>
    <s v="Zaid Patel"/>
    <x v="3"/>
    <x v="3"/>
    <s v="Ajman"/>
    <s v="L04"/>
    <s v="Marketing Specialist"/>
    <x v="3"/>
    <s v="Part-Time"/>
    <s v="Female"/>
    <s v="40-49"/>
    <s v="2022-07-01"/>
    <n v="94.39"/>
    <n v="77"/>
    <s v="Average"/>
    <s v="Completed"/>
    <n v="3"/>
    <n v="29"/>
    <x v="0"/>
    <m/>
    <n v="304252"/>
  </r>
  <r>
    <x v="1896"/>
    <s v="Ali Sharma"/>
    <x v="5"/>
    <x v="5"/>
    <s v="Abu Dhabi"/>
    <s v="L02"/>
    <s v="Sales Manager"/>
    <x v="0"/>
    <s v="Contract"/>
    <s v="Male"/>
    <s v="50+"/>
    <s v="2021-08-29"/>
    <n v="76.819999999999993"/>
    <n v="68"/>
    <s v="Average"/>
    <s v="Completed"/>
    <n v="4"/>
    <n v="33"/>
    <x v="0"/>
    <m/>
    <n v="303562"/>
  </r>
  <r>
    <x v="1897"/>
    <s v="Aisha Menon"/>
    <x v="1"/>
    <x v="1"/>
    <s v="Dubai"/>
    <s v="L01"/>
    <s v="Sales Executive"/>
    <x v="1"/>
    <s v="Contract"/>
    <s v="Female"/>
    <s v="20-29"/>
    <s v="2022-05-23"/>
    <n v="87.71"/>
    <n v="71"/>
    <s v="Average"/>
    <s v="Pending"/>
    <m/>
    <n v="19"/>
    <x v="0"/>
    <m/>
    <n v="303962"/>
  </r>
  <r>
    <x v="1898"/>
    <s v="Ahmed Aziz"/>
    <x v="0"/>
    <x v="0"/>
    <s v="Abu Dhabi"/>
    <s v="L02"/>
    <s v="Finance Analyst"/>
    <x v="2"/>
    <s v="Part-Time"/>
    <s v="Female"/>
    <s v="40-49"/>
    <s v="2024-04-07"/>
    <n v="81.790000000000006"/>
    <n v="62"/>
    <s v="Low"/>
    <s v="Completed"/>
    <n v="5"/>
    <n v="22"/>
    <x v="0"/>
    <m/>
    <n v="305354"/>
  </r>
  <r>
    <x v="1899"/>
    <s v="Bilal Haddad"/>
    <x v="0"/>
    <x v="0"/>
    <s v="Sharjah"/>
    <s v="L03"/>
    <s v="Marketing Specialist"/>
    <x v="0"/>
    <s v="Part-Time"/>
    <s v="Female"/>
    <s v="30-39"/>
    <s v="2023-12-12"/>
    <n v="85.47"/>
    <n v="75"/>
    <s v="High"/>
    <s v="Completed"/>
    <n v="2"/>
    <n v="20"/>
    <x v="0"/>
    <m/>
    <n v="305059"/>
  </r>
  <r>
    <x v="1900"/>
    <s v="Mariam Sharma"/>
    <x v="4"/>
    <x v="4"/>
    <s v="Ajman"/>
    <s v="L04"/>
    <s v="HR Manager"/>
    <x v="2"/>
    <s v="Full-Time"/>
    <s v="Male"/>
    <s v="40-49"/>
    <s v="2021-02-18"/>
    <n v="77.430000000000007"/>
    <n v="50"/>
    <s v="Average"/>
    <s v="Completed"/>
    <n v="2"/>
    <n v="17"/>
    <x v="0"/>
    <m/>
    <n v="303983"/>
  </r>
  <r>
    <x v="1901"/>
    <s v="Aisha Al Mansoori"/>
    <x v="2"/>
    <x v="2"/>
    <s v="Sharjah"/>
    <s v="L03"/>
    <s v="Customer Support Agent"/>
    <x v="1"/>
    <s v="Full-Time"/>
    <s v="Male"/>
    <s v="40-49"/>
    <s v="2021-10-13"/>
    <n v="78.17"/>
    <n v="57"/>
    <s v="Low"/>
    <s v="Completed"/>
    <n v="4"/>
    <n v="27"/>
    <x v="0"/>
    <m/>
    <n v="304745"/>
  </r>
  <r>
    <x v="1902"/>
    <s v="Karim Al Mansoori"/>
    <x v="4"/>
    <x v="4"/>
    <s v="Al Ain"/>
    <s v="L05"/>
    <s v="Operations Coordinator"/>
    <x v="1"/>
    <s v="Full-Time"/>
    <s v="Female"/>
    <s v="20-29"/>
    <s v="2021-06-02"/>
    <n v="89.01"/>
    <n v="76"/>
    <s v="High"/>
    <s v="Not Due"/>
    <m/>
    <n v="39"/>
    <x v="2"/>
    <s v="2022-11-05"/>
    <n v="304327"/>
  </r>
  <r>
    <x v="1903"/>
    <s v="Noor Patel"/>
    <x v="2"/>
    <x v="2"/>
    <s v="Dubai"/>
    <s v="L01"/>
    <s v="Marketing Specialist"/>
    <x v="3"/>
    <s v="Full-Time"/>
    <s v="Male"/>
    <s v="40-49"/>
    <s v="2023-05-12"/>
    <n v="84.14"/>
    <n v="76"/>
    <s v="Low"/>
    <s v="Not Due"/>
    <m/>
    <m/>
    <x v="1"/>
    <s v="2024-12-19"/>
    <n v="304967"/>
  </r>
  <r>
    <x v="1904"/>
    <s v="Imran Patel"/>
    <x v="3"/>
    <x v="3"/>
    <s v="Ajman"/>
    <s v="L04"/>
    <s v="HR Manager"/>
    <x v="1"/>
    <s v="Full-Time"/>
    <s v="Female"/>
    <s v="30-39"/>
    <s v="2021-07-31"/>
    <n v="79.349999999999994"/>
    <n v="62"/>
    <s v="Low"/>
    <s v="Completed"/>
    <n v="5"/>
    <n v="25"/>
    <x v="0"/>
    <m/>
    <n v="304069"/>
  </r>
  <r>
    <x v="1905"/>
    <s v="Sara D'Souza"/>
    <x v="4"/>
    <x v="4"/>
    <s v="Sharjah"/>
    <s v="L03"/>
    <s v="HR Manager"/>
    <x v="0"/>
    <s v="Contract"/>
    <s v="Male"/>
    <s v="50+"/>
    <s v="2021-11-09"/>
    <n v="75.349999999999994"/>
    <n v="80"/>
    <s v="Low"/>
    <s v="Completed"/>
    <n v="3"/>
    <n v="22"/>
    <x v="0"/>
    <m/>
    <n v="305055"/>
  </r>
  <r>
    <x v="1906"/>
    <s v="Aisha Joseph"/>
    <x v="0"/>
    <x v="0"/>
    <s v="Ajman"/>
    <s v="L04"/>
    <s v="Customer Support Manager"/>
    <x v="2"/>
    <s v="Contract"/>
    <s v="Female"/>
    <s v="30-39"/>
    <s v="2022-04-06"/>
    <n v="98.86"/>
    <n v="96"/>
    <s v="Average"/>
    <s v="Completed"/>
    <n v="3"/>
    <m/>
    <x v="0"/>
    <m/>
    <n v="303552"/>
  </r>
  <r>
    <x v="1907"/>
    <s v="Hassan Al Falasi"/>
    <x v="3"/>
    <x v="3"/>
    <s v="Abu Dhabi"/>
    <s v="L02"/>
    <s v="IT Support Engineer"/>
    <x v="1"/>
    <s v="Full-Time"/>
    <s v="Female"/>
    <s v="30-39"/>
    <s v="2021-12-22"/>
    <n v="85.97"/>
    <n v="85"/>
    <s v="High"/>
    <s v="Not Due"/>
    <m/>
    <m/>
    <x v="0"/>
    <m/>
    <n v="304248"/>
  </r>
  <r>
    <x v="1908"/>
    <s v="Ahmed Al Nuaimi"/>
    <x v="1"/>
    <x v="1"/>
    <s v="Ajman"/>
    <s v="L04"/>
    <s v="HR Manager"/>
    <x v="0"/>
    <s v="Contract"/>
    <s v="Female"/>
    <s v="50+"/>
    <s v="2021-08-15"/>
    <n v="79.11"/>
    <n v="64"/>
    <s v="Low"/>
    <s v="Completed"/>
    <n v="2"/>
    <n v="23"/>
    <x v="0"/>
    <m/>
    <n v="304510"/>
  </r>
  <r>
    <x v="1909"/>
    <s v="Omar Gupta"/>
    <x v="5"/>
    <x v="5"/>
    <s v="Ajman"/>
    <s v="L04"/>
    <s v="Sales Manager"/>
    <x v="0"/>
    <s v="Contract"/>
    <s v="Male"/>
    <s v="40-49"/>
    <s v="2022-03-23"/>
    <n v="96.27"/>
    <n v="88"/>
    <s v="Average"/>
    <s v="Completed"/>
    <n v="2"/>
    <n v="13"/>
    <x v="0"/>
    <m/>
    <n v="304115"/>
  </r>
  <r>
    <x v="1910"/>
    <s v="Zaid Hussain"/>
    <x v="1"/>
    <x v="1"/>
    <s v="Sharjah"/>
    <s v="L03"/>
    <s v="Operations Coordinator"/>
    <x v="1"/>
    <s v="Contract"/>
    <s v="Female"/>
    <s v="20-29"/>
    <s v="2021-02-15"/>
    <n v="96.28"/>
    <n v="99"/>
    <s v="High"/>
    <s v="Pending"/>
    <m/>
    <n v="24"/>
    <x v="0"/>
    <m/>
    <n v="305112"/>
  </r>
  <r>
    <x v="1911"/>
    <s v="Samir Menon"/>
    <x v="4"/>
    <x v="4"/>
    <s v="Dubai"/>
    <s v="L01"/>
    <s v="Marketing Specialist"/>
    <x v="2"/>
    <s v="Full-Time"/>
    <s v="Male"/>
    <s v="40-49"/>
    <s v="2024-02-29"/>
    <n v="87.53"/>
    <n v="79"/>
    <s v="Average"/>
    <s v="Completed"/>
    <n v="3"/>
    <n v="9"/>
    <x v="0"/>
    <m/>
    <n v="305055"/>
  </r>
  <r>
    <x v="1912"/>
    <s v="Mariam Shaikh"/>
    <x v="1"/>
    <x v="1"/>
    <s v="Al Ain"/>
    <s v="L05"/>
    <s v="HR Executive"/>
    <x v="2"/>
    <s v="Part-Time"/>
    <s v="Female"/>
    <s v="20-29"/>
    <s v="2021-04-03"/>
    <n v="93.58"/>
    <n v="81"/>
    <s v="Average"/>
    <s v="Not Due"/>
    <m/>
    <n v="8"/>
    <x v="0"/>
    <m/>
    <n v="304646"/>
  </r>
  <r>
    <x v="1913"/>
    <s v="Khalid Sharma"/>
    <x v="2"/>
    <x v="2"/>
    <s v="Abu Dhabi"/>
    <s v="L02"/>
    <s v="Marketing Specialist"/>
    <x v="2"/>
    <s v="Full-Time"/>
    <s v="Male"/>
    <s v="20-29"/>
    <s v="2023-08-30"/>
    <n v="91.63"/>
    <n v="83"/>
    <s v="High"/>
    <s v="Not Due"/>
    <m/>
    <n v="9"/>
    <x v="0"/>
    <m/>
    <n v="303742"/>
  </r>
  <r>
    <x v="1914"/>
    <s v="Ali Al Nuaimi"/>
    <x v="4"/>
    <x v="4"/>
    <s v="Abu Dhabi"/>
    <s v="L02"/>
    <s v="Software Engineer"/>
    <x v="0"/>
    <s v="Part-Time"/>
    <s v="Female"/>
    <s v="20-29"/>
    <s v="2023-01-21"/>
    <n v="95.89"/>
    <n v="94"/>
    <s v="Average"/>
    <s v="Completed"/>
    <n v="5"/>
    <n v="34"/>
    <x v="0"/>
    <m/>
    <n v="305081"/>
  </r>
  <r>
    <x v="1915"/>
    <s v="Omar Shaikh"/>
    <x v="6"/>
    <x v="6"/>
    <s v="Ajman"/>
    <s v="L04"/>
    <s v="Sales Manager"/>
    <x v="3"/>
    <s v="Part-Time"/>
    <s v="Female"/>
    <s v="20-29"/>
    <s v="2023-06-17"/>
    <n v="77.16"/>
    <n v="61"/>
    <s v="Average"/>
    <s v="Completed"/>
    <n v="3"/>
    <n v="30"/>
    <x v="0"/>
    <m/>
    <n v="304815"/>
  </r>
  <r>
    <x v="1916"/>
    <s v="Samir Khan"/>
    <x v="3"/>
    <x v="3"/>
    <s v="Al Ain"/>
    <s v="L05"/>
    <s v="Finance Analyst"/>
    <x v="0"/>
    <s v="Full-Time"/>
    <s v="Male"/>
    <s v="50+"/>
    <s v="2023-08-17"/>
    <n v="97"/>
    <n v="93"/>
    <s v="High"/>
    <s v="Completed"/>
    <n v="5"/>
    <m/>
    <x v="1"/>
    <s v="2024-02-24"/>
    <n v="305211"/>
  </r>
  <r>
    <x v="1917"/>
    <s v="Rashid Sharma"/>
    <x v="5"/>
    <x v="5"/>
    <s v="Dubai"/>
    <s v="L01"/>
    <s v="Software Engineer"/>
    <x v="0"/>
    <s v="Part-Time"/>
    <s v="Male"/>
    <s v="20-29"/>
    <s v="2023-04-14"/>
    <n v="83.69"/>
    <n v="51"/>
    <s v="Average"/>
    <s v="Completed"/>
    <n v="2"/>
    <n v="16"/>
    <x v="0"/>
    <m/>
    <n v="303650"/>
  </r>
  <r>
    <x v="1918"/>
    <s v="Yusuf Haddad"/>
    <x v="6"/>
    <x v="6"/>
    <s v="Sharjah"/>
    <s v="L03"/>
    <s v="Finance Analyst"/>
    <x v="1"/>
    <s v="Full-Time"/>
    <s v="Female"/>
    <s v="30-39"/>
    <s v="2024-04-01"/>
    <n v="79.98"/>
    <n v="68"/>
    <s v="Low"/>
    <s v="Completed"/>
    <n v="2"/>
    <n v="11"/>
    <x v="0"/>
    <m/>
    <n v="303668"/>
  </r>
  <r>
    <x v="1919"/>
    <s v="Aisha D'Souza"/>
    <x v="0"/>
    <x v="0"/>
    <s v="Al Ain"/>
    <s v="L05"/>
    <s v="Customer Support Manager"/>
    <x v="2"/>
    <s v="Part-Time"/>
    <s v="Female"/>
    <s v="40-49"/>
    <s v="2021-09-19"/>
    <n v="76.319999999999993"/>
    <n v="71"/>
    <s v="Low"/>
    <s v="Completed"/>
    <n v="3"/>
    <n v="31"/>
    <x v="0"/>
    <m/>
    <n v="303558"/>
  </r>
  <r>
    <x v="1920"/>
    <s v="Aisha Hussain"/>
    <x v="4"/>
    <x v="4"/>
    <s v="Dubai"/>
    <s v="L01"/>
    <s v="HR Manager"/>
    <x v="0"/>
    <s v="Contract"/>
    <s v="Male"/>
    <s v="30-39"/>
    <s v="2021-09-27"/>
    <n v="97.3"/>
    <n v="91"/>
    <s v="High"/>
    <s v="Completed"/>
    <n v="4"/>
    <n v="6"/>
    <x v="0"/>
    <m/>
    <n v="304170"/>
  </r>
  <r>
    <x v="1921"/>
    <s v="Bilal Al Nuaimi"/>
    <x v="6"/>
    <x v="6"/>
    <s v="Ajman"/>
    <s v="L04"/>
    <s v="Customer Support Manager"/>
    <x v="3"/>
    <s v="Contract"/>
    <s v="Female"/>
    <s v="50+"/>
    <s v="2021-05-12"/>
    <n v="77.56"/>
    <n v="75"/>
    <s v="Low"/>
    <s v="Completed"/>
    <n v="4"/>
    <m/>
    <x v="0"/>
    <m/>
    <n v="304865"/>
  </r>
  <r>
    <x v="1922"/>
    <s v="Nadia Farooq"/>
    <x v="4"/>
    <x v="4"/>
    <s v="Dubai"/>
    <s v="L01"/>
    <s v="Sales Executive"/>
    <x v="3"/>
    <s v="Part-Time"/>
    <s v="Female"/>
    <s v="40-49"/>
    <s v="2023-05-30"/>
    <n v="91.28"/>
    <n v="90"/>
    <s v="High"/>
    <s v="Not Due"/>
    <m/>
    <n v="25"/>
    <x v="0"/>
    <m/>
    <n v="304407"/>
  </r>
  <r>
    <x v="1923"/>
    <s v="Karim Sharma"/>
    <x v="1"/>
    <x v="1"/>
    <s v="Sharjah"/>
    <s v="L03"/>
    <s v="Sales Manager"/>
    <x v="3"/>
    <s v="Contract"/>
    <s v="Male"/>
    <s v="20-29"/>
    <s v="2022-11-22"/>
    <n v="77.45"/>
    <n v="58"/>
    <s v="Average"/>
    <s v="Completed"/>
    <n v="5"/>
    <n v="31"/>
    <x v="0"/>
    <m/>
    <n v="304312"/>
  </r>
  <r>
    <x v="1924"/>
    <s v="Aisha Sharma"/>
    <x v="1"/>
    <x v="1"/>
    <s v="Dubai"/>
    <s v="L01"/>
    <s v="Software Engineer"/>
    <x v="1"/>
    <s v="Contract"/>
    <s v="Female"/>
    <s v="20-29"/>
    <s v="2023-02-07"/>
    <n v="84.74"/>
    <n v="68"/>
    <s v="Average"/>
    <s v="Completed"/>
    <n v="3"/>
    <n v="6"/>
    <x v="0"/>
    <m/>
    <n v="303900"/>
  </r>
  <r>
    <x v="1925"/>
    <s v="Fatima Sharma"/>
    <x v="3"/>
    <x v="3"/>
    <s v="Al Ain"/>
    <s v="L05"/>
    <s v="IT Support Engineer"/>
    <x v="3"/>
    <s v="Part-Time"/>
    <s v="Male"/>
    <s v="20-29"/>
    <s v="2022-01-13"/>
    <n v="94.83"/>
    <n v="81"/>
    <s v="Average"/>
    <s v="Completed"/>
    <n v="3"/>
    <n v="11"/>
    <x v="0"/>
    <m/>
    <n v="305177"/>
  </r>
  <r>
    <x v="1926"/>
    <s v="Karim Menon"/>
    <x v="6"/>
    <x v="6"/>
    <s v="Abu Dhabi"/>
    <s v="L02"/>
    <s v="Software Engineer"/>
    <x v="1"/>
    <s v="Contract"/>
    <s v="Female"/>
    <s v="40-49"/>
    <s v="2021-07-07"/>
    <n v="81.63"/>
    <n v="71"/>
    <s v="Average"/>
    <s v="Completed"/>
    <n v="3"/>
    <n v="17"/>
    <x v="1"/>
    <s v="2022-11-03"/>
    <n v="305265"/>
  </r>
  <r>
    <x v="1927"/>
    <s v="Fatima Nair"/>
    <x v="5"/>
    <x v="5"/>
    <s v="Abu Dhabi"/>
    <s v="L02"/>
    <s v="Operations Coordinator"/>
    <x v="0"/>
    <s v="Full-Time"/>
    <s v="Female"/>
    <s v="40-49"/>
    <s v="2023-12-10"/>
    <n v="95.36"/>
    <n v="99"/>
    <s v="Average"/>
    <s v="Completed"/>
    <n v="3"/>
    <n v="17"/>
    <x v="0"/>
    <m/>
    <n v="303629"/>
  </r>
  <r>
    <x v="1928"/>
    <s v="Sara D'Souza"/>
    <x v="5"/>
    <x v="5"/>
    <s v="Abu Dhabi"/>
    <s v="L02"/>
    <s v="IT Support Engineer"/>
    <x v="1"/>
    <s v="Part-Time"/>
    <s v="Male"/>
    <s v="30-39"/>
    <s v="2022-09-24"/>
    <n v="76.400000000000006"/>
    <n v="59"/>
    <s v="Low"/>
    <s v="Completed"/>
    <n v="2"/>
    <n v="36"/>
    <x v="0"/>
    <m/>
    <n v="304965"/>
  </r>
  <r>
    <x v="1929"/>
    <s v="Khalid Joseph"/>
    <x v="3"/>
    <x v="3"/>
    <s v="Dubai"/>
    <s v="L01"/>
    <s v="IT Support Engineer"/>
    <x v="2"/>
    <s v="Contract"/>
    <s v="Female"/>
    <s v="20-29"/>
    <s v="2021-04-03"/>
    <n v="95.06"/>
    <n v="100"/>
    <s v="Average"/>
    <s v="Completed"/>
    <n v="3"/>
    <n v="27"/>
    <x v="0"/>
    <m/>
    <n v="305373"/>
  </r>
  <r>
    <x v="1930"/>
    <s v="Sara Menon"/>
    <x v="6"/>
    <x v="6"/>
    <s v="Al Ain"/>
    <s v="L05"/>
    <s v="HR Executive"/>
    <x v="2"/>
    <s v="Part-Time"/>
    <s v="Male"/>
    <s v="50+"/>
    <s v="2023-11-25"/>
    <n v="83.53"/>
    <n v="65"/>
    <s v="Average"/>
    <s v="Completed"/>
    <n v="5"/>
    <n v="24"/>
    <x v="1"/>
    <s v="2026-06-06"/>
    <n v="304019"/>
  </r>
  <r>
    <x v="1931"/>
    <s v="Ali Haddad"/>
    <x v="5"/>
    <x v="5"/>
    <s v="Al Ain"/>
    <s v="L05"/>
    <s v="Customer Support Agent"/>
    <x v="0"/>
    <s v="Part-Time"/>
    <s v="Female"/>
    <s v="30-39"/>
    <s v="2022-10-31"/>
    <n v="88.08"/>
    <n v="73"/>
    <s v="Average"/>
    <s v="Pending"/>
    <m/>
    <n v="27"/>
    <x v="0"/>
    <m/>
    <n v="304828"/>
  </r>
  <r>
    <x v="1932"/>
    <s v="Ali Aziz"/>
    <x v="5"/>
    <x v="5"/>
    <s v="Al Ain"/>
    <s v="L05"/>
    <s v="Marketing Specialist"/>
    <x v="0"/>
    <s v="Contract"/>
    <s v="Female"/>
    <s v="20-29"/>
    <s v="2021-11-01"/>
    <n v="87.58"/>
    <n v="70"/>
    <s v="Average"/>
    <s v="Pending"/>
    <m/>
    <n v="11"/>
    <x v="1"/>
    <s v="2024-07-12"/>
    <n v="305115"/>
  </r>
  <r>
    <x v="1933"/>
    <s v="Mohammed Nair"/>
    <x v="2"/>
    <x v="2"/>
    <s v="Sharjah"/>
    <s v="L03"/>
    <s v="IT Support Engineer"/>
    <x v="3"/>
    <s v="Full-Time"/>
    <s v="Male"/>
    <s v="40-49"/>
    <s v="2021-01-20"/>
    <n v="89.86"/>
    <n v="74"/>
    <s v="High"/>
    <s v="Pending"/>
    <m/>
    <n v="21"/>
    <x v="0"/>
    <m/>
    <n v="303733"/>
  </r>
  <r>
    <x v="1934"/>
    <s v="Imran Rahman"/>
    <x v="4"/>
    <x v="4"/>
    <s v="Ajman"/>
    <s v="L04"/>
    <s v="Software Engineer"/>
    <x v="2"/>
    <s v="Part-Time"/>
    <s v="Male"/>
    <s v="50+"/>
    <s v="2023-03-16"/>
    <n v="90.34"/>
    <n v="76"/>
    <s v="High"/>
    <s v="Completed"/>
    <n v="3"/>
    <n v="6"/>
    <x v="1"/>
    <s v="2023-10-30"/>
    <n v="304629"/>
  </r>
  <r>
    <x v="1935"/>
    <s v="Samir Joseph"/>
    <x v="3"/>
    <x v="3"/>
    <s v="Al Ain"/>
    <s v="L05"/>
    <s v="Accountant"/>
    <x v="2"/>
    <s v="Part-Time"/>
    <s v="Male"/>
    <s v="50+"/>
    <s v="2021-11-27"/>
    <n v="94.23"/>
    <n v="86"/>
    <s v="Average"/>
    <s v="Completed"/>
    <n v="5"/>
    <n v="26"/>
    <x v="1"/>
    <s v="2023-08-26"/>
    <n v="304167"/>
  </r>
  <r>
    <x v="1936"/>
    <s v="Bilal Fernandez"/>
    <x v="2"/>
    <x v="2"/>
    <s v="Al Ain"/>
    <s v="L05"/>
    <s v="Sales Executive"/>
    <x v="1"/>
    <s v="Part-Time"/>
    <s v="Male"/>
    <s v="50+"/>
    <s v="2021-07-11"/>
    <n v="85.88"/>
    <n v="82"/>
    <s v="High"/>
    <s v="Completed"/>
    <n v="4"/>
    <n v="12"/>
    <x v="0"/>
    <m/>
    <n v="305216"/>
  </r>
  <r>
    <x v="1937"/>
    <s v="Khalid Haddad"/>
    <x v="5"/>
    <x v="5"/>
    <s v="Sharjah"/>
    <s v="L03"/>
    <s v="Accountant"/>
    <x v="3"/>
    <s v="Full-Time"/>
    <s v="Female"/>
    <s v="50+"/>
    <s v="2021-10-16"/>
    <n v="94.38"/>
    <n v="85"/>
    <s v="Average"/>
    <s v="Completed"/>
    <n v="5"/>
    <n v="36"/>
    <x v="0"/>
    <m/>
    <n v="303958"/>
  </r>
  <r>
    <x v="1938"/>
    <s v="Nadia Khan"/>
    <x v="5"/>
    <x v="5"/>
    <s v="Ajman"/>
    <s v="L04"/>
    <s v="Accountant"/>
    <x v="2"/>
    <s v="Part-Time"/>
    <s v="Male"/>
    <s v="20-29"/>
    <s v="2023-07-02"/>
    <n v="89.57"/>
    <n v="90"/>
    <s v="High"/>
    <s v="Pending"/>
    <m/>
    <n v="32"/>
    <x v="0"/>
    <m/>
    <n v="304854"/>
  </r>
  <r>
    <x v="1939"/>
    <s v="Bilal Sharma"/>
    <x v="2"/>
    <x v="2"/>
    <s v="Abu Dhabi"/>
    <s v="L02"/>
    <s v="Operations Coordinator"/>
    <x v="1"/>
    <s v="Contract"/>
    <s v="Female"/>
    <s v="20-29"/>
    <s v="2023-04-07"/>
    <n v="79.58"/>
    <n v="59"/>
    <s v="Average"/>
    <s v="Completed"/>
    <n v="4"/>
    <n v="10"/>
    <x v="1"/>
    <s v="2024-02-24"/>
    <n v="305254"/>
  </r>
  <r>
    <x v="1940"/>
    <s v="Samir Joseph"/>
    <x v="5"/>
    <x v="5"/>
    <s v="Sharjah"/>
    <s v="L03"/>
    <s v="Sales Manager"/>
    <x v="1"/>
    <s v="Contract"/>
    <s v="Female"/>
    <s v="30-39"/>
    <s v="2021-09-19"/>
    <n v="82.22"/>
    <n v="72"/>
    <s v="Low"/>
    <s v="Not Due"/>
    <m/>
    <n v="27"/>
    <x v="2"/>
    <s v="2022-11-01"/>
    <n v="305429"/>
  </r>
  <r>
    <x v="1941"/>
    <s v="Ahmed Aziz"/>
    <x v="1"/>
    <x v="1"/>
    <s v="Dubai"/>
    <s v="L01"/>
    <s v="Sales Executive"/>
    <x v="3"/>
    <s v="Part-Time"/>
    <s v="Female"/>
    <s v="30-39"/>
    <s v="2023-05-24"/>
    <n v="75.459999999999994"/>
    <n v="56"/>
    <s v="Average"/>
    <s v="Pending"/>
    <m/>
    <n v="5"/>
    <x v="0"/>
    <m/>
    <n v="303966"/>
  </r>
  <r>
    <x v="1942"/>
    <s v="Mariam Shaikh"/>
    <x v="4"/>
    <x v="4"/>
    <s v="Sharjah"/>
    <s v="L03"/>
    <s v="Marketing Specialist"/>
    <x v="0"/>
    <s v="Full-Time"/>
    <s v="Male"/>
    <s v="20-29"/>
    <s v="2021-11-29"/>
    <n v="88.45"/>
    <n v="74"/>
    <s v="Average"/>
    <s v="Pending"/>
    <m/>
    <m/>
    <x v="1"/>
    <s v="2023-11-27"/>
    <n v="305417"/>
  </r>
  <r>
    <x v="1943"/>
    <s v="Aisha Fernandez"/>
    <x v="0"/>
    <x v="0"/>
    <s v="Al Ain"/>
    <s v="L05"/>
    <s v="Accountant"/>
    <x v="2"/>
    <s v="Full-Time"/>
    <s v="Female"/>
    <s v="40-49"/>
    <s v="2021-04-14"/>
    <n v="95.84"/>
    <n v="91"/>
    <s v="Average"/>
    <s v="Completed"/>
    <n v="2"/>
    <n v="16"/>
    <x v="0"/>
    <m/>
    <n v="304801"/>
  </r>
  <r>
    <x v="1944"/>
    <s v="Zaid Fernandez"/>
    <x v="6"/>
    <x v="6"/>
    <s v="Sharjah"/>
    <s v="L03"/>
    <s v="HR Manager"/>
    <x v="1"/>
    <s v="Part-Time"/>
    <s v="Female"/>
    <s v="20-29"/>
    <s v="2022-10-20"/>
    <n v="85.28"/>
    <n v="78"/>
    <s v="Average"/>
    <s v="Completed"/>
    <n v="4"/>
    <n v="17"/>
    <x v="0"/>
    <m/>
    <n v="304756"/>
  </r>
  <r>
    <x v="1945"/>
    <s v="Yusuf Fernandez"/>
    <x v="3"/>
    <x v="3"/>
    <s v="Ajman"/>
    <s v="L04"/>
    <s v="Operations Coordinator"/>
    <x v="2"/>
    <s v="Full-Time"/>
    <s v="Female"/>
    <s v="30-39"/>
    <s v="2023-01-04"/>
    <n v="99.89"/>
    <n v="91"/>
    <s v="Average"/>
    <s v="Completed"/>
    <n v="5"/>
    <m/>
    <x v="2"/>
    <s v="2023-10-07"/>
    <n v="305288"/>
  </r>
  <r>
    <x v="1946"/>
    <s v="Noor Sharma"/>
    <x v="6"/>
    <x v="6"/>
    <s v="Dubai"/>
    <s v="L01"/>
    <s v="Operations Coordinator"/>
    <x v="2"/>
    <s v="Part-Time"/>
    <s v="Male"/>
    <s v="20-29"/>
    <s v="2021-07-24"/>
    <n v="92.9"/>
    <n v="74"/>
    <s v="High"/>
    <s v="Completed"/>
    <n v="2"/>
    <n v="35"/>
    <x v="0"/>
    <m/>
    <n v="304021"/>
  </r>
  <r>
    <x v="1947"/>
    <s v="Sara D'Souza"/>
    <x v="0"/>
    <x v="0"/>
    <s v="Sharjah"/>
    <s v="L03"/>
    <s v="Finance Analyst"/>
    <x v="3"/>
    <s v="Full-Time"/>
    <s v="Male"/>
    <s v="30-39"/>
    <s v="2021-08-20"/>
    <n v="98.07"/>
    <n v="91"/>
    <s v="Average"/>
    <s v="Pending"/>
    <m/>
    <n v="32"/>
    <x v="1"/>
    <s v="2024-02-18"/>
    <n v="304643"/>
  </r>
  <r>
    <x v="1948"/>
    <s v="Mohammed D'Souza"/>
    <x v="4"/>
    <x v="4"/>
    <s v="Sharjah"/>
    <s v="L03"/>
    <s v="Customer Support Agent"/>
    <x v="1"/>
    <s v="Full-Time"/>
    <s v="Female"/>
    <s v="50+"/>
    <s v="2023-03-25"/>
    <n v="84.37"/>
    <n v="63"/>
    <s v="Average"/>
    <s v="Completed"/>
    <n v="4"/>
    <n v="19"/>
    <x v="0"/>
    <m/>
    <n v="303965"/>
  </r>
  <r>
    <x v="1949"/>
    <s v="Bilal Haddad"/>
    <x v="5"/>
    <x v="5"/>
    <s v="Abu Dhabi"/>
    <s v="L02"/>
    <s v="Software Engineer"/>
    <x v="0"/>
    <s v="Contract"/>
    <s v="Male"/>
    <s v="40-49"/>
    <s v="2023-06-19"/>
    <n v="99.82"/>
    <n v="93"/>
    <s v="High"/>
    <s v="Not Due"/>
    <m/>
    <n v="13"/>
    <x v="0"/>
    <m/>
    <n v="303864"/>
  </r>
  <r>
    <x v="1950"/>
    <s v="Ali Fernandez"/>
    <x v="3"/>
    <x v="3"/>
    <s v="Ajman"/>
    <s v="L04"/>
    <s v="Customer Support Agent"/>
    <x v="2"/>
    <s v="Contract"/>
    <s v="Male"/>
    <s v="40-49"/>
    <s v="2023-06-15"/>
    <n v="84.92"/>
    <n v="74"/>
    <s v="Low"/>
    <s v="Completed"/>
    <n v="5"/>
    <n v="7"/>
    <x v="0"/>
    <m/>
    <n v="303564"/>
  </r>
  <r>
    <x v="1951"/>
    <s v="Bilal Joseph"/>
    <x v="4"/>
    <x v="4"/>
    <s v="Dubai"/>
    <s v="L01"/>
    <s v="HR Manager"/>
    <x v="1"/>
    <s v="Contract"/>
    <s v="Female"/>
    <s v="40-49"/>
    <s v="2023-03-29"/>
    <n v="99"/>
    <n v="94"/>
    <s v="Average"/>
    <s v="Completed"/>
    <n v="4"/>
    <n v="13"/>
    <x v="0"/>
    <m/>
    <n v="303916"/>
  </r>
  <r>
    <x v="1952"/>
    <s v="Rashid Haddad"/>
    <x v="4"/>
    <x v="4"/>
    <s v="Abu Dhabi"/>
    <s v="L02"/>
    <s v="IT Support Engineer"/>
    <x v="2"/>
    <s v="Contract"/>
    <s v="Female"/>
    <s v="20-29"/>
    <s v="2023-08-04"/>
    <n v="93.89"/>
    <n v="90"/>
    <s v="Average"/>
    <s v="Pending"/>
    <m/>
    <n v="17"/>
    <x v="0"/>
    <m/>
    <n v="303807"/>
  </r>
  <r>
    <x v="1953"/>
    <s v="Mohammed Farooq"/>
    <x v="0"/>
    <x v="0"/>
    <s v="Dubai"/>
    <s v="L01"/>
    <s v="Operations Coordinator"/>
    <x v="3"/>
    <s v="Part-Time"/>
    <s v="Male"/>
    <s v="30-39"/>
    <s v="2023-07-29"/>
    <n v="96.98"/>
    <n v="89"/>
    <s v="High"/>
    <s v="Completed"/>
    <n v="4"/>
    <m/>
    <x v="0"/>
    <m/>
    <n v="305418"/>
  </r>
  <r>
    <x v="1954"/>
    <s v="Layla D'Souza"/>
    <x v="2"/>
    <x v="2"/>
    <s v="Dubai"/>
    <s v="L01"/>
    <s v="Accountant"/>
    <x v="1"/>
    <s v="Part-Time"/>
    <s v="Female"/>
    <s v="50+"/>
    <s v="2022-02-26"/>
    <n v="97.73"/>
    <n v="96"/>
    <s v="High"/>
    <s v="Completed"/>
    <n v="5"/>
    <n v="17"/>
    <x v="0"/>
    <m/>
    <n v="304160"/>
  </r>
  <r>
    <x v="1955"/>
    <s v="Yusuf Sharma"/>
    <x v="6"/>
    <x v="6"/>
    <s v="Ajman"/>
    <s v="L04"/>
    <s v="HR Executive"/>
    <x v="1"/>
    <s v="Part-Time"/>
    <s v="Female"/>
    <s v="30-39"/>
    <s v="2023-02-04"/>
    <n v="85.12"/>
    <n v="74"/>
    <s v="Average"/>
    <s v="Pending"/>
    <m/>
    <n v="18"/>
    <x v="0"/>
    <m/>
    <n v="305252"/>
  </r>
  <r>
    <x v="1956"/>
    <s v="Mohammed Aziz"/>
    <x v="2"/>
    <x v="2"/>
    <s v="Al Ain"/>
    <s v="L05"/>
    <s v="Accountant"/>
    <x v="3"/>
    <s v="Full-Time"/>
    <s v="Male"/>
    <s v="50+"/>
    <s v="2023-11-04"/>
    <n v="78.88"/>
    <n v="52"/>
    <s v="Low"/>
    <s v="Completed"/>
    <n v="2"/>
    <n v="30"/>
    <x v="0"/>
    <m/>
    <n v="303872"/>
  </r>
  <r>
    <x v="1957"/>
    <s v="Aisha Gupta"/>
    <x v="5"/>
    <x v="5"/>
    <s v="Ajman"/>
    <s v="L04"/>
    <s v="Marketing Specialist"/>
    <x v="3"/>
    <s v="Full-Time"/>
    <s v="Male"/>
    <s v="20-29"/>
    <s v="2023-01-17"/>
    <n v="82.66"/>
    <n v="71"/>
    <s v="Low"/>
    <s v="Completed"/>
    <n v="4"/>
    <n v="20"/>
    <x v="0"/>
    <m/>
    <n v="305370"/>
  </r>
  <r>
    <x v="1958"/>
    <s v="Ali Sharma"/>
    <x v="1"/>
    <x v="1"/>
    <s v="Dubai"/>
    <s v="L01"/>
    <s v="Sales Manager"/>
    <x v="0"/>
    <s v="Contract"/>
    <s v="Male"/>
    <s v="50+"/>
    <s v="2021-05-30"/>
    <n v="77.47"/>
    <n v="56"/>
    <s v="Low"/>
    <s v="Completed"/>
    <n v="4"/>
    <n v="12"/>
    <x v="0"/>
    <m/>
    <n v="304312"/>
  </r>
  <r>
    <x v="1959"/>
    <s v="Yusuf Sharma"/>
    <x v="2"/>
    <x v="2"/>
    <s v="Al Ain"/>
    <s v="L05"/>
    <s v="HR Manager"/>
    <x v="1"/>
    <s v="Part-Time"/>
    <s v="Male"/>
    <s v="50+"/>
    <s v="2023-04-13"/>
    <n v="90.07"/>
    <n v="82"/>
    <s v="High"/>
    <s v="Pending"/>
    <m/>
    <n v="14"/>
    <x v="0"/>
    <m/>
    <n v="305263"/>
  </r>
  <r>
    <x v="1960"/>
    <s v="Rashid Rahman"/>
    <x v="3"/>
    <x v="3"/>
    <s v="Sharjah"/>
    <s v="L03"/>
    <s v="Software Engineer"/>
    <x v="3"/>
    <s v="Contract"/>
    <s v="Female"/>
    <s v="30-39"/>
    <s v="2022-01-19"/>
    <n v="75.099999999999994"/>
    <n v="55"/>
    <s v="Average"/>
    <s v="Completed"/>
    <n v="3"/>
    <n v="20"/>
    <x v="0"/>
    <m/>
    <n v="304527"/>
  </r>
  <r>
    <x v="1961"/>
    <s v="Yusuf Joseph"/>
    <x v="4"/>
    <x v="4"/>
    <s v="Ajman"/>
    <s v="L04"/>
    <s v="Finance Analyst"/>
    <x v="0"/>
    <s v="Part-Time"/>
    <s v="Male"/>
    <s v="40-49"/>
    <s v="2022-11-27"/>
    <n v="75.39"/>
    <n v="50"/>
    <s v="Average"/>
    <s v="Completed"/>
    <n v="4"/>
    <m/>
    <x v="1"/>
    <s v="2024-05-11"/>
    <n v="303544"/>
  </r>
  <r>
    <x v="1962"/>
    <s v="Hassan Khan"/>
    <x v="0"/>
    <x v="0"/>
    <s v="Dubai"/>
    <s v="L01"/>
    <s v="Marketing Specialist"/>
    <x v="3"/>
    <s v="Full-Time"/>
    <s v="Male"/>
    <s v="40-49"/>
    <s v="2023-10-01"/>
    <n v="77.7"/>
    <n v="57"/>
    <s v="Low"/>
    <s v="Completed"/>
    <n v="5"/>
    <n v="6"/>
    <x v="2"/>
    <s v="2025-11-11"/>
    <n v="305052"/>
  </r>
  <r>
    <x v="1963"/>
    <s v="Ahmed D'Souza"/>
    <x v="4"/>
    <x v="4"/>
    <s v="Dubai"/>
    <s v="L01"/>
    <s v="Software Engineer"/>
    <x v="2"/>
    <s v="Full-Time"/>
    <s v="Female"/>
    <s v="50+"/>
    <s v="2023-05-19"/>
    <n v="82"/>
    <n v="61"/>
    <s v="Average"/>
    <s v="Completed"/>
    <n v="4"/>
    <n v="20"/>
    <x v="0"/>
    <m/>
    <n v="304928"/>
  </r>
  <r>
    <x v="1964"/>
    <s v="Fatima Al Mansoori"/>
    <x v="4"/>
    <x v="4"/>
    <s v="Sharjah"/>
    <s v="L03"/>
    <s v="Marketing Specialist"/>
    <x v="2"/>
    <s v="Part-Time"/>
    <s v="Female"/>
    <s v="30-39"/>
    <s v="2021-07-31"/>
    <n v="83.49"/>
    <n v="78"/>
    <s v="Low"/>
    <s v="Completed"/>
    <n v="5"/>
    <n v="34"/>
    <x v="0"/>
    <m/>
    <n v="304356"/>
  </r>
  <r>
    <x v="1965"/>
    <s v="Layla Patel"/>
    <x v="5"/>
    <x v="5"/>
    <s v="Ajman"/>
    <s v="L04"/>
    <s v="Software Engineer"/>
    <x v="3"/>
    <s v="Part-Time"/>
    <s v="Female"/>
    <s v="40-49"/>
    <s v="2022-02-20"/>
    <n v="85.58"/>
    <n v="90"/>
    <s v="High"/>
    <s v="Pending"/>
    <m/>
    <n v="6"/>
    <x v="0"/>
    <m/>
    <n v="304129"/>
  </r>
  <r>
    <x v="1966"/>
    <s v="Noor Khan"/>
    <x v="3"/>
    <x v="3"/>
    <s v="Dubai"/>
    <s v="L01"/>
    <s v="Software Engineer"/>
    <x v="1"/>
    <s v="Contract"/>
    <s v="Female"/>
    <s v="30-39"/>
    <s v="2021-03-27"/>
    <n v="86.79"/>
    <n v="90"/>
    <s v="Average"/>
    <s v="Completed"/>
    <n v="2"/>
    <n v="24"/>
    <x v="0"/>
    <m/>
    <n v="305244"/>
  </r>
  <r>
    <x v="1967"/>
    <s v="Rashid Hussain"/>
    <x v="3"/>
    <x v="3"/>
    <s v="Al Ain"/>
    <s v="L05"/>
    <s v="Customer Support Agent"/>
    <x v="2"/>
    <s v="Contract"/>
    <s v="Female"/>
    <s v="50+"/>
    <s v="2022-01-01"/>
    <n v="94.85"/>
    <n v="76"/>
    <s v="High"/>
    <s v="Pending"/>
    <m/>
    <m/>
    <x v="0"/>
    <m/>
    <n v="304060"/>
  </r>
  <r>
    <x v="1968"/>
    <s v="Ali Al Mansoori"/>
    <x v="0"/>
    <x v="0"/>
    <s v="Ajman"/>
    <s v="L04"/>
    <s v="Operations Coordinator"/>
    <x v="2"/>
    <s v="Full-Time"/>
    <s v="Female"/>
    <s v="40-49"/>
    <s v="2023-11-16"/>
    <n v="93.82"/>
    <n v="86"/>
    <s v="Average"/>
    <s v="Completed"/>
    <n v="5"/>
    <n v="21"/>
    <x v="0"/>
    <m/>
    <n v="304346"/>
  </r>
  <r>
    <x v="1969"/>
    <s v="Hassan Nair"/>
    <x v="6"/>
    <x v="6"/>
    <s v="Al Ain"/>
    <s v="L05"/>
    <s v="Marketing Specialist"/>
    <x v="2"/>
    <s v="Contract"/>
    <s v="Male"/>
    <s v="50+"/>
    <s v="2023-08-23"/>
    <n v="99.5"/>
    <n v="92"/>
    <s v="Average"/>
    <s v="Completed"/>
    <n v="2"/>
    <n v="31"/>
    <x v="1"/>
    <s v="2024-03-31"/>
    <n v="303796"/>
  </r>
  <r>
    <x v="1970"/>
    <s v="Rashid Khan"/>
    <x v="3"/>
    <x v="3"/>
    <s v="Abu Dhabi"/>
    <s v="L02"/>
    <s v="HR Executive"/>
    <x v="0"/>
    <s v="Contract"/>
    <s v="Male"/>
    <s v="40-49"/>
    <s v="2021-09-25"/>
    <n v="77.22"/>
    <n v="69"/>
    <s v="Average"/>
    <s v="Completed"/>
    <n v="4"/>
    <n v="23"/>
    <x v="2"/>
    <s v="2023-05-31"/>
    <n v="304471"/>
  </r>
  <r>
    <x v="1971"/>
    <s v="Khalid Joseph"/>
    <x v="0"/>
    <x v="0"/>
    <s v="Abu Dhabi"/>
    <s v="L02"/>
    <s v="Marketing Specialist"/>
    <x v="2"/>
    <s v="Part-Time"/>
    <s v="Male"/>
    <s v="40-49"/>
    <s v="2022-04-05"/>
    <n v="85.84"/>
    <n v="80"/>
    <s v="High"/>
    <s v="Pending"/>
    <m/>
    <n v="35"/>
    <x v="0"/>
    <m/>
    <n v="304019"/>
  </r>
  <r>
    <x v="1972"/>
    <s v="Aisha Menon"/>
    <x v="0"/>
    <x v="0"/>
    <s v="Abu Dhabi"/>
    <s v="L02"/>
    <s v="Sales Executive"/>
    <x v="0"/>
    <s v="Full-Time"/>
    <s v="Male"/>
    <s v="40-49"/>
    <s v="2023-12-18"/>
    <n v="75.790000000000006"/>
    <n v="56"/>
    <s v="Average"/>
    <s v="Completed"/>
    <n v="3"/>
    <n v="13"/>
    <x v="0"/>
    <m/>
    <n v="305480"/>
  </r>
  <r>
    <x v="1973"/>
    <s v="Khalid Nair"/>
    <x v="5"/>
    <x v="5"/>
    <s v="Al Ain"/>
    <s v="L05"/>
    <s v="HR Manager"/>
    <x v="2"/>
    <s v="Part-Time"/>
    <s v="Female"/>
    <s v="20-29"/>
    <s v="2021-03-04"/>
    <n v="77.3"/>
    <n v="70"/>
    <s v="Low"/>
    <s v="Not Due"/>
    <m/>
    <m/>
    <x v="0"/>
    <m/>
    <n v="305444"/>
  </r>
  <r>
    <x v="1974"/>
    <s v="Noor Sharma"/>
    <x v="2"/>
    <x v="2"/>
    <s v="Dubai"/>
    <s v="L01"/>
    <s v="HR Manager"/>
    <x v="0"/>
    <s v="Full-Time"/>
    <s v="Male"/>
    <s v="20-29"/>
    <s v="2023-06-24"/>
    <n v="81.27"/>
    <n v="75"/>
    <s v="Low"/>
    <s v="Completed"/>
    <n v="4"/>
    <m/>
    <x v="1"/>
    <s v="2025-06-16"/>
    <n v="305241"/>
  </r>
  <r>
    <x v="1975"/>
    <s v="Layla Khan"/>
    <x v="1"/>
    <x v="1"/>
    <s v="Dubai"/>
    <s v="L01"/>
    <s v="IT Support Engineer"/>
    <x v="2"/>
    <s v="Part-Time"/>
    <s v="Male"/>
    <s v="20-29"/>
    <s v="2023-12-04"/>
    <n v="97.94"/>
    <n v="96"/>
    <s v="Average"/>
    <s v="Completed"/>
    <n v="2"/>
    <n v="15"/>
    <x v="2"/>
    <s v="2025-06-13"/>
    <n v="303639"/>
  </r>
  <r>
    <x v="1976"/>
    <s v="Imran Al Falasi"/>
    <x v="6"/>
    <x v="6"/>
    <s v="Dubai"/>
    <s v="L01"/>
    <s v="Sales Manager"/>
    <x v="3"/>
    <s v="Part-Time"/>
    <s v="Female"/>
    <s v="50+"/>
    <s v="2023-06-26"/>
    <n v="80.97"/>
    <n v="65"/>
    <s v="Low"/>
    <s v="Not Due"/>
    <m/>
    <m/>
    <x v="2"/>
    <s v="2024-01-12"/>
    <n v="303610"/>
  </r>
  <r>
    <x v="1977"/>
    <s v="Zaid Aziz"/>
    <x v="1"/>
    <x v="1"/>
    <s v="Sharjah"/>
    <s v="L03"/>
    <s v="Accountant"/>
    <x v="3"/>
    <s v="Part-Time"/>
    <s v="Male"/>
    <s v="40-49"/>
    <s v="2023-10-10"/>
    <n v="90.75"/>
    <n v="86"/>
    <s v="Average"/>
    <s v="Completed"/>
    <n v="3"/>
    <m/>
    <x v="1"/>
    <s v="2025-06-13"/>
    <n v="303858"/>
  </r>
  <r>
    <x v="1978"/>
    <s v="Mariam Farooq"/>
    <x v="5"/>
    <x v="5"/>
    <s v="Ajman"/>
    <s v="L04"/>
    <s v="HR Manager"/>
    <x v="3"/>
    <s v="Full-Time"/>
    <s v="Male"/>
    <s v="40-49"/>
    <s v="2023-07-31"/>
    <n v="87.27"/>
    <n v="84"/>
    <s v="High"/>
    <s v="Not Due"/>
    <m/>
    <m/>
    <x v="0"/>
    <m/>
    <n v="303863"/>
  </r>
  <r>
    <x v="1979"/>
    <s v="Rashid Rahman"/>
    <x v="1"/>
    <x v="1"/>
    <s v="Ajman"/>
    <s v="L04"/>
    <s v="Sales Manager"/>
    <x v="1"/>
    <s v="Full-Time"/>
    <s v="Female"/>
    <s v="40-49"/>
    <s v="2021-10-29"/>
    <n v="77.08"/>
    <n v="55"/>
    <s v="Average"/>
    <s v="Completed"/>
    <n v="2"/>
    <n v="18"/>
    <x v="0"/>
    <m/>
    <n v="304248"/>
  </r>
  <r>
    <x v="1980"/>
    <s v="Mohammed Al Falasi"/>
    <x v="6"/>
    <x v="6"/>
    <s v="Al Ain"/>
    <s v="L05"/>
    <s v="Accountant"/>
    <x v="0"/>
    <s v="Part-Time"/>
    <s v="Female"/>
    <s v="50+"/>
    <s v="2023-01-16"/>
    <n v="94.66"/>
    <n v="73"/>
    <s v="Average"/>
    <s v="Pending"/>
    <m/>
    <n v="8"/>
    <x v="1"/>
    <s v="2024-05-13"/>
    <n v="303540"/>
  </r>
  <r>
    <x v="1981"/>
    <s v="Rashid Al Falasi"/>
    <x v="0"/>
    <x v="0"/>
    <s v="Dubai"/>
    <s v="L01"/>
    <s v="HR Manager"/>
    <x v="2"/>
    <s v="Part-Time"/>
    <s v="Male"/>
    <s v="50+"/>
    <s v="2022-04-25"/>
    <n v="93.13"/>
    <n v="87"/>
    <s v="Average"/>
    <s v="Completed"/>
    <n v="4"/>
    <m/>
    <x v="1"/>
    <s v="2023-07-27"/>
    <n v="304083"/>
  </r>
  <r>
    <x v="1982"/>
    <s v="Aisha Rahman"/>
    <x v="5"/>
    <x v="5"/>
    <s v="Ajman"/>
    <s v="L04"/>
    <s v="Marketing Specialist"/>
    <x v="0"/>
    <s v="Contract"/>
    <s v="Female"/>
    <s v="50+"/>
    <s v="2022-04-12"/>
    <n v="97.97"/>
    <n v="93"/>
    <s v="Average"/>
    <s v="Completed"/>
    <n v="3"/>
    <n v="12"/>
    <x v="1"/>
    <s v="2024-07-24"/>
    <n v="305348"/>
  </r>
  <r>
    <x v="1983"/>
    <s v="Bilal Menon"/>
    <x v="0"/>
    <x v="0"/>
    <s v="Al Ain"/>
    <s v="L05"/>
    <s v="Operations Coordinator"/>
    <x v="2"/>
    <s v="Full-Time"/>
    <s v="Male"/>
    <s v="50+"/>
    <s v="2021-02-19"/>
    <n v="78.36"/>
    <n v="69"/>
    <s v="Low"/>
    <s v="Pending"/>
    <m/>
    <n v="10"/>
    <x v="0"/>
    <m/>
    <n v="304280"/>
  </r>
  <r>
    <x v="1984"/>
    <s v="Hassan Hussain"/>
    <x v="5"/>
    <x v="5"/>
    <s v="Al Ain"/>
    <s v="L05"/>
    <s v="Customer Support Agent"/>
    <x v="3"/>
    <s v="Contract"/>
    <s v="Female"/>
    <s v="50+"/>
    <s v="2023-05-25"/>
    <n v="89.29"/>
    <n v="87"/>
    <s v="High"/>
    <s v="Completed"/>
    <n v="4"/>
    <n v="33"/>
    <x v="2"/>
    <s v="2024-09-16"/>
    <n v="304096"/>
  </r>
  <r>
    <x v="1985"/>
    <s v="Ahmed Hussain"/>
    <x v="4"/>
    <x v="4"/>
    <s v="Abu Dhabi"/>
    <s v="L02"/>
    <s v="Accountant"/>
    <x v="3"/>
    <s v="Contract"/>
    <s v="Female"/>
    <s v="30-39"/>
    <s v="2021-03-16"/>
    <n v="82.55"/>
    <n v="72"/>
    <s v="Average"/>
    <s v="Completed"/>
    <n v="3"/>
    <n v="14"/>
    <x v="0"/>
    <m/>
    <n v="304478"/>
  </r>
  <r>
    <x v="1986"/>
    <s v="Mohammed D'Souza"/>
    <x v="0"/>
    <x v="0"/>
    <s v="Ajman"/>
    <s v="L04"/>
    <s v="HR Executive"/>
    <x v="2"/>
    <s v="Part-Time"/>
    <s v="Female"/>
    <s v="40-49"/>
    <s v="2024-04-01"/>
    <n v="83.45"/>
    <n v="58"/>
    <s v="Average"/>
    <s v="Completed"/>
    <n v="3"/>
    <n v="16"/>
    <x v="0"/>
    <m/>
    <n v="303822"/>
  </r>
  <r>
    <x v="1987"/>
    <s v="Hassan Farooq"/>
    <x v="5"/>
    <x v="5"/>
    <s v="Ajman"/>
    <s v="L04"/>
    <s v="IT Support Engineer"/>
    <x v="0"/>
    <s v="Part-Time"/>
    <s v="Male"/>
    <s v="50+"/>
    <s v="2021-09-30"/>
    <n v="89.38"/>
    <n v="89"/>
    <s v="High"/>
    <s v="Completed"/>
    <n v="2"/>
    <n v="29"/>
    <x v="0"/>
    <m/>
    <n v="305321"/>
  </r>
  <r>
    <x v="1988"/>
    <s v="Rashid Khan"/>
    <x v="2"/>
    <x v="2"/>
    <s v="Sharjah"/>
    <s v="L03"/>
    <s v="Sales Manager"/>
    <x v="1"/>
    <s v="Contract"/>
    <s v="Female"/>
    <s v="50+"/>
    <s v="2022-09-13"/>
    <n v="89.3"/>
    <n v="75"/>
    <s v="Average"/>
    <s v="Completed"/>
    <n v="5"/>
    <n v="21"/>
    <x v="1"/>
    <s v="2025-04-22"/>
    <n v="303558"/>
  </r>
  <r>
    <x v="1989"/>
    <s v="Fatima Rahman"/>
    <x v="6"/>
    <x v="6"/>
    <s v="Al Ain"/>
    <s v="L05"/>
    <s v="Customer Support Manager"/>
    <x v="3"/>
    <s v="Contract"/>
    <s v="Male"/>
    <s v="50+"/>
    <s v="2021-06-26"/>
    <n v="99.34"/>
    <n v="85"/>
    <s v="Average"/>
    <s v="Pending"/>
    <m/>
    <n v="38"/>
    <x v="0"/>
    <m/>
    <n v="304123"/>
  </r>
  <r>
    <x v="1990"/>
    <s v="Omar Fernandez"/>
    <x v="5"/>
    <x v="5"/>
    <s v="Abu Dhabi"/>
    <s v="L02"/>
    <s v="HR Manager"/>
    <x v="1"/>
    <s v="Contract"/>
    <s v="Male"/>
    <s v="40-49"/>
    <s v="2021-12-05"/>
    <n v="95.37"/>
    <n v="95"/>
    <s v="High"/>
    <s v="Not Due"/>
    <m/>
    <n v="10"/>
    <x v="1"/>
    <s v="2023-12-07"/>
    <n v="304571"/>
  </r>
  <r>
    <x v="1991"/>
    <s v="Ali Patel"/>
    <x v="6"/>
    <x v="6"/>
    <s v="Al Ain"/>
    <s v="L05"/>
    <s v="HR Executive"/>
    <x v="0"/>
    <s v="Contract"/>
    <s v="Male"/>
    <s v="40-49"/>
    <s v="2023-07-31"/>
    <n v="93.68"/>
    <n v="75"/>
    <s v="High"/>
    <s v="Not Due"/>
    <m/>
    <n v="35"/>
    <x v="0"/>
    <m/>
    <n v="303935"/>
  </r>
  <r>
    <x v="1992"/>
    <s v="Zaid Gupta"/>
    <x v="0"/>
    <x v="0"/>
    <s v="Ajman"/>
    <s v="L04"/>
    <s v="HR Manager"/>
    <x v="2"/>
    <s v="Contract"/>
    <s v="Male"/>
    <s v="30-39"/>
    <s v="2022-07-04"/>
    <n v="93.55"/>
    <n v="83"/>
    <s v="Average"/>
    <s v="Completed"/>
    <n v="5"/>
    <n v="9"/>
    <x v="0"/>
    <m/>
    <n v="304210"/>
  </r>
  <r>
    <x v="1993"/>
    <s v="Khalid Gupta"/>
    <x v="1"/>
    <x v="1"/>
    <s v="Dubai"/>
    <s v="L01"/>
    <s v="Marketing Specialist"/>
    <x v="1"/>
    <s v="Contract"/>
    <s v="Female"/>
    <s v="50+"/>
    <s v="2023-09-07"/>
    <n v="96.69"/>
    <n v="88"/>
    <s v="Average"/>
    <s v="Not Due"/>
    <m/>
    <m/>
    <x v="0"/>
    <m/>
    <n v="305077"/>
  </r>
  <r>
    <x v="1994"/>
    <s v="Bilal Hussain"/>
    <x v="2"/>
    <x v="2"/>
    <s v="Dubai"/>
    <s v="L01"/>
    <s v="Customer Support Manager"/>
    <x v="1"/>
    <s v="Contract"/>
    <s v="Female"/>
    <s v="30-39"/>
    <s v="2022-10-09"/>
    <n v="94.04"/>
    <n v="72"/>
    <s v="High"/>
    <s v="Completed"/>
    <n v="2"/>
    <n v="15"/>
    <x v="0"/>
    <m/>
    <n v="305199"/>
  </r>
  <r>
    <x v="1995"/>
    <s v="Mohammed Rahman"/>
    <x v="6"/>
    <x v="6"/>
    <s v="Sharjah"/>
    <s v="L03"/>
    <s v="Accountant"/>
    <x v="2"/>
    <s v="Part-Time"/>
    <s v="Female"/>
    <s v="50+"/>
    <s v="2023-03-13"/>
    <n v="90.67"/>
    <n v="88"/>
    <s v="High"/>
    <s v="Completed"/>
    <n v="4"/>
    <n v="21"/>
    <x v="1"/>
    <s v="2025-03-09"/>
    <n v="305153"/>
  </r>
  <r>
    <x v="1996"/>
    <s v="Fatima Nair"/>
    <x v="5"/>
    <x v="5"/>
    <s v="Abu Dhabi"/>
    <s v="L02"/>
    <s v="Marketing Specialist"/>
    <x v="1"/>
    <s v="Part-Time"/>
    <s v="Female"/>
    <s v="20-29"/>
    <s v="2021-07-05"/>
    <n v="93.76"/>
    <n v="85"/>
    <s v="High"/>
    <s v="Completed"/>
    <n v="5"/>
    <n v="24"/>
    <x v="1"/>
    <s v="2024-02-06"/>
    <n v="305325"/>
  </r>
  <r>
    <x v="1997"/>
    <s v="Khalid Farooq"/>
    <x v="3"/>
    <x v="3"/>
    <s v="Al Ain"/>
    <s v="L05"/>
    <s v="Accountant"/>
    <x v="0"/>
    <s v="Full-Time"/>
    <s v="Male"/>
    <s v="40-49"/>
    <s v="2021-12-02"/>
    <n v="84.21"/>
    <n v="52"/>
    <s v="Low"/>
    <s v="Completed"/>
    <n v="3"/>
    <m/>
    <x v="0"/>
    <m/>
    <n v="304948"/>
  </r>
  <r>
    <x v="1998"/>
    <s v="Layla Nair"/>
    <x v="4"/>
    <x v="4"/>
    <s v="Dubai"/>
    <s v="L01"/>
    <s v="IT Support Engineer"/>
    <x v="1"/>
    <s v="Part-Time"/>
    <s v="Female"/>
    <s v="50+"/>
    <s v="2021-10-12"/>
    <n v="95.18"/>
    <n v="88"/>
    <s v="High"/>
    <s v="Completed"/>
    <n v="3"/>
    <n v="15"/>
    <x v="0"/>
    <m/>
    <n v="305180"/>
  </r>
  <r>
    <x v="1999"/>
    <s v="Fatima Nair"/>
    <x v="1"/>
    <x v="1"/>
    <s v="Sharjah"/>
    <s v="L03"/>
    <s v="Operations Coordinator"/>
    <x v="1"/>
    <s v="Part-Time"/>
    <s v="Male"/>
    <s v="30-39"/>
    <s v="2023-03-22"/>
    <n v="97.15"/>
    <n v="97"/>
    <s v="Average"/>
    <s v="Completed"/>
    <n v="5"/>
    <n v="28"/>
    <x v="0"/>
    <m/>
    <n v="304730"/>
  </r>
  <r>
    <x v="2000"/>
    <s v="Imran Fernandez"/>
    <x v="6"/>
    <x v="6"/>
    <s v="Sharjah"/>
    <s v="L03"/>
    <s v="Sales Executive"/>
    <x v="2"/>
    <s v="Part-Time"/>
    <s v="Male"/>
    <s v="50+"/>
    <s v="2023-07-31"/>
    <n v="90.9"/>
    <n v="82"/>
    <s v="Average"/>
    <s v="Completed"/>
    <n v="4"/>
    <n v="36"/>
    <x v="0"/>
    <m/>
    <n v="303930"/>
  </r>
  <r>
    <x v="2001"/>
    <s v="Layla Al Mansoori"/>
    <x v="5"/>
    <x v="5"/>
    <s v="Abu Dhabi"/>
    <s v="L02"/>
    <s v="Finance Analyst"/>
    <x v="1"/>
    <s v="Contract"/>
    <s v="Female"/>
    <s v="40-49"/>
    <s v="2023-04-02"/>
    <n v="78.52"/>
    <n v="79"/>
    <s v="Low"/>
    <s v="Completed"/>
    <n v="4"/>
    <n v="40"/>
    <x v="0"/>
    <m/>
    <n v="304396"/>
  </r>
  <r>
    <x v="2002"/>
    <s v="Noor Farooq"/>
    <x v="2"/>
    <x v="2"/>
    <s v="Al Ain"/>
    <s v="L05"/>
    <s v="Software Engineer"/>
    <x v="2"/>
    <s v="Part-Time"/>
    <s v="Male"/>
    <s v="40-49"/>
    <s v="2022-06-09"/>
    <n v="90.89"/>
    <n v="90"/>
    <s v="Average"/>
    <s v="Completed"/>
    <n v="5"/>
    <n v="11"/>
    <x v="0"/>
    <m/>
    <n v="304617"/>
  </r>
  <r>
    <x v="2003"/>
    <s v="Nadia Al Mansoori"/>
    <x v="3"/>
    <x v="3"/>
    <s v="Ajman"/>
    <s v="L04"/>
    <s v="HR Executive"/>
    <x v="1"/>
    <s v="Full-Time"/>
    <s v="Male"/>
    <s v="50+"/>
    <s v="2021-02-25"/>
    <n v="81.67"/>
    <n v="79"/>
    <s v="Low"/>
    <s v="Pending"/>
    <m/>
    <m/>
    <x v="0"/>
    <m/>
    <n v="304386"/>
  </r>
  <r>
    <x v="2004"/>
    <s v="Rashid Aziz"/>
    <x v="3"/>
    <x v="3"/>
    <s v="Dubai"/>
    <s v="L01"/>
    <s v="HR Manager"/>
    <x v="2"/>
    <s v="Contract"/>
    <s v="Male"/>
    <s v="40-49"/>
    <s v="2023-09-26"/>
    <n v="97.85"/>
    <n v="90"/>
    <s v="High"/>
    <s v="Completed"/>
    <n v="5"/>
    <m/>
    <x v="2"/>
    <s v="2025-05-16"/>
    <n v="304976"/>
  </r>
  <r>
    <x v="2005"/>
    <s v="Mohammed Aziz"/>
    <x v="6"/>
    <x v="6"/>
    <s v="Al Ain"/>
    <s v="L05"/>
    <s v="Marketing Specialist"/>
    <x v="3"/>
    <s v="Full-Time"/>
    <s v="Male"/>
    <s v="40-49"/>
    <s v="2023-01-27"/>
    <n v="86.18"/>
    <n v="87"/>
    <s v="High"/>
    <s v="Completed"/>
    <n v="4"/>
    <n v="36"/>
    <x v="0"/>
    <m/>
    <n v="303837"/>
  </r>
  <r>
    <x v="2006"/>
    <s v="Sara Aziz"/>
    <x v="6"/>
    <x v="6"/>
    <s v="Ajman"/>
    <s v="L04"/>
    <s v="Marketing Specialist"/>
    <x v="0"/>
    <s v="Part-Time"/>
    <s v="Female"/>
    <s v="50+"/>
    <s v="2021-06-13"/>
    <n v="91.32"/>
    <n v="84"/>
    <s v="High"/>
    <s v="Completed"/>
    <n v="3"/>
    <n v="12"/>
    <x v="0"/>
    <m/>
    <n v="304891"/>
  </r>
  <r>
    <x v="2007"/>
    <s v="Zaid Gupta"/>
    <x v="5"/>
    <x v="5"/>
    <s v="Dubai"/>
    <s v="L01"/>
    <s v="HR Executive"/>
    <x v="3"/>
    <s v="Full-Time"/>
    <s v="Male"/>
    <s v="40-49"/>
    <s v="2021-01-12"/>
    <n v="79.17"/>
    <n v="71"/>
    <s v="Low"/>
    <s v="Not Due"/>
    <m/>
    <n v="37"/>
    <x v="0"/>
    <m/>
    <n v="304816"/>
  </r>
  <r>
    <x v="2008"/>
    <s v="Samir Rahman"/>
    <x v="5"/>
    <x v="5"/>
    <s v="Dubai"/>
    <s v="L01"/>
    <s v="Customer Support Manager"/>
    <x v="3"/>
    <s v="Contract"/>
    <s v="Female"/>
    <s v="40-49"/>
    <s v="2021-03-08"/>
    <n v="87.78"/>
    <n v="73"/>
    <s v="High"/>
    <s v="Pending"/>
    <m/>
    <n v="21"/>
    <x v="0"/>
    <m/>
    <n v="303753"/>
  </r>
  <r>
    <x v="2009"/>
    <s v="Ahmed Farooq"/>
    <x v="0"/>
    <x v="0"/>
    <s v="Dubai"/>
    <s v="L01"/>
    <s v="Customer Support Manager"/>
    <x v="0"/>
    <s v="Part-Time"/>
    <s v="Female"/>
    <s v="30-39"/>
    <s v="2021-05-02"/>
    <n v="85.16"/>
    <n v="74"/>
    <s v="High"/>
    <s v="Completed"/>
    <n v="4"/>
    <n v="34"/>
    <x v="0"/>
    <m/>
    <n v="303750"/>
  </r>
  <r>
    <x v="2010"/>
    <s v="Zaid Al Nuaimi"/>
    <x v="5"/>
    <x v="5"/>
    <s v="Dubai"/>
    <s v="L01"/>
    <s v="IT Support Engineer"/>
    <x v="2"/>
    <s v="Part-Time"/>
    <s v="Male"/>
    <s v="50+"/>
    <s v="2024-01-17"/>
    <n v="92.02"/>
    <n v="83"/>
    <s v="Average"/>
    <s v="Completed"/>
    <n v="4"/>
    <n v="34"/>
    <x v="1"/>
    <s v="2024-09-25"/>
    <n v="303686"/>
  </r>
  <r>
    <x v="2011"/>
    <s v="Layla Shaikh"/>
    <x v="0"/>
    <x v="0"/>
    <s v="Dubai"/>
    <s v="L01"/>
    <s v="HR Executive"/>
    <x v="1"/>
    <s v="Part-Time"/>
    <s v="Female"/>
    <s v="20-29"/>
    <s v="2021-01-21"/>
    <n v="76.010000000000005"/>
    <n v="51"/>
    <s v="Low"/>
    <s v="Completed"/>
    <n v="5"/>
    <n v="36"/>
    <x v="0"/>
    <m/>
    <n v="303588"/>
  </r>
  <r>
    <x v="2012"/>
    <s v="Fatima Farooq"/>
    <x v="5"/>
    <x v="5"/>
    <s v="Ajman"/>
    <s v="L04"/>
    <s v="Marketing Specialist"/>
    <x v="2"/>
    <s v="Full-Time"/>
    <s v="Male"/>
    <s v="50+"/>
    <s v="2024-01-27"/>
    <n v="79.12"/>
    <n v="70"/>
    <s v="Average"/>
    <s v="Pending"/>
    <m/>
    <n v="6"/>
    <x v="0"/>
    <m/>
    <n v="305265"/>
  </r>
  <r>
    <x v="2013"/>
    <s v="Noor Patel"/>
    <x v="6"/>
    <x v="6"/>
    <s v="Dubai"/>
    <s v="L01"/>
    <s v="Customer Support Agent"/>
    <x v="1"/>
    <s v="Part-Time"/>
    <s v="Male"/>
    <s v="40-49"/>
    <s v="2022-04-21"/>
    <n v="83"/>
    <n v="70"/>
    <s v="Average"/>
    <s v="Pending"/>
    <m/>
    <n v="23"/>
    <x v="0"/>
    <m/>
    <n v="304671"/>
  </r>
  <r>
    <x v="2014"/>
    <s v="Noor Patel"/>
    <x v="4"/>
    <x v="4"/>
    <s v="Al Ain"/>
    <s v="L05"/>
    <s v="Customer Support Manager"/>
    <x v="3"/>
    <s v="Part-Time"/>
    <s v="Male"/>
    <s v="40-49"/>
    <s v="2023-07-13"/>
    <n v="89.71"/>
    <n v="89"/>
    <s v="Average"/>
    <s v="Completed"/>
    <n v="2"/>
    <n v="17"/>
    <x v="0"/>
    <m/>
    <n v="304924"/>
  </r>
  <r>
    <x v="2015"/>
    <s v="Mohammed Haddad"/>
    <x v="3"/>
    <x v="3"/>
    <s v="Ajman"/>
    <s v="L04"/>
    <s v="Software Engineer"/>
    <x v="0"/>
    <s v="Contract"/>
    <s v="Male"/>
    <s v="40-49"/>
    <s v="2023-12-17"/>
    <n v="99.74"/>
    <n v="86"/>
    <s v="Average"/>
    <s v="Completed"/>
    <n v="5"/>
    <n v="18"/>
    <x v="0"/>
    <m/>
    <n v="304106"/>
  </r>
  <r>
    <x v="2016"/>
    <s v="Bilal Joseph"/>
    <x v="6"/>
    <x v="6"/>
    <s v="Ajman"/>
    <s v="L04"/>
    <s v="Customer Support Agent"/>
    <x v="0"/>
    <s v="Contract"/>
    <s v="Female"/>
    <s v="40-49"/>
    <s v="2022-10-15"/>
    <n v="88.21"/>
    <n v="88"/>
    <s v="Average"/>
    <s v="Completed"/>
    <n v="5"/>
    <n v="7"/>
    <x v="0"/>
    <m/>
    <n v="305431"/>
  </r>
  <r>
    <x v="2017"/>
    <s v="Noor Joseph"/>
    <x v="5"/>
    <x v="5"/>
    <s v="Ajman"/>
    <s v="L04"/>
    <s v="HR Manager"/>
    <x v="0"/>
    <s v="Contract"/>
    <s v="Female"/>
    <s v="50+"/>
    <s v="2023-10-19"/>
    <n v="82.15"/>
    <n v="69"/>
    <s v="Average"/>
    <s v="Completed"/>
    <n v="2"/>
    <n v="34"/>
    <x v="0"/>
    <m/>
    <n v="304323"/>
  </r>
  <r>
    <x v="2018"/>
    <s v="Omar Al Falasi"/>
    <x v="2"/>
    <x v="2"/>
    <s v="Sharjah"/>
    <s v="L03"/>
    <s v="Customer Support Agent"/>
    <x v="0"/>
    <s v="Part-Time"/>
    <s v="Female"/>
    <s v="20-29"/>
    <s v="2023-03-17"/>
    <n v="81.52"/>
    <n v="57"/>
    <s v="Average"/>
    <s v="Pending"/>
    <m/>
    <n v="22"/>
    <x v="1"/>
    <s v="2023-10-04"/>
    <n v="303979"/>
  </r>
  <r>
    <x v="2019"/>
    <s v="Hassan Fernandez"/>
    <x v="3"/>
    <x v="3"/>
    <s v="Abu Dhabi"/>
    <s v="L02"/>
    <s v="HR Executive"/>
    <x v="3"/>
    <s v="Part-Time"/>
    <s v="Female"/>
    <s v="30-39"/>
    <s v="2022-10-17"/>
    <n v="87.61"/>
    <n v="74"/>
    <s v="Average"/>
    <s v="Pending"/>
    <m/>
    <n v="30"/>
    <x v="0"/>
    <m/>
    <n v="305414"/>
  </r>
  <r>
    <x v="2020"/>
    <s v="Hassan Al Falasi"/>
    <x v="0"/>
    <x v="0"/>
    <s v="Ajman"/>
    <s v="L04"/>
    <s v="Customer Support Agent"/>
    <x v="3"/>
    <s v="Part-Time"/>
    <s v="Female"/>
    <s v="30-39"/>
    <s v="2022-11-17"/>
    <n v="78.03"/>
    <n v="63"/>
    <s v="Low"/>
    <s v="Completed"/>
    <n v="5"/>
    <n v="16"/>
    <x v="0"/>
    <m/>
    <n v="305237"/>
  </r>
  <r>
    <x v="2021"/>
    <s v="Khalid Khan"/>
    <x v="2"/>
    <x v="2"/>
    <s v="Dubai"/>
    <s v="L01"/>
    <s v="Customer Support Agent"/>
    <x v="2"/>
    <s v="Full-Time"/>
    <s v="Male"/>
    <s v="40-49"/>
    <s v="2021-07-31"/>
    <n v="99.31"/>
    <n v="93"/>
    <s v="Average"/>
    <s v="Pending"/>
    <m/>
    <n v="31"/>
    <x v="0"/>
    <m/>
    <n v="303620"/>
  </r>
  <r>
    <x v="2022"/>
    <s v="Bilal Hussain"/>
    <x v="6"/>
    <x v="6"/>
    <s v="Ajman"/>
    <s v="L04"/>
    <s v="Marketing Specialist"/>
    <x v="1"/>
    <s v="Full-Time"/>
    <s v="Female"/>
    <s v="40-49"/>
    <s v="2022-06-15"/>
    <n v="98.2"/>
    <n v="87"/>
    <s v="High"/>
    <s v="Completed"/>
    <n v="2"/>
    <n v="9"/>
    <x v="1"/>
    <s v="2023-12-24"/>
    <n v="304986"/>
  </r>
  <r>
    <x v="2023"/>
    <s v="Nadia Hussain"/>
    <x v="4"/>
    <x v="4"/>
    <s v="Sharjah"/>
    <s v="L03"/>
    <s v="Sales Manager"/>
    <x v="2"/>
    <s v="Full-Time"/>
    <s v="Female"/>
    <s v="40-49"/>
    <s v="2021-01-12"/>
    <n v="89.8"/>
    <n v="87"/>
    <s v="Average"/>
    <s v="Completed"/>
    <n v="5"/>
    <n v="29"/>
    <x v="0"/>
    <m/>
    <n v="305018"/>
  </r>
  <r>
    <x v="2024"/>
    <s v="Sara Al Nuaimi"/>
    <x v="2"/>
    <x v="2"/>
    <s v="Ajman"/>
    <s v="L04"/>
    <s v="Accountant"/>
    <x v="3"/>
    <s v="Contract"/>
    <s v="Female"/>
    <s v="20-29"/>
    <s v="2022-05-18"/>
    <n v="83.93"/>
    <n v="64"/>
    <s v="Average"/>
    <s v="Completed"/>
    <n v="5"/>
    <n v="22"/>
    <x v="0"/>
    <m/>
    <n v="305511"/>
  </r>
  <r>
    <x v="2025"/>
    <s v="Rashid Al Mansoori"/>
    <x v="6"/>
    <x v="6"/>
    <s v="Dubai"/>
    <s v="L01"/>
    <s v="Customer Support Agent"/>
    <x v="3"/>
    <s v="Part-Time"/>
    <s v="Male"/>
    <s v="20-29"/>
    <s v="2024-01-22"/>
    <n v="92.86"/>
    <n v="87"/>
    <s v="Average"/>
    <s v="Pending"/>
    <m/>
    <n v="15"/>
    <x v="1"/>
    <s v="2025-04-04"/>
    <n v="303728"/>
  </r>
  <r>
    <x v="2026"/>
    <s v="Bilal Farooq"/>
    <x v="4"/>
    <x v="4"/>
    <s v="Abu Dhabi"/>
    <s v="L02"/>
    <s v="HR Manager"/>
    <x v="1"/>
    <s v="Part-Time"/>
    <s v="Male"/>
    <s v="20-29"/>
    <s v="2021-01-11"/>
    <n v="77.94"/>
    <n v="77"/>
    <s v="Average"/>
    <s v="Pending"/>
    <m/>
    <n v="9"/>
    <x v="0"/>
    <m/>
    <n v="304090"/>
  </r>
  <r>
    <x v="2027"/>
    <s v="Sara Rahman"/>
    <x v="0"/>
    <x v="0"/>
    <s v="Dubai"/>
    <s v="L01"/>
    <s v="IT Support Engineer"/>
    <x v="3"/>
    <s v="Contract"/>
    <s v="Female"/>
    <s v="30-39"/>
    <s v="2023-07-28"/>
    <n v="84.83"/>
    <n v="76"/>
    <s v="Average"/>
    <s v="Pending"/>
    <m/>
    <n v="34"/>
    <x v="0"/>
    <m/>
    <n v="305155"/>
  </r>
  <r>
    <x v="2028"/>
    <s v="Imran Menon"/>
    <x v="6"/>
    <x v="6"/>
    <s v="Al Ain"/>
    <s v="L05"/>
    <s v="Software Engineer"/>
    <x v="1"/>
    <s v="Part-Time"/>
    <s v="Female"/>
    <s v="20-29"/>
    <s v="2023-03-24"/>
    <n v="87.96"/>
    <n v="74"/>
    <s v="High"/>
    <s v="Not Due"/>
    <m/>
    <m/>
    <x v="0"/>
    <m/>
    <n v="303938"/>
  </r>
  <r>
    <x v="2029"/>
    <s v="Nadia Al Mansoori"/>
    <x v="3"/>
    <x v="3"/>
    <s v="Abu Dhabi"/>
    <s v="L02"/>
    <s v="IT Support Engineer"/>
    <x v="3"/>
    <s v="Full-Time"/>
    <s v="Male"/>
    <s v="40-49"/>
    <s v="2022-05-19"/>
    <n v="76.86"/>
    <n v="79"/>
    <s v="Low"/>
    <s v="Completed"/>
    <n v="5"/>
    <n v="17"/>
    <x v="0"/>
    <m/>
    <n v="304139"/>
  </r>
  <r>
    <x v="2030"/>
    <s v="Ali Joseph"/>
    <x v="6"/>
    <x v="6"/>
    <s v="Abu Dhabi"/>
    <s v="L02"/>
    <s v="Customer Support Agent"/>
    <x v="1"/>
    <s v="Contract"/>
    <s v="Male"/>
    <s v="40-49"/>
    <s v="2024-02-20"/>
    <n v="95.94"/>
    <n v="99"/>
    <s v="Average"/>
    <s v="Completed"/>
    <n v="5"/>
    <n v="7"/>
    <x v="0"/>
    <m/>
    <n v="303539"/>
  </r>
  <r>
    <x v="2031"/>
    <s v="Hassan Al Falasi"/>
    <x v="0"/>
    <x v="0"/>
    <s v="Dubai"/>
    <s v="L01"/>
    <s v="Accountant"/>
    <x v="0"/>
    <s v="Contract"/>
    <s v="Female"/>
    <s v="20-29"/>
    <s v="2024-01-25"/>
    <n v="94.93"/>
    <n v="89"/>
    <s v="High"/>
    <s v="Not Due"/>
    <m/>
    <m/>
    <x v="0"/>
    <m/>
    <n v="304495"/>
  </r>
  <r>
    <x v="2032"/>
    <s v="Layla Menon"/>
    <x v="3"/>
    <x v="3"/>
    <s v="Dubai"/>
    <s v="L01"/>
    <s v="HR Manager"/>
    <x v="2"/>
    <s v="Full-Time"/>
    <s v="Male"/>
    <s v="30-39"/>
    <s v="2022-01-24"/>
    <n v="94.42"/>
    <n v="75"/>
    <s v="Average"/>
    <s v="Completed"/>
    <n v="4"/>
    <n v="20"/>
    <x v="0"/>
    <m/>
    <n v="303798"/>
  </r>
  <r>
    <x v="2033"/>
    <s v="Layla Sharma"/>
    <x v="3"/>
    <x v="3"/>
    <s v="Ajman"/>
    <s v="L04"/>
    <s v="Customer Support Agent"/>
    <x v="2"/>
    <s v="Full-Time"/>
    <s v="Female"/>
    <s v="20-29"/>
    <s v="2021-07-01"/>
    <n v="92.15"/>
    <n v="83"/>
    <s v="High"/>
    <s v="Completed"/>
    <n v="5"/>
    <n v="14"/>
    <x v="0"/>
    <m/>
    <n v="304702"/>
  </r>
  <r>
    <x v="2034"/>
    <s v="Zaid Nair"/>
    <x v="0"/>
    <x v="0"/>
    <s v="Ajman"/>
    <s v="L04"/>
    <s v="HR Executive"/>
    <x v="1"/>
    <s v="Contract"/>
    <s v="Male"/>
    <s v="40-49"/>
    <s v="2021-02-14"/>
    <n v="91.19"/>
    <n v="80"/>
    <s v="Average"/>
    <s v="Completed"/>
    <n v="4"/>
    <n v="12"/>
    <x v="0"/>
    <m/>
    <n v="305094"/>
  </r>
  <r>
    <x v="2035"/>
    <s v="Ali Rahman"/>
    <x v="4"/>
    <x v="4"/>
    <s v="Sharjah"/>
    <s v="L03"/>
    <s v="Sales Executive"/>
    <x v="2"/>
    <s v="Contract"/>
    <s v="Male"/>
    <s v="40-49"/>
    <s v="2021-07-27"/>
    <n v="81.36"/>
    <n v="50"/>
    <s v="Average"/>
    <s v="Completed"/>
    <n v="3"/>
    <m/>
    <x v="2"/>
    <s v="2022-05-24"/>
    <n v="303937"/>
  </r>
  <r>
    <x v="2036"/>
    <s v="Fatima Haddad"/>
    <x v="6"/>
    <x v="6"/>
    <s v="Ajman"/>
    <s v="L04"/>
    <s v="HR Manager"/>
    <x v="2"/>
    <s v="Contract"/>
    <s v="Male"/>
    <s v="30-39"/>
    <s v="2023-02-03"/>
    <n v="82.31"/>
    <n v="72"/>
    <s v="Low"/>
    <s v="Completed"/>
    <n v="3"/>
    <n v="38"/>
    <x v="0"/>
    <m/>
    <n v="304979"/>
  </r>
  <r>
    <x v="2037"/>
    <s v="Imran Gupta"/>
    <x v="1"/>
    <x v="1"/>
    <s v="Ajman"/>
    <s v="L04"/>
    <s v="HR Manager"/>
    <x v="0"/>
    <s v="Full-Time"/>
    <s v="Female"/>
    <s v="30-39"/>
    <s v="2022-06-03"/>
    <n v="79.06"/>
    <n v="65"/>
    <s v="Average"/>
    <s v="Completed"/>
    <n v="3"/>
    <n v="9"/>
    <x v="0"/>
    <m/>
    <n v="303580"/>
  </r>
  <r>
    <x v="2038"/>
    <s v="Ahmed Aziz"/>
    <x v="6"/>
    <x v="6"/>
    <s v="Ajman"/>
    <s v="L04"/>
    <s v="Sales Manager"/>
    <x v="2"/>
    <s v="Contract"/>
    <s v="Female"/>
    <s v="30-39"/>
    <s v="2022-08-22"/>
    <n v="99.73"/>
    <n v="88"/>
    <s v="High"/>
    <s v="Completed"/>
    <n v="3"/>
    <n v="27"/>
    <x v="1"/>
    <s v="2024-09-05"/>
    <n v="305244"/>
  </r>
  <r>
    <x v="2039"/>
    <s v="Karim Al Falasi"/>
    <x v="2"/>
    <x v="2"/>
    <s v="Sharjah"/>
    <s v="L03"/>
    <s v="Finance Analyst"/>
    <x v="0"/>
    <s v="Contract"/>
    <s v="Female"/>
    <s v="20-29"/>
    <s v="2023-09-20"/>
    <n v="95.17"/>
    <n v="91"/>
    <s v="Average"/>
    <s v="Completed"/>
    <n v="3"/>
    <n v="33"/>
    <x v="0"/>
    <m/>
    <n v="304806"/>
  </r>
  <r>
    <x v="2040"/>
    <s v="Layla Haddad"/>
    <x v="0"/>
    <x v="0"/>
    <s v="Ajman"/>
    <s v="L04"/>
    <s v="Finance Analyst"/>
    <x v="0"/>
    <s v="Contract"/>
    <s v="Female"/>
    <s v="50+"/>
    <s v="2024-02-06"/>
    <n v="77.28"/>
    <n v="68"/>
    <s v="Low"/>
    <s v="Completed"/>
    <n v="4"/>
    <n v="7"/>
    <x v="0"/>
    <m/>
    <n v="304297"/>
  </r>
  <r>
    <x v="2041"/>
    <s v="Mohammed Patel"/>
    <x v="1"/>
    <x v="1"/>
    <s v="Ajman"/>
    <s v="L04"/>
    <s v="HR Executive"/>
    <x v="2"/>
    <s v="Part-Time"/>
    <s v="Female"/>
    <s v="20-29"/>
    <s v="2021-04-13"/>
    <n v="76.06"/>
    <n v="65"/>
    <s v="Average"/>
    <s v="Not Due"/>
    <m/>
    <n v="32"/>
    <x v="0"/>
    <m/>
    <n v="303716"/>
  </r>
  <r>
    <x v="2042"/>
    <s v="Mariam Khan"/>
    <x v="1"/>
    <x v="1"/>
    <s v="Dubai"/>
    <s v="L01"/>
    <s v="Accountant"/>
    <x v="1"/>
    <s v="Part-Time"/>
    <s v="Female"/>
    <s v="20-29"/>
    <s v="2023-11-27"/>
    <n v="77.83"/>
    <n v="65"/>
    <s v="Average"/>
    <s v="Completed"/>
    <n v="4"/>
    <n v="36"/>
    <x v="0"/>
    <m/>
    <n v="304317"/>
  </r>
  <r>
    <x v="2043"/>
    <s v="Mohammed Gupta"/>
    <x v="0"/>
    <x v="0"/>
    <s v="Al Ain"/>
    <s v="L05"/>
    <s v="Software Engineer"/>
    <x v="1"/>
    <s v="Part-Time"/>
    <s v="Female"/>
    <s v="30-39"/>
    <s v="2022-10-21"/>
    <n v="88.62"/>
    <n v="75"/>
    <s v="Average"/>
    <s v="Completed"/>
    <n v="3"/>
    <n v="32"/>
    <x v="0"/>
    <m/>
    <n v="304009"/>
  </r>
  <r>
    <x v="2044"/>
    <s v="Hassan Al Falasi"/>
    <x v="4"/>
    <x v="4"/>
    <s v="Dubai"/>
    <s v="L01"/>
    <s v="Marketing Specialist"/>
    <x v="3"/>
    <s v="Contract"/>
    <s v="Male"/>
    <s v="30-39"/>
    <s v="2023-05-11"/>
    <n v="80.44"/>
    <n v="68"/>
    <s v="Low"/>
    <s v="Completed"/>
    <n v="3"/>
    <n v="24"/>
    <x v="0"/>
    <m/>
    <n v="303867"/>
  </r>
  <r>
    <x v="2045"/>
    <s v="Imran Al Nuaimi"/>
    <x v="4"/>
    <x v="4"/>
    <s v="Al Ain"/>
    <s v="L05"/>
    <s v="HR Manager"/>
    <x v="3"/>
    <s v="Contract"/>
    <s v="Female"/>
    <s v="30-39"/>
    <s v="2024-01-21"/>
    <n v="99.06"/>
    <n v="89"/>
    <s v="High"/>
    <s v="Not Due"/>
    <m/>
    <n v="9"/>
    <x v="1"/>
    <s v="2024-08-03"/>
    <n v="304538"/>
  </r>
  <r>
    <x v="2046"/>
    <s v="Sara Fernandez"/>
    <x v="0"/>
    <x v="0"/>
    <s v="Al Ain"/>
    <s v="L05"/>
    <s v="Customer Support Agent"/>
    <x v="0"/>
    <s v="Full-Time"/>
    <s v="Male"/>
    <s v="30-39"/>
    <s v="2021-04-22"/>
    <n v="96.83"/>
    <n v="92"/>
    <s v="High"/>
    <s v="Pending"/>
    <m/>
    <n v="13"/>
    <x v="0"/>
    <m/>
    <n v="304458"/>
  </r>
  <r>
    <x v="2047"/>
    <s v="Nadia Sharma"/>
    <x v="6"/>
    <x v="6"/>
    <s v="Sharjah"/>
    <s v="L03"/>
    <s v="Sales Manager"/>
    <x v="2"/>
    <s v="Part-Time"/>
    <s v="Female"/>
    <s v="30-39"/>
    <s v="2023-01-03"/>
    <n v="78.62"/>
    <n v="77"/>
    <s v="Low"/>
    <s v="Not Due"/>
    <m/>
    <n v="9"/>
    <x v="0"/>
    <m/>
    <n v="305257"/>
  </r>
  <r>
    <x v="2048"/>
    <s v="Yusuf D'Souza"/>
    <x v="6"/>
    <x v="6"/>
    <s v="Sharjah"/>
    <s v="L03"/>
    <s v="Sales Executive"/>
    <x v="2"/>
    <s v="Part-Time"/>
    <s v="Female"/>
    <s v="50+"/>
    <s v="2022-02-17"/>
    <n v="95.23"/>
    <n v="90"/>
    <s v="Average"/>
    <s v="Pending"/>
    <m/>
    <n v="31"/>
    <x v="0"/>
    <m/>
    <n v="305239"/>
  </r>
  <r>
    <x v="2049"/>
    <s v="Rashid Fernandez"/>
    <x v="3"/>
    <x v="3"/>
    <s v="Ajman"/>
    <s v="L04"/>
    <s v="Customer Support Manager"/>
    <x v="2"/>
    <s v="Part-Time"/>
    <s v="Female"/>
    <s v="20-29"/>
    <s v="2022-02-26"/>
    <n v="86.71"/>
    <n v="76"/>
    <s v="High"/>
    <s v="Not Due"/>
    <m/>
    <n v="23"/>
    <x v="0"/>
    <m/>
    <n v="305319"/>
  </r>
  <r>
    <x v="2050"/>
    <s v="Khalid Shaikh"/>
    <x v="6"/>
    <x v="6"/>
    <s v="Abu Dhabi"/>
    <s v="L02"/>
    <s v="IT Support Engineer"/>
    <x v="0"/>
    <s v="Full-Time"/>
    <s v="Male"/>
    <s v="50+"/>
    <s v="2021-06-09"/>
    <n v="99.33"/>
    <n v="100"/>
    <s v="High"/>
    <s v="Completed"/>
    <n v="5"/>
    <n v="11"/>
    <x v="0"/>
    <m/>
    <n v="303521"/>
  </r>
  <r>
    <x v="2051"/>
    <s v="Noor Menon"/>
    <x v="5"/>
    <x v="5"/>
    <s v="Sharjah"/>
    <s v="L03"/>
    <s v="Marketing Specialist"/>
    <x v="3"/>
    <s v="Part-Time"/>
    <s v="Female"/>
    <s v="40-49"/>
    <s v="2021-08-27"/>
    <n v="93.2"/>
    <n v="76"/>
    <s v="Average"/>
    <s v="Completed"/>
    <n v="3"/>
    <n v="35"/>
    <x v="2"/>
    <s v="2022-09-04"/>
    <n v="305262"/>
  </r>
  <r>
    <x v="2052"/>
    <s v="Hassan Khan"/>
    <x v="0"/>
    <x v="0"/>
    <s v="Abu Dhabi"/>
    <s v="L02"/>
    <s v="HR Executive"/>
    <x v="0"/>
    <s v="Full-Time"/>
    <s v="Male"/>
    <s v="40-49"/>
    <s v="2021-04-12"/>
    <n v="85.06"/>
    <n v="81"/>
    <s v="Average"/>
    <s v="Completed"/>
    <n v="3"/>
    <n v="23"/>
    <x v="1"/>
    <s v="2023-05-28"/>
    <n v="303529"/>
  </r>
  <r>
    <x v="2053"/>
    <s v="Noor Fernandez"/>
    <x v="4"/>
    <x v="4"/>
    <s v="Al Ain"/>
    <s v="L05"/>
    <s v="Accountant"/>
    <x v="1"/>
    <s v="Full-Time"/>
    <s v="Female"/>
    <s v="40-49"/>
    <s v="2021-03-30"/>
    <n v="78.7"/>
    <n v="64"/>
    <s v="Low"/>
    <s v="Completed"/>
    <n v="2"/>
    <n v="5"/>
    <x v="0"/>
    <m/>
    <n v="305417"/>
  </r>
  <r>
    <x v="2054"/>
    <s v="Samir Haddad"/>
    <x v="4"/>
    <x v="4"/>
    <s v="Al Ain"/>
    <s v="L05"/>
    <s v="Customer Support Agent"/>
    <x v="0"/>
    <s v="Full-Time"/>
    <s v="Female"/>
    <s v="50+"/>
    <s v="2022-07-28"/>
    <n v="92.87"/>
    <n v="71"/>
    <s v="High"/>
    <s v="Completed"/>
    <n v="2"/>
    <m/>
    <x v="0"/>
    <m/>
    <n v="304967"/>
  </r>
  <r>
    <x v="2055"/>
    <s v="Mohammed Khan"/>
    <x v="4"/>
    <x v="4"/>
    <s v="Sharjah"/>
    <s v="L03"/>
    <s v="Customer Support Agent"/>
    <x v="3"/>
    <s v="Part-Time"/>
    <s v="Male"/>
    <s v="30-39"/>
    <s v="2022-01-08"/>
    <n v="85.59"/>
    <n v="81"/>
    <s v="High"/>
    <s v="Completed"/>
    <n v="5"/>
    <n v="39"/>
    <x v="0"/>
    <m/>
    <n v="304436"/>
  </r>
  <r>
    <x v="2056"/>
    <s v="Ahmed Gupta"/>
    <x v="5"/>
    <x v="5"/>
    <s v="Abu Dhabi"/>
    <s v="L02"/>
    <s v="Sales Manager"/>
    <x v="3"/>
    <s v="Part-Time"/>
    <s v="Male"/>
    <s v="30-39"/>
    <s v="2023-06-03"/>
    <n v="90.39"/>
    <n v="73"/>
    <s v="Average"/>
    <s v="Completed"/>
    <n v="3"/>
    <n v="34"/>
    <x v="0"/>
    <m/>
    <n v="303805"/>
  </r>
  <r>
    <x v="2057"/>
    <s v="Aisha Haddad"/>
    <x v="4"/>
    <x v="4"/>
    <s v="Dubai"/>
    <s v="L01"/>
    <s v="Customer Support Manager"/>
    <x v="0"/>
    <s v="Full-Time"/>
    <s v="Male"/>
    <s v="40-49"/>
    <s v="2023-10-14"/>
    <n v="76.05"/>
    <n v="64"/>
    <s v="Average"/>
    <s v="Completed"/>
    <n v="3"/>
    <n v="27"/>
    <x v="0"/>
    <m/>
    <n v="304243"/>
  </r>
  <r>
    <x v="2058"/>
    <s v="Bilal Rahman"/>
    <x v="0"/>
    <x v="0"/>
    <s v="Dubai"/>
    <s v="L01"/>
    <s v="Customer Support Manager"/>
    <x v="3"/>
    <s v="Contract"/>
    <s v="Male"/>
    <s v="20-29"/>
    <s v="2023-02-02"/>
    <n v="76.78"/>
    <n v="71"/>
    <s v="Average"/>
    <s v="Not Due"/>
    <m/>
    <n v="10"/>
    <x v="0"/>
    <m/>
    <n v="304191"/>
  </r>
  <r>
    <x v="2059"/>
    <s v="Bilal Rahman"/>
    <x v="3"/>
    <x v="3"/>
    <s v="Sharjah"/>
    <s v="L03"/>
    <s v="Sales Executive"/>
    <x v="1"/>
    <s v="Contract"/>
    <s v="Male"/>
    <s v="20-29"/>
    <s v="2022-06-15"/>
    <n v="97.31"/>
    <n v="86"/>
    <s v="High"/>
    <s v="Completed"/>
    <n v="5"/>
    <n v="37"/>
    <x v="1"/>
    <s v="2024-03-03"/>
    <n v="305200"/>
  </r>
  <r>
    <x v="2060"/>
    <s v="Aisha Farooq"/>
    <x v="0"/>
    <x v="0"/>
    <s v="Sharjah"/>
    <s v="L03"/>
    <s v="HR Executive"/>
    <x v="3"/>
    <s v="Part-Time"/>
    <s v="Female"/>
    <s v="30-39"/>
    <s v="2023-05-30"/>
    <n v="81.77"/>
    <n v="65"/>
    <s v="Average"/>
    <s v="Completed"/>
    <n v="3"/>
    <n v="13"/>
    <x v="2"/>
    <s v="2024-12-02"/>
    <n v="305483"/>
  </r>
  <r>
    <x v="2061"/>
    <s v="Yusuf Gupta"/>
    <x v="5"/>
    <x v="5"/>
    <s v="Sharjah"/>
    <s v="L03"/>
    <s v="Software Engineer"/>
    <x v="3"/>
    <s v="Part-Time"/>
    <s v="Female"/>
    <s v="40-49"/>
    <s v="2022-08-17"/>
    <n v="78.98"/>
    <n v="66"/>
    <s v="Low"/>
    <s v="Completed"/>
    <n v="4"/>
    <n v="39"/>
    <x v="0"/>
    <m/>
    <n v="304812"/>
  </r>
  <r>
    <x v="2062"/>
    <s v="Noor Joseph"/>
    <x v="4"/>
    <x v="4"/>
    <s v="Al Ain"/>
    <s v="L05"/>
    <s v="Finance Analyst"/>
    <x v="0"/>
    <s v="Full-Time"/>
    <s v="Female"/>
    <s v="40-49"/>
    <s v="2023-10-07"/>
    <n v="89.15"/>
    <n v="78"/>
    <s v="High"/>
    <s v="Pending"/>
    <m/>
    <n v="31"/>
    <x v="0"/>
    <m/>
    <n v="305558"/>
  </r>
  <r>
    <x v="2063"/>
    <s v="Noor Shaikh"/>
    <x v="1"/>
    <x v="1"/>
    <s v="Sharjah"/>
    <s v="L03"/>
    <s v="HR Executive"/>
    <x v="1"/>
    <s v="Contract"/>
    <s v="Male"/>
    <s v="30-39"/>
    <s v="2022-12-25"/>
    <n v="89.6"/>
    <n v="74"/>
    <s v="High"/>
    <s v="Completed"/>
    <n v="4"/>
    <n v="7"/>
    <x v="0"/>
    <m/>
    <n v="303531"/>
  </r>
  <r>
    <x v="2064"/>
    <s v="Rashid D'Souza"/>
    <x v="2"/>
    <x v="2"/>
    <s v="Abu Dhabi"/>
    <s v="L02"/>
    <s v="Sales Executive"/>
    <x v="3"/>
    <s v="Part-Time"/>
    <s v="Male"/>
    <s v="30-39"/>
    <s v="2021-12-24"/>
    <n v="88.08"/>
    <n v="74"/>
    <s v="Average"/>
    <s v="Completed"/>
    <n v="4"/>
    <n v="40"/>
    <x v="0"/>
    <m/>
    <n v="305427"/>
  </r>
  <r>
    <x v="2065"/>
    <s v="Bilal Haddad"/>
    <x v="5"/>
    <x v="5"/>
    <s v="Ajman"/>
    <s v="L04"/>
    <s v="Accountant"/>
    <x v="2"/>
    <s v="Part-Time"/>
    <s v="Male"/>
    <s v="50+"/>
    <s v="2023-08-22"/>
    <n v="91.17"/>
    <n v="79"/>
    <s v="Average"/>
    <s v="Completed"/>
    <n v="5"/>
    <n v="40"/>
    <x v="0"/>
    <m/>
    <n v="305423"/>
  </r>
  <r>
    <x v="2066"/>
    <s v="Ahmed Menon"/>
    <x v="3"/>
    <x v="3"/>
    <s v="Dubai"/>
    <s v="L01"/>
    <s v="Accountant"/>
    <x v="2"/>
    <s v="Full-Time"/>
    <s v="Female"/>
    <s v="40-49"/>
    <s v="2023-03-21"/>
    <n v="83.86"/>
    <n v="77"/>
    <s v="Average"/>
    <s v="Completed"/>
    <n v="2"/>
    <n v="6"/>
    <x v="0"/>
    <m/>
    <n v="305245"/>
  </r>
  <r>
    <x v="2067"/>
    <s v="Khalid Al Nuaimi"/>
    <x v="1"/>
    <x v="1"/>
    <s v="Al Ain"/>
    <s v="L05"/>
    <s v="Customer Support Agent"/>
    <x v="2"/>
    <s v="Part-Time"/>
    <s v="Female"/>
    <s v="20-29"/>
    <s v="2021-09-07"/>
    <n v="86.46"/>
    <n v="89"/>
    <s v="High"/>
    <s v="Completed"/>
    <n v="3"/>
    <m/>
    <x v="0"/>
    <m/>
    <n v="303623"/>
  </r>
  <r>
    <x v="2068"/>
    <s v="Rashid Hussain"/>
    <x v="1"/>
    <x v="1"/>
    <s v="Abu Dhabi"/>
    <s v="L02"/>
    <s v="Sales Manager"/>
    <x v="1"/>
    <s v="Contract"/>
    <s v="Male"/>
    <s v="50+"/>
    <s v="2021-02-16"/>
    <n v="75.94"/>
    <n v="67"/>
    <s v="Low"/>
    <s v="Completed"/>
    <n v="5"/>
    <n v="30"/>
    <x v="0"/>
    <m/>
    <n v="304220"/>
  </r>
  <r>
    <x v="2069"/>
    <s v="Fatima Shaikh"/>
    <x v="2"/>
    <x v="2"/>
    <s v="Dubai"/>
    <s v="L01"/>
    <s v="Software Engineer"/>
    <x v="3"/>
    <s v="Full-Time"/>
    <s v="Female"/>
    <s v="20-29"/>
    <s v="2021-08-07"/>
    <n v="75.19"/>
    <n v="71"/>
    <s v="Low"/>
    <s v="Completed"/>
    <n v="5"/>
    <n v="16"/>
    <x v="0"/>
    <m/>
    <n v="305547"/>
  </r>
  <r>
    <x v="2070"/>
    <s v="Yusuf Khan"/>
    <x v="4"/>
    <x v="4"/>
    <s v="Sharjah"/>
    <s v="L03"/>
    <s v="Customer Support Agent"/>
    <x v="3"/>
    <s v="Full-Time"/>
    <s v="Female"/>
    <s v="50+"/>
    <s v="2021-03-27"/>
    <n v="75.430000000000007"/>
    <n v="70"/>
    <s v="Average"/>
    <s v="Completed"/>
    <n v="5"/>
    <n v="29"/>
    <x v="1"/>
    <s v="2022-07-03"/>
    <n v="303524"/>
  </r>
  <r>
    <x v="2071"/>
    <s v="Rashid Farooq"/>
    <x v="0"/>
    <x v="0"/>
    <s v="Dubai"/>
    <s v="L01"/>
    <s v="HR Executive"/>
    <x v="0"/>
    <s v="Contract"/>
    <s v="Male"/>
    <s v="30-39"/>
    <s v="2022-03-24"/>
    <n v="77.98"/>
    <n v="60"/>
    <s v="Average"/>
    <s v="Not Due"/>
    <m/>
    <n v="19"/>
    <x v="0"/>
    <m/>
    <n v="303996"/>
  </r>
  <r>
    <x v="2072"/>
    <s v="Mariam Al Mansoori"/>
    <x v="1"/>
    <x v="1"/>
    <s v="Abu Dhabi"/>
    <s v="L02"/>
    <s v="IT Support Engineer"/>
    <x v="3"/>
    <s v="Full-Time"/>
    <s v="Male"/>
    <s v="50+"/>
    <s v="2022-03-01"/>
    <n v="95.51"/>
    <n v="97"/>
    <s v="Average"/>
    <s v="Not Due"/>
    <m/>
    <n v="23"/>
    <x v="0"/>
    <m/>
    <n v="305037"/>
  </r>
  <r>
    <x v="2073"/>
    <s v="Mariam Farooq"/>
    <x v="2"/>
    <x v="2"/>
    <s v="Dubai"/>
    <s v="L01"/>
    <s v="Accountant"/>
    <x v="0"/>
    <s v="Part-Time"/>
    <s v="Male"/>
    <s v="40-49"/>
    <s v="2023-11-07"/>
    <n v="76.599999999999994"/>
    <n v="50"/>
    <s v="Low"/>
    <s v="Completed"/>
    <n v="3"/>
    <n v="13"/>
    <x v="0"/>
    <m/>
    <n v="305074"/>
  </r>
  <r>
    <x v="2074"/>
    <s v="Imran Farooq"/>
    <x v="6"/>
    <x v="6"/>
    <s v="Al Ain"/>
    <s v="L05"/>
    <s v="Operations Coordinator"/>
    <x v="2"/>
    <s v="Part-Time"/>
    <s v="Female"/>
    <s v="40-49"/>
    <s v="2024-02-15"/>
    <n v="92.55"/>
    <n v="90"/>
    <s v="High"/>
    <s v="Pending"/>
    <m/>
    <n v="7"/>
    <x v="0"/>
    <m/>
    <n v="304358"/>
  </r>
  <r>
    <x v="2075"/>
    <s v="Omar Menon"/>
    <x v="1"/>
    <x v="1"/>
    <s v="Abu Dhabi"/>
    <s v="L02"/>
    <s v="Operations Coordinator"/>
    <x v="3"/>
    <s v="Part-Time"/>
    <s v="Female"/>
    <s v="40-49"/>
    <s v="2022-06-26"/>
    <n v="78.31"/>
    <n v="73"/>
    <s v="Average"/>
    <s v="Completed"/>
    <n v="3"/>
    <n v="18"/>
    <x v="1"/>
    <s v="2024-12-22"/>
    <n v="304323"/>
  </r>
  <r>
    <x v="2076"/>
    <s v="Imran Patel"/>
    <x v="1"/>
    <x v="1"/>
    <s v="Sharjah"/>
    <s v="L03"/>
    <s v="Customer Support Agent"/>
    <x v="2"/>
    <s v="Part-Time"/>
    <s v="Male"/>
    <s v="50+"/>
    <s v="2022-01-21"/>
    <n v="92.15"/>
    <n v="73"/>
    <s v="Average"/>
    <s v="Completed"/>
    <n v="3"/>
    <n v="18"/>
    <x v="0"/>
    <m/>
    <n v="303944"/>
  </r>
  <r>
    <x v="2077"/>
    <s v="Layla Fernandez"/>
    <x v="4"/>
    <x v="4"/>
    <s v="Al Ain"/>
    <s v="L05"/>
    <s v="Customer Support Manager"/>
    <x v="1"/>
    <s v="Full-Time"/>
    <s v="Male"/>
    <s v="50+"/>
    <s v="2021-03-20"/>
    <n v="95.33"/>
    <n v="92"/>
    <s v="High"/>
    <s v="Completed"/>
    <n v="5"/>
    <n v="24"/>
    <x v="0"/>
    <m/>
    <n v="305316"/>
  </r>
  <r>
    <x v="2078"/>
    <s v="Hassan Nair"/>
    <x v="2"/>
    <x v="2"/>
    <s v="Al Ain"/>
    <s v="L05"/>
    <s v="Finance Analyst"/>
    <x v="1"/>
    <s v="Full-Time"/>
    <s v="Female"/>
    <s v="30-39"/>
    <s v="2021-10-15"/>
    <n v="79.44"/>
    <n v="76"/>
    <s v="Low"/>
    <s v="Completed"/>
    <n v="3"/>
    <n v="12"/>
    <x v="0"/>
    <m/>
    <n v="303874"/>
  </r>
  <r>
    <x v="2079"/>
    <s v="Rashid Nair"/>
    <x v="0"/>
    <x v="0"/>
    <s v="Sharjah"/>
    <s v="L03"/>
    <s v="Finance Analyst"/>
    <x v="1"/>
    <s v="Contract"/>
    <s v="Male"/>
    <s v="40-49"/>
    <s v="2024-02-25"/>
    <n v="99.47"/>
    <n v="98"/>
    <s v="Average"/>
    <s v="Completed"/>
    <n v="2"/>
    <n v="23"/>
    <x v="0"/>
    <m/>
    <n v="305213"/>
  </r>
  <r>
    <x v="2080"/>
    <s v="Mohammed Al Falasi"/>
    <x v="0"/>
    <x v="0"/>
    <s v="Sharjah"/>
    <s v="L03"/>
    <s v="Sales Executive"/>
    <x v="1"/>
    <s v="Part-Time"/>
    <s v="Male"/>
    <s v="50+"/>
    <s v="2022-08-11"/>
    <n v="99.21"/>
    <n v="96"/>
    <s v="High"/>
    <s v="Not Due"/>
    <m/>
    <n v="6"/>
    <x v="0"/>
    <m/>
    <n v="303967"/>
  </r>
  <r>
    <x v="2081"/>
    <s v="Yusuf Menon"/>
    <x v="0"/>
    <x v="0"/>
    <s v="Sharjah"/>
    <s v="L03"/>
    <s v="Customer Support Manager"/>
    <x v="1"/>
    <s v="Contract"/>
    <s v="Female"/>
    <s v="40-49"/>
    <s v="2021-02-26"/>
    <n v="97.83"/>
    <n v="95"/>
    <s v="Average"/>
    <s v="Completed"/>
    <n v="4"/>
    <n v="40"/>
    <x v="1"/>
    <s v="2023-05-29"/>
    <n v="304199"/>
  </r>
  <r>
    <x v="2082"/>
    <s v="Mohammed Shaikh"/>
    <x v="1"/>
    <x v="1"/>
    <s v="Dubai"/>
    <s v="L01"/>
    <s v="Customer Support Agent"/>
    <x v="2"/>
    <s v="Contract"/>
    <s v="Female"/>
    <s v="20-29"/>
    <s v="2021-02-23"/>
    <n v="86.89"/>
    <n v="72"/>
    <s v="High"/>
    <s v="Completed"/>
    <n v="5"/>
    <n v="31"/>
    <x v="2"/>
    <s v="2022-08-21"/>
    <n v="304819"/>
  </r>
  <r>
    <x v="2083"/>
    <s v="Mariam Rahman"/>
    <x v="0"/>
    <x v="0"/>
    <s v="Abu Dhabi"/>
    <s v="L02"/>
    <s v="HR Executive"/>
    <x v="3"/>
    <s v="Contract"/>
    <s v="Female"/>
    <s v="20-29"/>
    <s v="2023-01-16"/>
    <n v="92.49"/>
    <n v="73"/>
    <s v="Average"/>
    <s v="Completed"/>
    <n v="2"/>
    <n v="25"/>
    <x v="0"/>
    <m/>
    <n v="305524"/>
  </r>
  <r>
    <x v="2084"/>
    <s v="Bilal Rahman"/>
    <x v="4"/>
    <x v="4"/>
    <s v="Dubai"/>
    <s v="L01"/>
    <s v="HR Manager"/>
    <x v="0"/>
    <s v="Full-Time"/>
    <s v="Female"/>
    <s v="30-39"/>
    <s v="2023-01-09"/>
    <n v="95.51"/>
    <n v="98"/>
    <s v="High"/>
    <s v="Not Due"/>
    <m/>
    <n v="11"/>
    <x v="1"/>
    <s v="2023-10-05"/>
    <n v="304246"/>
  </r>
  <r>
    <x v="2085"/>
    <s v="Layla Al Nuaimi"/>
    <x v="6"/>
    <x v="6"/>
    <s v="Al Ain"/>
    <s v="L05"/>
    <s v="Customer Support Manager"/>
    <x v="3"/>
    <s v="Contract"/>
    <s v="Female"/>
    <s v="50+"/>
    <s v="2023-10-19"/>
    <n v="99.76"/>
    <n v="99"/>
    <s v="Average"/>
    <s v="Completed"/>
    <n v="5"/>
    <n v="35"/>
    <x v="0"/>
    <m/>
    <n v="304035"/>
  </r>
  <r>
    <x v="2086"/>
    <s v="Sara Hussain"/>
    <x v="1"/>
    <x v="1"/>
    <s v="Al Ain"/>
    <s v="L05"/>
    <s v="Sales Manager"/>
    <x v="2"/>
    <s v="Contract"/>
    <s v="Male"/>
    <s v="40-49"/>
    <s v="2023-02-26"/>
    <n v="82.4"/>
    <n v="74"/>
    <s v="Low"/>
    <s v="Completed"/>
    <n v="5"/>
    <n v="6"/>
    <x v="0"/>
    <m/>
    <n v="305209"/>
  </r>
  <r>
    <x v="2087"/>
    <s v="Khalid Khan"/>
    <x v="0"/>
    <x v="0"/>
    <s v="Al Ain"/>
    <s v="L05"/>
    <s v="HR Manager"/>
    <x v="0"/>
    <s v="Contract"/>
    <s v="Male"/>
    <s v="30-39"/>
    <s v="2022-08-14"/>
    <n v="77.510000000000005"/>
    <n v="75"/>
    <s v="Low"/>
    <s v="Pending"/>
    <m/>
    <m/>
    <x v="1"/>
    <s v="2023-06-24"/>
    <n v="305211"/>
  </r>
  <r>
    <x v="2088"/>
    <s v="Imran Rahman"/>
    <x v="1"/>
    <x v="1"/>
    <s v="Abu Dhabi"/>
    <s v="L02"/>
    <s v="Software Engineer"/>
    <x v="3"/>
    <s v="Contract"/>
    <s v="Male"/>
    <s v="40-49"/>
    <s v="2023-03-30"/>
    <n v="76.2"/>
    <n v="77"/>
    <s v="Low"/>
    <s v="Completed"/>
    <n v="3"/>
    <n v="37"/>
    <x v="0"/>
    <m/>
    <n v="304797"/>
  </r>
  <r>
    <x v="2089"/>
    <s v="Rashid Shaikh"/>
    <x v="5"/>
    <x v="5"/>
    <s v="Dubai"/>
    <s v="L01"/>
    <s v="Operations Coordinator"/>
    <x v="1"/>
    <s v="Part-Time"/>
    <s v="Female"/>
    <s v="40-49"/>
    <s v="2023-05-08"/>
    <n v="95.51"/>
    <n v="89"/>
    <s v="Average"/>
    <s v="Pending"/>
    <m/>
    <m/>
    <x v="0"/>
    <m/>
    <n v="303862"/>
  </r>
  <r>
    <x v="2090"/>
    <s v="Sara Haddad"/>
    <x v="1"/>
    <x v="1"/>
    <s v="Ajman"/>
    <s v="L04"/>
    <s v="Customer Support Manager"/>
    <x v="0"/>
    <s v="Contract"/>
    <s v="Male"/>
    <s v="50+"/>
    <s v="2021-11-01"/>
    <n v="79.08"/>
    <n v="53"/>
    <s v="Low"/>
    <s v="Pending"/>
    <m/>
    <n v="6"/>
    <x v="0"/>
    <m/>
    <n v="304270"/>
  </r>
  <r>
    <x v="2091"/>
    <s v="Samir Rahman"/>
    <x v="3"/>
    <x v="3"/>
    <s v="Al Ain"/>
    <s v="L05"/>
    <s v="HR Executive"/>
    <x v="0"/>
    <s v="Full-Time"/>
    <s v="Male"/>
    <s v="30-39"/>
    <s v="2024-02-25"/>
    <n v="95.19"/>
    <n v="88"/>
    <s v="Average"/>
    <s v="Completed"/>
    <n v="5"/>
    <n v="8"/>
    <x v="0"/>
    <m/>
    <n v="305333"/>
  </r>
  <r>
    <x v="2092"/>
    <s v="Khalid Menon"/>
    <x v="0"/>
    <x v="0"/>
    <s v="Dubai"/>
    <s v="L01"/>
    <s v="Software Engineer"/>
    <x v="1"/>
    <s v="Part-Time"/>
    <s v="Female"/>
    <s v="20-29"/>
    <s v="2024-03-06"/>
    <n v="81.63"/>
    <n v="54"/>
    <s v="Low"/>
    <s v="Completed"/>
    <n v="3"/>
    <m/>
    <x v="0"/>
    <m/>
    <n v="303539"/>
  </r>
  <r>
    <x v="2093"/>
    <s v="Khalid Rahman"/>
    <x v="2"/>
    <x v="2"/>
    <s v="Sharjah"/>
    <s v="L03"/>
    <s v="IT Support Engineer"/>
    <x v="3"/>
    <s v="Contract"/>
    <s v="Male"/>
    <s v="20-29"/>
    <s v="2023-08-27"/>
    <n v="83.81"/>
    <n v="54"/>
    <s v="Low"/>
    <s v="Completed"/>
    <n v="3"/>
    <m/>
    <x v="1"/>
    <s v="2025-07-13"/>
    <n v="304757"/>
  </r>
  <r>
    <x v="2094"/>
    <s v="Khalid Gupta"/>
    <x v="1"/>
    <x v="1"/>
    <s v="Dubai"/>
    <s v="L01"/>
    <s v="Sales Executive"/>
    <x v="2"/>
    <s v="Part-Time"/>
    <s v="Male"/>
    <s v="20-29"/>
    <s v="2021-08-09"/>
    <n v="89.36"/>
    <n v="83"/>
    <s v="High"/>
    <s v="Not Due"/>
    <m/>
    <m/>
    <x v="0"/>
    <m/>
    <n v="304220"/>
  </r>
  <r>
    <x v="2095"/>
    <s v="Mariam D'Souza"/>
    <x v="6"/>
    <x v="6"/>
    <s v="Abu Dhabi"/>
    <s v="L02"/>
    <s v="Software Engineer"/>
    <x v="3"/>
    <s v="Contract"/>
    <s v="Female"/>
    <s v="30-39"/>
    <s v="2023-03-16"/>
    <n v="99.44"/>
    <n v="99"/>
    <s v="Average"/>
    <s v="Completed"/>
    <n v="5"/>
    <n v="5"/>
    <x v="0"/>
    <m/>
    <n v="304274"/>
  </r>
  <r>
    <x v="2096"/>
    <s v="Sara Nair"/>
    <x v="1"/>
    <x v="1"/>
    <s v="Ajman"/>
    <s v="L04"/>
    <s v="Customer Support Agent"/>
    <x v="0"/>
    <s v="Part-Time"/>
    <s v="Male"/>
    <s v="40-49"/>
    <s v="2023-03-11"/>
    <n v="99.73"/>
    <n v="94"/>
    <s v="High"/>
    <s v="Completed"/>
    <n v="3"/>
    <n v="8"/>
    <x v="0"/>
    <m/>
    <n v="304330"/>
  </r>
  <r>
    <x v="2097"/>
    <s v="Sara Rahman"/>
    <x v="3"/>
    <x v="3"/>
    <s v="Al Ain"/>
    <s v="L05"/>
    <s v="HR Executive"/>
    <x v="0"/>
    <s v="Full-Time"/>
    <s v="Female"/>
    <s v="20-29"/>
    <s v="2022-10-06"/>
    <n v="86.11"/>
    <n v="87"/>
    <s v="Average"/>
    <s v="Not Due"/>
    <m/>
    <m/>
    <x v="0"/>
    <m/>
    <n v="303944"/>
  </r>
  <r>
    <x v="2098"/>
    <s v="Noor Patel"/>
    <x v="0"/>
    <x v="0"/>
    <s v="Dubai"/>
    <s v="L01"/>
    <s v="Sales Executive"/>
    <x v="2"/>
    <s v="Contract"/>
    <s v="Female"/>
    <s v="30-39"/>
    <s v="2022-08-12"/>
    <n v="79.64"/>
    <n v="73"/>
    <s v="Low"/>
    <s v="Completed"/>
    <n v="5"/>
    <n v="40"/>
    <x v="1"/>
    <s v="2023-05-12"/>
    <n v="304466"/>
  </r>
  <r>
    <x v="2099"/>
    <s v="Mohammed Al Nuaimi"/>
    <x v="0"/>
    <x v="0"/>
    <s v="Sharjah"/>
    <s v="L03"/>
    <s v="HR Executive"/>
    <x v="0"/>
    <s v="Full-Time"/>
    <s v="Female"/>
    <s v="20-29"/>
    <s v="2023-01-26"/>
    <n v="80.459999999999994"/>
    <n v="79"/>
    <s v="Average"/>
    <s v="Completed"/>
    <n v="4"/>
    <n v="25"/>
    <x v="0"/>
    <m/>
    <n v="305335"/>
  </r>
  <r>
    <x v="2100"/>
    <s v="Karim Sharma"/>
    <x v="2"/>
    <x v="2"/>
    <s v="Sharjah"/>
    <s v="L03"/>
    <s v="Accountant"/>
    <x v="0"/>
    <s v="Contract"/>
    <s v="Male"/>
    <s v="40-49"/>
    <s v="2023-06-28"/>
    <n v="80.23"/>
    <n v="58"/>
    <s v="Low"/>
    <s v="Completed"/>
    <n v="2"/>
    <n v="37"/>
    <x v="0"/>
    <m/>
    <n v="303758"/>
  </r>
  <r>
    <x v="2101"/>
    <s v="Mohammed Al Mansoori"/>
    <x v="0"/>
    <x v="0"/>
    <s v="Abu Dhabi"/>
    <s v="L02"/>
    <s v="Software Engineer"/>
    <x v="1"/>
    <s v="Full-Time"/>
    <s v="Male"/>
    <s v="40-49"/>
    <s v="2022-07-03"/>
    <n v="76.14"/>
    <n v="75"/>
    <s v="Average"/>
    <s v="Not Due"/>
    <m/>
    <n v="8"/>
    <x v="0"/>
    <m/>
    <n v="305444"/>
  </r>
  <r>
    <x v="2102"/>
    <s v="Imran D'Souza"/>
    <x v="1"/>
    <x v="1"/>
    <s v="Abu Dhabi"/>
    <s v="L02"/>
    <s v="IT Support Engineer"/>
    <x v="1"/>
    <s v="Full-Time"/>
    <s v="Female"/>
    <s v="20-29"/>
    <s v="2022-07-05"/>
    <n v="93.8"/>
    <n v="72"/>
    <s v="Average"/>
    <s v="Completed"/>
    <n v="3"/>
    <n v="23"/>
    <x v="0"/>
    <m/>
    <n v="304091"/>
  </r>
  <r>
    <x v="2103"/>
    <s v="Mohammed D'Souza"/>
    <x v="4"/>
    <x v="4"/>
    <s v="Al Ain"/>
    <s v="L05"/>
    <s v="Software Engineer"/>
    <x v="2"/>
    <s v="Full-Time"/>
    <s v="Female"/>
    <s v="40-49"/>
    <s v="2022-02-13"/>
    <n v="95.43"/>
    <n v="94"/>
    <s v="Average"/>
    <s v="Pending"/>
    <m/>
    <n v="24"/>
    <x v="0"/>
    <m/>
    <n v="303906"/>
  </r>
  <r>
    <x v="2104"/>
    <s v="Layla Hussain"/>
    <x v="6"/>
    <x v="6"/>
    <s v="Dubai"/>
    <s v="L01"/>
    <s v="Accountant"/>
    <x v="1"/>
    <s v="Contract"/>
    <s v="Female"/>
    <s v="40-49"/>
    <s v="2022-10-12"/>
    <n v="85.1"/>
    <n v="90"/>
    <s v="High"/>
    <s v="Completed"/>
    <n v="3"/>
    <n v="35"/>
    <x v="0"/>
    <m/>
    <n v="304022"/>
  </r>
  <r>
    <x v="2105"/>
    <s v="Khalid Fernandez"/>
    <x v="0"/>
    <x v="0"/>
    <s v="Al Ain"/>
    <s v="L05"/>
    <s v="Sales Executive"/>
    <x v="2"/>
    <s v="Part-Time"/>
    <s v="Male"/>
    <s v="40-49"/>
    <s v="2023-12-26"/>
    <n v="78.22"/>
    <n v="54"/>
    <s v="Low"/>
    <s v="Completed"/>
    <n v="4"/>
    <n v="40"/>
    <x v="0"/>
    <m/>
    <n v="303801"/>
  </r>
  <r>
    <x v="2106"/>
    <s v="Noor Sharma"/>
    <x v="2"/>
    <x v="2"/>
    <s v="Sharjah"/>
    <s v="L03"/>
    <s v="IT Support Engineer"/>
    <x v="1"/>
    <s v="Contract"/>
    <s v="Female"/>
    <s v="50+"/>
    <s v="2022-08-26"/>
    <n v="99.44"/>
    <n v="93"/>
    <s v="Average"/>
    <s v="Completed"/>
    <n v="3"/>
    <n v="38"/>
    <x v="0"/>
    <m/>
    <n v="304027"/>
  </r>
  <r>
    <x v="2107"/>
    <s v="Ali D'Souza"/>
    <x v="6"/>
    <x v="6"/>
    <s v="Ajman"/>
    <s v="L04"/>
    <s v="Sales Executive"/>
    <x v="2"/>
    <s v="Contract"/>
    <s v="Female"/>
    <s v="40-49"/>
    <s v="2023-09-06"/>
    <n v="92.6"/>
    <n v="80"/>
    <s v="High"/>
    <s v="Completed"/>
    <n v="4"/>
    <n v="20"/>
    <x v="0"/>
    <m/>
    <n v="305004"/>
  </r>
  <r>
    <x v="2108"/>
    <s v="Khalid Farooq"/>
    <x v="3"/>
    <x v="3"/>
    <s v="Dubai"/>
    <s v="L01"/>
    <s v="Sales Executive"/>
    <x v="0"/>
    <s v="Part-Time"/>
    <s v="Female"/>
    <s v="40-49"/>
    <s v="2022-09-01"/>
    <n v="77.3"/>
    <n v="70"/>
    <s v="Average"/>
    <s v="Completed"/>
    <n v="2"/>
    <n v="13"/>
    <x v="0"/>
    <m/>
    <n v="304707"/>
  </r>
  <r>
    <x v="2109"/>
    <s v="Fatima D'Souza"/>
    <x v="0"/>
    <x v="0"/>
    <s v="Ajman"/>
    <s v="L04"/>
    <s v="Sales Manager"/>
    <x v="3"/>
    <s v="Full-Time"/>
    <s v="Female"/>
    <s v="40-49"/>
    <s v="2021-01-06"/>
    <n v="80.25"/>
    <n v="75"/>
    <s v="Low"/>
    <s v="Pending"/>
    <m/>
    <n v="24"/>
    <x v="0"/>
    <m/>
    <n v="304287"/>
  </r>
  <r>
    <x v="2110"/>
    <s v="Aisha Hussain"/>
    <x v="3"/>
    <x v="3"/>
    <s v="Dubai"/>
    <s v="L01"/>
    <s v="Sales Executive"/>
    <x v="1"/>
    <s v="Contract"/>
    <s v="Female"/>
    <s v="20-29"/>
    <s v="2023-11-19"/>
    <n v="83.66"/>
    <n v="75"/>
    <s v="Low"/>
    <s v="Completed"/>
    <n v="4"/>
    <n v="28"/>
    <x v="0"/>
    <m/>
    <n v="303596"/>
  </r>
  <r>
    <x v="2111"/>
    <s v="Ahmed Aziz"/>
    <x v="6"/>
    <x v="6"/>
    <s v="Dubai"/>
    <s v="L01"/>
    <s v="Accountant"/>
    <x v="2"/>
    <s v="Full-Time"/>
    <s v="Female"/>
    <s v="30-39"/>
    <s v="2021-10-19"/>
    <n v="92.38"/>
    <n v="88"/>
    <s v="High"/>
    <s v="Not Due"/>
    <m/>
    <n v="5"/>
    <x v="0"/>
    <m/>
    <n v="305323"/>
  </r>
  <r>
    <x v="2112"/>
    <s v="Mariam Haddad"/>
    <x v="0"/>
    <x v="0"/>
    <s v="Abu Dhabi"/>
    <s v="L02"/>
    <s v="Accountant"/>
    <x v="2"/>
    <s v="Contract"/>
    <s v="Male"/>
    <s v="40-49"/>
    <s v="2021-09-01"/>
    <n v="91.27"/>
    <n v="89"/>
    <s v="High"/>
    <s v="Not Due"/>
    <m/>
    <n v="33"/>
    <x v="0"/>
    <m/>
    <n v="303671"/>
  </r>
  <r>
    <x v="2113"/>
    <s v="Zaid Khan"/>
    <x v="0"/>
    <x v="0"/>
    <s v="Ajman"/>
    <s v="L04"/>
    <s v="Operations Coordinator"/>
    <x v="2"/>
    <s v="Contract"/>
    <s v="Male"/>
    <s v="40-49"/>
    <s v="2021-12-20"/>
    <n v="84.47"/>
    <n v="69"/>
    <s v="Average"/>
    <s v="Completed"/>
    <n v="2"/>
    <n v="20"/>
    <x v="1"/>
    <s v="2023-10-31"/>
    <n v="304344"/>
  </r>
  <r>
    <x v="2114"/>
    <s v="Bilal Haddad"/>
    <x v="5"/>
    <x v="5"/>
    <s v="Ajman"/>
    <s v="L04"/>
    <s v="Customer Support Agent"/>
    <x v="2"/>
    <s v="Full-Time"/>
    <s v="Female"/>
    <s v="30-39"/>
    <s v="2022-09-21"/>
    <n v="86.82"/>
    <n v="86"/>
    <s v="Average"/>
    <s v="Completed"/>
    <n v="3"/>
    <n v="25"/>
    <x v="0"/>
    <m/>
    <n v="304836"/>
  </r>
  <r>
    <x v="2115"/>
    <s v="Layla Al Falasi"/>
    <x v="6"/>
    <x v="6"/>
    <s v="Abu Dhabi"/>
    <s v="L02"/>
    <s v="Customer Support Manager"/>
    <x v="2"/>
    <s v="Contract"/>
    <s v="Male"/>
    <s v="30-39"/>
    <s v="2021-06-08"/>
    <n v="84.65"/>
    <n v="52"/>
    <s v="Low"/>
    <s v="Completed"/>
    <n v="2"/>
    <m/>
    <x v="0"/>
    <m/>
    <n v="303977"/>
  </r>
  <r>
    <x v="2116"/>
    <s v="Omar Nair"/>
    <x v="6"/>
    <x v="6"/>
    <s v="Abu Dhabi"/>
    <s v="L02"/>
    <s v="Finance Analyst"/>
    <x v="2"/>
    <s v="Part-Time"/>
    <s v="Female"/>
    <s v="20-29"/>
    <s v="2023-10-20"/>
    <n v="98.56"/>
    <n v="98"/>
    <s v="High"/>
    <s v="Completed"/>
    <n v="5"/>
    <n v="26"/>
    <x v="0"/>
    <m/>
    <n v="305083"/>
  </r>
  <r>
    <x v="2117"/>
    <s v="Zaid Gupta"/>
    <x v="1"/>
    <x v="1"/>
    <s v="Sharjah"/>
    <s v="L03"/>
    <s v="Customer Support Agent"/>
    <x v="1"/>
    <s v="Full-Time"/>
    <s v="Female"/>
    <s v="50+"/>
    <s v="2023-06-27"/>
    <n v="86.88"/>
    <n v="86"/>
    <s v="Average"/>
    <s v="Completed"/>
    <n v="3"/>
    <n v="21"/>
    <x v="0"/>
    <m/>
    <n v="305356"/>
  </r>
  <r>
    <x v="2118"/>
    <s v="Karim Haddad"/>
    <x v="5"/>
    <x v="5"/>
    <s v="Al Ain"/>
    <s v="L05"/>
    <s v="Customer Support Agent"/>
    <x v="0"/>
    <s v="Full-Time"/>
    <s v="Female"/>
    <s v="40-49"/>
    <s v="2023-10-17"/>
    <n v="82.94"/>
    <n v="59"/>
    <s v="Low"/>
    <s v="Completed"/>
    <n v="4"/>
    <n v="32"/>
    <x v="1"/>
    <s v="2024-04-15"/>
    <n v="303923"/>
  </r>
  <r>
    <x v="2119"/>
    <s v="Hassan Aziz"/>
    <x v="3"/>
    <x v="3"/>
    <s v="Dubai"/>
    <s v="L01"/>
    <s v="Operations Coordinator"/>
    <x v="3"/>
    <s v="Contract"/>
    <s v="Female"/>
    <s v="30-39"/>
    <s v="2022-08-03"/>
    <n v="95.99"/>
    <n v="99"/>
    <s v="Average"/>
    <s v="Completed"/>
    <n v="4"/>
    <n v="13"/>
    <x v="0"/>
    <m/>
    <n v="303629"/>
  </r>
  <r>
    <x v="2120"/>
    <s v="Omar Shaikh"/>
    <x v="6"/>
    <x v="6"/>
    <s v="Al Ain"/>
    <s v="L05"/>
    <s v="IT Support Engineer"/>
    <x v="0"/>
    <s v="Full-Time"/>
    <s v="Female"/>
    <s v="20-29"/>
    <s v="2022-10-31"/>
    <n v="87.2"/>
    <n v="73"/>
    <s v="Average"/>
    <s v="Completed"/>
    <n v="3"/>
    <n v="9"/>
    <x v="0"/>
    <m/>
    <n v="305245"/>
  </r>
  <r>
    <x v="2121"/>
    <s v="Imran Patel"/>
    <x v="3"/>
    <x v="3"/>
    <s v="Al Ain"/>
    <s v="L05"/>
    <s v="Finance Analyst"/>
    <x v="0"/>
    <s v="Full-Time"/>
    <s v="Female"/>
    <s v="40-49"/>
    <s v="2021-11-23"/>
    <n v="90"/>
    <n v="89"/>
    <s v="Average"/>
    <s v="Pending"/>
    <m/>
    <m/>
    <x v="1"/>
    <s v="2022-07-09"/>
    <n v="303903"/>
  </r>
  <r>
    <x v="2122"/>
    <s v="Layla Joseph"/>
    <x v="1"/>
    <x v="1"/>
    <s v="Abu Dhabi"/>
    <s v="L02"/>
    <s v="Software Engineer"/>
    <x v="3"/>
    <s v="Contract"/>
    <s v="Male"/>
    <s v="30-39"/>
    <s v="2021-01-17"/>
    <n v="84.69"/>
    <n v="52"/>
    <s v="Low"/>
    <s v="Pending"/>
    <m/>
    <n v="17"/>
    <x v="0"/>
    <m/>
    <n v="304335"/>
  </r>
  <r>
    <x v="2123"/>
    <s v="Fatima Farooq"/>
    <x v="0"/>
    <x v="0"/>
    <s v="Al Ain"/>
    <s v="L05"/>
    <s v="Sales Manager"/>
    <x v="0"/>
    <s v="Contract"/>
    <s v="Female"/>
    <s v="50+"/>
    <s v="2023-05-06"/>
    <n v="76.59"/>
    <n v="57"/>
    <s v="Low"/>
    <s v="Completed"/>
    <n v="3"/>
    <n v="32"/>
    <x v="0"/>
    <m/>
    <n v="304920"/>
  </r>
  <r>
    <x v="2124"/>
    <s v="Layla D'Souza"/>
    <x v="4"/>
    <x v="4"/>
    <s v="Abu Dhabi"/>
    <s v="L02"/>
    <s v="Accountant"/>
    <x v="2"/>
    <s v="Part-Time"/>
    <s v="Male"/>
    <s v="40-49"/>
    <s v="2021-04-06"/>
    <n v="91.95"/>
    <n v="72"/>
    <s v="High"/>
    <s v="Completed"/>
    <n v="2"/>
    <n v="36"/>
    <x v="0"/>
    <m/>
    <n v="305053"/>
  </r>
  <r>
    <x v="2125"/>
    <s v="Mohammed Joseph"/>
    <x v="1"/>
    <x v="1"/>
    <s v="Al Ain"/>
    <s v="L05"/>
    <s v="Sales Executive"/>
    <x v="3"/>
    <s v="Contract"/>
    <s v="Male"/>
    <s v="40-49"/>
    <s v="2023-07-14"/>
    <n v="88.55"/>
    <n v="77"/>
    <s v="High"/>
    <s v="Completed"/>
    <n v="3"/>
    <n v="12"/>
    <x v="0"/>
    <m/>
    <n v="305499"/>
  </r>
  <r>
    <x v="2126"/>
    <s v="Yusuf Patel"/>
    <x v="5"/>
    <x v="5"/>
    <s v="Al Ain"/>
    <s v="L05"/>
    <s v="HR Executive"/>
    <x v="1"/>
    <s v="Full-Time"/>
    <s v="Male"/>
    <s v="20-29"/>
    <s v="2022-03-18"/>
    <n v="98.61"/>
    <n v="99"/>
    <s v="High"/>
    <s v="Completed"/>
    <n v="2"/>
    <n v="13"/>
    <x v="1"/>
    <s v="2023-03-16"/>
    <n v="305378"/>
  </r>
  <r>
    <x v="2127"/>
    <s v="Bilal Al Falasi"/>
    <x v="3"/>
    <x v="3"/>
    <s v="Dubai"/>
    <s v="L01"/>
    <s v="Finance Analyst"/>
    <x v="2"/>
    <s v="Contract"/>
    <s v="Female"/>
    <s v="40-49"/>
    <s v="2021-05-22"/>
    <n v="99.81"/>
    <n v="89"/>
    <s v="Average"/>
    <s v="Completed"/>
    <n v="5"/>
    <n v="18"/>
    <x v="1"/>
    <s v="2023-10-29"/>
    <n v="304742"/>
  </r>
  <r>
    <x v="2128"/>
    <s v="Yusuf Haddad"/>
    <x v="2"/>
    <x v="2"/>
    <s v="Ajman"/>
    <s v="L04"/>
    <s v="Finance Analyst"/>
    <x v="2"/>
    <s v="Contract"/>
    <s v="Female"/>
    <s v="50+"/>
    <s v="2021-08-28"/>
    <n v="98.34"/>
    <n v="97"/>
    <s v="High"/>
    <s v="Completed"/>
    <n v="4"/>
    <n v="6"/>
    <x v="0"/>
    <m/>
    <n v="304296"/>
  </r>
  <r>
    <x v="2129"/>
    <s v="Rashid Farooq"/>
    <x v="1"/>
    <x v="1"/>
    <s v="Al Ain"/>
    <s v="L05"/>
    <s v="Customer Support Manager"/>
    <x v="3"/>
    <s v="Part-Time"/>
    <s v="Female"/>
    <s v="30-39"/>
    <s v="2021-05-21"/>
    <n v="78.180000000000007"/>
    <n v="74"/>
    <s v="Low"/>
    <s v="Completed"/>
    <n v="4"/>
    <n v="27"/>
    <x v="1"/>
    <s v="2022-06-02"/>
    <n v="303974"/>
  </r>
  <r>
    <x v="2130"/>
    <s v="Karim Menon"/>
    <x v="1"/>
    <x v="1"/>
    <s v="Abu Dhabi"/>
    <s v="L02"/>
    <s v="HR Executive"/>
    <x v="0"/>
    <s v="Contract"/>
    <s v="Male"/>
    <s v="30-39"/>
    <s v="2021-03-23"/>
    <n v="78.23"/>
    <n v="71"/>
    <s v="Average"/>
    <s v="Completed"/>
    <n v="5"/>
    <m/>
    <x v="0"/>
    <m/>
    <n v="304844"/>
  </r>
  <r>
    <x v="2131"/>
    <s v="Rashid Fernandez"/>
    <x v="4"/>
    <x v="4"/>
    <s v="Al Ain"/>
    <s v="L05"/>
    <s v="Software Engineer"/>
    <x v="3"/>
    <s v="Full-Time"/>
    <s v="Male"/>
    <s v="40-49"/>
    <s v="2021-02-28"/>
    <n v="91.28"/>
    <n v="82"/>
    <s v="High"/>
    <s v="Completed"/>
    <n v="3"/>
    <n v="28"/>
    <x v="0"/>
    <m/>
    <n v="303603"/>
  </r>
  <r>
    <x v="2132"/>
    <s v="Yusuf D'Souza"/>
    <x v="0"/>
    <x v="0"/>
    <s v="Sharjah"/>
    <s v="L03"/>
    <s v="Customer Support Agent"/>
    <x v="1"/>
    <s v="Part-Time"/>
    <s v="Female"/>
    <s v="50+"/>
    <s v="2022-02-05"/>
    <n v="87.56"/>
    <n v="83"/>
    <s v="High"/>
    <s v="Completed"/>
    <n v="3"/>
    <n v="33"/>
    <x v="0"/>
    <m/>
    <n v="305537"/>
  </r>
  <r>
    <x v="2133"/>
    <s v="Noor Farooq"/>
    <x v="0"/>
    <x v="0"/>
    <s v="Ajman"/>
    <s v="L04"/>
    <s v="Sales Executive"/>
    <x v="2"/>
    <s v="Contract"/>
    <s v="Male"/>
    <s v="40-49"/>
    <s v="2022-09-24"/>
    <n v="93.8"/>
    <n v="72"/>
    <s v="High"/>
    <s v="Pending"/>
    <m/>
    <n v="10"/>
    <x v="1"/>
    <s v="2023-06-25"/>
    <n v="305065"/>
  </r>
  <r>
    <x v="2134"/>
    <s v="Samir Rahman"/>
    <x v="0"/>
    <x v="0"/>
    <s v="Al Ain"/>
    <s v="L05"/>
    <s v="IT Support Engineer"/>
    <x v="1"/>
    <s v="Part-Time"/>
    <s v="Female"/>
    <s v="50+"/>
    <s v="2022-08-21"/>
    <n v="93.26"/>
    <n v="90"/>
    <s v="Average"/>
    <s v="Completed"/>
    <n v="2"/>
    <n v="21"/>
    <x v="0"/>
    <m/>
    <n v="303715"/>
  </r>
  <r>
    <x v="2135"/>
    <s v="Fatima Fernandez"/>
    <x v="5"/>
    <x v="5"/>
    <s v="Al Ain"/>
    <s v="L05"/>
    <s v="IT Support Engineer"/>
    <x v="1"/>
    <s v="Full-Time"/>
    <s v="Female"/>
    <s v="40-49"/>
    <s v="2021-06-25"/>
    <n v="87.76"/>
    <n v="86"/>
    <s v="High"/>
    <s v="Completed"/>
    <n v="3"/>
    <m/>
    <x v="0"/>
    <m/>
    <n v="304734"/>
  </r>
  <r>
    <x v="2136"/>
    <s v="Noor Fernandez"/>
    <x v="3"/>
    <x v="3"/>
    <s v="Sharjah"/>
    <s v="L03"/>
    <s v="Customer Support Agent"/>
    <x v="3"/>
    <s v="Full-Time"/>
    <s v="Female"/>
    <s v="40-49"/>
    <s v="2024-04-04"/>
    <n v="95.89"/>
    <n v="86"/>
    <s v="Average"/>
    <s v="Completed"/>
    <n v="4"/>
    <n v="13"/>
    <x v="0"/>
    <m/>
    <n v="305610"/>
  </r>
  <r>
    <x v="2137"/>
    <s v="Samir D'Souza"/>
    <x v="0"/>
    <x v="0"/>
    <s v="Ajman"/>
    <s v="L04"/>
    <s v="Sales Executive"/>
    <x v="0"/>
    <s v="Contract"/>
    <s v="Female"/>
    <s v="40-49"/>
    <s v="2022-02-05"/>
    <n v="98.24"/>
    <n v="87"/>
    <s v="High"/>
    <s v="Completed"/>
    <n v="4"/>
    <n v="23"/>
    <x v="1"/>
    <s v="2023-04-15"/>
    <n v="304868"/>
  </r>
  <r>
    <x v="2138"/>
    <s v="Karim Farooq"/>
    <x v="0"/>
    <x v="0"/>
    <s v="Abu Dhabi"/>
    <s v="L02"/>
    <s v="Sales Executive"/>
    <x v="0"/>
    <s v="Contract"/>
    <s v="Male"/>
    <s v="30-39"/>
    <s v="2022-12-16"/>
    <n v="87.57"/>
    <n v="71"/>
    <s v="Average"/>
    <s v="Completed"/>
    <n v="5"/>
    <n v="26"/>
    <x v="1"/>
    <s v="2024-08-16"/>
    <n v="305636"/>
  </r>
  <r>
    <x v="2139"/>
    <s v="Hassan Farooq"/>
    <x v="4"/>
    <x v="4"/>
    <s v="Dubai"/>
    <s v="L01"/>
    <s v="HR Executive"/>
    <x v="3"/>
    <s v="Contract"/>
    <s v="Male"/>
    <s v="40-49"/>
    <s v="2021-12-10"/>
    <n v="82.77"/>
    <n v="50"/>
    <s v="Low"/>
    <s v="Completed"/>
    <n v="5"/>
    <n v="15"/>
    <x v="0"/>
    <m/>
    <n v="304770"/>
  </r>
  <r>
    <x v="2140"/>
    <s v="Layla Gupta"/>
    <x v="4"/>
    <x v="4"/>
    <s v="Sharjah"/>
    <s v="L03"/>
    <s v="HR Executive"/>
    <x v="3"/>
    <s v="Contract"/>
    <s v="Male"/>
    <s v="20-29"/>
    <s v="2022-04-17"/>
    <n v="91.32"/>
    <n v="88"/>
    <s v="High"/>
    <s v="Completed"/>
    <n v="5"/>
    <n v="38"/>
    <x v="0"/>
    <m/>
    <n v="303637"/>
  </r>
  <r>
    <x v="2141"/>
    <s v="Khalid Sharma"/>
    <x v="3"/>
    <x v="3"/>
    <s v="Ajman"/>
    <s v="L04"/>
    <s v="Accountant"/>
    <x v="0"/>
    <s v="Part-Time"/>
    <s v="Female"/>
    <s v="40-49"/>
    <s v="2021-06-14"/>
    <n v="89.51"/>
    <n v="70"/>
    <s v="High"/>
    <s v="Completed"/>
    <n v="5"/>
    <n v="20"/>
    <x v="1"/>
    <s v="2023-06-22"/>
    <n v="304540"/>
  </r>
  <r>
    <x v="2142"/>
    <s v="Yusuf Al Falasi"/>
    <x v="1"/>
    <x v="1"/>
    <s v="Dubai"/>
    <s v="L01"/>
    <s v="Sales Manager"/>
    <x v="1"/>
    <s v="Full-Time"/>
    <s v="Male"/>
    <s v="50+"/>
    <s v="2021-01-05"/>
    <n v="79.3"/>
    <n v="78"/>
    <s v="Average"/>
    <s v="Completed"/>
    <n v="2"/>
    <n v="7"/>
    <x v="0"/>
    <m/>
    <n v="303680"/>
  </r>
  <r>
    <x v="2143"/>
    <s v="Karim Al Nuaimi"/>
    <x v="6"/>
    <x v="6"/>
    <s v="Al Ain"/>
    <s v="L05"/>
    <s v="HR Manager"/>
    <x v="1"/>
    <s v="Part-Time"/>
    <s v="Male"/>
    <s v="30-39"/>
    <s v="2023-09-19"/>
    <n v="87.97"/>
    <n v="90"/>
    <s v="Average"/>
    <s v="Completed"/>
    <n v="3"/>
    <n v="32"/>
    <x v="1"/>
    <s v="2024-05-09"/>
    <n v="304405"/>
  </r>
  <r>
    <x v="2144"/>
    <s v="Mohammed Al Mansoori"/>
    <x v="5"/>
    <x v="5"/>
    <s v="Abu Dhabi"/>
    <s v="L02"/>
    <s v="Customer Support Manager"/>
    <x v="0"/>
    <s v="Contract"/>
    <s v="Male"/>
    <s v="40-49"/>
    <s v="2024-04-13"/>
    <n v="89.83"/>
    <n v="73"/>
    <s v="High"/>
    <s v="Pending"/>
    <m/>
    <n v="12"/>
    <x v="0"/>
    <m/>
    <n v="304311"/>
  </r>
  <r>
    <x v="2145"/>
    <s v="Yusuf Al Mansoori"/>
    <x v="5"/>
    <x v="5"/>
    <s v="Ajman"/>
    <s v="L04"/>
    <s v="Sales Executive"/>
    <x v="2"/>
    <s v="Part-Time"/>
    <s v="Male"/>
    <s v="50+"/>
    <s v="2022-06-15"/>
    <n v="85.74"/>
    <n v="82"/>
    <s v="Average"/>
    <s v="Pending"/>
    <m/>
    <n v="29"/>
    <x v="1"/>
    <s v="2023-06-07"/>
    <n v="305448"/>
  </r>
  <r>
    <x v="2146"/>
    <s v="Khalid Nair"/>
    <x v="6"/>
    <x v="6"/>
    <s v="Ajman"/>
    <s v="L04"/>
    <s v="Accountant"/>
    <x v="2"/>
    <s v="Part-Time"/>
    <s v="Male"/>
    <s v="50+"/>
    <s v="2022-07-15"/>
    <n v="93.8"/>
    <n v="79"/>
    <s v="High"/>
    <s v="Completed"/>
    <n v="3"/>
    <m/>
    <x v="0"/>
    <m/>
    <n v="304259"/>
  </r>
  <r>
    <x v="2147"/>
    <s v="Yusuf Aziz"/>
    <x v="3"/>
    <x v="3"/>
    <s v="Sharjah"/>
    <s v="L03"/>
    <s v="Sales Executive"/>
    <x v="3"/>
    <s v="Full-Time"/>
    <s v="Male"/>
    <s v="40-49"/>
    <s v="2023-01-03"/>
    <n v="90.13"/>
    <n v="76"/>
    <s v="High"/>
    <s v="Completed"/>
    <n v="5"/>
    <n v="5"/>
    <x v="0"/>
    <m/>
    <n v="304747"/>
  </r>
  <r>
    <x v="2148"/>
    <s v="Zaid Nair"/>
    <x v="6"/>
    <x v="6"/>
    <s v="Abu Dhabi"/>
    <s v="L02"/>
    <s v="Accountant"/>
    <x v="0"/>
    <s v="Contract"/>
    <s v="Male"/>
    <s v="40-49"/>
    <s v="2022-12-30"/>
    <n v="86.65"/>
    <n v="75"/>
    <s v="Average"/>
    <s v="Not Due"/>
    <m/>
    <n v="29"/>
    <x v="0"/>
    <m/>
    <n v="305012"/>
  </r>
  <r>
    <x v="2149"/>
    <s v="Nadia Aziz"/>
    <x v="0"/>
    <x v="0"/>
    <s v="Sharjah"/>
    <s v="L03"/>
    <s v="Accountant"/>
    <x v="1"/>
    <s v="Contract"/>
    <s v="Female"/>
    <s v="30-39"/>
    <s v="2022-09-18"/>
    <n v="87.17"/>
    <n v="71"/>
    <s v="Average"/>
    <s v="Completed"/>
    <n v="4"/>
    <n v="24"/>
    <x v="0"/>
    <m/>
    <n v="305645"/>
  </r>
  <r>
    <x v="2150"/>
    <s v="Rashid Menon"/>
    <x v="5"/>
    <x v="5"/>
    <s v="Abu Dhabi"/>
    <s v="L02"/>
    <s v="Sales Manager"/>
    <x v="0"/>
    <s v="Contract"/>
    <s v="Female"/>
    <s v="30-39"/>
    <s v="2022-12-19"/>
    <n v="80.58"/>
    <n v="76"/>
    <s v="Average"/>
    <s v="Completed"/>
    <n v="3"/>
    <n v="22"/>
    <x v="0"/>
    <m/>
    <n v="304415"/>
  </r>
  <r>
    <x v="2151"/>
    <s v="Bilal Rahman"/>
    <x v="3"/>
    <x v="3"/>
    <s v="Abu Dhabi"/>
    <s v="L02"/>
    <s v="Sales Executive"/>
    <x v="2"/>
    <s v="Part-Time"/>
    <s v="Male"/>
    <s v="30-39"/>
    <s v="2022-06-11"/>
    <n v="91.82"/>
    <n v="86"/>
    <s v="Average"/>
    <s v="Completed"/>
    <n v="4"/>
    <n v="9"/>
    <x v="0"/>
    <m/>
    <n v="304878"/>
  </r>
  <r>
    <x v="2152"/>
    <s v="Ali Gupta"/>
    <x v="3"/>
    <x v="3"/>
    <s v="Abu Dhabi"/>
    <s v="L02"/>
    <s v="Sales Executive"/>
    <x v="0"/>
    <s v="Part-Time"/>
    <s v="Female"/>
    <s v="50+"/>
    <s v="2023-12-25"/>
    <n v="80.72"/>
    <n v="50"/>
    <s v="Average"/>
    <s v="Completed"/>
    <n v="3"/>
    <n v="20"/>
    <x v="0"/>
    <m/>
    <n v="304425"/>
  </r>
  <r>
    <x v="2153"/>
    <s v="Samir Farooq"/>
    <x v="3"/>
    <x v="3"/>
    <s v="Abu Dhabi"/>
    <s v="L02"/>
    <s v="Sales Executive"/>
    <x v="0"/>
    <s v="Full-Time"/>
    <s v="Female"/>
    <s v="40-49"/>
    <s v="2022-08-15"/>
    <n v="77.47"/>
    <n v="72"/>
    <s v="Average"/>
    <s v="Completed"/>
    <n v="3"/>
    <n v="5"/>
    <x v="0"/>
    <m/>
    <n v="304323"/>
  </r>
  <r>
    <x v="2154"/>
    <s v="Fatima Sharma"/>
    <x v="5"/>
    <x v="5"/>
    <s v="Dubai"/>
    <s v="L01"/>
    <s v="Customer Support Agent"/>
    <x v="3"/>
    <s v="Contract"/>
    <s v="Female"/>
    <s v="40-49"/>
    <s v="2021-12-22"/>
    <n v="89.23"/>
    <n v="82"/>
    <s v="Average"/>
    <s v="Completed"/>
    <n v="3"/>
    <n v="24"/>
    <x v="0"/>
    <m/>
    <n v="304485"/>
  </r>
  <r>
    <x v="2155"/>
    <s v="Mohammed Joseph"/>
    <x v="4"/>
    <x v="4"/>
    <s v="Dubai"/>
    <s v="L01"/>
    <s v="Software Engineer"/>
    <x v="2"/>
    <s v="Contract"/>
    <s v="Female"/>
    <s v="30-39"/>
    <s v="2021-10-13"/>
    <n v="86.27"/>
    <n v="73"/>
    <s v="Average"/>
    <s v="Completed"/>
    <n v="5"/>
    <m/>
    <x v="1"/>
    <s v="2024-03-03"/>
    <n v="303765"/>
  </r>
  <r>
    <x v="2156"/>
    <s v="Bilal Al Nuaimi"/>
    <x v="4"/>
    <x v="4"/>
    <s v="Sharjah"/>
    <s v="L03"/>
    <s v="Accountant"/>
    <x v="2"/>
    <s v="Contract"/>
    <s v="Male"/>
    <s v="20-29"/>
    <s v="2022-09-16"/>
    <n v="80.680000000000007"/>
    <n v="60"/>
    <s v="Average"/>
    <s v="Completed"/>
    <n v="3"/>
    <n v="6"/>
    <x v="0"/>
    <m/>
    <n v="303970"/>
  </r>
  <r>
    <x v="2157"/>
    <s v="Fatima Gupta"/>
    <x v="5"/>
    <x v="5"/>
    <s v="Ajman"/>
    <s v="L04"/>
    <s v="Finance Analyst"/>
    <x v="2"/>
    <s v="Contract"/>
    <s v="Male"/>
    <s v="40-49"/>
    <s v="2024-01-20"/>
    <n v="81.31"/>
    <n v="73"/>
    <s v="Low"/>
    <s v="Completed"/>
    <n v="5"/>
    <n v="34"/>
    <x v="1"/>
    <s v="2025-08-05"/>
    <n v="304418"/>
  </r>
  <r>
    <x v="2158"/>
    <s v="Yusuf Joseph"/>
    <x v="2"/>
    <x v="2"/>
    <s v="Ajman"/>
    <s v="L04"/>
    <s v="Customer Support Agent"/>
    <x v="1"/>
    <s v="Contract"/>
    <s v="Female"/>
    <s v="50+"/>
    <s v="2022-05-18"/>
    <n v="82.96"/>
    <n v="58"/>
    <s v="Low"/>
    <s v="Completed"/>
    <n v="5"/>
    <n v="27"/>
    <x v="0"/>
    <m/>
    <n v="304941"/>
  </r>
  <r>
    <x v="2159"/>
    <s v="Aisha Aziz"/>
    <x v="5"/>
    <x v="5"/>
    <s v="Ajman"/>
    <s v="L04"/>
    <s v="Accountant"/>
    <x v="3"/>
    <s v="Full-Time"/>
    <s v="Female"/>
    <s v="30-39"/>
    <s v="2021-04-20"/>
    <n v="76.53"/>
    <n v="51"/>
    <s v="Average"/>
    <s v="Completed"/>
    <n v="4"/>
    <n v="14"/>
    <x v="0"/>
    <m/>
    <n v="305408"/>
  </r>
  <r>
    <x v="2160"/>
    <s v="Samir Aziz"/>
    <x v="1"/>
    <x v="1"/>
    <s v="Sharjah"/>
    <s v="L03"/>
    <s v="Software Engineer"/>
    <x v="2"/>
    <s v="Contract"/>
    <s v="Male"/>
    <s v="50+"/>
    <s v="2022-06-07"/>
    <n v="94.66"/>
    <n v="82"/>
    <s v="Average"/>
    <s v="Completed"/>
    <n v="4"/>
    <n v="25"/>
    <x v="0"/>
    <m/>
    <n v="304032"/>
  </r>
  <r>
    <x v="2161"/>
    <s v="Khalid Al Falasi"/>
    <x v="0"/>
    <x v="0"/>
    <s v="Ajman"/>
    <s v="L04"/>
    <s v="Finance Analyst"/>
    <x v="1"/>
    <s v="Part-Time"/>
    <s v="Female"/>
    <s v="30-39"/>
    <s v="2022-02-19"/>
    <n v="93.82"/>
    <n v="77"/>
    <s v="High"/>
    <s v="Completed"/>
    <n v="2"/>
    <n v="23"/>
    <x v="0"/>
    <m/>
    <n v="303947"/>
  </r>
  <r>
    <x v="2162"/>
    <s v="Hassan Rahman"/>
    <x v="2"/>
    <x v="2"/>
    <s v="Abu Dhabi"/>
    <s v="L02"/>
    <s v="Finance Analyst"/>
    <x v="0"/>
    <s v="Contract"/>
    <s v="Male"/>
    <s v="30-39"/>
    <s v="2022-05-26"/>
    <n v="79.56"/>
    <n v="66"/>
    <s v="Average"/>
    <s v="Not Due"/>
    <m/>
    <n v="14"/>
    <x v="1"/>
    <s v="2023-08-21"/>
    <n v="305358"/>
  </r>
  <r>
    <x v="2163"/>
    <s v="Rashid Farooq"/>
    <x v="2"/>
    <x v="2"/>
    <s v="Abu Dhabi"/>
    <s v="L02"/>
    <s v="Sales Executive"/>
    <x v="3"/>
    <s v="Part-Time"/>
    <s v="Female"/>
    <s v="30-39"/>
    <s v="2023-05-15"/>
    <n v="90.32"/>
    <n v="72"/>
    <s v="Average"/>
    <s v="Not Due"/>
    <m/>
    <n v="12"/>
    <x v="0"/>
    <m/>
    <n v="305593"/>
  </r>
  <r>
    <x v="2164"/>
    <s v="Layla Hussain"/>
    <x v="5"/>
    <x v="5"/>
    <s v="Ajman"/>
    <s v="L04"/>
    <s v="Sales Executive"/>
    <x v="3"/>
    <s v="Full-Time"/>
    <s v="Male"/>
    <s v="40-49"/>
    <s v="2022-10-16"/>
    <n v="81.92"/>
    <n v="65"/>
    <s v="Low"/>
    <s v="Not Due"/>
    <m/>
    <n v="19"/>
    <x v="0"/>
    <m/>
    <n v="304782"/>
  </r>
  <r>
    <x v="2165"/>
    <s v="Yusuf Patel"/>
    <x v="2"/>
    <x v="2"/>
    <s v="Dubai"/>
    <s v="L01"/>
    <s v="Customer Support Manager"/>
    <x v="2"/>
    <s v="Contract"/>
    <s v="Male"/>
    <s v="20-29"/>
    <s v="2022-11-25"/>
    <n v="97.64"/>
    <n v="91"/>
    <s v="Average"/>
    <s v="Completed"/>
    <n v="4"/>
    <n v="37"/>
    <x v="0"/>
    <m/>
    <n v="304884"/>
  </r>
  <r>
    <x v="2166"/>
    <s v="Aisha Al Nuaimi"/>
    <x v="0"/>
    <x v="0"/>
    <s v="Abu Dhabi"/>
    <s v="L02"/>
    <s v="IT Support Engineer"/>
    <x v="0"/>
    <s v="Part-Time"/>
    <s v="Male"/>
    <s v="40-49"/>
    <s v="2024-03-19"/>
    <n v="95.02"/>
    <n v="97"/>
    <s v="High"/>
    <s v="Pending"/>
    <m/>
    <n v="8"/>
    <x v="1"/>
    <s v="2025-09-20"/>
    <n v="303991"/>
  </r>
  <r>
    <x v="2167"/>
    <s v="Rashid Menon"/>
    <x v="4"/>
    <x v="4"/>
    <s v="Dubai"/>
    <s v="L01"/>
    <s v="HR Executive"/>
    <x v="3"/>
    <s v="Full-Time"/>
    <s v="Female"/>
    <s v="20-29"/>
    <s v="2022-08-18"/>
    <n v="98.7"/>
    <n v="95"/>
    <s v="High"/>
    <s v="Completed"/>
    <n v="5"/>
    <n v="22"/>
    <x v="0"/>
    <m/>
    <n v="304989"/>
  </r>
  <r>
    <x v="2168"/>
    <s v="Ali Haddad"/>
    <x v="2"/>
    <x v="2"/>
    <s v="Al Ain"/>
    <s v="L05"/>
    <s v="Customer Support Agent"/>
    <x v="0"/>
    <s v="Contract"/>
    <s v="Female"/>
    <s v="50+"/>
    <s v="2023-11-08"/>
    <n v="98.41"/>
    <n v="96"/>
    <s v="Average"/>
    <s v="Completed"/>
    <n v="5"/>
    <n v="34"/>
    <x v="0"/>
    <m/>
    <n v="303945"/>
  </r>
  <r>
    <x v="2169"/>
    <s v="Omar Al Mansoori"/>
    <x v="1"/>
    <x v="1"/>
    <s v="Abu Dhabi"/>
    <s v="L02"/>
    <s v="Sales Executive"/>
    <x v="0"/>
    <s v="Contract"/>
    <s v="Female"/>
    <s v="30-39"/>
    <s v="2023-05-20"/>
    <n v="83.36"/>
    <n v="75"/>
    <s v="Low"/>
    <s v="Completed"/>
    <n v="2"/>
    <n v="14"/>
    <x v="1"/>
    <s v="2024-04-11"/>
    <n v="303860"/>
  </r>
  <r>
    <x v="2170"/>
    <s v="Yusuf Gupta"/>
    <x v="1"/>
    <x v="1"/>
    <s v="Sharjah"/>
    <s v="L03"/>
    <s v="HR Executive"/>
    <x v="3"/>
    <s v="Contract"/>
    <s v="Female"/>
    <s v="30-39"/>
    <s v="2024-02-24"/>
    <n v="79.650000000000006"/>
    <n v="59"/>
    <s v="Average"/>
    <s v="Completed"/>
    <n v="4"/>
    <n v="25"/>
    <x v="1"/>
    <s v="2025-05-19"/>
    <n v="304429"/>
  </r>
  <r>
    <x v="2171"/>
    <s v="Omar Hussain"/>
    <x v="3"/>
    <x v="3"/>
    <s v="Dubai"/>
    <s v="L01"/>
    <s v="Customer Support Manager"/>
    <x v="2"/>
    <s v="Part-Time"/>
    <s v="Male"/>
    <s v="40-49"/>
    <s v="2021-02-04"/>
    <n v="76.77"/>
    <n v="54"/>
    <s v="Low"/>
    <s v="Completed"/>
    <n v="3"/>
    <n v="18"/>
    <x v="0"/>
    <m/>
    <n v="304115"/>
  </r>
  <r>
    <x v="2172"/>
    <s v="Ali Hussain"/>
    <x v="1"/>
    <x v="1"/>
    <s v="Dubai"/>
    <s v="L01"/>
    <s v="IT Support Engineer"/>
    <x v="3"/>
    <s v="Contract"/>
    <s v="Male"/>
    <s v="30-39"/>
    <s v="2023-03-13"/>
    <n v="85.49"/>
    <n v="73"/>
    <s v="High"/>
    <s v="Completed"/>
    <n v="5"/>
    <n v="9"/>
    <x v="0"/>
    <m/>
    <n v="305528"/>
  </r>
  <r>
    <x v="2173"/>
    <s v="Omar Patel"/>
    <x v="5"/>
    <x v="5"/>
    <s v="Al Ain"/>
    <s v="L05"/>
    <s v="Sales Executive"/>
    <x v="0"/>
    <s v="Contract"/>
    <s v="Female"/>
    <s v="30-39"/>
    <s v="2021-07-10"/>
    <n v="94.55"/>
    <n v="71"/>
    <s v="Average"/>
    <s v="Completed"/>
    <n v="3"/>
    <n v="33"/>
    <x v="0"/>
    <m/>
    <n v="304116"/>
  </r>
  <r>
    <x v="2174"/>
    <s v="Hassan Al Mansoori"/>
    <x v="2"/>
    <x v="2"/>
    <s v="Sharjah"/>
    <s v="L03"/>
    <s v="HR Manager"/>
    <x v="2"/>
    <s v="Part-Time"/>
    <s v="Female"/>
    <s v="50+"/>
    <s v="2023-02-05"/>
    <n v="76.52"/>
    <n v="58"/>
    <s v="Low"/>
    <s v="Completed"/>
    <n v="5"/>
    <n v="24"/>
    <x v="0"/>
    <m/>
    <n v="303862"/>
  </r>
  <r>
    <x v="2175"/>
    <s v="Noor Farooq"/>
    <x v="5"/>
    <x v="5"/>
    <s v="Abu Dhabi"/>
    <s v="L02"/>
    <s v="HR Executive"/>
    <x v="3"/>
    <s v="Part-Time"/>
    <s v="Male"/>
    <s v="40-49"/>
    <s v="2024-01-03"/>
    <n v="89.14"/>
    <n v="81"/>
    <s v="High"/>
    <s v="Not Due"/>
    <m/>
    <n v="12"/>
    <x v="0"/>
    <m/>
    <n v="305508"/>
  </r>
  <r>
    <x v="2176"/>
    <s v="Yusuf Joseph"/>
    <x v="6"/>
    <x v="6"/>
    <s v="Al Ain"/>
    <s v="L05"/>
    <s v="Operations Coordinator"/>
    <x v="2"/>
    <s v="Full-Time"/>
    <s v="Male"/>
    <s v="40-49"/>
    <s v="2021-07-11"/>
    <n v="75.17"/>
    <n v="66"/>
    <s v="Average"/>
    <s v="Completed"/>
    <n v="5"/>
    <n v="16"/>
    <x v="0"/>
    <m/>
    <n v="305623"/>
  </r>
  <r>
    <x v="2177"/>
    <s v="Samir Haddad"/>
    <x v="1"/>
    <x v="1"/>
    <s v="Ajman"/>
    <s v="L04"/>
    <s v="Customer Support Manager"/>
    <x v="0"/>
    <s v="Full-Time"/>
    <s v="Female"/>
    <s v="20-29"/>
    <s v="2023-12-11"/>
    <n v="82.26"/>
    <n v="60"/>
    <s v="Low"/>
    <s v="Pending"/>
    <m/>
    <n v="29"/>
    <x v="0"/>
    <m/>
    <n v="304328"/>
  </r>
  <r>
    <x v="2178"/>
    <s v="Sara Patel"/>
    <x v="6"/>
    <x v="6"/>
    <s v="Sharjah"/>
    <s v="L03"/>
    <s v="HR Manager"/>
    <x v="3"/>
    <s v="Full-Time"/>
    <s v="Male"/>
    <s v="40-49"/>
    <s v="2023-10-19"/>
    <n v="75.349999999999994"/>
    <n v="56"/>
    <s v="Low"/>
    <s v="Pending"/>
    <m/>
    <n v="16"/>
    <x v="1"/>
    <s v="2026-01-17"/>
    <n v="304437"/>
  </r>
  <r>
    <x v="2179"/>
    <s v="Hassan Khan"/>
    <x v="3"/>
    <x v="3"/>
    <s v="Al Ain"/>
    <s v="L05"/>
    <s v="IT Support Engineer"/>
    <x v="1"/>
    <s v="Part-Time"/>
    <s v="Female"/>
    <s v="30-39"/>
    <s v="2023-10-17"/>
    <n v="82.22"/>
    <n v="78"/>
    <s v="Low"/>
    <s v="Completed"/>
    <n v="3"/>
    <n v="31"/>
    <x v="0"/>
    <m/>
    <n v="304818"/>
  </r>
  <r>
    <x v="2180"/>
    <s v="Imran Gupta"/>
    <x v="1"/>
    <x v="1"/>
    <s v="Ajman"/>
    <s v="L04"/>
    <s v="Customer Support Manager"/>
    <x v="3"/>
    <s v="Full-Time"/>
    <s v="Female"/>
    <s v="20-29"/>
    <s v="2022-08-14"/>
    <n v="78.56"/>
    <n v="68"/>
    <s v="Average"/>
    <s v="Not Due"/>
    <m/>
    <n v="32"/>
    <x v="1"/>
    <s v="2024-07-06"/>
    <n v="304380"/>
  </r>
  <r>
    <x v="2181"/>
    <s v="Nadia Patel"/>
    <x v="5"/>
    <x v="5"/>
    <s v="Abu Dhabi"/>
    <s v="L02"/>
    <s v="Customer Support Manager"/>
    <x v="1"/>
    <s v="Full-Time"/>
    <s v="Male"/>
    <s v="40-49"/>
    <s v="2021-09-02"/>
    <n v="88.82"/>
    <n v="88"/>
    <s v="Average"/>
    <s v="Completed"/>
    <n v="5"/>
    <n v="7"/>
    <x v="0"/>
    <m/>
    <n v="305275"/>
  </r>
  <r>
    <x v="2182"/>
    <s v="Mariam Al Falasi"/>
    <x v="2"/>
    <x v="2"/>
    <s v="Al Ain"/>
    <s v="L05"/>
    <s v="HR Manager"/>
    <x v="1"/>
    <s v="Part-Time"/>
    <s v="Male"/>
    <s v="20-29"/>
    <s v="2023-06-02"/>
    <n v="90.78"/>
    <n v="89"/>
    <s v="High"/>
    <s v="Completed"/>
    <n v="5"/>
    <n v="29"/>
    <x v="1"/>
    <s v="2025-12-27"/>
    <n v="305211"/>
  </r>
  <r>
    <x v="2183"/>
    <s v="Hassan Menon"/>
    <x v="2"/>
    <x v="2"/>
    <s v="Al Ain"/>
    <s v="L05"/>
    <s v="HR Executive"/>
    <x v="0"/>
    <s v="Part-Time"/>
    <s v="Male"/>
    <s v="40-49"/>
    <s v="2023-05-10"/>
    <n v="77.36"/>
    <n v="77"/>
    <s v="Low"/>
    <s v="Completed"/>
    <n v="5"/>
    <n v="7"/>
    <x v="0"/>
    <m/>
    <n v="304037"/>
  </r>
  <r>
    <x v="2184"/>
    <s v="Layla Rahman"/>
    <x v="1"/>
    <x v="1"/>
    <s v="Abu Dhabi"/>
    <s v="L02"/>
    <s v="Sales Manager"/>
    <x v="2"/>
    <s v="Part-Time"/>
    <s v="Male"/>
    <s v="30-39"/>
    <s v="2022-09-08"/>
    <n v="99.25"/>
    <n v="99"/>
    <s v="Average"/>
    <s v="Completed"/>
    <n v="2"/>
    <n v="34"/>
    <x v="0"/>
    <m/>
    <n v="305352"/>
  </r>
  <r>
    <x v="2185"/>
    <s v="Imran Gupta"/>
    <x v="0"/>
    <x v="0"/>
    <s v="Al Ain"/>
    <s v="L05"/>
    <s v="Operations Coordinator"/>
    <x v="1"/>
    <s v="Full-Time"/>
    <s v="Female"/>
    <s v="40-49"/>
    <s v="2021-12-05"/>
    <n v="99.08"/>
    <n v="98"/>
    <s v="High"/>
    <s v="Not Due"/>
    <m/>
    <n v="12"/>
    <x v="2"/>
    <s v="2024-07-11"/>
    <n v="304579"/>
  </r>
  <r>
    <x v="2186"/>
    <s v="Imran Rahman"/>
    <x v="2"/>
    <x v="2"/>
    <s v="Ajman"/>
    <s v="L04"/>
    <s v="Customer Support Agent"/>
    <x v="2"/>
    <s v="Contract"/>
    <s v="Female"/>
    <s v="40-49"/>
    <s v="2024-01-10"/>
    <n v="99.39"/>
    <n v="98"/>
    <s v="High"/>
    <s v="Completed"/>
    <n v="3"/>
    <n v="28"/>
    <x v="0"/>
    <m/>
    <n v="303729"/>
  </r>
  <r>
    <x v="2187"/>
    <s v="Rashid Gupta"/>
    <x v="3"/>
    <x v="3"/>
    <s v="Ajman"/>
    <s v="L04"/>
    <s v="Sales Manager"/>
    <x v="0"/>
    <s v="Part-Time"/>
    <s v="Female"/>
    <s v="30-39"/>
    <s v="2023-08-17"/>
    <n v="76.290000000000006"/>
    <n v="77"/>
    <s v="Average"/>
    <s v="Not Due"/>
    <m/>
    <m/>
    <x v="0"/>
    <m/>
    <n v="304755"/>
  </r>
  <r>
    <x v="2188"/>
    <s v="Bilal Farooq"/>
    <x v="0"/>
    <x v="0"/>
    <s v="Dubai"/>
    <s v="L01"/>
    <s v="Sales Manager"/>
    <x v="3"/>
    <s v="Contract"/>
    <s v="Male"/>
    <s v="20-29"/>
    <s v="2023-05-04"/>
    <n v="99.44"/>
    <n v="89"/>
    <s v="Average"/>
    <s v="Completed"/>
    <n v="5"/>
    <n v="22"/>
    <x v="0"/>
    <m/>
    <n v="304520"/>
  </r>
  <r>
    <x v="2189"/>
    <s v="Layla Patel"/>
    <x v="6"/>
    <x v="6"/>
    <s v="Al Ain"/>
    <s v="L05"/>
    <s v="Customer Support Manager"/>
    <x v="1"/>
    <s v="Contract"/>
    <s v="Male"/>
    <s v="40-49"/>
    <s v="2022-12-30"/>
    <n v="99.56"/>
    <n v="89"/>
    <s v="Average"/>
    <s v="Not Due"/>
    <m/>
    <n v="12"/>
    <x v="0"/>
    <m/>
    <n v="305490"/>
  </r>
  <r>
    <x v="2190"/>
    <s v="Imran Khan"/>
    <x v="0"/>
    <x v="0"/>
    <s v="Dubai"/>
    <s v="L01"/>
    <s v="Finance Analyst"/>
    <x v="2"/>
    <s v="Full-Time"/>
    <s v="Male"/>
    <s v="40-49"/>
    <s v="2021-09-10"/>
    <n v="86.29"/>
    <n v="70"/>
    <s v="Average"/>
    <s v="Completed"/>
    <n v="3"/>
    <n v="9"/>
    <x v="0"/>
    <m/>
    <n v="304133"/>
  </r>
  <r>
    <x v="2191"/>
    <s v="Yusuf Farooq"/>
    <x v="6"/>
    <x v="6"/>
    <s v="Sharjah"/>
    <s v="L03"/>
    <s v="Customer Support Agent"/>
    <x v="1"/>
    <s v="Full-Time"/>
    <s v="Female"/>
    <s v="20-29"/>
    <s v="2023-06-30"/>
    <n v="88.33"/>
    <n v="84"/>
    <s v="High"/>
    <s v="Pending"/>
    <m/>
    <n v="8"/>
    <x v="0"/>
    <m/>
    <n v="304211"/>
  </r>
  <r>
    <x v="2192"/>
    <s v="Hassan Nair"/>
    <x v="4"/>
    <x v="4"/>
    <s v="Abu Dhabi"/>
    <s v="L02"/>
    <s v="Sales Executive"/>
    <x v="0"/>
    <s v="Part-Time"/>
    <s v="Female"/>
    <s v="50+"/>
    <s v="2021-03-22"/>
    <n v="87.09"/>
    <n v="89"/>
    <s v="Average"/>
    <s v="Completed"/>
    <n v="5"/>
    <n v="17"/>
    <x v="1"/>
    <s v="2022-12-09"/>
    <n v="304457"/>
  </r>
  <r>
    <x v="2193"/>
    <s v="Ahmed Haddad"/>
    <x v="6"/>
    <x v="6"/>
    <s v="Dubai"/>
    <s v="L01"/>
    <s v="Sales Manager"/>
    <x v="1"/>
    <s v="Part-Time"/>
    <s v="Male"/>
    <s v="50+"/>
    <s v="2021-10-19"/>
    <n v="77.31"/>
    <n v="76"/>
    <s v="Average"/>
    <s v="Not Due"/>
    <m/>
    <n v="33"/>
    <x v="1"/>
    <s v="2022-12-15"/>
    <n v="304212"/>
  </r>
  <r>
    <x v="2194"/>
    <s v="Noor Joseph"/>
    <x v="5"/>
    <x v="5"/>
    <s v="Dubai"/>
    <s v="L01"/>
    <s v="Operations Coordinator"/>
    <x v="2"/>
    <s v="Part-Time"/>
    <s v="Female"/>
    <s v="40-49"/>
    <s v="2021-12-02"/>
    <n v="97.04"/>
    <n v="89"/>
    <s v="Average"/>
    <s v="Completed"/>
    <n v="4"/>
    <n v="8"/>
    <x v="0"/>
    <m/>
    <n v="304386"/>
  </r>
  <r>
    <x v="2195"/>
    <s v="Khalid Sharma"/>
    <x v="4"/>
    <x v="4"/>
    <s v="Al Ain"/>
    <s v="L05"/>
    <s v="Marketing Specialist"/>
    <x v="0"/>
    <s v="Full-Time"/>
    <s v="Male"/>
    <s v="40-49"/>
    <s v="2021-03-04"/>
    <n v="82.99"/>
    <n v="65"/>
    <s v="Low"/>
    <s v="Completed"/>
    <n v="4"/>
    <n v="15"/>
    <x v="0"/>
    <m/>
    <n v="304972"/>
  </r>
  <r>
    <x v="2196"/>
    <s v="Noor Farooq"/>
    <x v="4"/>
    <x v="4"/>
    <s v="Al Ain"/>
    <s v="L05"/>
    <s v="Operations Coordinator"/>
    <x v="1"/>
    <s v="Contract"/>
    <s v="Male"/>
    <s v="30-39"/>
    <s v="2024-01-13"/>
    <n v="90.45"/>
    <n v="77"/>
    <s v="High"/>
    <s v="Completed"/>
    <n v="4"/>
    <n v="21"/>
    <x v="0"/>
    <m/>
    <n v="303553"/>
  </r>
  <r>
    <x v="2197"/>
    <s v="Imran Fernandez"/>
    <x v="5"/>
    <x v="5"/>
    <s v="Sharjah"/>
    <s v="L03"/>
    <s v="Operations Coordinator"/>
    <x v="2"/>
    <s v="Full-Time"/>
    <s v="Female"/>
    <s v="30-39"/>
    <s v="2023-09-09"/>
    <n v="89.34"/>
    <n v="82"/>
    <s v="High"/>
    <s v="Completed"/>
    <n v="4"/>
    <n v="21"/>
    <x v="1"/>
    <s v="2025-02-18"/>
    <n v="304024"/>
  </r>
  <r>
    <x v="2198"/>
    <s v="Noor Joseph"/>
    <x v="3"/>
    <x v="3"/>
    <s v="Abu Dhabi"/>
    <s v="L02"/>
    <s v="Operations Coordinator"/>
    <x v="2"/>
    <s v="Full-Time"/>
    <s v="Female"/>
    <s v="20-29"/>
    <s v="2021-11-19"/>
    <n v="87.75"/>
    <n v="73"/>
    <s v="Average"/>
    <s v="Completed"/>
    <n v="4"/>
    <n v="31"/>
    <x v="0"/>
    <m/>
    <n v="305614"/>
  </r>
  <r>
    <x v="2199"/>
    <s v="Mohammed Shaikh"/>
    <x v="3"/>
    <x v="3"/>
    <s v="Abu Dhabi"/>
    <s v="L02"/>
    <s v="Sales Executive"/>
    <x v="3"/>
    <s v="Contract"/>
    <s v="Female"/>
    <s v="50+"/>
    <s v="2021-04-14"/>
    <n v="92.2"/>
    <n v="90"/>
    <s v="High"/>
    <s v="Completed"/>
    <n v="5"/>
    <m/>
    <x v="0"/>
    <m/>
    <n v="305593"/>
  </r>
  <r>
    <x v="2200"/>
    <s v="Khalid Al Mansoori"/>
    <x v="4"/>
    <x v="4"/>
    <s v="Sharjah"/>
    <s v="L03"/>
    <s v="Sales Executive"/>
    <x v="3"/>
    <s v="Contract"/>
    <s v="Male"/>
    <s v="40-49"/>
    <s v="2022-03-07"/>
    <n v="81.8"/>
    <n v="67"/>
    <s v="Average"/>
    <s v="Completed"/>
    <n v="4"/>
    <n v="13"/>
    <x v="0"/>
    <m/>
    <n v="304755"/>
  </r>
  <r>
    <x v="2201"/>
    <s v="Rashid Hussain"/>
    <x v="3"/>
    <x v="3"/>
    <s v="Ajman"/>
    <s v="L04"/>
    <s v="Sales Executive"/>
    <x v="0"/>
    <s v="Full-Time"/>
    <s v="Male"/>
    <s v="50+"/>
    <s v="2022-10-27"/>
    <n v="97.35"/>
    <n v="88"/>
    <s v="High"/>
    <s v="Completed"/>
    <n v="5"/>
    <m/>
    <x v="0"/>
    <m/>
    <n v="304414"/>
  </r>
  <r>
    <x v="2202"/>
    <s v="Ahmed D'Souza"/>
    <x v="6"/>
    <x v="6"/>
    <s v="Sharjah"/>
    <s v="L03"/>
    <s v="Sales Manager"/>
    <x v="1"/>
    <s v="Full-Time"/>
    <s v="Female"/>
    <s v="50+"/>
    <s v="2021-04-11"/>
    <n v="77.010000000000005"/>
    <n v="62"/>
    <s v="Low"/>
    <s v="Completed"/>
    <n v="4"/>
    <n v="25"/>
    <x v="0"/>
    <m/>
    <n v="303693"/>
  </r>
  <r>
    <x v="2203"/>
    <s v="Noor Hussain"/>
    <x v="4"/>
    <x v="4"/>
    <s v="Ajman"/>
    <s v="L04"/>
    <s v="IT Support Engineer"/>
    <x v="0"/>
    <s v="Contract"/>
    <s v="Male"/>
    <s v="50+"/>
    <s v="2021-08-29"/>
    <n v="79.28"/>
    <n v="71"/>
    <s v="Low"/>
    <s v="Completed"/>
    <n v="5"/>
    <n v="20"/>
    <x v="0"/>
    <m/>
    <n v="304880"/>
  </r>
  <r>
    <x v="2204"/>
    <s v="Sara Shaikh"/>
    <x v="5"/>
    <x v="5"/>
    <s v="Ajman"/>
    <s v="L04"/>
    <s v="Accountant"/>
    <x v="3"/>
    <s v="Full-Time"/>
    <s v="Male"/>
    <s v="40-49"/>
    <s v="2022-02-14"/>
    <n v="83.14"/>
    <n v="64"/>
    <s v="Low"/>
    <s v="Completed"/>
    <n v="5"/>
    <n v="6"/>
    <x v="0"/>
    <m/>
    <n v="305347"/>
  </r>
  <r>
    <x v="2205"/>
    <s v="Omar Farooq"/>
    <x v="4"/>
    <x v="4"/>
    <s v="Sharjah"/>
    <s v="L03"/>
    <s v="IT Support Engineer"/>
    <x v="1"/>
    <s v="Contract"/>
    <s v="Female"/>
    <s v="30-39"/>
    <s v="2022-08-08"/>
    <n v="97.5"/>
    <n v="95"/>
    <s v="Average"/>
    <s v="Completed"/>
    <n v="5"/>
    <n v="7"/>
    <x v="0"/>
    <m/>
    <n v="305050"/>
  </r>
  <r>
    <x v="2206"/>
    <s v="Ali Fernandez"/>
    <x v="1"/>
    <x v="1"/>
    <s v="Al Ain"/>
    <s v="L05"/>
    <s v="Sales Manager"/>
    <x v="0"/>
    <s v="Part-Time"/>
    <s v="Male"/>
    <s v="20-29"/>
    <s v="2021-07-15"/>
    <n v="84.35"/>
    <n v="66"/>
    <s v="Average"/>
    <s v="Completed"/>
    <n v="5"/>
    <n v="20"/>
    <x v="0"/>
    <m/>
    <n v="304386"/>
  </r>
  <r>
    <x v="2207"/>
    <s v="Mohammed D'Souza"/>
    <x v="2"/>
    <x v="2"/>
    <s v="Sharjah"/>
    <s v="L03"/>
    <s v="HR Manager"/>
    <x v="0"/>
    <s v="Contract"/>
    <s v="Male"/>
    <s v="30-39"/>
    <s v="2021-04-04"/>
    <n v="80.75"/>
    <n v="62"/>
    <s v="Average"/>
    <s v="Completed"/>
    <n v="5"/>
    <n v="13"/>
    <x v="0"/>
    <m/>
    <n v="305225"/>
  </r>
  <r>
    <x v="2208"/>
    <s v="Ahmed Patel"/>
    <x v="0"/>
    <x v="0"/>
    <s v="Abu Dhabi"/>
    <s v="L02"/>
    <s v="Sales Executive"/>
    <x v="3"/>
    <s v="Full-Time"/>
    <s v="Female"/>
    <s v="20-29"/>
    <s v="2022-07-16"/>
    <n v="82.7"/>
    <n v="55"/>
    <s v="Low"/>
    <s v="Completed"/>
    <n v="3"/>
    <n v="36"/>
    <x v="1"/>
    <s v="2023-04-21"/>
    <n v="303606"/>
  </r>
  <r>
    <x v="2209"/>
    <s v="Mohammed D'Souza"/>
    <x v="1"/>
    <x v="1"/>
    <s v="Sharjah"/>
    <s v="L03"/>
    <s v="IT Support Engineer"/>
    <x v="3"/>
    <s v="Part-Time"/>
    <s v="Male"/>
    <s v="50+"/>
    <s v="2023-04-23"/>
    <n v="99.94"/>
    <n v="99"/>
    <s v="High"/>
    <s v="Completed"/>
    <n v="4"/>
    <n v="8"/>
    <x v="0"/>
    <m/>
    <n v="303825"/>
  </r>
  <r>
    <x v="2210"/>
    <s v="Bilal Hussain"/>
    <x v="0"/>
    <x v="0"/>
    <s v="Sharjah"/>
    <s v="L03"/>
    <s v="Customer Support Agent"/>
    <x v="0"/>
    <s v="Contract"/>
    <s v="Male"/>
    <s v="30-39"/>
    <s v="2023-10-19"/>
    <n v="76.11"/>
    <n v="76"/>
    <s v="Low"/>
    <s v="Pending"/>
    <m/>
    <n v="34"/>
    <x v="0"/>
    <m/>
    <n v="304417"/>
  </r>
  <r>
    <x v="2211"/>
    <s v="Omar Al Nuaimi"/>
    <x v="3"/>
    <x v="3"/>
    <s v="Sharjah"/>
    <s v="L03"/>
    <s v="Sales Manager"/>
    <x v="1"/>
    <s v="Contract"/>
    <s v="Male"/>
    <s v="50+"/>
    <s v="2022-03-08"/>
    <n v="79.040000000000006"/>
    <n v="77"/>
    <s v="Low"/>
    <s v="Completed"/>
    <n v="2"/>
    <n v="33"/>
    <x v="0"/>
    <m/>
    <n v="304871"/>
  </r>
  <r>
    <x v="2212"/>
    <s v="Aisha Aziz"/>
    <x v="1"/>
    <x v="1"/>
    <s v="Abu Dhabi"/>
    <s v="L02"/>
    <s v="Sales Executive"/>
    <x v="0"/>
    <s v="Contract"/>
    <s v="Male"/>
    <s v="30-39"/>
    <s v="2023-10-19"/>
    <n v="93.33"/>
    <n v="88"/>
    <s v="Average"/>
    <s v="Completed"/>
    <n v="2"/>
    <m/>
    <x v="0"/>
    <m/>
    <n v="304398"/>
  </r>
  <r>
    <x v="2213"/>
    <s v="Mohammed Joseph"/>
    <x v="4"/>
    <x v="4"/>
    <s v="Ajman"/>
    <s v="L04"/>
    <s v="Software Engineer"/>
    <x v="0"/>
    <s v="Contract"/>
    <s v="Male"/>
    <s v="20-29"/>
    <s v="2021-05-27"/>
    <n v="81.75"/>
    <n v="75"/>
    <s v="Average"/>
    <s v="Completed"/>
    <n v="4"/>
    <n v="11"/>
    <x v="0"/>
    <m/>
    <n v="305571"/>
  </r>
  <r>
    <x v="2214"/>
    <s v="Noor Joseph"/>
    <x v="1"/>
    <x v="1"/>
    <s v="Dubai"/>
    <s v="L01"/>
    <s v="Sales Executive"/>
    <x v="2"/>
    <s v="Full-Time"/>
    <s v="Female"/>
    <s v="20-29"/>
    <s v="2023-05-17"/>
    <n v="77.72"/>
    <n v="77"/>
    <s v="Average"/>
    <s v="Completed"/>
    <n v="4"/>
    <n v="33"/>
    <x v="0"/>
    <m/>
    <n v="303755"/>
  </r>
  <r>
    <x v="2215"/>
    <s v="Bilal Menon"/>
    <x v="6"/>
    <x v="6"/>
    <s v="Dubai"/>
    <s v="L01"/>
    <s v="Software Engineer"/>
    <x v="2"/>
    <s v="Part-Time"/>
    <s v="Male"/>
    <s v="20-29"/>
    <s v="2021-10-19"/>
    <n v="91.25"/>
    <n v="73"/>
    <s v="Average"/>
    <s v="Completed"/>
    <n v="3"/>
    <n v="29"/>
    <x v="0"/>
    <m/>
    <n v="305461"/>
  </r>
  <r>
    <x v="2216"/>
    <s v="Khalid Al Falasi"/>
    <x v="3"/>
    <x v="3"/>
    <s v="Abu Dhabi"/>
    <s v="L02"/>
    <s v="Customer Support Agent"/>
    <x v="2"/>
    <s v="Full-Time"/>
    <s v="Male"/>
    <s v="30-39"/>
    <s v="2021-10-19"/>
    <n v="80.72"/>
    <n v="65"/>
    <s v="Low"/>
    <s v="Not Due"/>
    <m/>
    <n v="37"/>
    <x v="0"/>
    <m/>
    <n v="303899"/>
  </r>
  <r>
    <x v="2217"/>
    <s v="Hassan Rahman"/>
    <x v="3"/>
    <x v="3"/>
    <s v="Dubai"/>
    <s v="L01"/>
    <s v="Sales Manager"/>
    <x v="2"/>
    <s v="Full-Time"/>
    <s v="Male"/>
    <s v="20-29"/>
    <s v="2021-01-02"/>
    <n v="81.819999999999993"/>
    <n v="67"/>
    <s v="Low"/>
    <s v="Not Due"/>
    <m/>
    <n v="24"/>
    <x v="0"/>
    <m/>
    <n v="304307"/>
  </r>
  <r>
    <x v="2218"/>
    <s v="Aisha Menon"/>
    <x v="1"/>
    <x v="1"/>
    <s v="Abu Dhabi"/>
    <s v="L02"/>
    <s v="IT Support Engineer"/>
    <x v="0"/>
    <s v="Full-Time"/>
    <s v="Male"/>
    <s v="20-29"/>
    <s v="2024-01-29"/>
    <n v="79.87"/>
    <n v="54"/>
    <s v="Average"/>
    <s v="Not Due"/>
    <m/>
    <n v="33"/>
    <x v="0"/>
    <m/>
    <n v="304048"/>
  </r>
  <r>
    <x v="2219"/>
    <s v="Nadia Gupta"/>
    <x v="2"/>
    <x v="2"/>
    <s v="Dubai"/>
    <s v="L01"/>
    <s v="Software Engineer"/>
    <x v="0"/>
    <s v="Part-Time"/>
    <s v="Female"/>
    <s v="30-39"/>
    <s v="2022-03-31"/>
    <n v="98.47"/>
    <n v="86"/>
    <s v="High"/>
    <s v="Pending"/>
    <m/>
    <n v="36"/>
    <x v="0"/>
    <m/>
    <n v="304851"/>
  </r>
  <r>
    <x v="2220"/>
    <s v="Samir Rahman"/>
    <x v="1"/>
    <x v="1"/>
    <s v="Ajman"/>
    <s v="L04"/>
    <s v="Customer Support Agent"/>
    <x v="2"/>
    <s v="Contract"/>
    <s v="Male"/>
    <s v="50+"/>
    <s v="2023-11-27"/>
    <n v="96.46"/>
    <n v="90"/>
    <s v="Average"/>
    <s v="Not Due"/>
    <m/>
    <n v="8"/>
    <x v="0"/>
    <m/>
    <n v="304453"/>
  </r>
  <r>
    <x v="2221"/>
    <s v="Imran Hussain"/>
    <x v="6"/>
    <x v="6"/>
    <s v="Al Ain"/>
    <s v="L05"/>
    <s v="Sales Manager"/>
    <x v="0"/>
    <s v="Contract"/>
    <s v="Female"/>
    <s v="20-29"/>
    <s v="2021-01-19"/>
    <n v="99.19"/>
    <n v="99"/>
    <s v="High"/>
    <s v="Completed"/>
    <n v="2"/>
    <m/>
    <x v="0"/>
    <m/>
    <n v="303701"/>
  </r>
  <r>
    <x v="2222"/>
    <s v="Layla Sharma"/>
    <x v="5"/>
    <x v="5"/>
    <s v="Dubai"/>
    <s v="L01"/>
    <s v="Customer Support Manager"/>
    <x v="1"/>
    <s v="Contract"/>
    <s v="Female"/>
    <s v="40-49"/>
    <s v="2022-02-02"/>
    <n v="92.22"/>
    <n v="89"/>
    <s v="High"/>
    <s v="Completed"/>
    <n v="3"/>
    <n v="20"/>
    <x v="0"/>
    <m/>
    <n v="304412"/>
  </r>
  <r>
    <x v="2223"/>
    <s v="Imran Patel"/>
    <x v="1"/>
    <x v="1"/>
    <s v="Al Ain"/>
    <s v="L05"/>
    <s v="Marketing Specialist"/>
    <x v="1"/>
    <s v="Full-Time"/>
    <s v="Female"/>
    <s v="50+"/>
    <s v="2024-03-05"/>
    <n v="81"/>
    <n v="67"/>
    <s v="Average"/>
    <s v="Completed"/>
    <n v="4"/>
    <n v="28"/>
    <x v="0"/>
    <m/>
    <n v="304853"/>
  </r>
  <r>
    <x v="2224"/>
    <s v="Mariam Menon"/>
    <x v="3"/>
    <x v="3"/>
    <s v="Al Ain"/>
    <s v="L05"/>
    <s v="Operations Coordinator"/>
    <x v="1"/>
    <s v="Part-Time"/>
    <s v="Female"/>
    <s v="40-49"/>
    <s v="2021-12-12"/>
    <n v="86.77"/>
    <n v="73"/>
    <s v="High"/>
    <s v="Pending"/>
    <m/>
    <n v="5"/>
    <x v="1"/>
    <s v="2024-06-15"/>
    <n v="305079"/>
  </r>
  <r>
    <x v="2225"/>
    <s v="Nadia Farooq"/>
    <x v="0"/>
    <x v="0"/>
    <s v="Sharjah"/>
    <s v="L03"/>
    <s v="HR Manager"/>
    <x v="2"/>
    <s v="Full-Time"/>
    <s v="Male"/>
    <s v="20-29"/>
    <s v="2022-05-02"/>
    <n v="97.87"/>
    <n v="97"/>
    <s v="Average"/>
    <s v="Completed"/>
    <n v="2"/>
    <n v="18"/>
    <x v="0"/>
    <m/>
    <n v="305340"/>
  </r>
  <r>
    <x v="2226"/>
    <s v="Karim Al Falasi"/>
    <x v="0"/>
    <x v="0"/>
    <s v="Dubai"/>
    <s v="L01"/>
    <s v="Operations Coordinator"/>
    <x v="3"/>
    <s v="Part-Time"/>
    <s v="Female"/>
    <s v="20-29"/>
    <s v="2022-07-16"/>
    <n v="78.73"/>
    <n v="64"/>
    <s v="Low"/>
    <s v="Completed"/>
    <n v="4"/>
    <n v="10"/>
    <x v="0"/>
    <m/>
    <n v="305181"/>
  </r>
  <r>
    <x v="2227"/>
    <s v="Layla Patel"/>
    <x v="2"/>
    <x v="2"/>
    <s v="Al Ain"/>
    <s v="L05"/>
    <s v="IT Support Engineer"/>
    <x v="0"/>
    <s v="Contract"/>
    <s v="Female"/>
    <s v="20-29"/>
    <s v="2022-11-10"/>
    <n v="76.2"/>
    <n v="58"/>
    <s v="Average"/>
    <s v="Pending"/>
    <m/>
    <n v="20"/>
    <x v="0"/>
    <m/>
    <n v="304351"/>
  </r>
  <r>
    <x v="2228"/>
    <s v="Zaid Menon"/>
    <x v="2"/>
    <x v="2"/>
    <s v="Al Ain"/>
    <s v="L05"/>
    <s v="Software Engineer"/>
    <x v="3"/>
    <s v="Contract"/>
    <s v="Male"/>
    <s v="50+"/>
    <s v="2023-03-30"/>
    <n v="97.88"/>
    <n v="93"/>
    <s v="High"/>
    <s v="Completed"/>
    <n v="5"/>
    <n v="21"/>
    <x v="1"/>
    <s v="2025-11-29"/>
    <n v="304189"/>
  </r>
  <r>
    <x v="2229"/>
    <s v="Ali Rahman"/>
    <x v="3"/>
    <x v="3"/>
    <s v="Dubai"/>
    <s v="L01"/>
    <s v="Accountant"/>
    <x v="2"/>
    <s v="Contract"/>
    <s v="Male"/>
    <s v="50+"/>
    <s v="2024-03-03"/>
    <n v="96.58"/>
    <n v="93"/>
    <s v="High"/>
    <s v="Pending"/>
    <m/>
    <n v="6"/>
    <x v="0"/>
    <m/>
    <n v="304683"/>
  </r>
  <r>
    <x v="2230"/>
    <s v="Sara Al Falasi"/>
    <x v="4"/>
    <x v="4"/>
    <s v="Abu Dhabi"/>
    <s v="L02"/>
    <s v="Customer Support Agent"/>
    <x v="3"/>
    <s v="Contract"/>
    <s v="Female"/>
    <s v="20-29"/>
    <s v="2021-07-11"/>
    <n v="92.32"/>
    <n v="84"/>
    <s v="High"/>
    <s v="Completed"/>
    <n v="4"/>
    <m/>
    <x v="1"/>
    <s v="2022-10-28"/>
    <n v="305677"/>
  </r>
  <r>
    <x v="2231"/>
    <s v="Bilal Hussain"/>
    <x v="2"/>
    <x v="2"/>
    <s v="Sharjah"/>
    <s v="L03"/>
    <s v="Customer Support Manager"/>
    <x v="2"/>
    <s v="Contract"/>
    <s v="Female"/>
    <s v="40-49"/>
    <s v="2022-12-23"/>
    <n v="87.96"/>
    <n v="70"/>
    <s v="Average"/>
    <s v="Completed"/>
    <n v="2"/>
    <n v="26"/>
    <x v="0"/>
    <m/>
    <n v="304653"/>
  </r>
  <r>
    <x v="2232"/>
    <s v="Mohammed Fernandez"/>
    <x v="4"/>
    <x v="4"/>
    <s v="Ajman"/>
    <s v="L04"/>
    <s v="HR Manager"/>
    <x v="1"/>
    <s v="Part-Time"/>
    <s v="Female"/>
    <s v="30-39"/>
    <s v="2022-03-27"/>
    <n v="82.54"/>
    <n v="75"/>
    <s v="Low"/>
    <s v="Completed"/>
    <n v="3"/>
    <n v="13"/>
    <x v="1"/>
    <s v="2024-10-15"/>
    <n v="305047"/>
  </r>
  <r>
    <x v="2233"/>
    <s v="Ahmed Al Nuaimi"/>
    <x v="3"/>
    <x v="3"/>
    <s v="Dubai"/>
    <s v="L01"/>
    <s v="IT Support Engineer"/>
    <x v="1"/>
    <s v="Full-Time"/>
    <s v="Male"/>
    <s v="50+"/>
    <s v="2022-05-23"/>
    <n v="95.58"/>
    <n v="98"/>
    <s v="High"/>
    <s v="Pending"/>
    <m/>
    <n v="7"/>
    <x v="0"/>
    <m/>
    <n v="304864"/>
  </r>
  <r>
    <x v="2234"/>
    <s v="Khalid Haddad"/>
    <x v="2"/>
    <x v="2"/>
    <s v="Dubai"/>
    <s v="L01"/>
    <s v="Sales Manager"/>
    <x v="2"/>
    <s v="Contract"/>
    <s v="Female"/>
    <s v="30-39"/>
    <s v="2024-01-04"/>
    <n v="84.38"/>
    <n v="72"/>
    <s v="Low"/>
    <s v="Completed"/>
    <n v="5"/>
    <n v="15"/>
    <x v="0"/>
    <m/>
    <n v="303620"/>
  </r>
  <r>
    <x v="2235"/>
    <s v="Khalid Shaikh"/>
    <x v="6"/>
    <x v="6"/>
    <s v="Sharjah"/>
    <s v="L03"/>
    <s v="Customer Support Agent"/>
    <x v="2"/>
    <s v="Full-Time"/>
    <s v="Female"/>
    <s v="30-39"/>
    <s v="2021-05-14"/>
    <n v="91.69"/>
    <n v="85"/>
    <s v="High"/>
    <s v="Pending"/>
    <m/>
    <n v="31"/>
    <x v="0"/>
    <m/>
    <n v="305218"/>
  </r>
  <r>
    <x v="2236"/>
    <s v="Layla Hussain"/>
    <x v="1"/>
    <x v="1"/>
    <s v="Abu Dhabi"/>
    <s v="L02"/>
    <s v="Accountant"/>
    <x v="0"/>
    <s v="Full-Time"/>
    <s v="Male"/>
    <s v="30-39"/>
    <s v="2021-08-15"/>
    <n v="88.04"/>
    <n v="78"/>
    <s v="High"/>
    <s v="Pending"/>
    <m/>
    <n v="8"/>
    <x v="1"/>
    <s v="2022-07-26"/>
    <n v="304814"/>
  </r>
  <r>
    <x v="2237"/>
    <s v="Yusuf Al Falasi"/>
    <x v="3"/>
    <x v="3"/>
    <s v="Abu Dhabi"/>
    <s v="L02"/>
    <s v="Software Engineer"/>
    <x v="2"/>
    <s v="Part-Time"/>
    <s v="Male"/>
    <s v="30-39"/>
    <s v="2022-11-28"/>
    <n v="82.87"/>
    <n v="65"/>
    <s v="Low"/>
    <s v="Completed"/>
    <n v="2"/>
    <n v="29"/>
    <x v="0"/>
    <m/>
    <n v="304378"/>
  </r>
  <r>
    <x v="2238"/>
    <s v="Rashid Farooq"/>
    <x v="3"/>
    <x v="3"/>
    <s v="Dubai"/>
    <s v="L01"/>
    <s v="Marketing Specialist"/>
    <x v="3"/>
    <s v="Full-Time"/>
    <s v="Male"/>
    <s v="30-39"/>
    <s v="2021-08-06"/>
    <n v="96"/>
    <n v="90"/>
    <s v="High"/>
    <s v="Pending"/>
    <m/>
    <n v="40"/>
    <x v="0"/>
    <m/>
    <n v="304377"/>
  </r>
  <r>
    <x v="2239"/>
    <s v="Zaid Menon"/>
    <x v="3"/>
    <x v="3"/>
    <s v="Al Ain"/>
    <s v="L05"/>
    <s v="Accountant"/>
    <x v="3"/>
    <s v="Full-Time"/>
    <s v="Female"/>
    <s v="50+"/>
    <s v="2022-06-30"/>
    <n v="99.97"/>
    <n v="98"/>
    <s v="Average"/>
    <s v="Completed"/>
    <n v="4"/>
    <n v="12"/>
    <x v="0"/>
    <m/>
    <n v="303894"/>
  </r>
  <r>
    <x v="2240"/>
    <s v="Yusuf Nair"/>
    <x v="1"/>
    <x v="1"/>
    <s v="Abu Dhabi"/>
    <s v="L02"/>
    <s v="HR Executive"/>
    <x v="3"/>
    <s v="Part-Time"/>
    <s v="Male"/>
    <s v="20-29"/>
    <s v="2021-06-17"/>
    <n v="99.64"/>
    <n v="96"/>
    <s v="Average"/>
    <s v="Completed"/>
    <n v="5"/>
    <n v="6"/>
    <x v="0"/>
    <m/>
    <n v="304229"/>
  </r>
  <r>
    <x v="2241"/>
    <s v="Fatima Patel"/>
    <x v="5"/>
    <x v="5"/>
    <s v="Ajman"/>
    <s v="L04"/>
    <s v="Marketing Specialist"/>
    <x v="0"/>
    <s v="Contract"/>
    <s v="Male"/>
    <s v="20-29"/>
    <s v="2023-07-18"/>
    <n v="83.82"/>
    <n v="54"/>
    <s v="Low"/>
    <s v="Pending"/>
    <m/>
    <n v="27"/>
    <x v="0"/>
    <m/>
    <n v="304359"/>
  </r>
  <r>
    <x v="2242"/>
    <s v="Nadia Rahman"/>
    <x v="5"/>
    <x v="5"/>
    <s v="Dubai"/>
    <s v="L01"/>
    <s v="IT Support Engineer"/>
    <x v="3"/>
    <s v="Contract"/>
    <s v="Female"/>
    <s v="40-49"/>
    <s v="2021-12-11"/>
    <n v="93.31"/>
    <n v="78"/>
    <s v="Average"/>
    <s v="Completed"/>
    <n v="5"/>
    <n v="12"/>
    <x v="1"/>
    <s v="2023-12-19"/>
    <n v="303938"/>
  </r>
  <r>
    <x v="2243"/>
    <s v="Khalid Patel"/>
    <x v="6"/>
    <x v="6"/>
    <s v="Sharjah"/>
    <s v="L03"/>
    <s v="Accountant"/>
    <x v="0"/>
    <s v="Contract"/>
    <s v="Female"/>
    <s v="40-49"/>
    <s v="2021-10-19"/>
    <n v="76.180000000000007"/>
    <n v="54"/>
    <s v="Low"/>
    <s v="Pending"/>
    <m/>
    <n v="21"/>
    <x v="0"/>
    <m/>
    <n v="303696"/>
  </r>
  <r>
    <x v="2244"/>
    <s v="Nadia D'Souza"/>
    <x v="0"/>
    <x v="0"/>
    <s v="Ajman"/>
    <s v="L04"/>
    <s v="HR Executive"/>
    <x v="1"/>
    <s v="Contract"/>
    <s v="Male"/>
    <s v="30-39"/>
    <s v="2024-01-29"/>
    <n v="82.34"/>
    <n v="72"/>
    <s v="Low"/>
    <s v="Pending"/>
    <m/>
    <n v="11"/>
    <x v="0"/>
    <m/>
    <n v="304008"/>
  </r>
  <r>
    <x v="2245"/>
    <s v="Omar D'Souza"/>
    <x v="2"/>
    <x v="2"/>
    <s v="Abu Dhabi"/>
    <s v="L02"/>
    <s v="Sales Manager"/>
    <x v="0"/>
    <s v="Full-Time"/>
    <s v="Female"/>
    <s v="20-29"/>
    <s v="2023-10-06"/>
    <n v="90.54"/>
    <n v="75"/>
    <s v="High"/>
    <s v="Not Due"/>
    <m/>
    <m/>
    <x v="0"/>
    <m/>
    <n v="303729"/>
  </r>
  <r>
    <x v="2246"/>
    <s v="Omar Joseph"/>
    <x v="1"/>
    <x v="1"/>
    <s v="Sharjah"/>
    <s v="L03"/>
    <s v="Finance Analyst"/>
    <x v="2"/>
    <s v="Part-Time"/>
    <s v="Male"/>
    <s v="50+"/>
    <s v="2023-09-14"/>
    <n v="95.33"/>
    <n v="88"/>
    <s v="High"/>
    <s v="Completed"/>
    <n v="3"/>
    <m/>
    <x v="0"/>
    <m/>
    <n v="304657"/>
  </r>
  <r>
    <x v="2247"/>
    <s v="Fatima Aziz"/>
    <x v="3"/>
    <x v="3"/>
    <s v="Ajman"/>
    <s v="L04"/>
    <s v="Operations Coordinator"/>
    <x v="1"/>
    <s v="Part-Time"/>
    <s v="Female"/>
    <s v="20-29"/>
    <s v="2023-05-11"/>
    <n v="79.319999999999993"/>
    <n v="60"/>
    <s v="Average"/>
    <s v="Completed"/>
    <n v="2"/>
    <m/>
    <x v="2"/>
    <s v="2024-04-30"/>
    <n v="304524"/>
  </r>
  <r>
    <x v="2248"/>
    <s v="Zaid Joseph"/>
    <x v="5"/>
    <x v="5"/>
    <s v="Al Ain"/>
    <s v="L05"/>
    <s v="Software Engineer"/>
    <x v="0"/>
    <s v="Contract"/>
    <s v="Female"/>
    <s v="30-39"/>
    <s v="2021-04-02"/>
    <n v="79.95"/>
    <n v="50"/>
    <s v="Low"/>
    <s v="Not Due"/>
    <m/>
    <n v="33"/>
    <x v="0"/>
    <m/>
    <n v="304207"/>
  </r>
  <r>
    <x v="2249"/>
    <s v="Ahmed Menon"/>
    <x v="4"/>
    <x v="4"/>
    <s v="Abu Dhabi"/>
    <s v="L02"/>
    <s v="Sales Executive"/>
    <x v="1"/>
    <s v="Full-Time"/>
    <s v="Female"/>
    <s v="30-39"/>
    <s v="2022-08-24"/>
    <n v="75.55"/>
    <n v="50"/>
    <s v="Average"/>
    <s v="Completed"/>
    <n v="5"/>
    <n v="13"/>
    <x v="0"/>
    <m/>
    <n v="304691"/>
  </r>
  <r>
    <x v="2250"/>
    <s v="Layla Shaikh"/>
    <x v="0"/>
    <x v="0"/>
    <s v="Al Ain"/>
    <s v="L05"/>
    <s v="Accountant"/>
    <x v="2"/>
    <s v="Contract"/>
    <s v="Female"/>
    <s v="30-39"/>
    <s v="2021-06-18"/>
    <n v="79.39"/>
    <n v="50"/>
    <s v="Low"/>
    <s v="Completed"/>
    <n v="3"/>
    <n v="38"/>
    <x v="1"/>
    <s v="2023-02-13"/>
    <n v="305299"/>
  </r>
  <r>
    <x v="2251"/>
    <s v="Imran D'Souza"/>
    <x v="4"/>
    <x v="4"/>
    <s v="Dubai"/>
    <s v="L01"/>
    <s v="Operations Coordinator"/>
    <x v="0"/>
    <s v="Contract"/>
    <s v="Male"/>
    <s v="40-49"/>
    <s v="2021-03-20"/>
    <n v="86.71"/>
    <n v="72"/>
    <s v="High"/>
    <s v="Pending"/>
    <m/>
    <n v="14"/>
    <x v="0"/>
    <m/>
    <n v="304368"/>
  </r>
  <r>
    <x v="2252"/>
    <s v="Nadia Farooq"/>
    <x v="5"/>
    <x v="5"/>
    <s v="Ajman"/>
    <s v="L04"/>
    <s v="HR Manager"/>
    <x v="3"/>
    <s v="Part-Time"/>
    <s v="Female"/>
    <s v="40-49"/>
    <s v="2022-01-16"/>
    <n v="90.14"/>
    <n v="70"/>
    <s v="High"/>
    <s v="Completed"/>
    <n v="4"/>
    <n v="38"/>
    <x v="1"/>
    <s v="2024-04-20"/>
    <n v="303748"/>
  </r>
  <r>
    <x v="2253"/>
    <s v="Layla Khan"/>
    <x v="2"/>
    <x v="2"/>
    <s v="Abu Dhabi"/>
    <s v="L02"/>
    <s v="Sales Executive"/>
    <x v="0"/>
    <s v="Part-Time"/>
    <s v="Male"/>
    <s v="30-39"/>
    <s v="2021-08-29"/>
    <n v="92.67"/>
    <n v="89"/>
    <s v="High"/>
    <s v="Completed"/>
    <n v="5"/>
    <n v="33"/>
    <x v="0"/>
    <m/>
    <n v="305411"/>
  </r>
  <r>
    <x v="2254"/>
    <s v="Karim D'Souza"/>
    <x v="6"/>
    <x v="6"/>
    <s v="Abu Dhabi"/>
    <s v="L02"/>
    <s v="Sales Manager"/>
    <x v="1"/>
    <s v="Contract"/>
    <s v="Male"/>
    <s v="30-39"/>
    <s v="2022-07-28"/>
    <n v="81.33"/>
    <n v="78"/>
    <s v="Low"/>
    <s v="Completed"/>
    <n v="3"/>
    <n v="12"/>
    <x v="1"/>
    <s v="2023-08-18"/>
    <n v="304395"/>
  </r>
  <r>
    <x v="2255"/>
    <s v="Sara Joseph"/>
    <x v="1"/>
    <x v="1"/>
    <s v="Al Ain"/>
    <s v="L05"/>
    <s v="HR Manager"/>
    <x v="2"/>
    <s v="Contract"/>
    <s v="Male"/>
    <s v="50+"/>
    <s v="2021-11-03"/>
    <n v="99.79"/>
    <n v="89"/>
    <s v="High"/>
    <s v="Completed"/>
    <n v="5"/>
    <n v="19"/>
    <x v="1"/>
    <s v="2023-01-11"/>
    <n v="304380"/>
  </r>
  <r>
    <x v="2256"/>
    <s v="Sara Joseph"/>
    <x v="6"/>
    <x v="6"/>
    <s v="Ajman"/>
    <s v="L04"/>
    <s v="Customer Support Agent"/>
    <x v="1"/>
    <s v="Part-Time"/>
    <s v="Female"/>
    <s v="30-39"/>
    <s v="2022-02-07"/>
    <n v="75.7"/>
    <n v="57"/>
    <s v="Average"/>
    <s v="Not Due"/>
    <m/>
    <n v="29"/>
    <x v="1"/>
    <s v="2023-10-11"/>
    <n v="303835"/>
  </r>
  <r>
    <x v="2257"/>
    <s v="Zaid Menon"/>
    <x v="1"/>
    <x v="1"/>
    <s v="Al Ain"/>
    <s v="L05"/>
    <s v="Accountant"/>
    <x v="0"/>
    <s v="Contract"/>
    <s v="Female"/>
    <s v="30-39"/>
    <s v="2022-12-11"/>
    <n v="95.24"/>
    <n v="100"/>
    <s v="High"/>
    <s v="Completed"/>
    <n v="4"/>
    <n v="15"/>
    <x v="0"/>
    <m/>
    <n v="304965"/>
  </r>
  <r>
    <x v="2258"/>
    <s v="Fatima Nair"/>
    <x v="6"/>
    <x v="6"/>
    <s v="Abu Dhabi"/>
    <s v="L02"/>
    <s v="Finance Analyst"/>
    <x v="0"/>
    <s v="Full-Time"/>
    <s v="Male"/>
    <s v="40-49"/>
    <s v="2022-08-25"/>
    <n v="84.67"/>
    <n v="50"/>
    <s v="Average"/>
    <s v="Not Due"/>
    <m/>
    <n v="33"/>
    <x v="0"/>
    <m/>
    <n v="305471"/>
  </r>
  <r>
    <x v="2259"/>
    <s v="Omar Aziz"/>
    <x v="6"/>
    <x v="6"/>
    <s v="Al Ain"/>
    <s v="L05"/>
    <s v="HR Executive"/>
    <x v="1"/>
    <s v="Full-Time"/>
    <s v="Female"/>
    <s v="40-49"/>
    <s v="2021-01-11"/>
    <n v="85.38"/>
    <n v="89"/>
    <s v="High"/>
    <s v="Completed"/>
    <n v="4"/>
    <n v="23"/>
    <x v="0"/>
    <m/>
    <n v="305414"/>
  </r>
  <r>
    <x v="2260"/>
    <s v="Zaid Khan"/>
    <x v="2"/>
    <x v="2"/>
    <s v="Dubai"/>
    <s v="L01"/>
    <s v="HR Executive"/>
    <x v="2"/>
    <s v="Part-Time"/>
    <s v="Female"/>
    <s v="40-49"/>
    <s v="2024-01-16"/>
    <n v="82.18"/>
    <n v="63"/>
    <s v="Average"/>
    <s v="Completed"/>
    <n v="3"/>
    <n v="12"/>
    <x v="0"/>
    <m/>
    <n v="305132"/>
  </r>
  <r>
    <x v="2261"/>
    <s v="Yusuf Menon"/>
    <x v="3"/>
    <x v="3"/>
    <s v="Al Ain"/>
    <s v="L05"/>
    <s v="HR Manager"/>
    <x v="1"/>
    <s v="Part-Time"/>
    <s v="Female"/>
    <s v="50+"/>
    <s v="2022-09-08"/>
    <n v="86.92"/>
    <n v="88"/>
    <s v="Average"/>
    <s v="Completed"/>
    <n v="4"/>
    <n v="14"/>
    <x v="0"/>
    <m/>
    <n v="304805"/>
  </r>
  <r>
    <x v="2262"/>
    <s v="Samir Fernandez"/>
    <x v="2"/>
    <x v="2"/>
    <s v="Al Ain"/>
    <s v="L05"/>
    <s v="Sales Executive"/>
    <x v="0"/>
    <s v="Contract"/>
    <s v="Male"/>
    <s v="30-39"/>
    <s v="2023-03-27"/>
    <n v="96.5"/>
    <n v="91"/>
    <s v="High"/>
    <s v="Completed"/>
    <n v="3"/>
    <n v="19"/>
    <x v="1"/>
    <s v="2025-11-08"/>
    <n v="304546"/>
  </r>
  <r>
    <x v="2263"/>
    <s v="Mohammed Hussain"/>
    <x v="4"/>
    <x v="4"/>
    <s v="Dubai"/>
    <s v="L01"/>
    <s v="Software Engineer"/>
    <x v="0"/>
    <s v="Part-Time"/>
    <s v="Female"/>
    <s v="20-29"/>
    <s v="2023-05-20"/>
    <n v="92.55"/>
    <n v="85"/>
    <s v="Average"/>
    <s v="Not Due"/>
    <m/>
    <m/>
    <x v="0"/>
    <m/>
    <n v="305542"/>
  </r>
  <r>
    <x v="2264"/>
    <s v="Hassan Al Falasi"/>
    <x v="0"/>
    <x v="0"/>
    <s v="Sharjah"/>
    <s v="L03"/>
    <s v="Sales Executive"/>
    <x v="2"/>
    <s v="Contract"/>
    <s v="Male"/>
    <s v="40-49"/>
    <s v="2022-04-06"/>
    <n v="97.91"/>
    <n v="85"/>
    <s v="Average"/>
    <s v="Completed"/>
    <n v="3"/>
    <n v="27"/>
    <x v="1"/>
    <s v="2023-04-19"/>
    <n v="305208"/>
  </r>
  <r>
    <x v="2265"/>
    <s v="Karim Shaikh"/>
    <x v="2"/>
    <x v="2"/>
    <s v="Al Ain"/>
    <s v="L05"/>
    <s v="Marketing Specialist"/>
    <x v="1"/>
    <s v="Contract"/>
    <s v="Male"/>
    <s v="20-29"/>
    <s v="2021-08-25"/>
    <n v="91.97"/>
    <n v="88"/>
    <s v="Average"/>
    <s v="Completed"/>
    <n v="4"/>
    <n v="21"/>
    <x v="0"/>
    <m/>
    <n v="305654"/>
  </r>
  <r>
    <x v="2266"/>
    <s v="Khalid Khan"/>
    <x v="4"/>
    <x v="4"/>
    <s v="Dubai"/>
    <s v="L01"/>
    <s v="Customer Support Agent"/>
    <x v="1"/>
    <s v="Full-Time"/>
    <s v="Female"/>
    <s v="50+"/>
    <s v="2021-12-10"/>
    <n v="96.77"/>
    <n v="90"/>
    <s v="High"/>
    <s v="Pending"/>
    <m/>
    <n v="33"/>
    <x v="0"/>
    <m/>
    <n v="305617"/>
  </r>
  <r>
    <x v="2267"/>
    <s v="Imran Fernandez"/>
    <x v="3"/>
    <x v="3"/>
    <s v="Sharjah"/>
    <s v="L03"/>
    <s v="Operations Coordinator"/>
    <x v="3"/>
    <s v="Contract"/>
    <s v="Male"/>
    <s v="50+"/>
    <s v="2024-02-22"/>
    <n v="91.58"/>
    <n v="76"/>
    <s v="High"/>
    <s v="Completed"/>
    <n v="3"/>
    <n v="16"/>
    <x v="0"/>
    <m/>
    <n v="305784"/>
  </r>
  <r>
    <x v="2268"/>
    <s v="Fatima Shaikh"/>
    <x v="4"/>
    <x v="4"/>
    <s v="Al Ain"/>
    <s v="L05"/>
    <s v="Customer Support Agent"/>
    <x v="1"/>
    <s v="Part-Time"/>
    <s v="Male"/>
    <s v="30-39"/>
    <s v="2023-07-07"/>
    <n v="95.02"/>
    <n v="99"/>
    <s v="High"/>
    <s v="Completed"/>
    <n v="4"/>
    <n v="32"/>
    <x v="0"/>
    <m/>
    <n v="304936"/>
  </r>
  <r>
    <x v="2269"/>
    <s v="Noor Farooq"/>
    <x v="2"/>
    <x v="2"/>
    <s v="Ajman"/>
    <s v="L04"/>
    <s v="Finance Analyst"/>
    <x v="1"/>
    <s v="Part-Time"/>
    <s v="Male"/>
    <s v="50+"/>
    <s v="2024-03-22"/>
    <n v="76.25"/>
    <n v="58"/>
    <s v="Low"/>
    <s v="Completed"/>
    <n v="2"/>
    <n v="15"/>
    <x v="0"/>
    <m/>
    <n v="304000"/>
  </r>
  <r>
    <x v="2270"/>
    <s v="Rashid Patel"/>
    <x v="1"/>
    <x v="1"/>
    <s v="Ajman"/>
    <s v="L04"/>
    <s v="Sales Executive"/>
    <x v="3"/>
    <s v="Part-Time"/>
    <s v="Female"/>
    <s v="30-39"/>
    <s v="2022-01-23"/>
    <n v="75.959999999999994"/>
    <n v="51"/>
    <s v="Low"/>
    <s v="Pending"/>
    <m/>
    <n v="24"/>
    <x v="0"/>
    <m/>
    <n v="305531"/>
  </r>
  <r>
    <x v="2271"/>
    <s v="Khalid Al Nuaimi"/>
    <x v="0"/>
    <x v="0"/>
    <s v="Abu Dhabi"/>
    <s v="L02"/>
    <s v="Marketing Specialist"/>
    <x v="0"/>
    <s v="Contract"/>
    <s v="Male"/>
    <s v="40-49"/>
    <s v="2024-04-08"/>
    <n v="79.67"/>
    <n v="65"/>
    <s v="Average"/>
    <s v="Not Due"/>
    <m/>
    <n v="21"/>
    <x v="0"/>
    <m/>
    <n v="304422"/>
  </r>
  <r>
    <x v="2272"/>
    <s v="Nadia Khan"/>
    <x v="0"/>
    <x v="0"/>
    <s v="Ajman"/>
    <s v="L04"/>
    <s v="Accountant"/>
    <x v="3"/>
    <s v="Part-Time"/>
    <s v="Male"/>
    <s v="30-39"/>
    <s v="2023-09-19"/>
    <n v="98.24"/>
    <n v="94"/>
    <s v="Average"/>
    <s v="Pending"/>
    <m/>
    <m/>
    <x v="0"/>
    <m/>
    <n v="305653"/>
  </r>
  <r>
    <x v="2273"/>
    <s v="Ali Hussain"/>
    <x v="4"/>
    <x v="4"/>
    <s v="Al Ain"/>
    <s v="L05"/>
    <s v="Accountant"/>
    <x v="2"/>
    <s v="Part-Time"/>
    <s v="Female"/>
    <s v="20-29"/>
    <s v="2022-02-06"/>
    <n v="97.7"/>
    <n v="92"/>
    <s v="High"/>
    <s v="Completed"/>
    <n v="4"/>
    <n v="31"/>
    <x v="0"/>
    <m/>
    <n v="305098"/>
  </r>
  <r>
    <x v="2274"/>
    <s v="Imran Aziz"/>
    <x v="6"/>
    <x v="6"/>
    <s v="Sharjah"/>
    <s v="L03"/>
    <s v="Accountant"/>
    <x v="3"/>
    <s v="Full-Time"/>
    <s v="Male"/>
    <s v="30-39"/>
    <s v="2021-09-13"/>
    <n v="93.93"/>
    <n v="81"/>
    <s v="Average"/>
    <s v="Completed"/>
    <n v="5"/>
    <n v="32"/>
    <x v="1"/>
    <s v="2022-10-14"/>
    <n v="303779"/>
  </r>
  <r>
    <x v="2275"/>
    <s v="Nadia Al Falasi"/>
    <x v="6"/>
    <x v="6"/>
    <s v="Al Ain"/>
    <s v="L05"/>
    <s v="IT Support Engineer"/>
    <x v="0"/>
    <s v="Part-Time"/>
    <s v="Female"/>
    <s v="20-29"/>
    <s v="2022-02-04"/>
    <n v="79.400000000000006"/>
    <n v="71"/>
    <s v="Low"/>
    <s v="Completed"/>
    <n v="2"/>
    <m/>
    <x v="1"/>
    <s v="2024-09-22"/>
    <n v="304617"/>
  </r>
  <r>
    <x v="2276"/>
    <s v="Karim D'Souza"/>
    <x v="1"/>
    <x v="1"/>
    <s v="Dubai"/>
    <s v="L01"/>
    <s v="Accountant"/>
    <x v="2"/>
    <s v="Part-Time"/>
    <s v="Male"/>
    <s v="20-29"/>
    <s v="2022-02-19"/>
    <n v="78.95"/>
    <n v="73"/>
    <s v="Low"/>
    <s v="Completed"/>
    <n v="2"/>
    <n v="18"/>
    <x v="2"/>
    <s v="2024-04-04"/>
    <n v="305724"/>
  </r>
  <r>
    <x v="2277"/>
    <s v="Omar D'Souza"/>
    <x v="0"/>
    <x v="0"/>
    <s v="Dubai"/>
    <s v="L01"/>
    <s v="Finance Analyst"/>
    <x v="0"/>
    <s v="Part-Time"/>
    <s v="Female"/>
    <s v="30-39"/>
    <s v="2021-12-15"/>
    <n v="81.069999999999993"/>
    <n v="52"/>
    <s v="Average"/>
    <s v="Completed"/>
    <n v="5"/>
    <m/>
    <x v="1"/>
    <s v="2022-09-24"/>
    <n v="304968"/>
  </r>
  <r>
    <x v="2278"/>
    <s v="Karim Gupta"/>
    <x v="2"/>
    <x v="2"/>
    <s v="Abu Dhabi"/>
    <s v="L02"/>
    <s v="IT Support Engineer"/>
    <x v="0"/>
    <s v="Full-Time"/>
    <s v="Male"/>
    <s v="30-39"/>
    <s v="2023-04-25"/>
    <n v="88.22"/>
    <n v="79"/>
    <s v="Average"/>
    <s v="Completed"/>
    <n v="4"/>
    <n v="13"/>
    <x v="0"/>
    <m/>
    <n v="304171"/>
  </r>
  <r>
    <x v="2279"/>
    <s v="Layla Fernandez"/>
    <x v="2"/>
    <x v="2"/>
    <s v="Dubai"/>
    <s v="L01"/>
    <s v="Sales Manager"/>
    <x v="2"/>
    <s v="Full-Time"/>
    <s v="Female"/>
    <s v="30-39"/>
    <s v="2021-01-21"/>
    <n v="76.91"/>
    <n v="78"/>
    <s v="Average"/>
    <s v="Completed"/>
    <n v="2"/>
    <n v="35"/>
    <x v="0"/>
    <m/>
    <n v="304232"/>
  </r>
  <r>
    <x v="2280"/>
    <s v="Samir Farooq"/>
    <x v="6"/>
    <x v="6"/>
    <s v="Dubai"/>
    <s v="L01"/>
    <s v="Sales Executive"/>
    <x v="0"/>
    <s v="Part-Time"/>
    <s v="Male"/>
    <s v="50+"/>
    <s v="2022-06-07"/>
    <n v="81.3"/>
    <n v="54"/>
    <s v="Average"/>
    <s v="Completed"/>
    <n v="2"/>
    <n v="5"/>
    <x v="0"/>
    <m/>
    <n v="303659"/>
  </r>
  <r>
    <x v="2281"/>
    <s v="Fatima Haddad"/>
    <x v="2"/>
    <x v="2"/>
    <s v="Sharjah"/>
    <s v="L03"/>
    <s v="Marketing Specialist"/>
    <x v="2"/>
    <s v="Full-Time"/>
    <s v="Female"/>
    <s v="20-29"/>
    <s v="2022-10-13"/>
    <n v="89.72"/>
    <n v="75"/>
    <s v="Average"/>
    <s v="Completed"/>
    <n v="4"/>
    <m/>
    <x v="0"/>
    <m/>
    <n v="305083"/>
  </r>
  <r>
    <x v="2282"/>
    <s v="Ahmed Fernandez"/>
    <x v="0"/>
    <x v="0"/>
    <s v="Dubai"/>
    <s v="L01"/>
    <s v="Accountant"/>
    <x v="3"/>
    <s v="Full-Time"/>
    <s v="Male"/>
    <s v="50+"/>
    <s v="2022-05-21"/>
    <n v="96.15"/>
    <n v="100"/>
    <s v="Average"/>
    <s v="Pending"/>
    <m/>
    <n v="22"/>
    <x v="0"/>
    <m/>
    <n v="305622"/>
  </r>
  <r>
    <x v="2283"/>
    <s v="Mariam Al Mansoori"/>
    <x v="1"/>
    <x v="1"/>
    <s v="Dubai"/>
    <s v="L01"/>
    <s v="Customer Support Manager"/>
    <x v="1"/>
    <s v="Contract"/>
    <s v="Female"/>
    <s v="30-39"/>
    <s v="2022-08-19"/>
    <n v="76.62"/>
    <n v="66"/>
    <s v="Low"/>
    <s v="Not Due"/>
    <m/>
    <n v="15"/>
    <x v="0"/>
    <m/>
    <n v="305445"/>
  </r>
  <r>
    <x v="2284"/>
    <s v="Imran Hussain"/>
    <x v="3"/>
    <x v="3"/>
    <s v="Al Ain"/>
    <s v="L05"/>
    <s v="HR Manager"/>
    <x v="0"/>
    <s v="Part-Time"/>
    <s v="Male"/>
    <s v="50+"/>
    <s v="2022-11-24"/>
    <n v="91.3"/>
    <n v="88"/>
    <s v="Average"/>
    <s v="Completed"/>
    <n v="5"/>
    <m/>
    <x v="1"/>
    <s v="2024-06-23"/>
    <n v="304787"/>
  </r>
  <r>
    <x v="2285"/>
    <s v="Omar Al Nuaimi"/>
    <x v="3"/>
    <x v="3"/>
    <s v="Al Ain"/>
    <s v="L05"/>
    <s v="Finance Analyst"/>
    <x v="0"/>
    <s v="Part-Time"/>
    <s v="Male"/>
    <s v="20-29"/>
    <s v="2023-09-26"/>
    <n v="93.48"/>
    <n v="78"/>
    <s v="High"/>
    <s v="Completed"/>
    <n v="5"/>
    <n v="25"/>
    <x v="0"/>
    <m/>
    <n v="305347"/>
  </r>
  <r>
    <x v="2286"/>
    <s v="Khalid Sharma"/>
    <x v="4"/>
    <x v="4"/>
    <s v="Sharjah"/>
    <s v="L03"/>
    <s v="Sales Manager"/>
    <x v="2"/>
    <s v="Part-Time"/>
    <s v="Female"/>
    <s v="20-29"/>
    <s v="2022-05-18"/>
    <n v="84.3"/>
    <n v="59"/>
    <s v="Average"/>
    <s v="Completed"/>
    <n v="5"/>
    <n v="15"/>
    <x v="0"/>
    <m/>
    <n v="303568"/>
  </r>
  <r>
    <x v="2287"/>
    <s v="Rashid Aziz"/>
    <x v="6"/>
    <x v="6"/>
    <s v="Abu Dhabi"/>
    <s v="L02"/>
    <s v="HR Manager"/>
    <x v="3"/>
    <s v="Full-Time"/>
    <s v="Female"/>
    <s v="40-49"/>
    <s v="2022-06-16"/>
    <n v="81.12"/>
    <n v="70"/>
    <s v="Average"/>
    <s v="Not Due"/>
    <m/>
    <n v="26"/>
    <x v="0"/>
    <m/>
    <n v="304905"/>
  </r>
  <r>
    <x v="2288"/>
    <s v="Noor Gupta"/>
    <x v="2"/>
    <x v="2"/>
    <s v="Ajman"/>
    <s v="L04"/>
    <s v="Operations Coordinator"/>
    <x v="3"/>
    <s v="Part-Time"/>
    <s v="Female"/>
    <s v="50+"/>
    <s v="2023-04-08"/>
    <n v="82.61"/>
    <n v="51"/>
    <s v="Low"/>
    <s v="Completed"/>
    <n v="2"/>
    <n v="14"/>
    <x v="2"/>
    <s v="2024-03-07"/>
    <n v="304581"/>
  </r>
  <r>
    <x v="2289"/>
    <s v="Zaid Al Mansoori"/>
    <x v="6"/>
    <x v="6"/>
    <s v="Al Ain"/>
    <s v="L05"/>
    <s v="Software Engineer"/>
    <x v="3"/>
    <s v="Contract"/>
    <s v="Male"/>
    <s v="50+"/>
    <s v="2021-08-09"/>
    <n v="94.77"/>
    <n v="83"/>
    <s v="Average"/>
    <s v="Not Due"/>
    <m/>
    <n v="33"/>
    <x v="0"/>
    <m/>
    <n v="305460"/>
  </r>
  <r>
    <x v="2290"/>
    <s v="Noor Farooq"/>
    <x v="0"/>
    <x v="0"/>
    <s v="Al Ain"/>
    <s v="L05"/>
    <s v="Sales Executive"/>
    <x v="1"/>
    <s v="Part-Time"/>
    <s v="Male"/>
    <s v="50+"/>
    <s v="2024-01-31"/>
    <n v="88.73"/>
    <n v="90"/>
    <s v="Average"/>
    <s v="Completed"/>
    <n v="2"/>
    <n v="40"/>
    <x v="1"/>
    <s v="2025-02-22"/>
    <n v="303670"/>
  </r>
  <r>
    <x v="2291"/>
    <s v="Yusuf Khan"/>
    <x v="3"/>
    <x v="3"/>
    <s v="Sharjah"/>
    <s v="L03"/>
    <s v="Finance Analyst"/>
    <x v="1"/>
    <s v="Full-Time"/>
    <s v="Male"/>
    <s v="50+"/>
    <s v="2022-11-07"/>
    <n v="99.09"/>
    <n v="86"/>
    <s v="High"/>
    <s v="Completed"/>
    <n v="4"/>
    <n v="35"/>
    <x v="0"/>
    <m/>
    <n v="305103"/>
  </r>
  <r>
    <x v="2292"/>
    <s v="Mohammed Aziz"/>
    <x v="6"/>
    <x v="6"/>
    <s v="Sharjah"/>
    <s v="L03"/>
    <s v="HR Executive"/>
    <x v="1"/>
    <s v="Contract"/>
    <s v="Male"/>
    <s v="20-29"/>
    <s v="2021-05-31"/>
    <n v="79.290000000000006"/>
    <n v="65"/>
    <s v="Low"/>
    <s v="Completed"/>
    <n v="3"/>
    <n v="29"/>
    <x v="0"/>
    <m/>
    <n v="304828"/>
  </r>
  <r>
    <x v="2293"/>
    <s v="Ali Hussain"/>
    <x v="5"/>
    <x v="5"/>
    <s v="Al Ain"/>
    <s v="L05"/>
    <s v="IT Support Engineer"/>
    <x v="0"/>
    <s v="Part-Time"/>
    <s v="Female"/>
    <s v="30-39"/>
    <s v="2023-05-21"/>
    <n v="80.3"/>
    <n v="80"/>
    <s v="Average"/>
    <s v="Completed"/>
    <n v="2"/>
    <n v="38"/>
    <x v="0"/>
    <m/>
    <n v="305109"/>
  </r>
  <r>
    <x v="2294"/>
    <s v="Hassan Shaikh"/>
    <x v="0"/>
    <x v="0"/>
    <s v="Al Ain"/>
    <s v="L05"/>
    <s v="HR Manager"/>
    <x v="3"/>
    <s v="Part-Time"/>
    <s v="Female"/>
    <s v="30-39"/>
    <s v="2022-05-21"/>
    <n v="75.05"/>
    <n v="75"/>
    <s v="Average"/>
    <s v="Pending"/>
    <m/>
    <n v="6"/>
    <x v="0"/>
    <m/>
    <n v="304422"/>
  </r>
  <r>
    <x v="2295"/>
    <s v="Ahmed Menon"/>
    <x v="6"/>
    <x v="6"/>
    <s v="Ajman"/>
    <s v="L04"/>
    <s v="Customer Support Manager"/>
    <x v="1"/>
    <s v="Contract"/>
    <s v="Male"/>
    <s v="30-39"/>
    <s v="2023-07-17"/>
    <n v="98.72"/>
    <n v="88"/>
    <s v="Average"/>
    <s v="Completed"/>
    <n v="2"/>
    <m/>
    <x v="0"/>
    <m/>
    <n v="304603"/>
  </r>
  <r>
    <x v="2296"/>
    <s v="Ahmed Rahman"/>
    <x v="1"/>
    <x v="1"/>
    <s v="Dubai"/>
    <s v="L01"/>
    <s v="HR Manager"/>
    <x v="3"/>
    <s v="Full-Time"/>
    <s v="Male"/>
    <s v="50+"/>
    <s v="2022-12-13"/>
    <n v="89.28"/>
    <n v="76"/>
    <s v="Average"/>
    <s v="Pending"/>
    <m/>
    <n v="31"/>
    <x v="2"/>
    <s v="2025-04-06"/>
    <n v="303712"/>
  </r>
  <r>
    <x v="2297"/>
    <s v="Aisha Farooq"/>
    <x v="2"/>
    <x v="2"/>
    <s v="Ajman"/>
    <s v="L04"/>
    <s v="Sales Manager"/>
    <x v="3"/>
    <s v="Part-Time"/>
    <s v="Female"/>
    <s v="30-39"/>
    <s v="2023-08-06"/>
    <n v="88.3"/>
    <n v="87"/>
    <s v="Average"/>
    <s v="Not Due"/>
    <m/>
    <n v="38"/>
    <x v="1"/>
    <s v="2024-08-26"/>
    <n v="305448"/>
  </r>
  <r>
    <x v="2298"/>
    <s v="Khalid Fernandez"/>
    <x v="5"/>
    <x v="5"/>
    <s v="Ajman"/>
    <s v="L04"/>
    <s v="Software Engineer"/>
    <x v="3"/>
    <s v="Full-Time"/>
    <s v="Female"/>
    <s v="20-29"/>
    <s v="2022-07-29"/>
    <n v="92.45"/>
    <n v="81"/>
    <s v="High"/>
    <s v="Completed"/>
    <n v="4"/>
    <n v="32"/>
    <x v="0"/>
    <m/>
    <n v="303787"/>
  </r>
  <r>
    <x v="2299"/>
    <s v="Rashid Al Mansoori"/>
    <x v="1"/>
    <x v="1"/>
    <s v="Ajman"/>
    <s v="L04"/>
    <s v="HR Executive"/>
    <x v="1"/>
    <s v="Part-Time"/>
    <s v="Female"/>
    <s v="20-29"/>
    <s v="2024-03-25"/>
    <n v="77.540000000000006"/>
    <n v="51"/>
    <s v="Average"/>
    <s v="Completed"/>
    <n v="4"/>
    <n v="28"/>
    <x v="0"/>
    <m/>
    <n v="305401"/>
  </r>
  <r>
    <x v="2300"/>
    <s v="Imran Fernandez"/>
    <x v="2"/>
    <x v="2"/>
    <s v="Sharjah"/>
    <s v="L03"/>
    <s v="Finance Analyst"/>
    <x v="2"/>
    <s v="Part-Time"/>
    <s v="Female"/>
    <s v="40-49"/>
    <s v="2021-11-09"/>
    <n v="78.91"/>
    <n v="62"/>
    <s v="Average"/>
    <s v="Completed"/>
    <n v="3"/>
    <n v="36"/>
    <x v="0"/>
    <m/>
    <n v="305539"/>
  </r>
  <r>
    <x v="2301"/>
    <s v="Bilal Khan"/>
    <x v="4"/>
    <x v="4"/>
    <s v="Dubai"/>
    <s v="L01"/>
    <s v="IT Support Engineer"/>
    <x v="2"/>
    <s v="Full-Time"/>
    <s v="Female"/>
    <s v="20-29"/>
    <s v="2021-01-16"/>
    <n v="99.32"/>
    <n v="92"/>
    <s v="Average"/>
    <s v="Completed"/>
    <n v="5"/>
    <n v="31"/>
    <x v="0"/>
    <m/>
    <n v="305772"/>
  </r>
  <r>
    <x v="2302"/>
    <s v="Fatima Menon"/>
    <x v="0"/>
    <x v="0"/>
    <s v="Sharjah"/>
    <s v="L03"/>
    <s v="Operations Coordinator"/>
    <x v="0"/>
    <s v="Full-Time"/>
    <s v="Male"/>
    <s v="50+"/>
    <s v="2023-03-20"/>
    <n v="98.06"/>
    <n v="97"/>
    <s v="High"/>
    <s v="Pending"/>
    <m/>
    <n v="24"/>
    <x v="0"/>
    <m/>
    <n v="305009"/>
  </r>
  <r>
    <x v="2303"/>
    <s v="Khalid Al Nuaimi"/>
    <x v="5"/>
    <x v="5"/>
    <s v="Ajman"/>
    <s v="L04"/>
    <s v="Customer Support Agent"/>
    <x v="2"/>
    <s v="Contract"/>
    <s v="Male"/>
    <s v="30-39"/>
    <s v="2022-06-09"/>
    <n v="99.67"/>
    <n v="88"/>
    <s v="Average"/>
    <s v="Not Due"/>
    <m/>
    <n v="28"/>
    <x v="1"/>
    <s v="2024-10-05"/>
    <n v="305145"/>
  </r>
  <r>
    <x v="2304"/>
    <s v="Aisha Farooq"/>
    <x v="4"/>
    <x v="4"/>
    <s v="Sharjah"/>
    <s v="L03"/>
    <s v="Customer Support Manager"/>
    <x v="0"/>
    <s v="Full-Time"/>
    <s v="Female"/>
    <s v="30-39"/>
    <s v="2024-03-19"/>
    <n v="83.49"/>
    <n v="63"/>
    <s v="Low"/>
    <s v="Completed"/>
    <n v="4"/>
    <n v="39"/>
    <x v="0"/>
    <m/>
    <n v="305309"/>
  </r>
  <r>
    <x v="2305"/>
    <s v="Mohammed Joseph"/>
    <x v="1"/>
    <x v="1"/>
    <s v="Ajman"/>
    <s v="L04"/>
    <s v="Sales Executive"/>
    <x v="2"/>
    <s v="Contract"/>
    <s v="Male"/>
    <s v="50+"/>
    <s v="2022-08-02"/>
    <n v="78.989999999999995"/>
    <n v="78"/>
    <s v="Low"/>
    <s v="Completed"/>
    <n v="4"/>
    <n v="30"/>
    <x v="0"/>
    <m/>
    <n v="305732"/>
  </r>
  <r>
    <x v="2306"/>
    <s v="Fatima Farooq"/>
    <x v="1"/>
    <x v="1"/>
    <s v="Sharjah"/>
    <s v="L03"/>
    <s v="HR Manager"/>
    <x v="2"/>
    <s v="Part-Time"/>
    <s v="Female"/>
    <s v="20-29"/>
    <s v="2022-06-10"/>
    <n v="84.5"/>
    <n v="74"/>
    <s v="Low"/>
    <s v="Completed"/>
    <n v="3"/>
    <n v="39"/>
    <x v="0"/>
    <m/>
    <n v="305326"/>
  </r>
  <r>
    <x v="2307"/>
    <s v="Rashid Joseph"/>
    <x v="2"/>
    <x v="2"/>
    <s v="Dubai"/>
    <s v="L01"/>
    <s v="Operations Coordinator"/>
    <x v="0"/>
    <s v="Full-Time"/>
    <s v="Male"/>
    <s v="30-39"/>
    <s v="2022-12-08"/>
    <n v="96.03"/>
    <n v="94"/>
    <s v="Average"/>
    <s v="Completed"/>
    <n v="5"/>
    <n v="37"/>
    <x v="0"/>
    <m/>
    <n v="304992"/>
  </r>
  <r>
    <x v="2308"/>
    <s v="Hassan Fernandez"/>
    <x v="5"/>
    <x v="5"/>
    <s v="Dubai"/>
    <s v="L01"/>
    <s v="Customer Support Agent"/>
    <x v="1"/>
    <s v="Contract"/>
    <s v="Male"/>
    <s v="20-29"/>
    <s v="2021-07-13"/>
    <n v="94.62"/>
    <n v="73"/>
    <s v="High"/>
    <s v="Not Due"/>
    <m/>
    <n v="17"/>
    <x v="0"/>
    <m/>
    <n v="303741"/>
  </r>
  <r>
    <x v="2309"/>
    <s v="Bilal Rahman"/>
    <x v="6"/>
    <x v="6"/>
    <s v="Dubai"/>
    <s v="L01"/>
    <s v="Accountant"/>
    <x v="2"/>
    <s v="Full-Time"/>
    <s v="Female"/>
    <s v="30-39"/>
    <s v="2023-10-21"/>
    <n v="94.9"/>
    <n v="77"/>
    <s v="High"/>
    <s v="Pending"/>
    <m/>
    <n v="7"/>
    <x v="0"/>
    <m/>
    <n v="303800"/>
  </r>
  <r>
    <x v="2310"/>
    <s v="Mohammed Hussain"/>
    <x v="2"/>
    <x v="2"/>
    <s v="Dubai"/>
    <s v="L01"/>
    <s v="IT Support Engineer"/>
    <x v="3"/>
    <s v="Contract"/>
    <s v="Female"/>
    <s v="40-49"/>
    <s v="2022-11-04"/>
    <n v="98.78"/>
    <n v="86"/>
    <s v="High"/>
    <s v="Pending"/>
    <m/>
    <n v="14"/>
    <x v="0"/>
    <m/>
    <n v="305361"/>
  </r>
  <r>
    <x v="2311"/>
    <s v="Sara Sharma"/>
    <x v="6"/>
    <x v="6"/>
    <s v="Sharjah"/>
    <s v="L03"/>
    <s v="Accountant"/>
    <x v="1"/>
    <s v="Part-Time"/>
    <s v="Female"/>
    <s v="20-29"/>
    <s v="2021-11-18"/>
    <n v="87"/>
    <n v="75"/>
    <s v="Average"/>
    <s v="Completed"/>
    <n v="2"/>
    <n v="27"/>
    <x v="2"/>
    <s v="2023-01-18"/>
    <n v="303974"/>
  </r>
  <r>
    <x v="2312"/>
    <s v="Mohammed Khan"/>
    <x v="3"/>
    <x v="3"/>
    <s v="Al Ain"/>
    <s v="L05"/>
    <s v="Software Engineer"/>
    <x v="3"/>
    <s v="Part-Time"/>
    <s v="Male"/>
    <s v="20-29"/>
    <s v="2022-09-27"/>
    <n v="98"/>
    <n v="91"/>
    <s v="Average"/>
    <s v="Completed"/>
    <n v="2"/>
    <n v="40"/>
    <x v="0"/>
    <m/>
    <n v="304983"/>
  </r>
  <r>
    <x v="2313"/>
    <s v="Fatima Sharma"/>
    <x v="1"/>
    <x v="1"/>
    <s v="Ajman"/>
    <s v="L04"/>
    <s v="Customer Support Agent"/>
    <x v="0"/>
    <s v="Full-Time"/>
    <s v="Female"/>
    <s v="40-49"/>
    <s v="2021-05-08"/>
    <n v="93.14"/>
    <n v="73"/>
    <s v="Average"/>
    <s v="Pending"/>
    <m/>
    <m/>
    <x v="0"/>
    <m/>
    <n v="305586"/>
  </r>
  <r>
    <x v="2314"/>
    <s v="Samir Sharma"/>
    <x v="6"/>
    <x v="6"/>
    <s v="Abu Dhabi"/>
    <s v="L02"/>
    <s v="Finance Analyst"/>
    <x v="0"/>
    <s v="Contract"/>
    <s v="Male"/>
    <s v="20-29"/>
    <s v="2021-12-26"/>
    <n v="87.64"/>
    <n v="87"/>
    <s v="High"/>
    <s v="Completed"/>
    <n v="4"/>
    <n v="27"/>
    <x v="0"/>
    <m/>
    <n v="305613"/>
  </r>
  <r>
    <x v="2315"/>
    <s v="Omar Sharma"/>
    <x v="3"/>
    <x v="3"/>
    <s v="Abu Dhabi"/>
    <s v="L02"/>
    <s v="Operations Coordinator"/>
    <x v="0"/>
    <s v="Part-Time"/>
    <s v="Male"/>
    <s v="40-49"/>
    <s v="2022-07-11"/>
    <n v="94.31"/>
    <n v="80"/>
    <s v="Average"/>
    <s v="Completed"/>
    <n v="4"/>
    <n v="25"/>
    <x v="2"/>
    <s v="2024-06-15"/>
    <n v="303977"/>
  </r>
  <r>
    <x v="2316"/>
    <s v="Yusuf Al Mansoori"/>
    <x v="1"/>
    <x v="1"/>
    <s v="Al Ain"/>
    <s v="L05"/>
    <s v="HR Executive"/>
    <x v="2"/>
    <s v="Contract"/>
    <s v="Male"/>
    <s v="30-39"/>
    <s v="2022-06-04"/>
    <n v="85.88"/>
    <n v="77"/>
    <s v="High"/>
    <s v="Not Due"/>
    <m/>
    <n v="32"/>
    <x v="1"/>
    <s v="2023-07-15"/>
    <n v="304548"/>
  </r>
  <r>
    <x v="2317"/>
    <s v="Mohammed Fernandez"/>
    <x v="2"/>
    <x v="2"/>
    <s v="Dubai"/>
    <s v="L01"/>
    <s v="Customer Support Manager"/>
    <x v="0"/>
    <s v="Contract"/>
    <s v="Male"/>
    <s v="30-39"/>
    <s v="2023-09-27"/>
    <n v="81.78"/>
    <n v="73"/>
    <s v="Average"/>
    <s v="Completed"/>
    <n v="5"/>
    <n v="10"/>
    <x v="1"/>
    <s v="2026-01-19"/>
    <n v="303848"/>
  </r>
  <r>
    <x v="2318"/>
    <s v="Nadia D'Souza"/>
    <x v="5"/>
    <x v="5"/>
    <s v="Al Ain"/>
    <s v="L05"/>
    <s v="Finance Analyst"/>
    <x v="1"/>
    <s v="Contract"/>
    <s v="Male"/>
    <s v="20-29"/>
    <s v="2023-11-12"/>
    <n v="98.64"/>
    <n v="99"/>
    <s v="High"/>
    <s v="Completed"/>
    <n v="5"/>
    <n v="24"/>
    <x v="0"/>
    <m/>
    <n v="305282"/>
  </r>
  <r>
    <x v="2319"/>
    <s v="Karim Shaikh"/>
    <x v="6"/>
    <x v="6"/>
    <s v="Al Ain"/>
    <s v="L05"/>
    <s v="Accountant"/>
    <x v="3"/>
    <s v="Full-Time"/>
    <s v="Female"/>
    <s v="30-39"/>
    <s v="2021-06-10"/>
    <n v="81.510000000000005"/>
    <n v="80"/>
    <s v="Average"/>
    <s v="Completed"/>
    <n v="4"/>
    <n v="22"/>
    <x v="0"/>
    <m/>
    <n v="304580"/>
  </r>
  <r>
    <x v="2320"/>
    <s v="Omar Aziz"/>
    <x v="1"/>
    <x v="1"/>
    <s v="Sharjah"/>
    <s v="L03"/>
    <s v="Customer Support Manager"/>
    <x v="1"/>
    <s v="Part-Time"/>
    <s v="Male"/>
    <s v="20-29"/>
    <s v="2022-10-26"/>
    <n v="95.43"/>
    <n v="98"/>
    <s v="Average"/>
    <s v="Completed"/>
    <n v="3"/>
    <n v="16"/>
    <x v="1"/>
    <s v="2023-12-07"/>
    <n v="304836"/>
  </r>
  <r>
    <x v="2321"/>
    <s v="Ali Rahman"/>
    <x v="0"/>
    <x v="0"/>
    <s v="Abu Dhabi"/>
    <s v="L02"/>
    <s v="Accountant"/>
    <x v="1"/>
    <s v="Part-Time"/>
    <s v="Female"/>
    <s v="50+"/>
    <s v="2021-10-29"/>
    <n v="97.27"/>
    <n v="100"/>
    <s v="High"/>
    <s v="Completed"/>
    <n v="4"/>
    <n v="30"/>
    <x v="0"/>
    <m/>
    <n v="305739"/>
  </r>
  <r>
    <x v="2322"/>
    <s v="Rashid Haddad"/>
    <x v="4"/>
    <x v="4"/>
    <s v="Sharjah"/>
    <s v="L03"/>
    <s v="IT Support Engineer"/>
    <x v="0"/>
    <s v="Part-Time"/>
    <s v="Male"/>
    <s v="30-39"/>
    <s v="2021-09-09"/>
    <n v="76.680000000000007"/>
    <n v="53"/>
    <s v="Low"/>
    <s v="Completed"/>
    <n v="4"/>
    <n v="33"/>
    <x v="0"/>
    <m/>
    <n v="303991"/>
  </r>
  <r>
    <x v="2323"/>
    <s v="Yusuf Rahman"/>
    <x v="5"/>
    <x v="5"/>
    <s v="Dubai"/>
    <s v="L01"/>
    <s v="Accountant"/>
    <x v="2"/>
    <s v="Part-Time"/>
    <s v="Female"/>
    <s v="30-39"/>
    <s v="2023-10-13"/>
    <n v="87.65"/>
    <n v="71"/>
    <s v="High"/>
    <s v="Completed"/>
    <n v="5"/>
    <n v="9"/>
    <x v="0"/>
    <m/>
    <n v="304672"/>
  </r>
  <r>
    <x v="2324"/>
    <s v="Layla Al Mansoori"/>
    <x v="5"/>
    <x v="5"/>
    <s v="Ajman"/>
    <s v="L04"/>
    <s v="Marketing Specialist"/>
    <x v="0"/>
    <s v="Full-Time"/>
    <s v="Male"/>
    <s v="30-39"/>
    <s v="2021-11-05"/>
    <n v="87.83"/>
    <n v="82"/>
    <s v="High"/>
    <s v="Pending"/>
    <m/>
    <n v="36"/>
    <x v="0"/>
    <m/>
    <n v="303936"/>
  </r>
  <r>
    <x v="2325"/>
    <s v="Fatima Khan"/>
    <x v="4"/>
    <x v="4"/>
    <s v="Abu Dhabi"/>
    <s v="L02"/>
    <s v="Operations Coordinator"/>
    <x v="0"/>
    <s v="Contract"/>
    <s v="Female"/>
    <s v="30-39"/>
    <s v="2023-12-19"/>
    <n v="90.48"/>
    <n v="73"/>
    <s v="Average"/>
    <s v="Completed"/>
    <n v="3"/>
    <n v="17"/>
    <x v="0"/>
    <m/>
    <n v="303886"/>
  </r>
  <r>
    <x v="2326"/>
    <s v="Noor Farooq"/>
    <x v="5"/>
    <x v="5"/>
    <s v="Ajman"/>
    <s v="L04"/>
    <s v="Sales Manager"/>
    <x v="0"/>
    <s v="Full-Time"/>
    <s v="Female"/>
    <s v="30-39"/>
    <s v="2024-01-16"/>
    <n v="87.38"/>
    <n v="72"/>
    <s v="High"/>
    <s v="Completed"/>
    <n v="2"/>
    <n v="27"/>
    <x v="0"/>
    <m/>
    <n v="305658"/>
  </r>
  <r>
    <x v="2327"/>
    <s v="Sara Shaikh"/>
    <x v="1"/>
    <x v="1"/>
    <s v="Ajman"/>
    <s v="L04"/>
    <s v="Software Engineer"/>
    <x v="2"/>
    <s v="Part-Time"/>
    <s v="Female"/>
    <s v="40-49"/>
    <s v="2022-08-10"/>
    <n v="96.51"/>
    <n v="93"/>
    <s v="High"/>
    <s v="Completed"/>
    <n v="3"/>
    <n v="29"/>
    <x v="2"/>
    <s v="2023-11-20"/>
    <n v="304181"/>
  </r>
  <r>
    <x v="2328"/>
    <s v="Nadia Haddad"/>
    <x v="2"/>
    <x v="2"/>
    <s v="Sharjah"/>
    <s v="L03"/>
    <s v="Sales Manager"/>
    <x v="2"/>
    <s v="Contract"/>
    <s v="Male"/>
    <s v="30-39"/>
    <s v="2022-01-13"/>
    <n v="77.59"/>
    <n v="52"/>
    <s v="Low"/>
    <s v="Pending"/>
    <m/>
    <n v="7"/>
    <x v="0"/>
    <m/>
    <n v="304574"/>
  </r>
  <r>
    <x v="2329"/>
    <s v="Fatima Sharma"/>
    <x v="3"/>
    <x v="3"/>
    <s v="Al Ain"/>
    <s v="L05"/>
    <s v="IT Support Engineer"/>
    <x v="3"/>
    <s v="Part-Time"/>
    <s v="Male"/>
    <s v="40-49"/>
    <s v="2024-01-26"/>
    <n v="77.989999999999995"/>
    <n v="73"/>
    <s v="Average"/>
    <s v="Not Due"/>
    <m/>
    <n v="16"/>
    <x v="0"/>
    <m/>
    <n v="303994"/>
  </r>
  <r>
    <x v="2330"/>
    <s v="Zaid Sharma"/>
    <x v="2"/>
    <x v="2"/>
    <s v="Ajman"/>
    <s v="L04"/>
    <s v="HR Executive"/>
    <x v="3"/>
    <s v="Part-Time"/>
    <s v="Female"/>
    <s v="40-49"/>
    <s v="2023-08-19"/>
    <n v="91.66"/>
    <n v="71"/>
    <s v="High"/>
    <s v="Not Due"/>
    <m/>
    <m/>
    <x v="0"/>
    <m/>
    <n v="304900"/>
  </r>
  <r>
    <x v="2331"/>
    <s v="Aisha Khan"/>
    <x v="3"/>
    <x v="3"/>
    <s v="Al Ain"/>
    <s v="L05"/>
    <s v="Sales Manager"/>
    <x v="1"/>
    <s v="Contract"/>
    <s v="Male"/>
    <s v="40-49"/>
    <s v="2022-07-18"/>
    <n v="82.57"/>
    <n v="56"/>
    <s v="Average"/>
    <s v="Completed"/>
    <n v="3"/>
    <m/>
    <x v="1"/>
    <s v="2023-10-22"/>
    <n v="305718"/>
  </r>
  <r>
    <x v="2332"/>
    <s v="Layla Khan"/>
    <x v="2"/>
    <x v="2"/>
    <s v="Abu Dhabi"/>
    <s v="L02"/>
    <s v="Sales Executive"/>
    <x v="1"/>
    <s v="Full-Time"/>
    <s v="Female"/>
    <s v="50+"/>
    <s v="2022-05-17"/>
    <n v="86.56"/>
    <n v="84"/>
    <s v="High"/>
    <s v="Completed"/>
    <n v="3"/>
    <n v="32"/>
    <x v="0"/>
    <m/>
    <n v="304229"/>
  </r>
  <r>
    <x v="2333"/>
    <s v="Karim Hussain"/>
    <x v="0"/>
    <x v="0"/>
    <s v="Ajman"/>
    <s v="L04"/>
    <s v="HR Executive"/>
    <x v="2"/>
    <s v="Part-Time"/>
    <s v="Male"/>
    <s v="50+"/>
    <s v="2023-08-28"/>
    <n v="86.37"/>
    <n v="70"/>
    <s v="Average"/>
    <s v="Completed"/>
    <n v="3"/>
    <n v="13"/>
    <x v="0"/>
    <m/>
    <n v="304870"/>
  </r>
  <r>
    <x v="2334"/>
    <s v="Sara Khan"/>
    <x v="6"/>
    <x v="6"/>
    <s v="Al Ain"/>
    <s v="L05"/>
    <s v="Software Engineer"/>
    <x v="0"/>
    <s v="Part-Time"/>
    <s v="Female"/>
    <s v="50+"/>
    <s v="2023-03-08"/>
    <n v="76.55"/>
    <n v="76"/>
    <s v="Low"/>
    <s v="Completed"/>
    <n v="3"/>
    <n v="25"/>
    <x v="0"/>
    <m/>
    <n v="305408"/>
  </r>
  <r>
    <x v="2335"/>
    <s v="Rashid Al Mansoori"/>
    <x v="4"/>
    <x v="4"/>
    <s v="Ajman"/>
    <s v="L04"/>
    <s v="IT Support Engineer"/>
    <x v="2"/>
    <s v="Part-Time"/>
    <s v="Male"/>
    <s v="30-39"/>
    <s v="2023-05-29"/>
    <n v="92.81"/>
    <n v="71"/>
    <s v="High"/>
    <s v="Completed"/>
    <n v="4"/>
    <n v="19"/>
    <x v="1"/>
    <s v="2024-11-18"/>
    <n v="304039"/>
  </r>
  <r>
    <x v="2336"/>
    <s v="Rashid Fernandez"/>
    <x v="5"/>
    <x v="5"/>
    <s v="Abu Dhabi"/>
    <s v="L02"/>
    <s v="Sales Manager"/>
    <x v="0"/>
    <s v="Full-Time"/>
    <s v="Male"/>
    <s v="20-29"/>
    <s v="2023-01-23"/>
    <n v="97.93"/>
    <n v="89"/>
    <s v="High"/>
    <s v="Completed"/>
    <n v="4"/>
    <n v="17"/>
    <x v="1"/>
    <s v="2025-06-25"/>
    <n v="305089"/>
  </r>
  <r>
    <x v="2337"/>
    <s v="Rashid Al Nuaimi"/>
    <x v="4"/>
    <x v="4"/>
    <s v="Ajman"/>
    <s v="L04"/>
    <s v="Operations Coordinator"/>
    <x v="2"/>
    <s v="Full-Time"/>
    <s v="Female"/>
    <s v="20-29"/>
    <s v="2021-02-24"/>
    <n v="94.16"/>
    <n v="71"/>
    <s v="High"/>
    <s v="Completed"/>
    <n v="5"/>
    <n v="36"/>
    <x v="0"/>
    <m/>
    <n v="303524"/>
  </r>
  <r>
    <x v="2338"/>
    <s v="Yusuf Joseph"/>
    <x v="0"/>
    <x v="0"/>
    <s v="Abu Dhabi"/>
    <s v="L02"/>
    <s v="Software Engineer"/>
    <x v="3"/>
    <s v="Part-Time"/>
    <s v="Female"/>
    <s v="20-29"/>
    <s v="2023-03-24"/>
    <n v="77.88"/>
    <n v="75"/>
    <s v="Low"/>
    <s v="Completed"/>
    <n v="4"/>
    <n v="19"/>
    <x v="0"/>
    <m/>
    <n v="305727"/>
  </r>
  <r>
    <x v="2339"/>
    <s v="Mohammed Shaikh"/>
    <x v="0"/>
    <x v="0"/>
    <s v="Al Ain"/>
    <s v="L05"/>
    <s v="Software Engineer"/>
    <x v="2"/>
    <s v="Contract"/>
    <s v="Female"/>
    <s v="30-39"/>
    <s v="2023-02-27"/>
    <n v="98.13"/>
    <n v="87"/>
    <s v="Average"/>
    <s v="Completed"/>
    <n v="5"/>
    <n v="22"/>
    <x v="0"/>
    <m/>
    <n v="305117"/>
  </r>
  <r>
    <x v="2340"/>
    <s v="Aisha Al Nuaimi"/>
    <x v="1"/>
    <x v="1"/>
    <s v="Sharjah"/>
    <s v="L03"/>
    <s v="Marketing Specialist"/>
    <x v="0"/>
    <s v="Contract"/>
    <s v="Female"/>
    <s v="40-49"/>
    <s v="2021-09-05"/>
    <n v="75.44"/>
    <n v="50"/>
    <s v="Average"/>
    <s v="Not Due"/>
    <m/>
    <n v="31"/>
    <x v="2"/>
    <s v="2022-08-10"/>
    <n v="303794"/>
  </r>
  <r>
    <x v="2341"/>
    <s v="Zaid Rahman"/>
    <x v="2"/>
    <x v="2"/>
    <s v="Dubai"/>
    <s v="L01"/>
    <s v="Sales Executive"/>
    <x v="2"/>
    <s v="Full-Time"/>
    <s v="Female"/>
    <s v="20-29"/>
    <s v="2022-10-25"/>
    <n v="93.86"/>
    <n v="85"/>
    <s v="High"/>
    <s v="Not Due"/>
    <m/>
    <m/>
    <x v="0"/>
    <m/>
    <n v="304608"/>
  </r>
  <r>
    <x v="2342"/>
    <s v="Nadia Shaikh"/>
    <x v="5"/>
    <x v="5"/>
    <s v="Ajman"/>
    <s v="L04"/>
    <s v="Sales Executive"/>
    <x v="3"/>
    <s v="Part-Time"/>
    <s v="Female"/>
    <s v="20-29"/>
    <s v="2024-02-23"/>
    <n v="91.17"/>
    <n v="73"/>
    <s v="High"/>
    <s v="Completed"/>
    <n v="4"/>
    <n v="13"/>
    <x v="0"/>
    <m/>
    <n v="304170"/>
  </r>
  <r>
    <x v="2343"/>
    <s v="Imran Khan"/>
    <x v="5"/>
    <x v="5"/>
    <s v="Sharjah"/>
    <s v="L03"/>
    <s v="Customer Support Manager"/>
    <x v="3"/>
    <s v="Full-Time"/>
    <s v="Female"/>
    <s v="30-39"/>
    <s v="2022-09-27"/>
    <n v="88.63"/>
    <n v="75"/>
    <s v="Average"/>
    <s v="Pending"/>
    <m/>
    <m/>
    <x v="1"/>
    <s v="2023-10-10"/>
    <n v="304343"/>
  </r>
  <r>
    <x v="2344"/>
    <s v="Noor Khan"/>
    <x v="4"/>
    <x v="4"/>
    <s v="Al Ain"/>
    <s v="L05"/>
    <s v="Customer Support Manager"/>
    <x v="1"/>
    <s v="Part-Time"/>
    <s v="Male"/>
    <s v="40-49"/>
    <s v="2022-04-15"/>
    <n v="75.09"/>
    <n v="76"/>
    <s v="Average"/>
    <s v="Completed"/>
    <n v="4"/>
    <n v="38"/>
    <x v="0"/>
    <m/>
    <n v="304359"/>
  </r>
  <r>
    <x v="2345"/>
    <s v="Layla D'Souza"/>
    <x v="6"/>
    <x v="6"/>
    <s v="Ajman"/>
    <s v="L04"/>
    <s v="Operations Coordinator"/>
    <x v="0"/>
    <s v="Part-Time"/>
    <s v="Male"/>
    <s v="40-49"/>
    <s v="2023-07-20"/>
    <n v="80.61"/>
    <n v="56"/>
    <s v="Average"/>
    <s v="Not Due"/>
    <m/>
    <n v="7"/>
    <x v="0"/>
    <m/>
    <n v="304144"/>
  </r>
  <r>
    <x v="2346"/>
    <s v="Mariam Gupta"/>
    <x v="2"/>
    <x v="2"/>
    <s v="Dubai"/>
    <s v="L01"/>
    <s v="Marketing Specialist"/>
    <x v="2"/>
    <s v="Contract"/>
    <s v="Male"/>
    <s v="40-49"/>
    <s v="2021-09-05"/>
    <n v="82.65"/>
    <n v="79"/>
    <s v="Average"/>
    <s v="Completed"/>
    <n v="4"/>
    <n v="26"/>
    <x v="0"/>
    <m/>
    <n v="305235"/>
  </r>
  <r>
    <x v="2347"/>
    <s v="Aisha Hussain"/>
    <x v="3"/>
    <x v="3"/>
    <s v="Dubai"/>
    <s v="L01"/>
    <s v="Finance Analyst"/>
    <x v="3"/>
    <s v="Part-Time"/>
    <s v="Female"/>
    <s v="40-49"/>
    <s v="2021-10-14"/>
    <n v="76.25"/>
    <n v="69"/>
    <s v="Average"/>
    <s v="Completed"/>
    <n v="4"/>
    <n v="12"/>
    <x v="0"/>
    <m/>
    <n v="303693"/>
  </r>
  <r>
    <x v="2348"/>
    <s v="Ali Farooq"/>
    <x v="2"/>
    <x v="2"/>
    <s v="Abu Dhabi"/>
    <s v="L02"/>
    <s v="HR Manager"/>
    <x v="2"/>
    <s v="Part-Time"/>
    <s v="Female"/>
    <s v="30-39"/>
    <s v="2022-04-15"/>
    <n v="83.11"/>
    <n v="69"/>
    <s v="Average"/>
    <s v="Completed"/>
    <n v="4"/>
    <n v="33"/>
    <x v="2"/>
    <s v="2022-11-05"/>
    <n v="305653"/>
  </r>
  <r>
    <x v="2349"/>
    <s v="Nadia Gupta"/>
    <x v="3"/>
    <x v="3"/>
    <s v="Abu Dhabi"/>
    <s v="L02"/>
    <s v="Accountant"/>
    <x v="1"/>
    <s v="Contract"/>
    <s v="Male"/>
    <s v="30-39"/>
    <s v="2023-06-08"/>
    <n v="83.27"/>
    <n v="68"/>
    <s v="Low"/>
    <s v="Not Due"/>
    <m/>
    <n v="21"/>
    <x v="0"/>
    <m/>
    <n v="305279"/>
  </r>
  <r>
    <x v="2350"/>
    <s v="Mariam D'Souza"/>
    <x v="6"/>
    <x v="6"/>
    <s v="Al Ain"/>
    <s v="L05"/>
    <s v="Operations Coordinator"/>
    <x v="2"/>
    <s v="Part-Time"/>
    <s v="Male"/>
    <s v="50+"/>
    <s v="2021-01-17"/>
    <n v="98.3"/>
    <n v="98"/>
    <s v="High"/>
    <s v="Pending"/>
    <m/>
    <n v="22"/>
    <x v="0"/>
    <m/>
    <n v="304939"/>
  </r>
  <r>
    <x v="2351"/>
    <s v="Aisha Shaikh"/>
    <x v="4"/>
    <x v="4"/>
    <s v="Al Ain"/>
    <s v="L05"/>
    <s v="IT Support Engineer"/>
    <x v="2"/>
    <s v="Full-Time"/>
    <s v="Female"/>
    <s v="50+"/>
    <s v="2021-11-20"/>
    <n v="95.44"/>
    <n v="88"/>
    <s v="High"/>
    <s v="Pending"/>
    <m/>
    <n v="8"/>
    <x v="0"/>
    <m/>
    <n v="305149"/>
  </r>
  <r>
    <x v="2352"/>
    <s v="Nadia Haddad"/>
    <x v="1"/>
    <x v="1"/>
    <s v="Ajman"/>
    <s v="L04"/>
    <s v="HR Manager"/>
    <x v="1"/>
    <s v="Part-Time"/>
    <s v="Female"/>
    <s v="30-39"/>
    <s v="2021-10-06"/>
    <n v="87.17"/>
    <n v="88"/>
    <s v="Average"/>
    <s v="Completed"/>
    <n v="4"/>
    <n v="12"/>
    <x v="0"/>
    <m/>
    <n v="303686"/>
  </r>
  <r>
    <x v="2353"/>
    <s v="Mohammed Joseph"/>
    <x v="3"/>
    <x v="3"/>
    <s v="Al Ain"/>
    <s v="L05"/>
    <s v="Finance Analyst"/>
    <x v="3"/>
    <s v="Contract"/>
    <s v="Female"/>
    <s v="50+"/>
    <s v="2021-01-11"/>
    <n v="90.18"/>
    <n v="82"/>
    <s v="Average"/>
    <s v="Not Due"/>
    <m/>
    <n v="10"/>
    <x v="0"/>
    <m/>
    <n v="305851"/>
  </r>
  <r>
    <x v="2354"/>
    <s v="Noor Nair"/>
    <x v="1"/>
    <x v="1"/>
    <s v="Ajman"/>
    <s v="L04"/>
    <s v="Accountant"/>
    <x v="2"/>
    <s v="Full-Time"/>
    <s v="Male"/>
    <s v="30-39"/>
    <s v="2021-12-28"/>
    <n v="87.27"/>
    <n v="90"/>
    <s v="Average"/>
    <s v="Completed"/>
    <n v="5"/>
    <n v="14"/>
    <x v="0"/>
    <m/>
    <n v="304499"/>
  </r>
  <r>
    <x v="2355"/>
    <s v="Noor Al Mansoori"/>
    <x v="1"/>
    <x v="1"/>
    <s v="Abu Dhabi"/>
    <s v="L02"/>
    <s v="Sales Manager"/>
    <x v="3"/>
    <s v="Contract"/>
    <s v="Male"/>
    <s v="20-29"/>
    <s v="2021-11-26"/>
    <n v="83.8"/>
    <n v="77"/>
    <s v="Low"/>
    <s v="Completed"/>
    <n v="4"/>
    <n v="17"/>
    <x v="0"/>
    <m/>
    <n v="304415"/>
  </r>
  <r>
    <x v="2356"/>
    <s v="Nadia D'Souza"/>
    <x v="0"/>
    <x v="0"/>
    <s v="Dubai"/>
    <s v="L01"/>
    <s v="IT Support Engineer"/>
    <x v="2"/>
    <s v="Part-Time"/>
    <s v="Male"/>
    <s v="20-29"/>
    <s v="2022-08-01"/>
    <n v="79.260000000000005"/>
    <n v="58"/>
    <s v="Average"/>
    <s v="Completed"/>
    <n v="5"/>
    <m/>
    <x v="0"/>
    <m/>
    <n v="305553"/>
  </r>
  <r>
    <x v="2357"/>
    <s v="Khalid Hussain"/>
    <x v="6"/>
    <x v="6"/>
    <s v="Sharjah"/>
    <s v="L03"/>
    <s v="IT Support Engineer"/>
    <x v="2"/>
    <s v="Full-Time"/>
    <s v="Male"/>
    <s v="30-39"/>
    <s v="2022-01-28"/>
    <n v="81.16"/>
    <n v="77"/>
    <s v="Average"/>
    <s v="Completed"/>
    <n v="4"/>
    <n v="27"/>
    <x v="1"/>
    <s v="2024-10-18"/>
    <n v="305749"/>
  </r>
  <r>
    <x v="2358"/>
    <s v="Aisha Menon"/>
    <x v="4"/>
    <x v="4"/>
    <s v="Al Ain"/>
    <s v="L05"/>
    <s v="HR Executive"/>
    <x v="1"/>
    <s v="Contract"/>
    <s v="Female"/>
    <s v="40-49"/>
    <s v="2024-02-15"/>
    <n v="78.52"/>
    <n v="54"/>
    <s v="Low"/>
    <s v="Completed"/>
    <n v="4"/>
    <n v="25"/>
    <x v="0"/>
    <m/>
    <n v="304113"/>
  </r>
  <r>
    <x v="2359"/>
    <s v="Rashid Al Nuaimi"/>
    <x v="6"/>
    <x v="6"/>
    <s v="Al Ain"/>
    <s v="L05"/>
    <s v="Finance Analyst"/>
    <x v="1"/>
    <s v="Part-Time"/>
    <s v="Male"/>
    <s v="40-49"/>
    <s v="2022-06-28"/>
    <n v="75.040000000000006"/>
    <n v="62"/>
    <s v="Low"/>
    <s v="Completed"/>
    <n v="2"/>
    <m/>
    <x v="0"/>
    <m/>
    <n v="303964"/>
  </r>
  <r>
    <x v="2360"/>
    <s v="Mariam Joseph"/>
    <x v="0"/>
    <x v="0"/>
    <s v="Al Ain"/>
    <s v="L05"/>
    <s v="HR Manager"/>
    <x v="2"/>
    <s v="Contract"/>
    <s v="Male"/>
    <s v="30-39"/>
    <s v="2021-07-24"/>
    <n v="83.56"/>
    <n v="57"/>
    <s v="Low"/>
    <s v="Completed"/>
    <n v="2"/>
    <n v="16"/>
    <x v="0"/>
    <m/>
    <n v="304569"/>
  </r>
  <r>
    <x v="2361"/>
    <s v="Omar D'Souza"/>
    <x v="5"/>
    <x v="5"/>
    <s v="Al Ain"/>
    <s v="L05"/>
    <s v="Finance Analyst"/>
    <x v="0"/>
    <s v="Part-Time"/>
    <s v="Female"/>
    <s v="20-29"/>
    <s v="2023-11-13"/>
    <n v="76.05"/>
    <n v="51"/>
    <s v="Average"/>
    <s v="Pending"/>
    <m/>
    <n v="5"/>
    <x v="0"/>
    <m/>
    <n v="303726"/>
  </r>
  <r>
    <x v="2362"/>
    <s v="Rashid Al Falasi"/>
    <x v="5"/>
    <x v="5"/>
    <s v="Abu Dhabi"/>
    <s v="L02"/>
    <s v="Customer Support Agent"/>
    <x v="1"/>
    <s v="Contract"/>
    <s v="Male"/>
    <s v="40-49"/>
    <s v="2024-03-30"/>
    <n v="77.78"/>
    <n v="73"/>
    <s v="Low"/>
    <s v="Completed"/>
    <n v="2"/>
    <n v="29"/>
    <x v="1"/>
    <s v="2026-12-19"/>
    <n v="305695"/>
  </r>
  <r>
    <x v="2363"/>
    <s v="Ahmed Sharma"/>
    <x v="6"/>
    <x v="6"/>
    <s v="Dubai"/>
    <s v="L01"/>
    <s v="Accountant"/>
    <x v="1"/>
    <s v="Contract"/>
    <s v="Female"/>
    <s v="40-49"/>
    <s v="2021-09-02"/>
    <n v="80.61"/>
    <n v="63"/>
    <s v="Low"/>
    <s v="Completed"/>
    <n v="3"/>
    <n v="38"/>
    <x v="0"/>
    <m/>
    <n v="305166"/>
  </r>
  <r>
    <x v="2364"/>
    <s v="Samir Sharma"/>
    <x v="0"/>
    <x v="0"/>
    <s v="Al Ain"/>
    <s v="L05"/>
    <s v="HR Manager"/>
    <x v="0"/>
    <s v="Full-Time"/>
    <s v="Male"/>
    <s v="20-29"/>
    <s v="2023-05-22"/>
    <n v="98.05"/>
    <n v="99"/>
    <s v="High"/>
    <s v="Completed"/>
    <n v="4"/>
    <n v="29"/>
    <x v="0"/>
    <m/>
    <n v="303895"/>
  </r>
  <r>
    <x v="2365"/>
    <s v="Aisha Rahman"/>
    <x v="3"/>
    <x v="3"/>
    <s v="Al Ain"/>
    <s v="L05"/>
    <s v="HR Manager"/>
    <x v="1"/>
    <s v="Part-Time"/>
    <s v="Female"/>
    <s v="50+"/>
    <s v="2021-10-29"/>
    <n v="90.49"/>
    <n v="74"/>
    <s v="High"/>
    <s v="Completed"/>
    <n v="5"/>
    <n v="12"/>
    <x v="0"/>
    <m/>
    <n v="305119"/>
  </r>
  <r>
    <x v="2366"/>
    <s v="Zaid Hussain"/>
    <x v="2"/>
    <x v="2"/>
    <s v="Sharjah"/>
    <s v="L03"/>
    <s v="Sales Manager"/>
    <x v="2"/>
    <s v="Part-Time"/>
    <s v="Female"/>
    <s v="30-39"/>
    <s v="2021-05-15"/>
    <n v="78.83"/>
    <n v="57"/>
    <s v="Low"/>
    <s v="Completed"/>
    <n v="5"/>
    <n v="36"/>
    <x v="0"/>
    <m/>
    <n v="303802"/>
  </r>
  <r>
    <x v="2367"/>
    <s v="Yusuf Al Mansoori"/>
    <x v="0"/>
    <x v="0"/>
    <s v="Al Ain"/>
    <s v="L05"/>
    <s v="Software Engineer"/>
    <x v="1"/>
    <s v="Contract"/>
    <s v="Female"/>
    <s v="30-39"/>
    <s v="2023-09-28"/>
    <n v="87.76"/>
    <n v="73"/>
    <s v="Average"/>
    <s v="Completed"/>
    <n v="3"/>
    <n v="26"/>
    <x v="1"/>
    <s v="2025-04-07"/>
    <n v="305816"/>
  </r>
  <r>
    <x v="2368"/>
    <s v="Sara Patel"/>
    <x v="3"/>
    <x v="3"/>
    <s v="Abu Dhabi"/>
    <s v="L02"/>
    <s v="Accountant"/>
    <x v="1"/>
    <s v="Contract"/>
    <s v="Female"/>
    <s v="50+"/>
    <s v="2023-01-16"/>
    <n v="81.58"/>
    <n v="54"/>
    <s v="Average"/>
    <s v="Completed"/>
    <n v="3"/>
    <n v="8"/>
    <x v="0"/>
    <m/>
    <n v="304781"/>
  </r>
  <r>
    <x v="2369"/>
    <s v="Rashid Al Nuaimi"/>
    <x v="6"/>
    <x v="6"/>
    <s v="Ajman"/>
    <s v="L04"/>
    <s v="Customer Support Manager"/>
    <x v="1"/>
    <s v="Part-Time"/>
    <s v="Male"/>
    <s v="50+"/>
    <s v="2021-10-27"/>
    <n v="77.41"/>
    <n v="60"/>
    <s v="Low"/>
    <s v="Completed"/>
    <n v="5"/>
    <n v="25"/>
    <x v="0"/>
    <m/>
    <n v="304682"/>
  </r>
  <r>
    <x v="2370"/>
    <s v="Samir Al Falasi"/>
    <x v="3"/>
    <x v="3"/>
    <s v="Dubai"/>
    <s v="L01"/>
    <s v="Customer Support Agent"/>
    <x v="2"/>
    <s v="Full-Time"/>
    <s v="Female"/>
    <s v="50+"/>
    <s v="2022-12-05"/>
    <n v="75.680000000000007"/>
    <n v="71"/>
    <s v="Low"/>
    <s v="Pending"/>
    <m/>
    <n v="16"/>
    <x v="0"/>
    <m/>
    <n v="304908"/>
  </r>
  <r>
    <x v="2371"/>
    <s v="Imran Joseph"/>
    <x v="3"/>
    <x v="3"/>
    <s v="Abu Dhabi"/>
    <s v="L02"/>
    <s v="Marketing Specialist"/>
    <x v="1"/>
    <s v="Part-Time"/>
    <s v="Male"/>
    <s v="40-49"/>
    <s v="2023-06-19"/>
    <n v="91.35"/>
    <n v="83"/>
    <s v="Average"/>
    <s v="Pending"/>
    <m/>
    <m/>
    <x v="0"/>
    <m/>
    <n v="304273"/>
  </r>
  <r>
    <x v="2372"/>
    <s v="Bilal Al Mansoori"/>
    <x v="1"/>
    <x v="1"/>
    <s v="Dubai"/>
    <s v="L01"/>
    <s v="Customer Support Manager"/>
    <x v="3"/>
    <s v="Part-Time"/>
    <s v="Female"/>
    <s v="40-49"/>
    <s v="2022-07-28"/>
    <n v="80.150000000000006"/>
    <n v="58"/>
    <s v="Average"/>
    <s v="Not Due"/>
    <m/>
    <n v="31"/>
    <x v="1"/>
    <s v="2024-11-20"/>
    <n v="303955"/>
  </r>
  <r>
    <x v="2373"/>
    <s v="Mariam Joseph"/>
    <x v="4"/>
    <x v="4"/>
    <s v="Al Ain"/>
    <s v="L05"/>
    <s v="Sales Executive"/>
    <x v="3"/>
    <s v="Contract"/>
    <s v="Male"/>
    <s v="20-29"/>
    <s v="2022-01-24"/>
    <n v="84.95"/>
    <n v="68"/>
    <s v="Low"/>
    <s v="Completed"/>
    <n v="4"/>
    <n v="34"/>
    <x v="1"/>
    <s v="2023-01-20"/>
    <n v="305222"/>
  </r>
  <r>
    <x v="2374"/>
    <s v="Layla Shaikh"/>
    <x v="3"/>
    <x v="3"/>
    <s v="Ajman"/>
    <s v="L04"/>
    <s v="Finance Analyst"/>
    <x v="3"/>
    <s v="Part-Time"/>
    <s v="Male"/>
    <s v="20-29"/>
    <s v="2023-02-01"/>
    <n v="81.510000000000005"/>
    <n v="52"/>
    <s v="Average"/>
    <s v="Not Due"/>
    <m/>
    <n v="32"/>
    <x v="0"/>
    <m/>
    <n v="305715"/>
  </r>
  <r>
    <x v="2375"/>
    <s v="Aisha Fernandez"/>
    <x v="5"/>
    <x v="5"/>
    <s v="Abu Dhabi"/>
    <s v="L02"/>
    <s v="Customer Support Agent"/>
    <x v="2"/>
    <s v="Part-Time"/>
    <s v="Female"/>
    <s v="50+"/>
    <s v="2023-03-06"/>
    <n v="86.11"/>
    <n v="85"/>
    <s v="Average"/>
    <s v="Completed"/>
    <n v="3"/>
    <n v="27"/>
    <x v="0"/>
    <m/>
    <n v="304310"/>
  </r>
  <r>
    <x v="2376"/>
    <s v="Yusuf Al Falasi"/>
    <x v="3"/>
    <x v="3"/>
    <s v="Dubai"/>
    <s v="L01"/>
    <s v="Customer Support Manager"/>
    <x v="3"/>
    <s v="Full-Time"/>
    <s v="Female"/>
    <s v="20-29"/>
    <s v="2021-02-10"/>
    <n v="78.64"/>
    <n v="75"/>
    <s v="Low"/>
    <s v="Completed"/>
    <n v="5"/>
    <n v="12"/>
    <x v="2"/>
    <s v="2023-06-06"/>
    <n v="305067"/>
  </r>
  <r>
    <x v="2377"/>
    <s v="Karim Fernandez"/>
    <x v="0"/>
    <x v="0"/>
    <s v="Dubai"/>
    <s v="L01"/>
    <s v="IT Support Engineer"/>
    <x v="2"/>
    <s v="Part-Time"/>
    <s v="Female"/>
    <s v="30-39"/>
    <s v="2023-07-13"/>
    <n v="84.73"/>
    <n v="53"/>
    <s v="Low"/>
    <s v="Not Due"/>
    <m/>
    <n v="27"/>
    <x v="0"/>
    <m/>
    <n v="305876"/>
  </r>
  <r>
    <x v="2378"/>
    <s v="Karim Hussain"/>
    <x v="2"/>
    <x v="2"/>
    <s v="Abu Dhabi"/>
    <s v="L02"/>
    <s v="Marketing Specialist"/>
    <x v="2"/>
    <s v="Part-Time"/>
    <s v="Female"/>
    <s v="50+"/>
    <s v="2022-02-02"/>
    <n v="75.52"/>
    <n v="75"/>
    <s v="Low"/>
    <s v="Completed"/>
    <n v="5"/>
    <n v="8"/>
    <x v="0"/>
    <m/>
    <n v="305700"/>
  </r>
  <r>
    <x v="2379"/>
    <s v="Yusuf Khan"/>
    <x v="6"/>
    <x v="6"/>
    <s v="Abu Dhabi"/>
    <s v="L02"/>
    <s v="Customer Support Manager"/>
    <x v="0"/>
    <s v="Full-Time"/>
    <s v="Male"/>
    <s v="30-39"/>
    <s v="2022-11-29"/>
    <n v="82.59"/>
    <n v="73"/>
    <s v="Low"/>
    <s v="Not Due"/>
    <m/>
    <n v="40"/>
    <x v="1"/>
    <s v="2025-08-08"/>
    <n v="303732"/>
  </r>
  <r>
    <x v="2380"/>
    <s v="Aisha Rahman"/>
    <x v="4"/>
    <x v="4"/>
    <s v="Dubai"/>
    <s v="L01"/>
    <s v="Marketing Specialist"/>
    <x v="3"/>
    <s v="Contract"/>
    <s v="Male"/>
    <s v="20-29"/>
    <s v="2024-01-08"/>
    <n v="97.11"/>
    <n v="85"/>
    <s v="High"/>
    <s v="Completed"/>
    <n v="4"/>
    <n v="15"/>
    <x v="0"/>
    <m/>
    <n v="304071"/>
  </r>
  <r>
    <x v="2381"/>
    <s v="Imran Nair"/>
    <x v="1"/>
    <x v="1"/>
    <s v="Al Ain"/>
    <s v="L05"/>
    <s v="HR Executive"/>
    <x v="2"/>
    <s v="Contract"/>
    <s v="Male"/>
    <s v="50+"/>
    <s v="2021-04-18"/>
    <n v="80.349999999999994"/>
    <n v="63"/>
    <s v="Average"/>
    <s v="Completed"/>
    <n v="2"/>
    <n v="13"/>
    <x v="0"/>
    <m/>
    <n v="303970"/>
  </r>
  <r>
    <x v="2382"/>
    <s v="Hassan Rahman"/>
    <x v="1"/>
    <x v="1"/>
    <s v="Abu Dhabi"/>
    <s v="L02"/>
    <s v="Customer Support Agent"/>
    <x v="1"/>
    <s v="Part-Time"/>
    <s v="Male"/>
    <s v="40-49"/>
    <s v="2022-03-13"/>
    <n v="79.34"/>
    <n v="55"/>
    <s v="Low"/>
    <s v="Completed"/>
    <n v="2"/>
    <n v="29"/>
    <x v="0"/>
    <m/>
    <n v="304430"/>
  </r>
  <r>
    <x v="2383"/>
    <s v="Ali Hussain"/>
    <x v="5"/>
    <x v="5"/>
    <s v="Sharjah"/>
    <s v="L03"/>
    <s v="IT Support Engineer"/>
    <x v="2"/>
    <s v="Full-Time"/>
    <s v="Female"/>
    <s v="40-49"/>
    <s v="2023-12-25"/>
    <n v="76.23"/>
    <n v="54"/>
    <s v="Average"/>
    <s v="Pending"/>
    <m/>
    <n v="20"/>
    <x v="0"/>
    <m/>
    <n v="305179"/>
  </r>
  <r>
    <x v="2384"/>
    <s v="Samir Patel"/>
    <x v="6"/>
    <x v="6"/>
    <s v="Sharjah"/>
    <s v="L03"/>
    <s v="Sales Executive"/>
    <x v="0"/>
    <s v="Full-Time"/>
    <s v="Male"/>
    <s v="40-49"/>
    <s v="2024-02-01"/>
    <n v="97.42"/>
    <n v="93"/>
    <s v="Average"/>
    <s v="Completed"/>
    <n v="2"/>
    <n v="8"/>
    <x v="0"/>
    <m/>
    <n v="305885"/>
  </r>
  <r>
    <x v="2385"/>
    <s v="Fatima Farooq"/>
    <x v="3"/>
    <x v="3"/>
    <s v="Ajman"/>
    <s v="L04"/>
    <s v="Sales Executive"/>
    <x v="3"/>
    <s v="Contract"/>
    <s v="Male"/>
    <s v="30-39"/>
    <s v="2023-10-14"/>
    <n v="88.38"/>
    <n v="70"/>
    <s v="High"/>
    <s v="Not Due"/>
    <m/>
    <n v="18"/>
    <x v="0"/>
    <m/>
    <n v="303525"/>
  </r>
  <r>
    <x v="2386"/>
    <s v="Nadia Shaikh"/>
    <x v="4"/>
    <x v="4"/>
    <s v="Abu Dhabi"/>
    <s v="L02"/>
    <s v="Accountant"/>
    <x v="0"/>
    <s v="Full-Time"/>
    <s v="Male"/>
    <s v="40-49"/>
    <s v="2022-09-03"/>
    <n v="83.29"/>
    <n v="51"/>
    <s v="Low"/>
    <s v="Pending"/>
    <m/>
    <n v="11"/>
    <x v="0"/>
    <m/>
    <n v="304309"/>
  </r>
  <r>
    <x v="2387"/>
    <s v="Ahmed Al Falasi"/>
    <x v="5"/>
    <x v="5"/>
    <s v="Ajman"/>
    <s v="L04"/>
    <s v="Sales Executive"/>
    <x v="1"/>
    <s v="Contract"/>
    <s v="Female"/>
    <s v="50+"/>
    <s v="2021-07-02"/>
    <n v="84.17"/>
    <n v="53"/>
    <s v="Low"/>
    <s v="Completed"/>
    <n v="3"/>
    <n v="33"/>
    <x v="1"/>
    <s v="2022-06-29"/>
    <n v="305693"/>
  </r>
  <r>
    <x v="2388"/>
    <s v="Yusuf Joseph"/>
    <x v="0"/>
    <x v="0"/>
    <s v="Abu Dhabi"/>
    <s v="L02"/>
    <s v="Customer Support Agent"/>
    <x v="3"/>
    <s v="Contract"/>
    <s v="Male"/>
    <s v="40-49"/>
    <s v="2021-11-26"/>
    <n v="79.83"/>
    <n v="65"/>
    <s v="Low"/>
    <s v="Completed"/>
    <n v="4"/>
    <n v="16"/>
    <x v="0"/>
    <m/>
    <n v="305602"/>
  </r>
  <r>
    <x v="2389"/>
    <s v="Omar Khan"/>
    <x v="0"/>
    <x v="0"/>
    <s v="Abu Dhabi"/>
    <s v="L02"/>
    <s v="Marketing Specialist"/>
    <x v="1"/>
    <s v="Contract"/>
    <s v="Female"/>
    <s v="30-39"/>
    <s v="2022-11-14"/>
    <n v="75.069999999999993"/>
    <n v="67"/>
    <s v="Low"/>
    <s v="Not Due"/>
    <m/>
    <n v="28"/>
    <x v="0"/>
    <m/>
    <n v="303653"/>
  </r>
  <r>
    <x v="2390"/>
    <s v="Yusuf Patel"/>
    <x v="2"/>
    <x v="2"/>
    <s v="Sharjah"/>
    <s v="L03"/>
    <s v="Customer Support Agent"/>
    <x v="2"/>
    <s v="Part-Time"/>
    <s v="Male"/>
    <s v="50+"/>
    <s v="2021-06-15"/>
    <n v="75.98"/>
    <n v="55"/>
    <s v="Low"/>
    <s v="Completed"/>
    <n v="2"/>
    <n v="10"/>
    <x v="0"/>
    <m/>
    <n v="304640"/>
  </r>
  <r>
    <x v="2391"/>
    <s v="Sara Khan"/>
    <x v="5"/>
    <x v="5"/>
    <s v="Ajman"/>
    <s v="L04"/>
    <s v="Sales Manager"/>
    <x v="0"/>
    <s v="Contract"/>
    <s v="Male"/>
    <s v="50+"/>
    <s v="2021-04-24"/>
    <n v="83.36"/>
    <n v="50"/>
    <s v="Low"/>
    <s v="Completed"/>
    <n v="5"/>
    <n v="31"/>
    <x v="0"/>
    <m/>
    <n v="305597"/>
  </r>
  <r>
    <x v="2392"/>
    <s v="Mohammed Al Nuaimi"/>
    <x v="0"/>
    <x v="0"/>
    <s v="Sharjah"/>
    <s v="L03"/>
    <s v="HR Executive"/>
    <x v="1"/>
    <s v="Part-Time"/>
    <s v="Male"/>
    <s v="20-29"/>
    <s v="2021-10-06"/>
    <n v="75.73"/>
    <n v="74"/>
    <s v="Average"/>
    <s v="Completed"/>
    <n v="2"/>
    <n v="36"/>
    <x v="1"/>
    <s v="2022-07-07"/>
    <n v="305428"/>
  </r>
  <r>
    <x v="2393"/>
    <s v="Samir Gupta"/>
    <x v="3"/>
    <x v="3"/>
    <s v="Ajman"/>
    <s v="L04"/>
    <s v="Customer Support Manager"/>
    <x v="1"/>
    <s v="Full-Time"/>
    <s v="Female"/>
    <s v="20-29"/>
    <s v="2021-07-20"/>
    <n v="91.4"/>
    <n v="78"/>
    <s v="High"/>
    <s v="Pending"/>
    <m/>
    <n v="40"/>
    <x v="0"/>
    <m/>
    <n v="304084"/>
  </r>
  <r>
    <x v="2394"/>
    <s v="Rashid Menon"/>
    <x v="1"/>
    <x v="1"/>
    <s v="Dubai"/>
    <s v="L01"/>
    <s v="Customer Support Manager"/>
    <x v="0"/>
    <s v="Full-Time"/>
    <s v="Female"/>
    <s v="30-39"/>
    <s v="2022-10-23"/>
    <n v="84.72"/>
    <n v="61"/>
    <s v="Low"/>
    <s v="Completed"/>
    <n v="2"/>
    <n v="37"/>
    <x v="0"/>
    <m/>
    <n v="304861"/>
  </r>
  <r>
    <x v="2395"/>
    <s v="Layla Sharma"/>
    <x v="6"/>
    <x v="6"/>
    <s v="Ajman"/>
    <s v="L04"/>
    <s v="Finance Analyst"/>
    <x v="1"/>
    <s v="Full-Time"/>
    <s v="Male"/>
    <s v="40-49"/>
    <s v="2021-03-18"/>
    <n v="82.93"/>
    <n v="52"/>
    <s v="Average"/>
    <s v="Pending"/>
    <m/>
    <n v="40"/>
    <x v="0"/>
    <m/>
    <n v="304861"/>
  </r>
  <r>
    <x v="2396"/>
    <s v="Layla Nair"/>
    <x v="4"/>
    <x v="4"/>
    <s v="Sharjah"/>
    <s v="L03"/>
    <s v="Finance Analyst"/>
    <x v="1"/>
    <s v="Contract"/>
    <s v="Male"/>
    <s v="20-29"/>
    <s v="2023-10-20"/>
    <n v="79.650000000000006"/>
    <n v="62"/>
    <s v="Average"/>
    <s v="Completed"/>
    <n v="5"/>
    <n v="40"/>
    <x v="0"/>
    <m/>
    <n v="303795"/>
  </r>
  <r>
    <x v="2397"/>
    <s v="Khalid Rahman"/>
    <x v="5"/>
    <x v="5"/>
    <s v="Ajman"/>
    <s v="L04"/>
    <s v="Accountant"/>
    <x v="0"/>
    <s v="Contract"/>
    <s v="Male"/>
    <s v="40-49"/>
    <s v="2023-03-29"/>
    <n v="92.63"/>
    <n v="83"/>
    <s v="High"/>
    <s v="Completed"/>
    <n v="3"/>
    <n v="11"/>
    <x v="1"/>
    <s v="2024-02-16"/>
    <n v="305688"/>
  </r>
  <r>
    <x v="2398"/>
    <s v="Samir Menon"/>
    <x v="2"/>
    <x v="2"/>
    <s v="Ajman"/>
    <s v="L04"/>
    <s v="Marketing Specialist"/>
    <x v="0"/>
    <s v="Full-Time"/>
    <s v="Female"/>
    <s v="30-39"/>
    <s v="2023-05-30"/>
    <n v="86.68"/>
    <n v="79"/>
    <s v="High"/>
    <s v="Completed"/>
    <n v="4"/>
    <n v="11"/>
    <x v="0"/>
    <m/>
    <n v="305574"/>
  </r>
  <r>
    <x v="2399"/>
    <s v="Aisha Sharma"/>
    <x v="2"/>
    <x v="2"/>
    <s v="Al Ain"/>
    <s v="L05"/>
    <s v="Customer Support Agent"/>
    <x v="3"/>
    <s v="Contract"/>
    <s v="Female"/>
    <s v="20-29"/>
    <s v="2023-12-06"/>
    <n v="96.77"/>
    <n v="93"/>
    <s v="High"/>
    <s v="Completed"/>
    <n v="5"/>
    <n v="21"/>
    <x v="0"/>
    <m/>
    <n v="303816"/>
  </r>
  <r>
    <x v="2400"/>
    <s v="Omar Aziz"/>
    <x v="3"/>
    <x v="3"/>
    <s v="Dubai"/>
    <s v="L01"/>
    <s v="Customer Support Agent"/>
    <x v="2"/>
    <s v="Full-Time"/>
    <s v="Female"/>
    <s v="30-39"/>
    <s v="2023-11-11"/>
    <n v="99.71"/>
    <n v="93"/>
    <s v="High"/>
    <s v="Completed"/>
    <n v="4"/>
    <m/>
    <x v="0"/>
    <m/>
    <n v="305137"/>
  </r>
  <r>
    <x v="2401"/>
    <s v="Nadia Sharma"/>
    <x v="0"/>
    <x v="0"/>
    <s v="Sharjah"/>
    <s v="L03"/>
    <s v="Sales Executive"/>
    <x v="0"/>
    <s v="Full-Time"/>
    <s v="Male"/>
    <s v="50+"/>
    <s v="2023-02-18"/>
    <n v="86.59"/>
    <n v="87"/>
    <s v="Average"/>
    <s v="Completed"/>
    <n v="2"/>
    <n v="6"/>
    <x v="0"/>
    <m/>
    <n v="304649"/>
  </r>
  <r>
    <x v="2402"/>
    <s v="Yusuf Khan"/>
    <x v="4"/>
    <x v="4"/>
    <s v="Al Ain"/>
    <s v="L05"/>
    <s v="Customer Support Manager"/>
    <x v="1"/>
    <s v="Part-Time"/>
    <s v="Male"/>
    <s v="40-49"/>
    <s v="2021-07-24"/>
    <n v="90.52"/>
    <n v="86"/>
    <s v="Average"/>
    <s v="Completed"/>
    <n v="2"/>
    <n v="15"/>
    <x v="0"/>
    <m/>
    <n v="305836"/>
  </r>
  <r>
    <x v="2403"/>
    <s v="Ali Shaikh"/>
    <x v="3"/>
    <x v="3"/>
    <s v="Ajman"/>
    <s v="L04"/>
    <s v="Sales Executive"/>
    <x v="0"/>
    <s v="Contract"/>
    <s v="Female"/>
    <s v="30-39"/>
    <s v="2024-04-05"/>
    <n v="94.27"/>
    <n v="89"/>
    <s v="High"/>
    <s v="Pending"/>
    <m/>
    <m/>
    <x v="0"/>
    <m/>
    <n v="305799"/>
  </r>
  <r>
    <x v="2404"/>
    <s v="Imran Sharma"/>
    <x v="5"/>
    <x v="5"/>
    <s v="Dubai"/>
    <s v="L01"/>
    <s v="HR Manager"/>
    <x v="0"/>
    <s v="Full-Time"/>
    <s v="Male"/>
    <s v="50+"/>
    <s v="2021-08-16"/>
    <n v="84.57"/>
    <n v="78"/>
    <s v="Average"/>
    <s v="Pending"/>
    <m/>
    <n v="19"/>
    <x v="0"/>
    <m/>
    <n v="304771"/>
  </r>
  <r>
    <x v="2405"/>
    <s v="Samir Menon"/>
    <x v="5"/>
    <x v="5"/>
    <s v="Abu Dhabi"/>
    <s v="L02"/>
    <s v="Finance Analyst"/>
    <x v="2"/>
    <s v="Part-Time"/>
    <s v="Female"/>
    <s v="20-29"/>
    <s v="2022-01-28"/>
    <n v="85.14"/>
    <n v="88"/>
    <s v="Average"/>
    <s v="Completed"/>
    <n v="5"/>
    <n v="40"/>
    <x v="0"/>
    <m/>
    <n v="304155"/>
  </r>
  <r>
    <x v="2406"/>
    <s v="Noor Menon"/>
    <x v="4"/>
    <x v="4"/>
    <s v="Al Ain"/>
    <s v="L05"/>
    <s v="Sales Manager"/>
    <x v="0"/>
    <s v="Contract"/>
    <s v="Male"/>
    <s v="20-29"/>
    <s v="2022-06-24"/>
    <n v="91.71"/>
    <n v="76"/>
    <s v="High"/>
    <s v="Completed"/>
    <n v="4"/>
    <n v="18"/>
    <x v="1"/>
    <s v="2023-02-11"/>
    <n v="304494"/>
  </r>
  <r>
    <x v="2407"/>
    <s v="Yusuf Sharma"/>
    <x v="1"/>
    <x v="1"/>
    <s v="Sharjah"/>
    <s v="L03"/>
    <s v="Accountant"/>
    <x v="0"/>
    <s v="Full-Time"/>
    <s v="Female"/>
    <s v="30-39"/>
    <s v="2021-09-18"/>
    <n v="88.14"/>
    <n v="75"/>
    <s v="Average"/>
    <s v="Completed"/>
    <n v="2"/>
    <n v="19"/>
    <x v="0"/>
    <m/>
    <n v="304389"/>
  </r>
  <r>
    <x v="2408"/>
    <s v="Mariam Menon"/>
    <x v="1"/>
    <x v="1"/>
    <s v="Abu Dhabi"/>
    <s v="L02"/>
    <s v="Customer Support Manager"/>
    <x v="1"/>
    <s v="Full-Time"/>
    <s v="Male"/>
    <s v="30-39"/>
    <s v="2024-03-07"/>
    <n v="91.07"/>
    <n v="80"/>
    <s v="Average"/>
    <s v="Completed"/>
    <n v="4"/>
    <n v="22"/>
    <x v="0"/>
    <m/>
    <n v="304272"/>
  </r>
  <r>
    <x v="2409"/>
    <s v="Rashid Al Falasi"/>
    <x v="2"/>
    <x v="2"/>
    <s v="Sharjah"/>
    <s v="L03"/>
    <s v="HR Executive"/>
    <x v="1"/>
    <s v="Full-Time"/>
    <s v="Female"/>
    <s v="30-39"/>
    <s v="2022-01-28"/>
    <n v="92.05"/>
    <n v="77"/>
    <s v="High"/>
    <s v="Completed"/>
    <n v="4"/>
    <n v="12"/>
    <x v="0"/>
    <m/>
    <n v="304492"/>
  </r>
  <r>
    <x v="2410"/>
    <s v="Layla Rahman"/>
    <x v="4"/>
    <x v="4"/>
    <s v="Dubai"/>
    <s v="L01"/>
    <s v="Sales Manager"/>
    <x v="0"/>
    <s v="Full-Time"/>
    <s v="Male"/>
    <s v="50+"/>
    <s v="2022-12-07"/>
    <n v="85.79"/>
    <n v="70"/>
    <s v="Average"/>
    <s v="Completed"/>
    <n v="3"/>
    <n v="12"/>
    <x v="0"/>
    <m/>
    <n v="303529"/>
  </r>
  <r>
    <x v="2411"/>
    <s v="Mohammed Aziz"/>
    <x v="0"/>
    <x v="0"/>
    <s v="Al Ain"/>
    <s v="L05"/>
    <s v="Customer Support Manager"/>
    <x v="1"/>
    <s v="Full-Time"/>
    <s v="Female"/>
    <s v="50+"/>
    <s v="2021-02-24"/>
    <n v="91.54"/>
    <n v="76"/>
    <s v="High"/>
    <s v="Completed"/>
    <n v="5"/>
    <m/>
    <x v="0"/>
    <m/>
    <n v="305245"/>
  </r>
  <r>
    <x v="2412"/>
    <s v="Fatima Farooq"/>
    <x v="0"/>
    <x v="0"/>
    <s v="Abu Dhabi"/>
    <s v="L02"/>
    <s v="IT Support Engineer"/>
    <x v="3"/>
    <s v="Part-Time"/>
    <s v="Female"/>
    <s v="30-39"/>
    <s v="2022-09-08"/>
    <n v="77.569999999999993"/>
    <n v="78"/>
    <s v="Low"/>
    <s v="Pending"/>
    <m/>
    <m/>
    <x v="0"/>
    <m/>
    <n v="305594"/>
  </r>
  <r>
    <x v="2413"/>
    <s v="Fatima Al Mansoori"/>
    <x v="1"/>
    <x v="1"/>
    <s v="Ajman"/>
    <s v="L04"/>
    <s v="Customer Support Agent"/>
    <x v="1"/>
    <s v="Part-Time"/>
    <s v="Female"/>
    <s v="50+"/>
    <s v="2022-11-18"/>
    <n v="98.36"/>
    <n v="88"/>
    <s v="High"/>
    <s v="Completed"/>
    <n v="4"/>
    <n v="17"/>
    <x v="0"/>
    <m/>
    <n v="305424"/>
  </r>
  <r>
    <x v="2414"/>
    <s v="Sara Hussain"/>
    <x v="2"/>
    <x v="2"/>
    <s v="Ajman"/>
    <s v="L04"/>
    <s v="HR Executive"/>
    <x v="3"/>
    <s v="Part-Time"/>
    <s v="Female"/>
    <s v="20-29"/>
    <s v="2022-05-17"/>
    <n v="82.93"/>
    <n v="73"/>
    <s v="Average"/>
    <s v="Completed"/>
    <n v="3"/>
    <n v="34"/>
    <x v="0"/>
    <m/>
    <n v="304961"/>
  </r>
  <r>
    <x v="2415"/>
    <s v="Hassan Shaikh"/>
    <x v="4"/>
    <x v="4"/>
    <s v="Dubai"/>
    <s v="L01"/>
    <s v="HR Manager"/>
    <x v="2"/>
    <s v="Part-Time"/>
    <s v="Female"/>
    <s v="20-29"/>
    <s v="2022-06-17"/>
    <n v="97.3"/>
    <n v="91"/>
    <s v="Average"/>
    <s v="Not Due"/>
    <m/>
    <n v="28"/>
    <x v="1"/>
    <s v="2023-12-25"/>
    <n v="304363"/>
  </r>
  <r>
    <x v="2416"/>
    <s v="Karim Al Falasi"/>
    <x v="5"/>
    <x v="5"/>
    <s v="Sharjah"/>
    <s v="L03"/>
    <s v="Finance Analyst"/>
    <x v="2"/>
    <s v="Part-Time"/>
    <s v="Female"/>
    <s v="30-39"/>
    <s v="2021-03-25"/>
    <n v="98.24"/>
    <n v="87"/>
    <s v="Average"/>
    <s v="Completed"/>
    <n v="4"/>
    <n v="7"/>
    <x v="0"/>
    <m/>
    <n v="305345"/>
  </r>
  <r>
    <x v="2417"/>
    <s v="Omar Hussain"/>
    <x v="6"/>
    <x v="6"/>
    <s v="Abu Dhabi"/>
    <s v="L02"/>
    <s v="Customer Support Agent"/>
    <x v="3"/>
    <s v="Contract"/>
    <s v="Male"/>
    <s v="40-49"/>
    <s v="2023-02-21"/>
    <n v="98.03"/>
    <n v="98"/>
    <s v="High"/>
    <s v="Pending"/>
    <m/>
    <n v="28"/>
    <x v="0"/>
    <m/>
    <n v="305497"/>
  </r>
  <r>
    <x v="2418"/>
    <s v="Mohammed Farooq"/>
    <x v="2"/>
    <x v="2"/>
    <s v="Sharjah"/>
    <s v="L03"/>
    <s v="Accountant"/>
    <x v="1"/>
    <s v="Contract"/>
    <s v="Male"/>
    <s v="20-29"/>
    <s v="2024-04-12"/>
    <n v="85.55"/>
    <n v="85"/>
    <s v="High"/>
    <s v="Not Due"/>
    <m/>
    <n v="25"/>
    <x v="0"/>
    <m/>
    <n v="305353"/>
  </r>
  <r>
    <x v="2419"/>
    <s v="Yusuf Menon"/>
    <x v="0"/>
    <x v="0"/>
    <s v="Sharjah"/>
    <s v="L03"/>
    <s v="Customer Support Agent"/>
    <x v="2"/>
    <s v="Contract"/>
    <s v="Female"/>
    <s v="50+"/>
    <s v="2022-07-16"/>
    <n v="98.73"/>
    <n v="92"/>
    <s v="High"/>
    <s v="Pending"/>
    <m/>
    <n v="19"/>
    <x v="0"/>
    <m/>
    <n v="303757"/>
  </r>
  <r>
    <x v="2420"/>
    <s v="Rashid D'Souza"/>
    <x v="0"/>
    <x v="0"/>
    <s v="Dubai"/>
    <s v="L01"/>
    <s v="IT Support Engineer"/>
    <x v="1"/>
    <s v="Part-Time"/>
    <s v="Female"/>
    <s v="30-39"/>
    <s v="2023-12-15"/>
    <n v="85.17"/>
    <n v="89"/>
    <s v="Average"/>
    <s v="Completed"/>
    <n v="4"/>
    <n v="7"/>
    <x v="0"/>
    <m/>
    <n v="305840"/>
  </r>
  <r>
    <x v="2421"/>
    <s v="Mariam Al Falasi"/>
    <x v="2"/>
    <x v="2"/>
    <s v="Sharjah"/>
    <s v="L03"/>
    <s v="Finance Analyst"/>
    <x v="3"/>
    <s v="Full-Time"/>
    <s v="Female"/>
    <s v="40-49"/>
    <s v="2022-01-17"/>
    <n v="99.26"/>
    <n v="89"/>
    <s v="Average"/>
    <s v="Completed"/>
    <n v="4"/>
    <n v="34"/>
    <x v="0"/>
    <m/>
    <n v="304787"/>
  </r>
  <r>
    <x v="2422"/>
    <s v="Aisha Al Falasi"/>
    <x v="4"/>
    <x v="4"/>
    <s v="Ajman"/>
    <s v="L04"/>
    <s v="HR Executive"/>
    <x v="1"/>
    <s v="Full-Time"/>
    <s v="Male"/>
    <s v="20-29"/>
    <s v="2023-03-11"/>
    <n v="91.37"/>
    <n v="88"/>
    <s v="Average"/>
    <s v="Completed"/>
    <n v="2"/>
    <n v="38"/>
    <x v="2"/>
    <s v="2025-01-17"/>
    <n v="303520"/>
  </r>
  <r>
    <x v="2423"/>
    <s v="Aisha Sharma"/>
    <x v="4"/>
    <x v="4"/>
    <s v="Al Ain"/>
    <s v="L05"/>
    <s v="IT Support Engineer"/>
    <x v="1"/>
    <s v="Full-Time"/>
    <s v="Male"/>
    <s v="50+"/>
    <s v="2023-10-10"/>
    <n v="76.599999999999994"/>
    <n v="73"/>
    <s v="Low"/>
    <s v="Completed"/>
    <n v="4"/>
    <n v="38"/>
    <x v="0"/>
    <m/>
    <n v="303780"/>
  </r>
  <r>
    <x v="2424"/>
    <s v="Layla Al Nuaimi"/>
    <x v="6"/>
    <x v="6"/>
    <s v="Abu Dhabi"/>
    <s v="L02"/>
    <s v="Customer Support Agent"/>
    <x v="0"/>
    <s v="Part-Time"/>
    <s v="Female"/>
    <s v="40-49"/>
    <s v="2021-05-07"/>
    <n v="89.09"/>
    <n v="81"/>
    <s v="Average"/>
    <s v="Completed"/>
    <n v="2"/>
    <n v="40"/>
    <x v="0"/>
    <m/>
    <n v="304149"/>
  </r>
  <r>
    <x v="2425"/>
    <s v="Yusuf Shaikh"/>
    <x v="1"/>
    <x v="1"/>
    <s v="Dubai"/>
    <s v="L01"/>
    <s v="HR Manager"/>
    <x v="3"/>
    <s v="Contract"/>
    <s v="Female"/>
    <s v="30-39"/>
    <s v="2022-10-03"/>
    <n v="93.63"/>
    <n v="90"/>
    <s v="High"/>
    <s v="Completed"/>
    <n v="4"/>
    <n v="19"/>
    <x v="0"/>
    <m/>
    <n v="305295"/>
  </r>
  <r>
    <x v="2426"/>
    <s v="Ali D'Souza"/>
    <x v="6"/>
    <x v="6"/>
    <s v="Dubai"/>
    <s v="L01"/>
    <s v="Sales Executive"/>
    <x v="0"/>
    <s v="Part-Time"/>
    <s v="Male"/>
    <s v="20-29"/>
    <s v="2021-03-10"/>
    <n v="81.290000000000006"/>
    <n v="55"/>
    <s v="Low"/>
    <s v="Completed"/>
    <n v="3"/>
    <m/>
    <x v="1"/>
    <s v="2022-02-26"/>
    <n v="305594"/>
  </r>
  <r>
    <x v="2427"/>
    <s v="Bilal Aziz"/>
    <x v="4"/>
    <x v="4"/>
    <s v="Al Ain"/>
    <s v="L05"/>
    <s v="Customer Support Manager"/>
    <x v="2"/>
    <s v="Part-Time"/>
    <s v="Male"/>
    <s v="50+"/>
    <s v="2024-01-15"/>
    <n v="80.319999999999993"/>
    <n v="63"/>
    <s v="Average"/>
    <s v="Completed"/>
    <n v="3"/>
    <n v="39"/>
    <x v="0"/>
    <m/>
    <n v="303903"/>
  </r>
  <r>
    <x v="2428"/>
    <s v="Aisha Al Mansoori"/>
    <x v="4"/>
    <x v="4"/>
    <s v="Ajman"/>
    <s v="L04"/>
    <s v="Sales Manager"/>
    <x v="2"/>
    <s v="Contract"/>
    <s v="Female"/>
    <s v="20-29"/>
    <s v="2021-11-18"/>
    <n v="93.63"/>
    <n v="78"/>
    <s v="Average"/>
    <s v="Completed"/>
    <n v="5"/>
    <n v="14"/>
    <x v="0"/>
    <m/>
    <n v="304273"/>
  </r>
  <r>
    <x v="2429"/>
    <s v="Fatima Hussain"/>
    <x v="5"/>
    <x v="5"/>
    <s v="Al Ain"/>
    <s v="L05"/>
    <s v="Operations Coordinator"/>
    <x v="2"/>
    <s v="Part-Time"/>
    <s v="Male"/>
    <s v="40-49"/>
    <s v="2022-12-22"/>
    <n v="96.62"/>
    <n v="90"/>
    <s v="Average"/>
    <s v="Pending"/>
    <m/>
    <n v="13"/>
    <x v="1"/>
    <s v="2025-07-07"/>
    <n v="304257"/>
  </r>
  <r>
    <x v="2430"/>
    <s v="Mariam Aziz"/>
    <x v="4"/>
    <x v="4"/>
    <s v="Dubai"/>
    <s v="L01"/>
    <s v="Sales Executive"/>
    <x v="1"/>
    <s v="Contract"/>
    <s v="Male"/>
    <s v="40-49"/>
    <s v="2023-11-16"/>
    <n v="87.29"/>
    <n v="90"/>
    <s v="Average"/>
    <s v="Completed"/>
    <n v="4"/>
    <n v="22"/>
    <x v="0"/>
    <m/>
    <n v="304905"/>
  </r>
  <r>
    <x v="2431"/>
    <s v="Samir Patel"/>
    <x v="5"/>
    <x v="5"/>
    <s v="Sharjah"/>
    <s v="L03"/>
    <s v="Marketing Specialist"/>
    <x v="3"/>
    <s v="Contract"/>
    <s v="Female"/>
    <s v="30-39"/>
    <s v="2022-02-24"/>
    <n v="83.18"/>
    <n v="64"/>
    <s v="Low"/>
    <s v="Not Due"/>
    <m/>
    <n v="31"/>
    <x v="1"/>
    <s v="2023-07-16"/>
    <n v="304951"/>
  </r>
  <r>
    <x v="2432"/>
    <s v="Bilal Fernandez"/>
    <x v="1"/>
    <x v="1"/>
    <s v="Sharjah"/>
    <s v="L03"/>
    <s v="Marketing Specialist"/>
    <x v="0"/>
    <s v="Part-Time"/>
    <s v="Female"/>
    <s v="50+"/>
    <s v="2021-08-16"/>
    <n v="93.25"/>
    <n v="81"/>
    <s v="High"/>
    <s v="Completed"/>
    <n v="3"/>
    <m/>
    <x v="2"/>
    <s v="2022-11-30"/>
    <n v="304136"/>
  </r>
  <r>
    <x v="2433"/>
    <s v="Ali Aziz"/>
    <x v="6"/>
    <x v="6"/>
    <s v="Al Ain"/>
    <s v="L05"/>
    <s v="IT Support Engineer"/>
    <x v="2"/>
    <s v="Part-Time"/>
    <s v="Male"/>
    <s v="30-39"/>
    <s v="2023-03-14"/>
    <n v="86.47"/>
    <n v="77"/>
    <s v="High"/>
    <s v="Not Due"/>
    <m/>
    <n v="19"/>
    <x v="0"/>
    <m/>
    <n v="303744"/>
  </r>
  <r>
    <x v="2434"/>
    <s v="Fatima Joseph"/>
    <x v="4"/>
    <x v="4"/>
    <s v="Sharjah"/>
    <s v="L03"/>
    <s v="Finance Analyst"/>
    <x v="2"/>
    <s v="Part-Time"/>
    <s v="Female"/>
    <s v="30-39"/>
    <s v="2023-07-15"/>
    <n v="80.489999999999995"/>
    <n v="67"/>
    <s v="Average"/>
    <s v="Pending"/>
    <m/>
    <n v="13"/>
    <x v="0"/>
    <m/>
    <n v="304339"/>
  </r>
  <r>
    <x v="2435"/>
    <s v="Zaid Aziz"/>
    <x v="5"/>
    <x v="5"/>
    <s v="Sharjah"/>
    <s v="L03"/>
    <s v="Sales Executive"/>
    <x v="1"/>
    <s v="Contract"/>
    <s v="Female"/>
    <s v="20-29"/>
    <s v="2023-12-25"/>
    <n v="97.13"/>
    <n v="98"/>
    <s v="Average"/>
    <s v="Completed"/>
    <n v="3"/>
    <n v="9"/>
    <x v="1"/>
    <s v="2025-02-25"/>
    <n v="304418"/>
  </r>
  <r>
    <x v="2436"/>
    <s v="Imran Al Nuaimi"/>
    <x v="3"/>
    <x v="3"/>
    <s v="Sharjah"/>
    <s v="L03"/>
    <s v="Accountant"/>
    <x v="1"/>
    <s v="Contract"/>
    <s v="Male"/>
    <s v="40-49"/>
    <s v="2021-11-27"/>
    <n v="99.99"/>
    <n v="86"/>
    <s v="High"/>
    <s v="Not Due"/>
    <m/>
    <n v="22"/>
    <x v="0"/>
    <m/>
    <n v="305300"/>
  </r>
  <r>
    <x v="2437"/>
    <s v="Aisha Aziz"/>
    <x v="2"/>
    <x v="2"/>
    <s v="Al Ain"/>
    <s v="L05"/>
    <s v="Software Engineer"/>
    <x v="1"/>
    <s v="Contract"/>
    <s v="Female"/>
    <s v="40-49"/>
    <s v="2023-12-18"/>
    <n v="89.45"/>
    <n v="81"/>
    <s v="High"/>
    <s v="Completed"/>
    <n v="2"/>
    <n v="11"/>
    <x v="0"/>
    <m/>
    <n v="304861"/>
  </r>
  <r>
    <x v="2438"/>
    <s v="Nadia Al Nuaimi"/>
    <x v="5"/>
    <x v="5"/>
    <s v="Sharjah"/>
    <s v="L03"/>
    <s v="Sales Manager"/>
    <x v="2"/>
    <s v="Contract"/>
    <s v="Female"/>
    <s v="20-29"/>
    <s v="2022-05-12"/>
    <n v="76.55"/>
    <n v="66"/>
    <s v="Average"/>
    <s v="Completed"/>
    <n v="2"/>
    <n v="32"/>
    <x v="2"/>
    <s v="2023-04-23"/>
    <n v="305554"/>
  </r>
  <r>
    <x v="2439"/>
    <s v="Karim Joseph"/>
    <x v="4"/>
    <x v="4"/>
    <s v="Abu Dhabi"/>
    <s v="L02"/>
    <s v="Customer Support Manager"/>
    <x v="3"/>
    <s v="Contract"/>
    <s v="Male"/>
    <s v="50+"/>
    <s v="2022-03-10"/>
    <n v="78.12"/>
    <n v="71"/>
    <s v="Low"/>
    <s v="Pending"/>
    <m/>
    <n v="36"/>
    <x v="0"/>
    <m/>
    <n v="303958"/>
  </r>
  <r>
    <x v="2440"/>
    <s v="Aisha Al Mansoori"/>
    <x v="0"/>
    <x v="0"/>
    <s v="Sharjah"/>
    <s v="L03"/>
    <s v="Customer Support Agent"/>
    <x v="2"/>
    <s v="Contract"/>
    <s v="Male"/>
    <s v="20-29"/>
    <s v="2024-04-03"/>
    <n v="96.31"/>
    <n v="92"/>
    <s v="Average"/>
    <s v="Completed"/>
    <n v="5"/>
    <n v="40"/>
    <x v="2"/>
    <s v="2025-11-07"/>
    <n v="304609"/>
  </r>
  <r>
    <x v="2441"/>
    <s v="Sara Hussain"/>
    <x v="1"/>
    <x v="1"/>
    <s v="Al Ain"/>
    <s v="L05"/>
    <s v="Finance Analyst"/>
    <x v="3"/>
    <s v="Full-Time"/>
    <s v="Female"/>
    <s v="40-49"/>
    <s v="2021-07-16"/>
    <n v="80.14"/>
    <n v="51"/>
    <s v="Average"/>
    <s v="Not Due"/>
    <m/>
    <n v="23"/>
    <x v="1"/>
    <s v="2023-05-19"/>
    <n v="303543"/>
  </r>
  <r>
    <x v="2442"/>
    <s v="Samir Hussain"/>
    <x v="4"/>
    <x v="4"/>
    <s v="Sharjah"/>
    <s v="L03"/>
    <s v="Customer Support Manager"/>
    <x v="0"/>
    <s v="Contract"/>
    <s v="Female"/>
    <s v="50+"/>
    <s v="2023-01-08"/>
    <n v="99.37"/>
    <n v="87"/>
    <s v="High"/>
    <s v="Pending"/>
    <m/>
    <n v="9"/>
    <x v="0"/>
    <m/>
    <n v="305615"/>
  </r>
  <r>
    <x v="2443"/>
    <s v="Nadia Al Mansoori"/>
    <x v="4"/>
    <x v="4"/>
    <s v="Al Ain"/>
    <s v="L05"/>
    <s v="Sales Manager"/>
    <x v="3"/>
    <s v="Contract"/>
    <s v="Male"/>
    <s v="30-39"/>
    <s v="2022-01-26"/>
    <n v="94.75"/>
    <n v="73"/>
    <s v="High"/>
    <s v="Completed"/>
    <n v="3"/>
    <n v="16"/>
    <x v="0"/>
    <m/>
    <n v="304902"/>
  </r>
  <r>
    <x v="2444"/>
    <s v="Ahmed Fernandez"/>
    <x v="3"/>
    <x v="3"/>
    <s v="Dubai"/>
    <s v="L01"/>
    <s v="Marketing Specialist"/>
    <x v="1"/>
    <s v="Full-Time"/>
    <s v="Female"/>
    <s v="20-29"/>
    <s v="2023-03-25"/>
    <n v="91.06"/>
    <n v="77"/>
    <s v="High"/>
    <s v="Completed"/>
    <n v="3"/>
    <n v="17"/>
    <x v="0"/>
    <m/>
    <n v="305048"/>
  </r>
  <r>
    <x v="2445"/>
    <s v="Ahmed Menon"/>
    <x v="2"/>
    <x v="2"/>
    <s v="Dubai"/>
    <s v="L01"/>
    <s v="HR Manager"/>
    <x v="0"/>
    <s v="Part-Time"/>
    <s v="Female"/>
    <s v="30-39"/>
    <s v="2023-02-05"/>
    <n v="95.12"/>
    <n v="92"/>
    <s v="High"/>
    <s v="Not Due"/>
    <m/>
    <n v="32"/>
    <x v="0"/>
    <m/>
    <n v="304752"/>
  </r>
  <r>
    <x v="2446"/>
    <s v="Bilal Rahman"/>
    <x v="6"/>
    <x v="6"/>
    <s v="Al Ain"/>
    <s v="L05"/>
    <s v="Software Engineer"/>
    <x v="2"/>
    <s v="Full-Time"/>
    <s v="Male"/>
    <s v="50+"/>
    <s v="2022-11-19"/>
    <n v="85.13"/>
    <n v="77"/>
    <s v="High"/>
    <s v="Pending"/>
    <m/>
    <n v="15"/>
    <x v="0"/>
    <m/>
    <n v="303571"/>
  </r>
  <r>
    <x v="2447"/>
    <s v="Khalid Nair"/>
    <x v="4"/>
    <x v="4"/>
    <s v="Sharjah"/>
    <s v="L03"/>
    <s v="Customer Support Agent"/>
    <x v="3"/>
    <s v="Full-Time"/>
    <s v="Female"/>
    <s v="50+"/>
    <s v="2021-03-16"/>
    <n v="88.49"/>
    <n v="76"/>
    <s v="Average"/>
    <s v="Completed"/>
    <n v="5"/>
    <n v="19"/>
    <x v="0"/>
    <m/>
    <n v="304818"/>
  </r>
  <r>
    <x v="2448"/>
    <s v="Zaid Rahman"/>
    <x v="1"/>
    <x v="1"/>
    <s v="Ajman"/>
    <s v="L04"/>
    <s v="Accountant"/>
    <x v="0"/>
    <s v="Full-Time"/>
    <s v="Male"/>
    <s v="40-49"/>
    <s v="2023-06-19"/>
    <n v="90.86"/>
    <n v="73"/>
    <s v="Average"/>
    <s v="Pending"/>
    <m/>
    <n v="22"/>
    <x v="0"/>
    <m/>
    <n v="305533"/>
  </r>
  <r>
    <x v="2449"/>
    <s v="Imran Joseph"/>
    <x v="5"/>
    <x v="5"/>
    <s v="Dubai"/>
    <s v="L01"/>
    <s v="Marketing Specialist"/>
    <x v="3"/>
    <s v="Part-Time"/>
    <s v="Male"/>
    <s v="20-29"/>
    <s v="2021-02-24"/>
    <n v="98.27"/>
    <n v="96"/>
    <s v="High"/>
    <s v="Completed"/>
    <n v="3"/>
    <n v="24"/>
    <x v="0"/>
    <m/>
    <n v="305598"/>
  </r>
  <r>
    <x v="2450"/>
    <s v="Mohammed Fernandez"/>
    <x v="5"/>
    <x v="5"/>
    <s v="Dubai"/>
    <s v="L01"/>
    <s v="IT Support Engineer"/>
    <x v="0"/>
    <s v="Part-Time"/>
    <s v="Male"/>
    <s v="20-29"/>
    <s v="2021-04-19"/>
    <n v="89.27"/>
    <n v="81"/>
    <s v="High"/>
    <s v="Not Due"/>
    <m/>
    <n v="5"/>
    <x v="0"/>
    <m/>
    <n v="305652"/>
  </r>
  <r>
    <x v="2451"/>
    <s v="Nadia Aziz"/>
    <x v="2"/>
    <x v="2"/>
    <s v="Abu Dhabi"/>
    <s v="L02"/>
    <s v="HR Executive"/>
    <x v="2"/>
    <s v="Full-Time"/>
    <s v="Male"/>
    <s v="20-29"/>
    <s v="2022-01-26"/>
    <n v="77.98"/>
    <n v="60"/>
    <s v="Average"/>
    <s v="Completed"/>
    <n v="3"/>
    <n v="12"/>
    <x v="0"/>
    <m/>
    <n v="304712"/>
  </r>
  <r>
    <x v="2452"/>
    <s v="Ahmed Fernandez"/>
    <x v="6"/>
    <x v="6"/>
    <s v="Al Ain"/>
    <s v="L05"/>
    <s v="Software Engineer"/>
    <x v="0"/>
    <s v="Contract"/>
    <s v="Male"/>
    <s v="50+"/>
    <s v="2021-12-21"/>
    <n v="81.72"/>
    <n v="78"/>
    <s v="Average"/>
    <s v="Completed"/>
    <n v="4"/>
    <n v="20"/>
    <x v="0"/>
    <m/>
    <n v="304503"/>
  </r>
  <r>
    <x v="2453"/>
    <s v="Yusuf Aziz"/>
    <x v="6"/>
    <x v="6"/>
    <s v="Sharjah"/>
    <s v="L03"/>
    <s v="Customer Support Manager"/>
    <x v="0"/>
    <s v="Part-Time"/>
    <s v="Male"/>
    <s v="40-49"/>
    <s v="2021-10-28"/>
    <n v="76.510000000000005"/>
    <n v="58"/>
    <s v="Low"/>
    <s v="Completed"/>
    <n v="3"/>
    <n v="23"/>
    <x v="1"/>
    <s v="2022-09-14"/>
    <n v="305727"/>
  </r>
  <r>
    <x v="2454"/>
    <s v="Hassan D'Souza"/>
    <x v="6"/>
    <x v="6"/>
    <s v="Sharjah"/>
    <s v="L03"/>
    <s v="Finance Analyst"/>
    <x v="3"/>
    <s v="Full-Time"/>
    <s v="Female"/>
    <s v="40-49"/>
    <s v="2023-08-10"/>
    <n v="87.66"/>
    <n v="83"/>
    <s v="Average"/>
    <s v="Completed"/>
    <n v="3"/>
    <n v="36"/>
    <x v="0"/>
    <m/>
    <n v="305956"/>
  </r>
  <r>
    <x v="2455"/>
    <s v="Ali Haddad"/>
    <x v="3"/>
    <x v="3"/>
    <s v="Al Ain"/>
    <s v="L05"/>
    <s v="Customer Support Agent"/>
    <x v="1"/>
    <s v="Part-Time"/>
    <s v="Male"/>
    <s v="30-39"/>
    <s v="2021-07-18"/>
    <n v="76.069999999999993"/>
    <n v="68"/>
    <s v="Low"/>
    <s v="Not Due"/>
    <m/>
    <n v="8"/>
    <x v="0"/>
    <m/>
    <n v="305378"/>
  </r>
  <r>
    <x v="2456"/>
    <s v="Aisha Aziz"/>
    <x v="2"/>
    <x v="2"/>
    <s v="Dubai"/>
    <s v="L01"/>
    <s v="Sales Executive"/>
    <x v="3"/>
    <s v="Full-Time"/>
    <s v="Female"/>
    <s v="50+"/>
    <s v="2023-05-14"/>
    <n v="87.59"/>
    <n v="90"/>
    <s v="Average"/>
    <s v="Completed"/>
    <n v="2"/>
    <n v="12"/>
    <x v="0"/>
    <m/>
    <n v="304115"/>
  </r>
  <r>
    <x v="2457"/>
    <s v="Bilal Al Mansoori"/>
    <x v="5"/>
    <x v="5"/>
    <s v="Sharjah"/>
    <s v="L03"/>
    <s v="Software Engineer"/>
    <x v="2"/>
    <s v="Full-Time"/>
    <s v="Male"/>
    <s v="50+"/>
    <s v="2023-02-20"/>
    <n v="80.13"/>
    <n v="70"/>
    <s v="Average"/>
    <s v="Pending"/>
    <m/>
    <n v="16"/>
    <x v="0"/>
    <m/>
    <n v="304792"/>
  </r>
  <r>
    <x v="2458"/>
    <s v="Nadia Hussain"/>
    <x v="6"/>
    <x v="6"/>
    <s v="Sharjah"/>
    <s v="L03"/>
    <s v="Accountant"/>
    <x v="1"/>
    <s v="Part-Time"/>
    <s v="Male"/>
    <s v="50+"/>
    <s v="2022-10-24"/>
    <n v="93.22"/>
    <n v="75"/>
    <s v="High"/>
    <s v="Completed"/>
    <n v="2"/>
    <n v="40"/>
    <x v="1"/>
    <s v="2024-04-11"/>
    <n v="304530"/>
  </r>
  <r>
    <x v="2459"/>
    <s v="Noor Patel"/>
    <x v="3"/>
    <x v="3"/>
    <s v="Dubai"/>
    <s v="L01"/>
    <s v="Accountant"/>
    <x v="2"/>
    <s v="Part-Time"/>
    <s v="Male"/>
    <s v="20-29"/>
    <s v="2022-10-12"/>
    <n v="86.57"/>
    <n v="90"/>
    <s v="High"/>
    <s v="Completed"/>
    <n v="3"/>
    <n v="29"/>
    <x v="0"/>
    <m/>
    <n v="304633"/>
  </r>
  <r>
    <x v="2460"/>
    <s v="Aisha Menon"/>
    <x v="1"/>
    <x v="1"/>
    <s v="Sharjah"/>
    <s v="L03"/>
    <s v="HR Manager"/>
    <x v="1"/>
    <s v="Contract"/>
    <s v="Female"/>
    <s v="20-29"/>
    <s v="2023-09-06"/>
    <n v="80.290000000000006"/>
    <n v="66"/>
    <s v="Average"/>
    <s v="Completed"/>
    <n v="2"/>
    <n v="15"/>
    <x v="0"/>
    <m/>
    <n v="303747"/>
  </r>
  <r>
    <x v="2461"/>
    <s v="Mariam Nair"/>
    <x v="0"/>
    <x v="0"/>
    <s v="Dubai"/>
    <s v="L01"/>
    <s v="Accountant"/>
    <x v="0"/>
    <s v="Part-Time"/>
    <s v="Male"/>
    <s v="30-39"/>
    <s v="2023-05-17"/>
    <n v="81.819999999999993"/>
    <n v="58"/>
    <s v="Average"/>
    <s v="Not Due"/>
    <m/>
    <n v="10"/>
    <x v="2"/>
    <s v="2025-10-19"/>
    <n v="304836"/>
  </r>
  <r>
    <x v="2462"/>
    <s v="Mariam Hussain"/>
    <x v="1"/>
    <x v="1"/>
    <s v="Dubai"/>
    <s v="L01"/>
    <s v="Sales Manager"/>
    <x v="1"/>
    <s v="Contract"/>
    <s v="Male"/>
    <s v="30-39"/>
    <s v="2022-10-16"/>
    <n v="82.86"/>
    <n v="64"/>
    <s v="Average"/>
    <s v="Not Due"/>
    <m/>
    <n v="5"/>
    <x v="0"/>
    <m/>
    <n v="304819"/>
  </r>
  <r>
    <x v="2463"/>
    <s v="Fatima Patel"/>
    <x v="1"/>
    <x v="1"/>
    <s v="Dubai"/>
    <s v="L01"/>
    <s v="Sales Manager"/>
    <x v="0"/>
    <s v="Full-Time"/>
    <s v="Female"/>
    <s v="20-29"/>
    <s v="2021-04-21"/>
    <n v="99.46"/>
    <n v="91"/>
    <s v="Average"/>
    <s v="Pending"/>
    <m/>
    <n v="15"/>
    <x v="0"/>
    <m/>
    <n v="305041"/>
  </r>
  <r>
    <x v="2464"/>
    <s v="Karim Shaikh"/>
    <x v="6"/>
    <x v="6"/>
    <s v="Ajman"/>
    <s v="L04"/>
    <s v="Customer Support Agent"/>
    <x v="3"/>
    <s v="Full-Time"/>
    <s v="Female"/>
    <s v="50+"/>
    <s v="2023-05-02"/>
    <n v="79.53"/>
    <n v="56"/>
    <s v="Average"/>
    <s v="Completed"/>
    <n v="3"/>
    <n v="12"/>
    <x v="0"/>
    <m/>
    <n v="305358"/>
  </r>
  <r>
    <x v="2465"/>
    <s v="Ahmed Shaikh"/>
    <x v="4"/>
    <x v="4"/>
    <s v="Ajman"/>
    <s v="L04"/>
    <s v="HR Executive"/>
    <x v="3"/>
    <s v="Part-Time"/>
    <s v="Male"/>
    <s v="20-29"/>
    <s v="2021-10-25"/>
    <n v="90.04"/>
    <n v="85"/>
    <s v="Average"/>
    <s v="Completed"/>
    <n v="5"/>
    <n v="28"/>
    <x v="0"/>
    <m/>
    <n v="304692"/>
  </r>
  <r>
    <x v="2466"/>
    <s v="Ali Rahman"/>
    <x v="5"/>
    <x v="5"/>
    <s v="Al Ain"/>
    <s v="L05"/>
    <s v="Software Engineer"/>
    <x v="2"/>
    <s v="Full-Time"/>
    <s v="Female"/>
    <s v="40-49"/>
    <s v="2022-03-16"/>
    <n v="83.73"/>
    <n v="66"/>
    <s v="Average"/>
    <s v="Pending"/>
    <m/>
    <n v="21"/>
    <x v="1"/>
    <s v="2023-02-11"/>
    <n v="305928"/>
  </r>
  <r>
    <x v="2467"/>
    <s v="Noor Sharma"/>
    <x v="0"/>
    <x v="0"/>
    <s v="Abu Dhabi"/>
    <s v="L02"/>
    <s v="Marketing Specialist"/>
    <x v="3"/>
    <s v="Contract"/>
    <s v="Female"/>
    <s v="20-29"/>
    <s v="2022-05-07"/>
    <n v="77.02"/>
    <n v="77"/>
    <s v="Average"/>
    <s v="Completed"/>
    <n v="3"/>
    <n v="7"/>
    <x v="0"/>
    <m/>
    <n v="304558"/>
  </r>
  <r>
    <x v="2468"/>
    <s v="Mohammed Haddad"/>
    <x v="0"/>
    <x v="0"/>
    <s v="Al Ain"/>
    <s v="L05"/>
    <s v="Sales Manager"/>
    <x v="1"/>
    <s v="Full-Time"/>
    <s v="Male"/>
    <s v="40-49"/>
    <s v="2023-11-18"/>
    <n v="80.06"/>
    <n v="58"/>
    <s v="Low"/>
    <s v="Completed"/>
    <n v="4"/>
    <n v="26"/>
    <x v="0"/>
    <m/>
    <n v="304526"/>
  </r>
  <r>
    <x v="2469"/>
    <s v="Bilal Patel"/>
    <x v="4"/>
    <x v="4"/>
    <s v="Abu Dhabi"/>
    <s v="L02"/>
    <s v="HR Manager"/>
    <x v="2"/>
    <s v="Full-Time"/>
    <s v="Female"/>
    <s v="20-29"/>
    <s v="2023-11-21"/>
    <n v="90.91"/>
    <n v="80"/>
    <s v="Average"/>
    <s v="Completed"/>
    <n v="2"/>
    <n v="14"/>
    <x v="0"/>
    <m/>
    <n v="305902"/>
  </r>
  <r>
    <x v="2470"/>
    <s v="Ahmed Menon"/>
    <x v="6"/>
    <x v="6"/>
    <s v="Dubai"/>
    <s v="L01"/>
    <s v="Sales Manager"/>
    <x v="1"/>
    <s v="Full-Time"/>
    <s v="Female"/>
    <s v="30-39"/>
    <s v="2022-04-30"/>
    <n v="75.12"/>
    <n v="62"/>
    <s v="Low"/>
    <s v="Completed"/>
    <n v="5"/>
    <n v="8"/>
    <x v="0"/>
    <m/>
    <n v="305698"/>
  </r>
  <r>
    <x v="2471"/>
    <s v="Rashid Gupta"/>
    <x v="0"/>
    <x v="0"/>
    <s v="Ajman"/>
    <s v="L04"/>
    <s v="Software Engineer"/>
    <x v="1"/>
    <s v="Full-Time"/>
    <s v="Male"/>
    <s v="40-49"/>
    <s v="2021-02-25"/>
    <n v="86.4"/>
    <n v="75"/>
    <s v="Average"/>
    <s v="Completed"/>
    <n v="2"/>
    <m/>
    <x v="0"/>
    <m/>
    <n v="305939"/>
  </r>
  <r>
    <x v="2472"/>
    <s v="Imran Shaikh"/>
    <x v="3"/>
    <x v="3"/>
    <s v="Dubai"/>
    <s v="L01"/>
    <s v="Accountant"/>
    <x v="0"/>
    <s v="Full-Time"/>
    <s v="Male"/>
    <s v="40-49"/>
    <s v="2021-02-04"/>
    <n v="86.44"/>
    <n v="73"/>
    <s v="High"/>
    <s v="Completed"/>
    <n v="2"/>
    <n v="34"/>
    <x v="0"/>
    <m/>
    <n v="304757"/>
  </r>
  <r>
    <x v="2473"/>
    <s v="Noor Farooq"/>
    <x v="2"/>
    <x v="2"/>
    <s v="Sharjah"/>
    <s v="L03"/>
    <s v="Customer Support Manager"/>
    <x v="3"/>
    <s v="Part-Time"/>
    <s v="Female"/>
    <s v="20-29"/>
    <s v="2022-02-03"/>
    <n v="98.43"/>
    <n v="95"/>
    <s v="High"/>
    <s v="Completed"/>
    <n v="5"/>
    <n v="31"/>
    <x v="0"/>
    <m/>
    <n v="305469"/>
  </r>
  <r>
    <x v="2474"/>
    <s v="Mohammed Al Mansoori"/>
    <x v="5"/>
    <x v="5"/>
    <s v="Dubai"/>
    <s v="L01"/>
    <s v="Finance Analyst"/>
    <x v="3"/>
    <s v="Contract"/>
    <s v="Male"/>
    <s v="50+"/>
    <s v="2022-07-02"/>
    <n v="88.6"/>
    <n v="81"/>
    <s v="Average"/>
    <s v="Completed"/>
    <n v="4"/>
    <n v="5"/>
    <x v="0"/>
    <m/>
    <n v="304672"/>
  </r>
  <r>
    <x v="2475"/>
    <s v="Layla Rahman"/>
    <x v="0"/>
    <x v="0"/>
    <s v="Al Ain"/>
    <s v="L05"/>
    <s v="Customer Support Agent"/>
    <x v="0"/>
    <s v="Full-Time"/>
    <s v="Female"/>
    <s v="40-49"/>
    <s v="2023-06-11"/>
    <n v="97.54"/>
    <n v="100"/>
    <s v="Average"/>
    <s v="Completed"/>
    <n v="5"/>
    <n v="37"/>
    <x v="1"/>
    <s v="2024-05-03"/>
    <n v="305638"/>
  </r>
  <r>
    <x v="2476"/>
    <s v="Mohammed Menon"/>
    <x v="1"/>
    <x v="1"/>
    <s v="Sharjah"/>
    <s v="L03"/>
    <s v="Customer Support Manager"/>
    <x v="1"/>
    <s v="Contract"/>
    <s v="Female"/>
    <s v="20-29"/>
    <s v="2021-12-14"/>
    <n v="90.86"/>
    <n v="75"/>
    <s v="Average"/>
    <s v="Completed"/>
    <n v="2"/>
    <m/>
    <x v="0"/>
    <m/>
    <n v="305767"/>
  </r>
  <r>
    <x v="2477"/>
    <s v="Nadia Joseph"/>
    <x v="0"/>
    <x v="0"/>
    <s v="Ajman"/>
    <s v="L04"/>
    <s v="Marketing Specialist"/>
    <x v="0"/>
    <s v="Full-Time"/>
    <s v="Male"/>
    <s v="40-49"/>
    <s v="2021-04-05"/>
    <n v="96.35"/>
    <n v="85"/>
    <s v="Average"/>
    <s v="Completed"/>
    <n v="3"/>
    <n v="12"/>
    <x v="0"/>
    <m/>
    <n v="305313"/>
  </r>
  <r>
    <x v="2478"/>
    <s v="Imran Aziz"/>
    <x v="2"/>
    <x v="2"/>
    <s v="Sharjah"/>
    <s v="L03"/>
    <s v="Operations Coordinator"/>
    <x v="0"/>
    <s v="Contract"/>
    <s v="Male"/>
    <s v="50+"/>
    <s v="2024-01-06"/>
    <n v="96.72"/>
    <n v="99"/>
    <s v="High"/>
    <s v="Not Due"/>
    <m/>
    <n v="12"/>
    <x v="1"/>
    <s v="2025-10-10"/>
    <n v="304803"/>
  </r>
  <r>
    <x v="2479"/>
    <s v="Mohammed Menon"/>
    <x v="1"/>
    <x v="1"/>
    <s v="Abu Dhabi"/>
    <s v="L02"/>
    <s v="HR Executive"/>
    <x v="0"/>
    <s v="Full-Time"/>
    <s v="Female"/>
    <s v="20-29"/>
    <s v="2023-07-19"/>
    <n v="77.3"/>
    <n v="59"/>
    <s v="Low"/>
    <s v="Completed"/>
    <n v="3"/>
    <n v="11"/>
    <x v="0"/>
    <m/>
    <n v="304061"/>
  </r>
  <r>
    <x v="2480"/>
    <s v="Aisha Gupta"/>
    <x v="2"/>
    <x v="2"/>
    <s v="Ajman"/>
    <s v="L04"/>
    <s v="Finance Analyst"/>
    <x v="1"/>
    <s v="Full-Time"/>
    <s v="Male"/>
    <s v="30-39"/>
    <s v="2022-02-27"/>
    <n v="97.9"/>
    <n v="98"/>
    <s v="Average"/>
    <s v="Not Due"/>
    <m/>
    <m/>
    <x v="0"/>
    <m/>
    <n v="305670"/>
  </r>
  <r>
    <x v="2481"/>
    <s v="Ali Al Mansoori"/>
    <x v="4"/>
    <x v="4"/>
    <s v="Ajman"/>
    <s v="L04"/>
    <s v="IT Support Engineer"/>
    <x v="2"/>
    <s v="Part-Time"/>
    <s v="Female"/>
    <s v="30-39"/>
    <s v="2023-06-24"/>
    <n v="95.53"/>
    <n v="95"/>
    <s v="Average"/>
    <s v="Completed"/>
    <n v="4"/>
    <n v="12"/>
    <x v="0"/>
    <m/>
    <n v="304752"/>
  </r>
  <r>
    <x v="2482"/>
    <s v="Khalid Menon"/>
    <x v="0"/>
    <x v="0"/>
    <s v="Sharjah"/>
    <s v="L03"/>
    <s v="Customer Support Agent"/>
    <x v="3"/>
    <s v="Part-Time"/>
    <s v="Male"/>
    <s v="50+"/>
    <s v="2023-10-03"/>
    <n v="89.1"/>
    <n v="75"/>
    <s v="High"/>
    <s v="Not Due"/>
    <m/>
    <n v="14"/>
    <x v="0"/>
    <m/>
    <n v="305979"/>
  </r>
  <r>
    <x v="2483"/>
    <s v="Fatima Al Mansoori"/>
    <x v="1"/>
    <x v="1"/>
    <s v="Al Ain"/>
    <s v="L05"/>
    <s v="HR Executive"/>
    <x v="3"/>
    <s v="Part-Time"/>
    <s v="Male"/>
    <s v="20-29"/>
    <s v="2021-12-03"/>
    <n v="99.25"/>
    <n v="94"/>
    <s v="High"/>
    <s v="Completed"/>
    <n v="5"/>
    <n v="38"/>
    <x v="2"/>
    <s v="2024-08-04"/>
    <n v="305306"/>
  </r>
  <r>
    <x v="2484"/>
    <s v="Nadia Al Falasi"/>
    <x v="1"/>
    <x v="1"/>
    <s v="Abu Dhabi"/>
    <s v="L02"/>
    <s v="Customer Support Manager"/>
    <x v="1"/>
    <s v="Full-Time"/>
    <s v="Female"/>
    <s v="50+"/>
    <s v="2021-11-13"/>
    <n v="87.63"/>
    <n v="79"/>
    <s v="High"/>
    <s v="Not Due"/>
    <m/>
    <n v="12"/>
    <x v="1"/>
    <s v="2022-09-13"/>
    <n v="305512"/>
  </r>
  <r>
    <x v="2485"/>
    <s v="Ali Al Mansoori"/>
    <x v="6"/>
    <x v="6"/>
    <s v="Dubai"/>
    <s v="L01"/>
    <s v="Accountant"/>
    <x v="0"/>
    <s v="Part-Time"/>
    <s v="Female"/>
    <s v="40-49"/>
    <s v="2022-07-29"/>
    <n v="97.84"/>
    <n v="93"/>
    <s v="Average"/>
    <s v="Not Due"/>
    <m/>
    <n v="34"/>
    <x v="0"/>
    <m/>
    <n v="305617"/>
  </r>
  <r>
    <x v="2486"/>
    <s v="Samir Aziz"/>
    <x v="3"/>
    <x v="3"/>
    <s v="Abu Dhabi"/>
    <s v="L02"/>
    <s v="HR Executive"/>
    <x v="1"/>
    <s v="Full-Time"/>
    <s v="Female"/>
    <s v="20-29"/>
    <s v="2023-01-08"/>
    <n v="78.400000000000006"/>
    <n v="63"/>
    <s v="Low"/>
    <s v="Not Due"/>
    <m/>
    <n v="27"/>
    <x v="0"/>
    <m/>
    <n v="303620"/>
  </r>
  <r>
    <x v="2487"/>
    <s v="Mohammed D'Souza"/>
    <x v="0"/>
    <x v="0"/>
    <s v="Al Ain"/>
    <s v="L05"/>
    <s v="HR Manager"/>
    <x v="0"/>
    <s v="Full-Time"/>
    <s v="Female"/>
    <s v="50+"/>
    <s v="2022-05-04"/>
    <n v="96.8"/>
    <n v="99"/>
    <s v="Average"/>
    <s v="Completed"/>
    <n v="3"/>
    <n v="31"/>
    <x v="0"/>
    <m/>
    <n v="305249"/>
  </r>
  <r>
    <x v="2488"/>
    <s v="Karim Nair"/>
    <x v="2"/>
    <x v="2"/>
    <s v="Al Ain"/>
    <s v="L05"/>
    <s v="IT Support Engineer"/>
    <x v="3"/>
    <s v="Part-Time"/>
    <s v="Female"/>
    <s v="30-39"/>
    <s v="2023-07-29"/>
    <n v="82.97"/>
    <n v="60"/>
    <s v="Average"/>
    <s v="Completed"/>
    <n v="5"/>
    <n v="19"/>
    <x v="0"/>
    <m/>
    <n v="303904"/>
  </r>
  <r>
    <x v="2489"/>
    <s v="Rashid Khan"/>
    <x v="2"/>
    <x v="2"/>
    <s v="Ajman"/>
    <s v="L04"/>
    <s v="Operations Coordinator"/>
    <x v="2"/>
    <s v="Full-Time"/>
    <s v="Female"/>
    <s v="20-29"/>
    <s v="2023-02-06"/>
    <n v="98.44"/>
    <n v="89"/>
    <s v="Average"/>
    <s v="Completed"/>
    <n v="4"/>
    <n v="17"/>
    <x v="1"/>
    <s v="2023-12-15"/>
    <n v="305940"/>
  </r>
  <r>
    <x v="2490"/>
    <s v="Bilal Al Falasi"/>
    <x v="1"/>
    <x v="1"/>
    <s v="Al Ain"/>
    <s v="L05"/>
    <s v="Marketing Specialist"/>
    <x v="3"/>
    <s v="Full-Time"/>
    <s v="Female"/>
    <s v="50+"/>
    <s v="2022-08-29"/>
    <n v="81.7"/>
    <n v="63"/>
    <s v="Average"/>
    <s v="Completed"/>
    <n v="3"/>
    <n v="28"/>
    <x v="0"/>
    <m/>
    <n v="305135"/>
  </r>
  <r>
    <x v="2491"/>
    <s v="Rashid Shaikh"/>
    <x v="6"/>
    <x v="6"/>
    <s v="Dubai"/>
    <s v="L01"/>
    <s v="Sales Executive"/>
    <x v="3"/>
    <s v="Part-Time"/>
    <s v="Female"/>
    <s v="40-49"/>
    <s v="2022-04-28"/>
    <n v="75.83"/>
    <n v="52"/>
    <s v="Average"/>
    <s v="Pending"/>
    <m/>
    <n v="21"/>
    <x v="1"/>
    <s v="2024-12-15"/>
    <n v="304118"/>
  </r>
  <r>
    <x v="2492"/>
    <s v="Mohammed Aziz"/>
    <x v="5"/>
    <x v="5"/>
    <s v="Dubai"/>
    <s v="L01"/>
    <s v="Customer Support Manager"/>
    <x v="1"/>
    <s v="Part-Time"/>
    <s v="Male"/>
    <s v="20-29"/>
    <s v="2023-03-23"/>
    <n v="75.010000000000005"/>
    <n v="67"/>
    <s v="Average"/>
    <s v="Completed"/>
    <n v="5"/>
    <n v="27"/>
    <x v="0"/>
    <m/>
    <n v="304938"/>
  </r>
  <r>
    <x v="2493"/>
    <s v="Imran Joseph"/>
    <x v="1"/>
    <x v="1"/>
    <s v="Dubai"/>
    <s v="L01"/>
    <s v="Sales Manager"/>
    <x v="2"/>
    <s v="Full-Time"/>
    <s v="Male"/>
    <s v="30-39"/>
    <s v="2023-10-09"/>
    <n v="99.7"/>
    <n v="89"/>
    <s v="Average"/>
    <s v="Completed"/>
    <n v="2"/>
    <n v="7"/>
    <x v="0"/>
    <m/>
    <n v="304228"/>
  </r>
  <r>
    <x v="2494"/>
    <s v="Hassan Fernandez"/>
    <x v="1"/>
    <x v="1"/>
    <s v="Al Ain"/>
    <s v="L05"/>
    <s v="Customer Support Agent"/>
    <x v="3"/>
    <s v="Part-Time"/>
    <s v="Female"/>
    <s v="50+"/>
    <s v="2023-05-02"/>
    <n v="97.1"/>
    <n v="95"/>
    <s v="Average"/>
    <s v="Pending"/>
    <m/>
    <n v="6"/>
    <x v="0"/>
    <m/>
    <n v="305575"/>
  </r>
  <r>
    <x v="2495"/>
    <s v="Mariam Rahman"/>
    <x v="3"/>
    <x v="3"/>
    <s v="Dubai"/>
    <s v="L01"/>
    <s v="Sales Executive"/>
    <x v="2"/>
    <s v="Full-Time"/>
    <s v="Female"/>
    <s v="50+"/>
    <s v="2023-05-04"/>
    <n v="84.1"/>
    <n v="60"/>
    <s v="Average"/>
    <s v="Completed"/>
    <n v="5"/>
    <n v="34"/>
    <x v="2"/>
    <s v="2025-07-29"/>
    <n v="304555"/>
  </r>
  <r>
    <x v="2496"/>
    <s v="Bilal Gupta"/>
    <x v="1"/>
    <x v="1"/>
    <s v="Dubai"/>
    <s v="L01"/>
    <s v="Marketing Specialist"/>
    <x v="0"/>
    <s v="Contract"/>
    <s v="Male"/>
    <s v="30-39"/>
    <s v="2023-05-13"/>
    <n v="99.16"/>
    <n v="85"/>
    <s v="High"/>
    <s v="Completed"/>
    <n v="2"/>
    <n v="31"/>
    <x v="0"/>
    <m/>
    <n v="305860"/>
  </r>
  <r>
    <x v="2497"/>
    <s v="Karim Khan"/>
    <x v="4"/>
    <x v="4"/>
    <s v="Dubai"/>
    <s v="L01"/>
    <s v="IT Support Engineer"/>
    <x v="0"/>
    <s v="Part-Time"/>
    <s v="Female"/>
    <s v="20-29"/>
    <s v="2021-11-07"/>
    <n v="88.8"/>
    <n v="83"/>
    <s v="High"/>
    <s v="Not Due"/>
    <m/>
    <n v="23"/>
    <x v="0"/>
    <m/>
    <n v="303784"/>
  </r>
  <r>
    <x v="2498"/>
    <s v="Rashid Al Falasi"/>
    <x v="4"/>
    <x v="4"/>
    <s v="Abu Dhabi"/>
    <s v="L02"/>
    <s v="Customer Support Agent"/>
    <x v="0"/>
    <s v="Full-Time"/>
    <s v="Male"/>
    <s v="50+"/>
    <s v="2021-11-16"/>
    <n v="76.040000000000006"/>
    <n v="79"/>
    <s v="Low"/>
    <s v="Completed"/>
    <n v="5"/>
    <n v="30"/>
    <x v="0"/>
    <m/>
    <n v="304987"/>
  </r>
  <r>
    <x v="2499"/>
    <s v="Zaid Joseph"/>
    <x v="6"/>
    <x v="6"/>
    <s v="Abu Dhabi"/>
    <s v="L02"/>
    <s v="Accountant"/>
    <x v="1"/>
    <s v="Full-Time"/>
    <s v="Male"/>
    <s v="40-49"/>
    <s v="2022-02-26"/>
    <n v="77.2"/>
    <n v="69"/>
    <s v="Low"/>
    <s v="Completed"/>
    <n v="4"/>
    <n v="23"/>
    <x v="0"/>
    <m/>
    <n v="303832"/>
  </r>
  <r>
    <x v="2500"/>
    <n v="2500"/>
    <x v="7"/>
    <x v="7"/>
    <m/>
    <m/>
    <m/>
    <x v="4"/>
    <m/>
    <m/>
    <m/>
    <m/>
    <n v="87.546863999999957"/>
    <n v="76.4816"/>
    <m/>
    <m/>
    <n v="3.5413870246085013"/>
    <n v="22.57816039873131"/>
    <x v="3"/>
    <m/>
    <n v="2490"/>
  </r>
  <r>
    <x v="2501"/>
    <m/>
    <x v="8"/>
    <x v="7"/>
    <m/>
    <m/>
    <m/>
    <x v="4"/>
    <m/>
    <m/>
    <m/>
    <m/>
    <m/>
    <m/>
    <m/>
    <m/>
    <m/>
    <m/>
    <x v="3"/>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8E81A-9CB3-4484-97EB-5AFD6E77165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1">
    <pivotField showAll="0">
      <items count="2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t="default"/>
      </items>
    </pivotField>
    <pivotField showAll="0"/>
    <pivotField showAll="0">
      <items count="10">
        <item x="7"/>
        <item x="3"/>
        <item x="5"/>
        <item x="2"/>
        <item x="6"/>
        <item x="4"/>
        <item x="0"/>
        <item x="1"/>
        <item x="8"/>
        <item t="default"/>
      </items>
    </pivotField>
    <pivotField axis="axisRow" showAll="0">
      <items count="9">
        <item x="1"/>
        <item x="2"/>
        <item x="5"/>
        <item x="6"/>
        <item x="4"/>
        <item x="0"/>
        <item x="3"/>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Gend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82EA0-A1B4-440C-92C8-4037C9DE92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4:B22" firstHeaderRow="1" firstDataRow="1" firstDataCol="1"/>
  <pivotFields count="5">
    <pivotField axis="axisRow" showAll="0">
      <items count="8">
        <item x="4"/>
        <item x="3"/>
        <item x="0"/>
        <item x="5"/>
        <item x="2"/>
        <item x="6"/>
        <item x="1"/>
        <item t="default"/>
      </items>
    </pivotField>
    <pivotField showAll="0">
      <items count="8">
        <item x="0"/>
        <item x="3"/>
        <item x="4"/>
        <item x="1"/>
        <item x="2"/>
        <item x="6"/>
        <item x="5"/>
        <item t="default"/>
      </items>
    </pivotField>
    <pivotField showAll="0">
      <items count="8">
        <item h="1" x="0"/>
        <item x="4"/>
        <item h="1" x="6"/>
        <item h="1" x="3"/>
        <item h="1" x="2"/>
        <item h="1" x="5"/>
        <item h="1" x="1"/>
        <item t="default"/>
      </items>
    </pivotField>
    <pivotField showAll="0">
      <items count="8">
        <item x="5"/>
        <item x="2"/>
        <item x="3"/>
        <item x="6"/>
        <item x="4"/>
        <item x="0"/>
        <item x="1"/>
        <item t="default"/>
      </items>
    </pivotField>
    <pivotField dataField="1" numFmtId="9" showAll="0">
      <items count="8">
        <item h="1" x="5"/>
        <item h="1" x="2"/>
        <item h="1" x="6"/>
        <item h="1" x="4"/>
        <item x="0"/>
        <item h="1" x="3"/>
        <item h="1" x="1"/>
        <item t="default"/>
      </items>
    </pivotField>
  </pivotFields>
  <rowFields count="1">
    <field x="0"/>
  </rowFields>
  <rowItems count="8">
    <i>
      <x/>
    </i>
    <i>
      <x v="1"/>
    </i>
    <i>
      <x v="2"/>
    </i>
    <i>
      <x v="3"/>
    </i>
    <i>
      <x v="4"/>
    </i>
    <i>
      <x v="5"/>
    </i>
    <i>
      <x v="6"/>
    </i>
    <i t="grand">
      <x/>
    </i>
  </rowItems>
  <colItems count="1">
    <i/>
  </colItems>
  <dataFields count="1">
    <dataField name="Sum of Attrition Rate" fld="4" baseField="0" baseItem="0" numFmtId="9"/>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FEDC8-803D-405B-84FD-E1156FE72C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8:J43" firstHeaderRow="1" firstDataRow="2" firstDataCol="1"/>
  <pivotFields count="21">
    <pivotField dataField="1"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axis="axisRow" showAll="0">
      <items count="4">
        <item x="2"/>
        <item x="1"/>
        <item x="0"/>
        <item t="default"/>
      </items>
    </pivotField>
    <pivotField showAll="0"/>
    <pivotField showAll="0"/>
    <pivotField showAll="0"/>
    <pivotField axis="axisCol" showAll="0">
      <items count="4">
        <item h="1" x="0"/>
        <item x="1"/>
        <item x="2"/>
        <item t="default"/>
      </items>
    </pivotField>
    <pivotField showAll="0"/>
    <pivotField showAll="0"/>
  </pivotFields>
  <rowFields count="1">
    <field x="14"/>
  </rowFields>
  <rowItems count="4">
    <i>
      <x/>
    </i>
    <i>
      <x v="1"/>
    </i>
    <i>
      <x v="2"/>
    </i>
    <i t="grand">
      <x/>
    </i>
  </rowItems>
  <colFields count="1">
    <field x="18"/>
  </colFields>
  <colItems count="3">
    <i>
      <x v="1"/>
    </i>
    <i>
      <x v="2"/>
    </i>
    <i t="grand">
      <x/>
    </i>
  </colItems>
  <dataFields count="1">
    <dataField name="Count of Employee_ID" fld="0" subtotal="count" baseField="14" baseItem="0"/>
  </dataFields>
  <chartFormats count="7">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6" format="5" series="1">
      <pivotArea type="data" outline="0" fieldPosition="0">
        <references count="2">
          <reference field="4294967294" count="1" selected="0">
            <x v="0"/>
          </reference>
          <reference field="18" count="1" selected="0">
            <x v="1"/>
          </reference>
        </references>
      </pivotArea>
    </chartFormat>
    <chartFormat chart="6" format="6" series="1">
      <pivotArea type="data" outline="0" fieldPosition="0">
        <references count="2">
          <reference field="4294967294" count="1" selected="0">
            <x v="0"/>
          </reference>
          <reference field="18" count="1" selected="0">
            <x v="2"/>
          </reference>
        </references>
      </pivotArea>
    </chartFormat>
    <chartFormat chart="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7D11C-7F27-49FD-8465-EAF5F37E3D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5:Q29"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items count="5">
        <item x="1"/>
        <item x="0"/>
        <item x="3"/>
        <item x="2"/>
        <item t="default"/>
      </items>
    </pivotField>
    <pivotField showAll="0"/>
    <pivotField dataField="1"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dataFields count="1">
    <dataField name="Sum of Attendance_Rate_Percent"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3EA2D4-5C66-499B-9FE9-3EAC39623D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Q18" firstHeaderRow="1" firstDataRow="1" firstDataCol="1"/>
  <pivotFields count="21">
    <pivotField dataField="1"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dataFields count="1">
    <dataField name="Sum of Employee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7796C6-D594-420D-8017-4A98A3D03B7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8:M26" firstHeaderRow="0" firstDataRow="1" firstDataCol="1"/>
  <pivotFields count="5">
    <pivotField axis="axisRow" showAll="0">
      <items count="8">
        <item x="4"/>
        <item x="3"/>
        <item x="0"/>
        <item x="5"/>
        <item x="2"/>
        <item x="6"/>
        <item x="1"/>
        <item t="default"/>
      </items>
    </pivotField>
    <pivotField showAll="0">
      <items count="8">
        <item x="0"/>
        <item x="3"/>
        <item x="4"/>
        <item x="1"/>
        <item x="2"/>
        <item x="6"/>
        <item x="5"/>
        <item t="default"/>
      </items>
    </pivotField>
    <pivotField dataField="1" showAll="0"/>
    <pivotField dataField="1" showAll="0"/>
    <pivotField numFmtId="9" showAll="0">
      <items count="8">
        <item h="1" x="5"/>
        <item h="1" x="2"/>
        <item h="1" x="6"/>
        <item h="1" x="4"/>
        <item x="0"/>
        <item h="1" x="3"/>
        <item h="1" x="1"/>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Sum of Resigned" fld="2" baseField="0" baseItem="0"/>
    <dataField name="Sum of Terminated"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6C547E-D898-4BA9-8F61-D8177C13001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9:H53" firstHeaderRow="1" firstDataRow="1" firstDataCol="1" rowPageCount="1" colPageCount="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dataField="1" showAll="0"/>
    <pivotField showAll="0"/>
    <pivotField axis="axisPage"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pageFields count="1">
    <pageField fld="10" hier="-1"/>
  </pageFields>
  <dataFields count="1">
    <dataField name="Count of Employment_Type" fld="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A517ED-EDBA-45FE-87A3-82DBE4F47DF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22:H128" firstHeaderRow="1" firstDataRow="2" firstDataCol="1"/>
  <pivotFields count="21">
    <pivotField dataField="1"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0"/>
        <item x="1"/>
        <item x="2"/>
        <item h="1" x="3"/>
        <item t="default"/>
      </items>
    </pivotField>
    <pivotField showAll="0"/>
    <pivotField showAll="0"/>
  </pivotFields>
  <rowFields count="1">
    <field x="7"/>
  </rowFields>
  <rowItems count="5">
    <i>
      <x/>
    </i>
    <i>
      <x v="1"/>
    </i>
    <i>
      <x v="2"/>
    </i>
    <i>
      <x v="3"/>
    </i>
    <i t="grand">
      <x/>
    </i>
  </rowItems>
  <colFields count="1">
    <field x="18"/>
  </colFields>
  <colItems count="4">
    <i>
      <x/>
    </i>
    <i>
      <x v="1"/>
    </i>
    <i>
      <x v="2"/>
    </i>
    <i t="grand">
      <x/>
    </i>
  </colItems>
  <dataFields count="1">
    <dataField name="Count of Employee_ID" fld="0" subtotal="count" baseField="0" baseItem="0"/>
  </dataFields>
  <chartFormats count="3">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2"/>
          </reference>
        </references>
      </pivotArea>
    </chartFormat>
    <chartFormat chart="0" format="2"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CC4C5D-CD84-4562-884B-EF51EFDD3CC7}"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6:C141" firstHeaderRow="1" firstDataRow="1" firstDataCol="1"/>
  <pivotFields count="2">
    <pivotField axis="axisRow" showAll="0">
      <items count="5">
        <item x="0"/>
        <item x="1"/>
        <item x="2"/>
        <item x="3"/>
        <item t="default"/>
      </items>
    </pivotField>
    <pivotField dataField="1" numFmtId="9" showAll="0">
      <items count="4">
        <item x="2"/>
        <item x="1"/>
        <item x="0"/>
        <item t="default"/>
      </items>
    </pivotField>
  </pivotFields>
  <rowFields count="1">
    <field x="0"/>
  </rowFields>
  <rowItems count="5">
    <i>
      <x/>
    </i>
    <i>
      <x v="1"/>
    </i>
    <i>
      <x v="2"/>
    </i>
    <i>
      <x v="3"/>
    </i>
    <i t="grand">
      <x/>
    </i>
  </rowItems>
  <colItems count="1">
    <i/>
  </colItems>
  <dataFields count="1">
    <dataField name="Sum of Attrition Rate" fld="1" baseField="0"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D774A0-74C7-4E45-A40F-1E1348C3F2C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1:D64"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axis="axisRow" showAll="0">
      <items count="3">
        <item x="1"/>
        <item x="0"/>
        <item t="default"/>
      </items>
    </pivotField>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dataField="1" showAll="0">
      <items count="4">
        <item x="0"/>
        <item x="1"/>
        <item x="2"/>
        <item t="default"/>
      </items>
    </pivotField>
    <pivotField showAll="0"/>
    <pivotField showAll="0"/>
  </pivotFields>
  <rowFields count="1">
    <field x="9"/>
  </rowFields>
  <rowItems count="3">
    <i>
      <x/>
    </i>
    <i>
      <x v="1"/>
    </i>
    <i t="grand">
      <x/>
    </i>
  </rowItems>
  <colItems count="1">
    <i/>
  </colItems>
  <dataFields count="1">
    <dataField name="Count of Attrition_status" fld="1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6559D3-E255-4CA1-B46C-05AAE67E3D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20:K24" firstHeaderRow="1" firstDataRow="1" firstDataCol="1"/>
  <pivotFields count="21">
    <pivotField showAll="0"/>
    <pivotField showAll="0">
      <items count="361">
        <item x="354"/>
        <item x="117"/>
        <item x="77"/>
        <item x="214"/>
        <item x="310"/>
        <item x="266"/>
        <item x="359"/>
        <item x="9"/>
        <item x="250"/>
        <item x="309"/>
        <item x="298"/>
        <item x="300"/>
        <item x="12"/>
        <item x="182"/>
        <item x="130"/>
        <item x="349"/>
        <item x="260"/>
        <item x="109"/>
        <item x="271"/>
        <item x="51"/>
        <item x="177"/>
        <item x="120"/>
        <item x="221"/>
        <item x="173"/>
        <item x="67"/>
        <item x="247"/>
        <item x="125"/>
        <item x="328"/>
        <item x="253"/>
        <item x="242"/>
        <item x="259"/>
        <item x="228"/>
        <item x="180"/>
        <item x="176"/>
        <item x="71"/>
        <item x="168"/>
        <item x="128"/>
        <item x="167"/>
        <item x="205"/>
        <item x="224"/>
        <item x="129"/>
        <item x="5"/>
        <item x="41"/>
        <item x="245"/>
        <item x="158"/>
        <item x="11"/>
        <item x="237"/>
        <item x="31"/>
        <item x="115"/>
        <item x="87"/>
        <item x="116"/>
        <item x="213"/>
        <item x="90"/>
        <item x="174"/>
        <item x="143"/>
        <item x="35"/>
        <item x="207"/>
        <item x="159"/>
        <item x="80"/>
        <item x="111"/>
        <item x="93"/>
        <item x="136"/>
        <item x="330"/>
        <item x="341"/>
        <item x="233"/>
        <item x="302"/>
        <item x="139"/>
        <item x="296"/>
        <item x="248"/>
        <item x="307"/>
        <item x="239"/>
        <item x="276"/>
        <item x="137"/>
        <item x="195"/>
        <item x="241"/>
        <item x="337"/>
        <item x="211"/>
        <item x="196"/>
        <item x="56"/>
        <item x="60"/>
        <item x="42"/>
        <item x="54"/>
        <item x="325"/>
        <item x="191"/>
        <item x="272"/>
        <item x="124"/>
        <item x="140"/>
        <item x="185"/>
        <item x="217"/>
        <item x="156"/>
        <item x="25"/>
        <item x="53"/>
        <item x="286"/>
        <item x="234"/>
        <item x="323"/>
        <item x="122"/>
        <item x="263"/>
        <item x="317"/>
        <item x="249"/>
        <item x="293"/>
        <item x="275"/>
        <item x="252"/>
        <item x="353"/>
        <item x="291"/>
        <item x="169"/>
        <item x="320"/>
        <item x="1"/>
        <item x="313"/>
        <item x="39"/>
        <item x="282"/>
        <item x="150"/>
        <item x="181"/>
        <item x="227"/>
        <item x="37"/>
        <item x="104"/>
        <item x="301"/>
        <item x="304"/>
        <item x="281"/>
        <item x="270"/>
        <item x="142"/>
        <item x="171"/>
        <item x="258"/>
        <item x="240"/>
        <item x="96"/>
        <item x="3"/>
        <item x="50"/>
        <item x="14"/>
        <item x="336"/>
        <item x="13"/>
        <item x="10"/>
        <item x="277"/>
        <item x="327"/>
        <item x="315"/>
        <item x="141"/>
        <item x="131"/>
        <item x="152"/>
        <item x="202"/>
        <item x="33"/>
        <item x="163"/>
        <item x="311"/>
        <item x="232"/>
        <item x="127"/>
        <item x="219"/>
        <item x="264"/>
        <item x="192"/>
        <item x="235"/>
        <item x="78"/>
        <item x="334"/>
        <item x="257"/>
        <item x="19"/>
        <item x="73"/>
        <item x="331"/>
        <item x="314"/>
        <item x="321"/>
        <item x="97"/>
        <item x="30"/>
        <item x="69"/>
        <item x="154"/>
        <item x="188"/>
        <item x="210"/>
        <item x="43"/>
        <item x="101"/>
        <item x="4"/>
        <item x="126"/>
        <item x="238"/>
        <item x="267"/>
        <item x="26"/>
        <item x="356"/>
        <item x="16"/>
        <item x="184"/>
        <item x="230"/>
        <item x="203"/>
        <item x="292"/>
        <item x="357"/>
        <item x="68"/>
        <item x="340"/>
        <item x="74"/>
        <item x="45"/>
        <item x="95"/>
        <item x="318"/>
        <item x="47"/>
        <item x="46"/>
        <item x="226"/>
        <item x="178"/>
        <item x="44"/>
        <item x="338"/>
        <item x="63"/>
        <item x="61"/>
        <item x="133"/>
        <item x="187"/>
        <item x="319"/>
        <item x="278"/>
        <item x="256"/>
        <item x="299"/>
        <item x="345"/>
        <item x="244"/>
        <item x="322"/>
        <item x="268"/>
        <item x="199"/>
        <item x="146"/>
        <item x="91"/>
        <item x="261"/>
        <item x="98"/>
        <item x="212"/>
        <item x="29"/>
        <item x="15"/>
        <item x="189"/>
        <item x="113"/>
        <item x="160"/>
        <item x="79"/>
        <item x="76"/>
        <item x="118"/>
        <item x="246"/>
        <item x="290"/>
        <item x="48"/>
        <item x="352"/>
        <item x="105"/>
        <item x="190"/>
        <item x="269"/>
        <item x="351"/>
        <item x="155"/>
        <item x="294"/>
        <item x="209"/>
        <item x="28"/>
        <item x="186"/>
        <item x="166"/>
        <item x="175"/>
        <item x="107"/>
        <item x="100"/>
        <item x="92"/>
        <item x="145"/>
        <item x="134"/>
        <item x="21"/>
        <item x="254"/>
        <item x="344"/>
        <item x="58"/>
        <item x="170"/>
        <item x="123"/>
        <item x="355"/>
        <item x="103"/>
        <item x="23"/>
        <item x="312"/>
        <item x="348"/>
        <item x="108"/>
        <item x="147"/>
        <item x="346"/>
        <item x="215"/>
        <item x="206"/>
        <item x="332"/>
        <item x="316"/>
        <item x="106"/>
        <item x="132"/>
        <item x="2"/>
        <item x="201"/>
        <item x="121"/>
        <item x="324"/>
        <item x="223"/>
        <item x="251"/>
        <item x="135"/>
        <item x="329"/>
        <item x="112"/>
        <item x="149"/>
        <item x="36"/>
        <item x="102"/>
        <item x="7"/>
        <item x="305"/>
        <item x="285"/>
        <item x="287"/>
        <item x="40"/>
        <item x="220"/>
        <item x="262"/>
        <item x="75"/>
        <item x="295"/>
        <item x="283"/>
        <item x="216"/>
        <item x="265"/>
        <item x="179"/>
        <item x="289"/>
        <item x="153"/>
        <item x="8"/>
        <item x="243"/>
        <item x="114"/>
        <item x="162"/>
        <item x="342"/>
        <item x="85"/>
        <item x="280"/>
        <item x="84"/>
        <item x="255"/>
        <item x="52"/>
        <item x="144"/>
        <item x="20"/>
        <item x="24"/>
        <item x="347"/>
        <item x="172"/>
        <item x="110"/>
        <item x="273"/>
        <item x="236"/>
        <item x="274"/>
        <item x="183"/>
        <item x="6"/>
        <item x="350"/>
        <item x="17"/>
        <item x="151"/>
        <item x="66"/>
        <item x="94"/>
        <item x="59"/>
        <item x="161"/>
        <item x="339"/>
        <item x="83"/>
        <item x="198"/>
        <item x="231"/>
        <item x="200"/>
        <item x="49"/>
        <item x="303"/>
        <item x="99"/>
        <item x="358"/>
        <item x="148"/>
        <item x="193"/>
        <item x="38"/>
        <item x="306"/>
        <item x="34"/>
        <item x="204"/>
        <item x="89"/>
        <item x="27"/>
        <item x="81"/>
        <item x="194"/>
        <item x="222"/>
        <item x="335"/>
        <item x="62"/>
        <item x="297"/>
        <item x="343"/>
        <item x="333"/>
        <item x="57"/>
        <item x="288"/>
        <item x="22"/>
        <item x="157"/>
        <item x="64"/>
        <item x="284"/>
        <item x="164"/>
        <item x="326"/>
        <item x="208"/>
        <item x="138"/>
        <item x="0"/>
        <item x="119"/>
        <item x="82"/>
        <item x="65"/>
        <item x="308"/>
        <item x="32"/>
        <item x="225"/>
        <item x="165"/>
        <item x="218"/>
        <item x="18"/>
        <item x="72"/>
        <item x="86"/>
        <item x="229"/>
        <item x="279"/>
        <item x="197"/>
        <item x="55"/>
        <item x="70"/>
        <item x="88"/>
        <item t="default"/>
      </items>
    </pivotField>
    <pivotField dataField="1"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items count="1050">
        <item x="199"/>
        <item x="587"/>
        <item x="511"/>
        <item x="946"/>
        <item x="571"/>
        <item x="991"/>
        <item x="389"/>
        <item x="413"/>
        <item x="404"/>
        <item x="628"/>
        <item x="301"/>
        <item x="977"/>
        <item x="347"/>
        <item x="837"/>
        <item x="520"/>
        <item x="872"/>
        <item x="268"/>
        <item x="248"/>
        <item x="809"/>
        <item x="960"/>
        <item x="75"/>
        <item x="740"/>
        <item x="589"/>
        <item x="612"/>
        <item x="140"/>
        <item x="923"/>
        <item x="866"/>
        <item x="197"/>
        <item x="309"/>
        <item x="431"/>
        <item x="320"/>
        <item x="1003"/>
        <item x="298"/>
        <item x="369"/>
        <item x="629"/>
        <item x="362"/>
        <item x="816"/>
        <item x="685"/>
        <item x="802"/>
        <item x="41"/>
        <item x="351"/>
        <item x="980"/>
        <item x="569"/>
        <item x="548"/>
        <item x="466"/>
        <item x="825"/>
        <item x="680"/>
        <item x="792"/>
        <item x="748"/>
        <item x="471"/>
        <item x="341"/>
        <item x="924"/>
        <item x="636"/>
        <item x="207"/>
        <item x="430"/>
        <item x="832"/>
        <item x="737"/>
        <item x="912"/>
        <item x="678"/>
        <item x="485"/>
        <item x="445"/>
        <item x="152"/>
        <item x="911"/>
        <item x="153"/>
        <item x="173"/>
        <item x="487"/>
        <item x="84"/>
        <item x="108"/>
        <item x="482"/>
        <item x="0"/>
        <item x="440"/>
        <item x="1034"/>
        <item x="819"/>
        <item x="604"/>
        <item x="316"/>
        <item x="765"/>
        <item x="388"/>
        <item x="690"/>
        <item x="30"/>
        <item x="915"/>
        <item x="3"/>
        <item x="942"/>
        <item x="745"/>
        <item x="293"/>
        <item x="1018"/>
        <item x="329"/>
        <item x="115"/>
        <item x="417"/>
        <item x="695"/>
        <item x="930"/>
        <item x="512"/>
        <item x="186"/>
        <item x="276"/>
        <item x="602"/>
        <item x="981"/>
        <item x="963"/>
        <item x="188"/>
        <item x="607"/>
        <item x="99"/>
        <item x="123"/>
        <item x="155"/>
        <item x="180"/>
        <item x="1040"/>
        <item x="632"/>
        <item x="274"/>
        <item x="255"/>
        <item x="799"/>
        <item x="843"/>
        <item x="708"/>
        <item x="154"/>
        <item x="808"/>
        <item x="213"/>
        <item x="978"/>
        <item x="530"/>
        <item x="311"/>
        <item x="259"/>
        <item x="359"/>
        <item x="297"/>
        <item x="853"/>
        <item x="934"/>
        <item x="754"/>
        <item x="21"/>
        <item x="836"/>
        <item x="517"/>
        <item x="233"/>
        <item x="581"/>
        <item x="659"/>
        <item x="705"/>
        <item x="192"/>
        <item x="105"/>
        <item x="521"/>
        <item x="379"/>
        <item x="686"/>
        <item x="577"/>
        <item x="771"/>
        <item x="769"/>
        <item x="49"/>
        <item x="755"/>
        <item x="717"/>
        <item x="292"/>
        <item x="547"/>
        <item x="82"/>
        <item x="984"/>
        <item x="712"/>
        <item x="410"/>
        <item x="464"/>
        <item x="839"/>
        <item x="899"/>
        <item x="70"/>
        <item x="905"/>
        <item x="1019"/>
        <item x="642"/>
        <item x="452"/>
        <item x="61"/>
        <item x="860"/>
        <item x="358"/>
        <item x="244"/>
        <item x="763"/>
        <item x="143"/>
        <item x="803"/>
        <item x="374"/>
        <item x="606"/>
        <item x="592"/>
        <item x="811"/>
        <item x="392"/>
        <item x="25"/>
        <item x="541"/>
        <item x="128"/>
        <item x="578"/>
        <item x="55"/>
        <item x="506"/>
        <item x="779"/>
        <item x="7"/>
        <item x="762"/>
        <item x="1011"/>
        <item x="57"/>
        <item x="250"/>
        <item x="687"/>
        <item x="909"/>
        <item x="710"/>
        <item x="851"/>
        <item x="549"/>
        <item x="94"/>
        <item x="477"/>
        <item x="876"/>
        <item x="210"/>
        <item x="308"/>
        <item x="87"/>
        <item x="151"/>
        <item x="954"/>
        <item x="286"/>
        <item x="59"/>
        <item x="568"/>
        <item x="641"/>
        <item x="519"/>
        <item x="822"/>
        <item x="989"/>
        <item x="907"/>
        <item x="682"/>
        <item x="646"/>
        <item x="100"/>
        <item x="703"/>
        <item x="503"/>
        <item x="675"/>
        <item x="314"/>
        <item x="663"/>
        <item x="50"/>
        <item x="922"/>
        <item x="564"/>
        <item x="465"/>
        <item x="658"/>
        <item x="72"/>
        <item x="985"/>
        <item x="456"/>
        <item x="85"/>
        <item x="81"/>
        <item x="396"/>
        <item x="615"/>
        <item x="267"/>
        <item x="858"/>
        <item x="504"/>
        <item x="95"/>
        <item x="582"/>
        <item x="859"/>
        <item x="734"/>
        <item x="897"/>
        <item x="744"/>
        <item x="15"/>
        <item x="804"/>
        <item x="48"/>
        <item x="402"/>
        <item x="622"/>
        <item x="160"/>
        <item x="841"/>
        <item x="270"/>
        <item x="789"/>
        <item x="414"/>
        <item x="68"/>
        <item x="956"/>
        <item x="473"/>
        <item x="91"/>
        <item x="925"/>
        <item x="472"/>
        <item x="363"/>
        <item x="531"/>
        <item x="683"/>
        <item x="141"/>
        <item x="246"/>
        <item x="527"/>
        <item x="134"/>
        <item x="729"/>
        <item x="614"/>
        <item x="975"/>
        <item x="932"/>
        <item x="338"/>
        <item x="201"/>
        <item x="962"/>
        <item x="655"/>
        <item x="167"/>
        <item x="321"/>
        <item x="566"/>
        <item x="253"/>
        <item x="407"/>
        <item x="940"/>
        <item x="102"/>
        <item x="747"/>
        <item x="526"/>
        <item x="352"/>
        <item x="959"/>
        <item x="783"/>
        <item x="1020"/>
        <item x="190"/>
        <item x="353"/>
        <item x="821"/>
        <item x="759"/>
        <item x="33"/>
        <item x="955"/>
        <item x="177"/>
        <item x="182"/>
        <item x="231"/>
        <item x="486"/>
        <item x="307"/>
        <item x="619"/>
        <item x="738"/>
        <item x="865"/>
        <item x="342"/>
        <item x="92"/>
        <item x="158"/>
        <item x="797"/>
        <item x="660"/>
        <item x="693"/>
        <item x="664"/>
        <item x="961"/>
        <item x="239"/>
        <item x="562"/>
        <item x="669"/>
        <item x="782"/>
        <item x="1045"/>
        <item x="887"/>
        <item x="334"/>
        <item x="596"/>
        <item x="275"/>
        <item x="237"/>
        <item x="609"/>
        <item x="245"/>
        <item x="633"/>
        <item x="777"/>
        <item x="31"/>
        <item x="261"/>
        <item x="620"/>
        <item x="17"/>
        <item x="874"/>
        <item x="652"/>
        <item x="339"/>
        <item x="240"/>
        <item x="436"/>
        <item x="750"/>
        <item x="515"/>
        <item x="202"/>
        <item x="345"/>
        <item x="534"/>
        <item x="852"/>
        <item x="376"/>
        <item x="150"/>
        <item x="731"/>
        <item x="337"/>
        <item x="443"/>
        <item x="56"/>
        <item x="601"/>
        <item x="523"/>
        <item x="882"/>
        <item x="219"/>
        <item x="723"/>
        <item x="29"/>
        <item x="913"/>
        <item x="176"/>
        <item x="753"/>
        <item x="106"/>
        <item x="365"/>
        <item x="47"/>
        <item x="355"/>
        <item x="618"/>
        <item x="384"/>
        <item x="90"/>
        <item x="1039"/>
        <item x="174"/>
        <item x="418"/>
        <item x="684"/>
        <item x="565"/>
        <item x="774"/>
        <item x="457"/>
        <item x="764"/>
        <item x="28"/>
        <item x="304"/>
        <item x="709"/>
        <item x="39"/>
        <item x="743"/>
        <item x="412"/>
        <item x="232"/>
        <item x="894"/>
        <item x="196"/>
        <item x="1009"/>
        <item x="331"/>
        <item x="406"/>
        <item x="831"/>
        <item x="313"/>
        <item x="1000"/>
        <item x="970"/>
        <item x="315"/>
        <item x="455"/>
        <item x="40"/>
        <item x="677"/>
        <item x="265"/>
        <item x="967"/>
        <item x="699"/>
        <item x="216"/>
        <item x="133"/>
        <item x="189"/>
        <item x="835"/>
        <item x="540"/>
        <item x="343"/>
        <item x="135"/>
        <item x="474"/>
        <item x="381"/>
        <item x="815"/>
        <item x="165"/>
        <item x="184"/>
        <item x="273"/>
        <item x="1041"/>
        <item x="428"/>
        <item x="994"/>
        <item x="328"/>
        <item x="638"/>
        <item x="736"/>
        <item x="161"/>
        <item x="242"/>
        <item x="919"/>
        <item x="111"/>
        <item x="191"/>
        <item x="434"/>
        <item x="945"/>
        <item x="533"/>
        <item x="290"/>
        <item x="230"/>
        <item x="10"/>
        <item x="971"/>
        <item x="510"/>
        <item x="775"/>
        <item x="625"/>
        <item x="340"/>
        <item x="312"/>
        <item x="387"/>
        <item x="691"/>
        <item x="773"/>
        <item x="460"/>
        <item x="221"/>
        <item x="438"/>
        <item x="185"/>
        <item x="269"/>
        <item x="390"/>
        <item x="758"/>
        <item x="45"/>
        <item x="425"/>
        <item x="856"/>
        <item x="491"/>
        <item x="223"/>
        <item x="556"/>
        <item x="1047"/>
        <item x="251"/>
        <item x="1043"/>
        <item x="380"/>
        <item x="101"/>
        <item x="139"/>
        <item x="1042"/>
        <item x="879"/>
        <item x="805"/>
        <item x="640"/>
        <item x="77"/>
        <item x="781"/>
        <item x="260"/>
        <item x="791"/>
        <item x="356"/>
        <item x="813"/>
        <item x="949"/>
        <item x="483"/>
        <item x="256"/>
        <item x="927"/>
        <item x="52"/>
        <item x="463"/>
        <item x="42"/>
        <item x="1001"/>
        <item x="766"/>
        <item x="694"/>
        <item x="893"/>
        <item x="863"/>
        <item x="889"/>
        <item x="1023"/>
        <item x="580"/>
        <item x="205"/>
        <item x="291"/>
        <item x="217"/>
        <item x="203"/>
        <item x="446"/>
        <item x="997"/>
        <item x="214"/>
        <item x="93"/>
        <item x="236"/>
        <item x="71"/>
        <item x="370"/>
        <item x="399"/>
        <item x="211"/>
        <item x="38"/>
        <item x="931"/>
        <item x="752"/>
        <item x="725"/>
        <item x="692"/>
        <item x="34"/>
        <item x="719"/>
        <item x="828"/>
        <item x="1031"/>
        <item x="700"/>
        <item x="1016"/>
        <item x="875"/>
        <item x="127"/>
        <item x="146"/>
        <item x="121"/>
        <item x="726"/>
        <item x="718"/>
        <item x="613"/>
        <item x="713"/>
        <item x="43"/>
        <item x="768"/>
        <item x="20"/>
        <item x="254"/>
        <item x="790"/>
        <item x="62"/>
        <item x="817"/>
        <item x="846"/>
        <item x="1029"/>
        <item x="595"/>
        <item x="871"/>
        <item x="498"/>
        <item x="584"/>
        <item x="500"/>
        <item x="447"/>
        <item x="918"/>
        <item x="591"/>
        <item x="674"/>
        <item x="373"/>
        <item x="78"/>
        <item x="126"/>
        <item x="793"/>
        <item x="993"/>
        <item x="200"/>
        <item x="661"/>
        <item x="234"/>
        <item x="1010"/>
        <item x="862"/>
        <item x="287"/>
        <item x="990"/>
        <item x="449"/>
        <item x="302"/>
        <item x="998"/>
        <item x="35"/>
        <item x="454"/>
        <item x="122"/>
        <item x="330"/>
        <item x="611"/>
        <item x="543"/>
        <item x="421"/>
        <item x="305"/>
        <item x="590"/>
        <item x="467"/>
        <item x="131"/>
        <item x="2"/>
        <item x="16"/>
        <item x="558"/>
        <item x="354"/>
        <item x="855"/>
        <item x="857"/>
        <item x="637"/>
        <item x="366"/>
        <item x="1006"/>
        <item x="557"/>
        <item x="829"/>
        <item x="974"/>
        <item x="129"/>
        <item x="110"/>
        <item x="559"/>
        <item x="722"/>
        <item x="318"/>
        <item x="383"/>
        <item x="149"/>
        <item x="282"/>
        <item x="958"/>
        <item x="148"/>
        <item x="193"/>
        <item x="461"/>
        <item x="586"/>
        <item x="800"/>
        <item x="426"/>
        <item x="76"/>
        <item x="574"/>
        <item x="206"/>
        <item x="939"/>
        <item x="953"/>
        <item x="867"/>
        <item x="266"/>
        <item x="741"/>
        <item x="908"/>
        <item x="639"/>
        <item x="429"/>
        <item x="470"/>
        <item x="489"/>
        <item x="583"/>
        <item x="88"/>
        <item x="864"/>
        <item x="964"/>
        <item x="982"/>
        <item x="495"/>
        <item x="119"/>
        <item x="787"/>
        <item x="125"/>
        <item x="1025"/>
        <item x="98"/>
        <item x="325"/>
        <item x="554"/>
        <item x="667"/>
        <item x="361"/>
        <item x="757"/>
        <item x="689"/>
        <item x="65"/>
        <item x="120"/>
        <item x="572"/>
        <item x="665"/>
        <item x="794"/>
        <item x="1014"/>
        <item x="195"/>
        <item x="904"/>
        <item x="103"/>
        <item x="235"/>
        <item x="367"/>
        <item x="539"/>
        <item x="838"/>
        <item x="227"/>
        <item x="780"/>
        <item x="462"/>
        <item x="96"/>
        <item x="671"/>
        <item x="704"/>
        <item x="873"/>
        <item x="649"/>
        <item x="277"/>
        <item x="786"/>
        <item x="550"/>
        <item x="385"/>
        <item x="950"/>
        <item x="1033"/>
        <item x="360"/>
        <item x="326"/>
        <item x="243"/>
        <item x="18"/>
        <item x="634"/>
        <item x="594"/>
        <item x="827"/>
        <item x="58"/>
        <item x="623"/>
        <item x="323"/>
        <item x="198"/>
        <item x="996"/>
        <item x="423"/>
        <item x="14"/>
        <item x="1038"/>
        <item x="1015"/>
        <item x="171"/>
        <item x="280"/>
        <item x="144"/>
        <item x="437"/>
        <item x="995"/>
        <item x="382"/>
        <item x="679"/>
        <item x="528"/>
        <item x="965"/>
        <item x="706"/>
        <item x="635"/>
        <item x="624"/>
        <item x="405"/>
        <item x="593"/>
        <item x="23"/>
        <item x="650"/>
        <item x="224"/>
        <item x="252"/>
        <item x="327"/>
        <item x="247"/>
        <item x="878"/>
        <item x="257"/>
        <item x="401"/>
        <item x="579"/>
        <item x="917"/>
        <item x="432"/>
        <item x="698"/>
        <item x="422"/>
        <item x="976"/>
        <item x="484"/>
        <item x="494"/>
        <item x="788"/>
        <item x="378"/>
        <item x="916"/>
        <item x="107"/>
        <item x="761"/>
        <item x="630"/>
        <item x="1004"/>
        <item x="1046"/>
        <item x="901"/>
        <item x="114"/>
        <item x="324"/>
        <item x="850"/>
        <item x="796"/>
        <item x="806"/>
        <item x="479"/>
        <item x="222"/>
        <item x="419"/>
        <item x="4"/>
        <item x="823"/>
        <item x="468"/>
        <item x="943"/>
        <item x="249"/>
        <item x="13"/>
        <item x="884"/>
        <item x="824"/>
        <item x="778"/>
        <item x="944"/>
        <item x="164"/>
        <item x="26"/>
        <item x="672"/>
        <item x="567"/>
        <item x="368"/>
        <item x="880"/>
        <item x="73"/>
        <item x="66"/>
        <item x="194"/>
        <item x="848"/>
        <item x="393"/>
        <item x="435"/>
        <item x="130"/>
        <item x="770"/>
        <item x="701"/>
        <item x="74"/>
        <item x="1048"/>
        <item x="80"/>
        <item x="966"/>
        <item x="264"/>
        <item x="941"/>
        <item x="319"/>
        <item x="861"/>
        <item x="228"/>
        <item x="69"/>
        <item x="492"/>
        <item x="598"/>
        <item x="183"/>
        <item x="300"/>
        <item x="179"/>
        <item x="181"/>
        <item x="902"/>
        <item x="535"/>
        <item x="36"/>
        <item x="496"/>
        <item x="116"/>
        <item x="968"/>
        <item x="145"/>
        <item x="891"/>
        <item x="881"/>
        <item x="524"/>
        <item x="262"/>
        <item x="64"/>
        <item x="588"/>
        <item x="162"/>
        <item x="818"/>
        <item x="676"/>
        <item x="450"/>
        <item x="238"/>
        <item x="458"/>
        <item x="5"/>
        <item x="163"/>
        <item x="507"/>
        <item x="295"/>
        <item x="63"/>
        <item x="1008"/>
        <item x="294"/>
        <item x="833"/>
        <item x="987"/>
        <item x="117"/>
        <item x="508"/>
        <item x="349"/>
        <item x="306"/>
        <item x="532"/>
        <item x="553"/>
        <item x="1002"/>
        <item x="22"/>
        <item x="1012"/>
        <item x="60"/>
        <item x="576"/>
        <item x="896"/>
        <item x="279"/>
        <item x="1032"/>
        <item x="89"/>
        <item x="538"/>
        <item x="113"/>
        <item x="610"/>
        <item x="218"/>
        <item x="1030"/>
        <item x="957"/>
        <item x="459"/>
        <item x="53"/>
        <item x="488"/>
        <item x="714"/>
        <item x="795"/>
        <item x="545"/>
        <item x="350"/>
        <item x="397"/>
        <item x="112"/>
        <item x="335"/>
        <item x="585"/>
        <item x="448"/>
        <item x="241"/>
        <item x="820"/>
        <item x="784"/>
        <item x="229"/>
        <item x="372"/>
        <item x="514"/>
        <item x="730"/>
        <item x="948"/>
        <item x="281"/>
        <item x="724"/>
        <item x="481"/>
        <item x="973"/>
        <item x="749"/>
        <item x="283"/>
        <item x="118"/>
        <item x="403"/>
        <item x="537"/>
        <item x="844"/>
        <item x="86"/>
        <item x="263"/>
        <item x="332"/>
        <item x="278"/>
        <item x="395"/>
        <item x="656"/>
        <item x="812"/>
        <item x="212"/>
        <item x="442"/>
        <item x="785"/>
        <item x="906"/>
        <item x="79"/>
        <item x="518"/>
        <item x="597"/>
        <item x="536"/>
        <item x="439"/>
        <item x="937"/>
        <item x="947"/>
        <item x="552"/>
        <item x="605"/>
        <item x="415"/>
        <item x="109"/>
        <item x="716"/>
        <item x="377"/>
        <item x="921"/>
        <item x="570"/>
        <item x="776"/>
        <item x="760"/>
        <item x="608"/>
        <item x="727"/>
        <item x="522"/>
        <item x="344"/>
        <item x="951"/>
        <item x="12"/>
        <item x="187"/>
        <item x="888"/>
        <item x="220"/>
        <item x="1028"/>
        <item x="513"/>
        <item x="830"/>
        <item x="451"/>
        <item x="826"/>
        <item x="668"/>
        <item x="490"/>
        <item x="681"/>
        <item x="988"/>
        <item x="929"/>
        <item x="271"/>
        <item x="296"/>
        <item x="910"/>
        <item x="225"/>
        <item x="798"/>
        <item x="599"/>
        <item x="702"/>
        <item x="444"/>
        <item x="885"/>
        <item x="814"/>
        <item x="172"/>
        <item x="147"/>
        <item x="505"/>
        <item x="849"/>
        <item x="903"/>
        <item x="310"/>
        <item x="516"/>
        <item x="420"/>
        <item x="869"/>
        <item x="840"/>
        <item x="170"/>
        <item x="427"/>
        <item x="371"/>
        <item x="499"/>
        <item x="501"/>
        <item x="696"/>
        <item x="424"/>
        <item x="895"/>
        <item x="969"/>
        <item x="453"/>
        <item x="933"/>
        <item x="159"/>
        <item x="46"/>
        <item x="1017"/>
        <item x="9"/>
        <item x="386"/>
        <item x="416"/>
        <item x="834"/>
        <item x="647"/>
        <item x="616"/>
        <item x="653"/>
        <item x="37"/>
        <item x="842"/>
        <item x="992"/>
        <item x="137"/>
        <item x="226"/>
        <item x="104"/>
        <item x="746"/>
        <item x="394"/>
        <item x="732"/>
        <item x="767"/>
        <item x="441"/>
        <item x="711"/>
        <item x="285"/>
        <item x="478"/>
        <item x="272"/>
        <item x="138"/>
        <item x="317"/>
        <item x="986"/>
        <item x="621"/>
        <item x="284"/>
        <item x="1035"/>
        <item x="1024"/>
        <item x="209"/>
        <item x="400"/>
        <item x="136"/>
        <item x="258"/>
        <item x="142"/>
        <item x="662"/>
        <item x="322"/>
        <item x="670"/>
        <item x="688"/>
        <item x="631"/>
        <item x="357"/>
        <item x="411"/>
        <item x="348"/>
        <item x="166"/>
        <item x="83"/>
        <item x="807"/>
        <item x="845"/>
        <item x="169"/>
        <item x="178"/>
        <item x="952"/>
        <item x="398"/>
        <item x="648"/>
        <item x="44"/>
        <item x="375"/>
        <item x="603"/>
        <item x="6"/>
        <item x="573"/>
        <item x="728"/>
        <item x="720"/>
        <item x="529"/>
        <item x="972"/>
        <item x="1026"/>
        <item x="409"/>
        <item x="204"/>
        <item x="883"/>
        <item x="617"/>
        <item x="551"/>
        <item x="751"/>
        <item x="299"/>
        <item x="8"/>
        <item x="469"/>
        <item x="1005"/>
        <item x="509"/>
        <item x="27"/>
        <item x="1044"/>
        <item x="156"/>
        <item x="555"/>
        <item x="1007"/>
        <item x="546"/>
        <item x="651"/>
        <item x="715"/>
        <item x="54"/>
        <item x="697"/>
        <item x="124"/>
        <item x="24"/>
        <item x="408"/>
        <item x="999"/>
        <item x="983"/>
        <item x="739"/>
        <item x="756"/>
        <item x="721"/>
        <item x="979"/>
        <item x="1027"/>
        <item x="935"/>
        <item x="575"/>
        <item x="900"/>
        <item x="742"/>
        <item x="643"/>
        <item x="544"/>
        <item x="175"/>
        <item x="433"/>
        <item x="870"/>
        <item x="67"/>
        <item x="333"/>
        <item x="215"/>
        <item x="497"/>
        <item x="289"/>
        <item x="868"/>
        <item x="627"/>
        <item x="735"/>
        <item x="600"/>
        <item x="854"/>
        <item x="733"/>
        <item x="364"/>
        <item x="132"/>
        <item x="1"/>
        <item x="877"/>
        <item x="19"/>
        <item x="475"/>
        <item x="560"/>
        <item x="542"/>
        <item x="810"/>
        <item x="157"/>
        <item x="563"/>
        <item x="928"/>
        <item x="32"/>
        <item x="654"/>
        <item x="288"/>
        <item x="391"/>
        <item x="801"/>
        <item x="1013"/>
        <item x="303"/>
        <item x="886"/>
        <item x="493"/>
        <item x="561"/>
        <item x="673"/>
        <item x="502"/>
        <item x="892"/>
        <item x="208"/>
        <item x="898"/>
        <item x="644"/>
        <item x="920"/>
        <item x="914"/>
        <item x="936"/>
        <item x="1021"/>
        <item x="11"/>
        <item x="772"/>
        <item x="1022"/>
        <item x="707"/>
        <item x="525"/>
        <item x="51"/>
        <item x="890"/>
        <item x="476"/>
        <item x="926"/>
        <item x="847"/>
        <item x="626"/>
        <item x="346"/>
        <item x="645"/>
        <item x="1036"/>
        <item x="666"/>
        <item x="938"/>
        <item x="168"/>
        <item x="97"/>
        <item x="1037"/>
        <item x="336"/>
        <item x="657"/>
        <item x="480"/>
        <item t="default"/>
      </items>
    </pivotField>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items count="502">
        <item x="49"/>
        <item x="206"/>
        <item x="35"/>
        <item x="370"/>
        <item x="324"/>
        <item x="200"/>
        <item x="286"/>
        <item x="295"/>
        <item x="337"/>
        <item x="19"/>
        <item x="153"/>
        <item x="485"/>
        <item x="96"/>
        <item x="30"/>
        <item x="244"/>
        <item x="175"/>
        <item x="325"/>
        <item x="422"/>
        <item x="357"/>
        <item x="98"/>
        <item x="203"/>
        <item x="435"/>
        <item x="105"/>
        <item x="397"/>
        <item x="340"/>
        <item x="32"/>
        <item x="481"/>
        <item x="339"/>
        <item x="270"/>
        <item x="429"/>
        <item x="242"/>
        <item x="317"/>
        <item x="433"/>
        <item x="358"/>
        <item x="343"/>
        <item x="284"/>
        <item x="113"/>
        <item x="155"/>
        <item x="229"/>
        <item x="455"/>
        <item x="61"/>
        <item x="212"/>
        <item x="50"/>
        <item x="290"/>
        <item x="36"/>
        <item x="224"/>
        <item x="187"/>
        <item x="430"/>
        <item x="47"/>
        <item x="425"/>
        <item x="78"/>
        <item x="298"/>
        <item x="75"/>
        <item x="493"/>
        <item x="164"/>
        <item x="465"/>
        <item x="306"/>
        <item x="329"/>
        <item x="214"/>
        <item x="56"/>
        <item x="269"/>
        <item x="279"/>
        <item x="322"/>
        <item x="144"/>
        <item x="463"/>
        <item x="353"/>
        <item x="25"/>
        <item x="191"/>
        <item x="361"/>
        <item x="249"/>
        <item x="400"/>
        <item x="398"/>
        <item x="150"/>
        <item x="488"/>
        <item x="215"/>
        <item x="186"/>
        <item x="183"/>
        <item x="110"/>
        <item x="163"/>
        <item x="450"/>
        <item x="157"/>
        <item x="356"/>
        <item x="18"/>
        <item x="283"/>
        <item x="460"/>
        <item x="43"/>
        <item x="469"/>
        <item x="172"/>
        <item x="159"/>
        <item x="373"/>
        <item x="359"/>
        <item x="195"/>
        <item x="250"/>
        <item x="483"/>
        <item x="458"/>
        <item x="395"/>
        <item x="152"/>
        <item x="41"/>
        <item x="177"/>
        <item x="300"/>
        <item x="92"/>
        <item x="220"/>
        <item x="280"/>
        <item x="55"/>
        <item x="276"/>
        <item x="437"/>
        <item x="462"/>
        <item x="199"/>
        <item x="452"/>
        <item x="490"/>
        <item x="391"/>
        <item x="351"/>
        <item x="149"/>
        <item x="253"/>
        <item x="392"/>
        <item x="233"/>
        <item x="138"/>
        <item x="52"/>
        <item x="492"/>
        <item x="173"/>
        <item x="83"/>
        <item x="288"/>
        <item x="426"/>
        <item x="243"/>
        <item x="411"/>
        <item x="479"/>
        <item x="441"/>
        <item x="139"/>
        <item x="248"/>
        <item x="210"/>
        <item x="182"/>
        <item x="439"/>
        <item x="372"/>
        <item x="436"/>
        <item x="87"/>
        <item x="94"/>
        <item x="169"/>
        <item x="366"/>
        <item x="470"/>
        <item x="487"/>
        <item x="363"/>
        <item x="128"/>
        <item x="184"/>
        <item x="6"/>
        <item x="143"/>
        <item x="85"/>
        <item x="375"/>
        <item x="459"/>
        <item x="167"/>
        <item x="374"/>
        <item x="443"/>
        <item x="112"/>
        <item x="404"/>
        <item x="33"/>
        <item x="217"/>
        <item x="88"/>
        <item x="307"/>
        <item x="65"/>
        <item x="124"/>
        <item x="352"/>
        <item x="218"/>
        <item x="90"/>
        <item x="201"/>
        <item x="260"/>
        <item x="11"/>
        <item x="289"/>
        <item x="263"/>
        <item x="108"/>
        <item x="406"/>
        <item x="475"/>
        <item x="461"/>
        <item x="135"/>
        <item x="134"/>
        <item x="12"/>
        <item x="473"/>
        <item x="79"/>
        <item x="434"/>
        <item x="403"/>
        <item x="57"/>
        <item x="14"/>
        <item x="335"/>
        <item x="331"/>
        <item x="344"/>
        <item x="141"/>
        <item x="472"/>
        <item x="154"/>
        <item x="308"/>
        <item x="5"/>
        <item x="223"/>
        <item x="405"/>
        <item x="292"/>
        <item x="53"/>
        <item x="241"/>
        <item x="394"/>
        <item x="259"/>
        <item x="369"/>
        <item x="46"/>
        <item x="122"/>
        <item x="178"/>
        <item x="498"/>
        <item x="121"/>
        <item x="456"/>
        <item x="17"/>
        <item x="420"/>
        <item x="130"/>
        <item x="202"/>
        <item x="160"/>
        <item x="319"/>
        <item x="2"/>
        <item x="67"/>
        <item x="414"/>
        <item x="316"/>
        <item x="285"/>
        <item x="221"/>
        <item x="281"/>
        <item x="287"/>
        <item x="60"/>
        <item x="21"/>
        <item x="301"/>
        <item x="8"/>
        <item x="265"/>
        <item x="311"/>
        <item x="213"/>
        <item x="309"/>
        <item x="247"/>
        <item x="482"/>
        <item x="407"/>
        <item x="81"/>
        <item x="125"/>
        <item x="313"/>
        <item x="399"/>
        <item x="272"/>
        <item x="427"/>
        <item x="192"/>
        <item x="168"/>
        <item x="318"/>
        <item x="314"/>
        <item x="24"/>
        <item x="104"/>
        <item x="256"/>
        <item x="69"/>
        <item x="275"/>
        <item x="271"/>
        <item x="349"/>
        <item x="227"/>
        <item x="410"/>
        <item x="22"/>
        <item x="27"/>
        <item x="380"/>
        <item x="330"/>
        <item x="254"/>
        <item x="432"/>
        <item x="10"/>
        <item x="382"/>
        <item x="315"/>
        <item x="95"/>
        <item x="246"/>
        <item x="190"/>
        <item x="26"/>
        <item x="457"/>
        <item x="73"/>
        <item x="495"/>
        <item x="440"/>
        <item x="408"/>
        <item x="415"/>
        <item x="40"/>
        <item x="207"/>
        <item x="197"/>
        <item x="219"/>
        <item x="102"/>
        <item x="64"/>
        <item x="66"/>
        <item x="235"/>
        <item x="147"/>
        <item x="266"/>
        <item x="376"/>
        <item x="74"/>
        <item x="360"/>
        <item x="367"/>
        <item x="310"/>
        <item x="118"/>
        <item x="86"/>
        <item x="9"/>
        <item x="42"/>
        <item x="390"/>
        <item x="447"/>
        <item x="354"/>
        <item x="449"/>
        <item x="402"/>
        <item x="158"/>
        <item x="174"/>
        <item x="389"/>
        <item x="140"/>
        <item x="387"/>
        <item x="355"/>
        <item x="273"/>
        <item x="117"/>
        <item x="268"/>
        <item x="424"/>
        <item x="497"/>
        <item x="346"/>
        <item x="34"/>
        <item x="438"/>
        <item x="111"/>
        <item x="296"/>
        <item x="267"/>
        <item x="129"/>
        <item x="80"/>
        <item x="91"/>
        <item x="162"/>
        <item x="196"/>
        <item x="132"/>
        <item x="423"/>
        <item x="416"/>
        <item x="107"/>
        <item x="464"/>
        <item x="71"/>
        <item x="37"/>
        <item x="211"/>
        <item x="15"/>
        <item x="299"/>
        <item x="468"/>
        <item x="388"/>
        <item x="181"/>
        <item x="239"/>
        <item x="454"/>
        <item x="304"/>
        <item x="476"/>
        <item x="156"/>
        <item x="348"/>
        <item x="151"/>
        <item x="54"/>
        <item x="262"/>
        <item x="176"/>
        <item x="63"/>
        <item x="16"/>
        <item x="126"/>
        <item x="115"/>
        <item x="109"/>
        <item x="428"/>
        <item x="131"/>
        <item x="365"/>
        <item x="499"/>
        <item x="257"/>
        <item x="137"/>
        <item x="44"/>
        <item x="116"/>
        <item x="193"/>
        <item x="68"/>
        <item x="1"/>
        <item x="252"/>
        <item x="185"/>
        <item x="305"/>
        <item x="385"/>
        <item x="161"/>
        <item x="332"/>
        <item x="274"/>
        <item x="484"/>
        <item x="179"/>
        <item x="282"/>
        <item x="328"/>
        <item x="240"/>
        <item x="312"/>
        <item x="13"/>
        <item x="396"/>
        <item x="225"/>
        <item x="89"/>
        <item x="31"/>
        <item x="72"/>
        <item x="377"/>
        <item x="451"/>
        <item x="93"/>
        <item x="466"/>
        <item x="180"/>
        <item x="489"/>
        <item x="76"/>
        <item x="418"/>
        <item x="148"/>
        <item x="234"/>
        <item x="166"/>
        <item x="165"/>
        <item x="350"/>
        <item x="378"/>
        <item x="297"/>
        <item x="381"/>
        <item x="421"/>
        <item x="467"/>
        <item x="478"/>
        <item x="278"/>
        <item x="321"/>
        <item x="51"/>
        <item x="368"/>
        <item x="417"/>
        <item x="70"/>
        <item x="251"/>
        <item x="133"/>
        <item x="194"/>
        <item x="100"/>
        <item x="222"/>
        <item x="419"/>
        <item x="103"/>
        <item x="445"/>
        <item x="264"/>
        <item x="294"/>
        <item x="291"/>
        <item x="7"/>
        <item x="230"/>
        <item x="48"/>
        <item x="136"/>
        <item x="413"/>
        <item x="342"/>
        <item x="412"/>
        <item x="474"/>
        <item x="188"/>
        <item x="486"/>
        <item x="58"/>
        <item x="170"/>
        <item x="431"/>
        <item x="500"/>
        <item x="119"/>
        <item x="127"/>
        <item x="442"/>
        <item x="101"/>
        <item x="480"/>
        <item x="198"/>
        <item x="38"/>
        <item x="226"/>
        <item x="364"/>
        <item x="379"/>
        <item x="302"/>
        <item x="146"/>
        <item x="142"/>
        <item x="386"/>
        <item x="444"/>
        <item x="4"/>
        <item x="371"/>
        <item x="496"/>
        <item x="383"/>
        <item x="494"/>
        <item x="99"/>
        <item x="208"/>
        <item x="45"/>
        <item x="62"/>
        <item x="293"/>
        <item x="491"/>
        <item x="362"/>
        <item x="409"/>
        <item x="232"/>
        <item x="231"/>
        <item x="453"/>
        <item x="341"/>
        <item x="20"/>
        <item x="323"/>
        <item x="237"/>
        <item x="106"/>
        <item x="205"/>
        <item x="120"/>
        <item x="123"/>
        <item x="448"/>
        <item x="277"/>
        <item x="28"/>
        <item x="77"/>
        <item x="384"/>
        <item x="446"/>
        <item x="471"/>
        <item x="114"/>
        <item x="327"/>
        <item x="29"/>
        <item x="228"/>
        <item x="345"/>
        <item x="333"/>
        <item x="236"/>
        <item x="204"/>
        <item x="303"/>
        <item x="320"/>
        <item x="245"/>
        <item x="238"/>
        <item x="393"/>
        <item x="189"/>
        <item x="145"/>
        <item x="326"/>
        <item x="209"/>
        <item x="23"/>
        <item x="84"/>
        <item x="39"/>
        <item x="401"/>
        <item x="255"/>
        <item x="336"/>
        <item x="258"/>
        <item x="216"/>
        <item x="171"/>
        <item x="261"/>
        <item x="3"/>
        <item x="59"/>
        <item x="334"/>
        <item x="97"/>
        <item x="82"/>
        <item x="347"/>
        <item x="338"/>
        <item x="477"/>
        <item x="0"/>
        <item t="default"/>
      </items>
    </pivotField>
    <pivotField showAll="0"/>
  </pivotFields>
  <rowFields count="1">
    <field x="18"/>
  </rowFields>
  <rowItems count="4">
    <i>
      <x/>
    </i>
    <i>
      <x v="1"/>
    </i>
    <i>
      <x v="2"/>
    </i>
    <i t="grand">
      <x/>
    </i>
  </rowItems>
  <colItems count="1">
    <i/>
  </colItems>
  <dataFields count="1">
    <dataField name="Count of Department_name" fld="2" subtotal="count"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8" count="1" selected="0">
            <x v="0"/>
          </reference>
        </references>
      </pivotArea>
    </chartFormat>
    <chartFormat chart="6" format="2">
      <pivotArea type="data" outline="0" fieldPosition="0">
        <references count="2">
          <reference field="4294967294" count="1" selected="0">
            <x v="0"/>
          </reference>
          <reference field="18"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18" count="1" selected="0">
            <x v="0"/>
          </reference>
        </references>
      </pivotArea>
    </chartFormat>
    <chartFormat chart="19" format="10">
      <pivotArea type="data" outline="0" fieldPosition="0">
        <references count="2">
          <reference field="4294967294" count="1" selected="0">
            <x v="0"/>
          </reference>
          <reference field="18" count="1" selected="0">
            <x v="1"/>
          </reference>
        </references>
      </pivotArea>
    </chartFormat>
    <chartFormat chart="19" format="11">
      <pivotArea type="data" outline="0" fieldPosition="0">
        <references count="2">
          <reference field="4294967294" count="1" selected="0">
            <x v="0"/>
          </reference>
          <reference field="18" count="1" selected="0">
            <x v="2"/>
          </reference>
        </references>
      </pivotArea>
    </chartFormat>
    <chartFormat chart="6" format="5">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55E5AA-79EC-4C4C-B5A0-29B9E98A1A5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22:V35" firstHeaderRow="1" firstDataRow="1" firstDataCol="1" rowPageCount="1" colPageCount="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axis="axisRow"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dataField="1" showAll="0"/>
    <pivotField showAll="0">
      <items count="5">
        <item x="1"/>
        <item x="0"/>
        <item x="3"/>
        <item x="2"/>
        <item t="default"/>
      </items>
    </pivotField>
    <pivotField axis="axisPage" showAll="0">
      <items count="1050">
        <item x="199"/>
        <item x="587"/>
        <item x="511"/>
        <item x="946"/>
        <item x="571"/>
        <item x="991"/>
        <item x="389"/>
        <item x="413"/>
        <item x="404"/>
        <item x="628"/>
        <item x="301"/>
        <item x="977"/>
        <item x="347"/>
        <item x="837"/>
        <item x="520"/>
        <item x="872"/>
        <item x="268"/>
        <item x="248"/>
        <item x="809"/>
        <item x="960"/>
        <item x="75"/>
        <item x="740"/>
        <item x="589"/>
        <item x="612"/>
        <item x="140"/>
        <item x="923"/>
        <item x="866"/>
        <item x="197"/>
        <item x="309"/>
        <item x="431"/>
        <item x="320"/>
        <item x="1003"/>
        <item x="298"/>
        <item x="369"/>
        <item x="629"/>
        <item x="362"/>
        <item x="816"/>
        <item x="685"/>
        <item x="802"/>
        <item x="41"/>
        <item x="351"/>
        <item x="980"/>
        <item x="569"/>
        <item x="548"/>
        <item x="466"/>
        <item x="825"/>
        <item x="680"/>
        <item x="792"/>
        <item x="748"/>
        <item x="471"/>
        <item x="341"/>
        <item x="924"/>
        <item x="636"/>
        <item x="207"/>
        <item x="430"/>
        <item x="832"/>
        <item x="737"/>
        <item x="912"/>
        <item x="678"/>
        <item x="485"/>
        <item x="445"/>
        <item x="152"/>
        <item x="911"/>
        <item x="153"/>
        <item x="173"/>
        <item x="487"/>
        <item x="84"/>
        <item x="108"/>
        <item x="482"/>
        <item x="0"/>
        <item x="440"/>
        <item x="1034"/>
        <item x="819"/>
        <item x="604"/>
        <item x="316"/>
        <item x="765"/>
        <item x="388"/>
        <item x="690"/>
        <item x="30"/>
        <item x="915"/>
        <item x="3"/>
        <item x="942"/>
        <item x="745"/>
        <item x="293"/>
        <item x="1018"/>
        <item x="329"/>
        <item x="115"/>
        <item x="417"/>
        <item x="695"/>
        <item x="930"/>
        <item x="512"/>
        <item x="186"/>
        <item x="276"/>
        <item x="602"/>
        <item x="981"/>
        <item x="963"/>
        <item x="188"/>
        <item x="607"/>
        <item x="99"/>
        <item x="123"/>
        <item x="155"/>
        <item x="180"/>
        <item x="1040"/>
        <item x="632"/>
        <item x="274"/>
        <item x="255"/>
        <item x="799"/>
        <item x="843"/>
        <item x="708"/>
        <item x="154"/>
        <item x="808"/>
        <item x="213"/>
        <item x="978"/>
        <item x="530"/>
        <item x="311"/>
        <item x="259"/>
        <item x="359"/>
        <item x="297"/>
        <item x="853"/>
        <item x="934"/>
        <item x="754"/>
        <item x="21"/>
        <item x="836"/>
        <item x="517"/>
        <item x="233"/>
        <item x="581"/>
        <item x="659"/>
        <item x="705"/>
        <item x="192"/>
        <item x="105"/>
        <item x="521"/>
        <item x="379"/>
        <item x="686"/>
        <item x="577"/>
        <item x="771"/>
        <item x="769"/>
        <item x="49"/>
        <item x="755"/>
        <item x="717"/>
        <item x="292"/>
        <item x="547"/>
        <item x="82"/>
        <item x="984"/>
        <item x="712"/>
        <item x="410"/>
        <item x="464"/>
        <item x="839"/>
        <item x="899"/>
        <item x="70"/>
        <item x="905"/>
        <item x="1019"/>
        <item x="642"/>
        <item x="452"/>
        <item x="61"/>
        <item x="860"/>
        <item x="358"/>
        <item x="244"/>
        <item x="763"/>
        <item x="143"/>
        <item x="803"/>
        <item x="374"/>
        <item x="606"/>
        <item x="592"/>
        <item x="811"/>
        <item x="392"/>
        <item x="25"/>
        <item x="541"/>
        <item x="128"/>
        <item x="578"/>
        <item x="55"/>
        <item x="506"/>
        <item x="779"/>
        <item x="7"/>
        <item x="762"/>
        <item x="1011"/>
        <item x="57"/>
        <item x="250"/>
        <item x="687"/>
        <item x="909"/>
        <item x="710"/>
        <item x="851"/>
        <item x="549"/>
        <item x="94"/>
        <item x="477"/>
        <item x="876"/>
        <item x="210"/>
        <item x="308"/>
        <item x="87"/>
        <item x="151"/>
        <item x="954"/>
        <item x="286"/>
        <item x="59"/>
        <item x="568"/>
        <item x="641"/>
        <item x="519"/>
        <item x="822"/>
        <item x="989"/>
        <item x="907"/>
        <item x="682"/>
        <item x="646"/>
        <item x="100"/>
        <item x="703"/>
        <item x="503"/>
        <item x="675"/>
        <item x="314"/>
        <item x="663"/>
        <item x="50"/>
        <item x="922"/>
        <item x="564"/>
        <item x="465"/>
        <item x="658"/>
        <item x="72"/>
        <item x="985"/>
        <item x="456"/>
        <item x="85"/>
        <item x="81"/>
        <item x="396"/>
        <item x="615"/>
        <item x="267"/>
        <item x="858"/>
        <item x="504"/>
        <item x="95"/>
        <item x="582"/>
        <item x="859"/>
        <item x="734"/>
        <item x="897"/>
        <item x="744"/>
        <item x="15"/>
        <item x="804"/>
        <item x="48"/>
        <item x="402"/>
        <item x="622"/>
        <item x="160"/>
        <item x="841"/>
        <item x="270"/>
        <item x="789"/>
        <item x="414"/>
        <item x="68"/>
        <item x="956"/>
        <item x="473"/>
        <item x="91"/>
        <item x="925"/>
        <item x="472"/>
        <item x="363"/>
        <item x="531"/>
        <item x="683"/>
        <item x="141"/>
        <item x="246"/>
        <item x="527"/>
        <item x="134"/>
        <item x="729"/>
        <item x="614"/>
        <item x="975"/>
        <item x="932"/>
        <item x="338"/>
        <item x="201"/>
        <item x="962"/>
        <item x="655"/>
        <item x="167"/>
        <item x="321"/>
        <item x="566"/>
        <item x="253"/>
        <item x="407"/>
        <item x="940"/>
        <item x="102"/>
        <item x="747"/>
        <item x="526"/>
        <item x="352"/>
        <item x="959"/>
        <item x="783"/>
        <item x="1020"/>
        <item x="190"/>
        <item x="353"/>
        <item x="821"/>
        <item x="759"/>
        <item x="33"/>
        <item x="955"/>
        <item x="177"/>
        <item x="182"/>
        <item x="231"/>
        <item x="486"/>
        <item x="307"/>
        <item x="619"/>
        <item x="738"/>
        <item x="865"/>
        <item x="342"/>
        <item x="92"/>
        <item x="158"/>
        <item x="797"/>
        <item x="660"/>
        <item x="693"/>
        <item x="664"/>
        <item x="961"/>
        <item x="239"/>
        <item x="562"/>
        <item x="669"/>
        <item x="782"/>
        <item x="1045"/>
        <item x="887"/>
        <item x="334"/>
        <item x="596"/>
        <item x="275"/>
        <item x="237"/>
        <item x="609"/>
        <item x="245"/>
        <item x="633"/>
        <item x="777"/>
        <item x="31"/>
        <item x="261"/>
        <item x="620"/>
        <item x="17"/>
        <item x="874"/>
        <item x="652"/>
        <item x="339"/>
        <item x="240"/>
        <item x="436"/>
        <item x="750"/>
        <item x="515"/>
        <item x="202"/>
        <item x="345"/>
        <item x="534"/>
        <item x="852"/>
        <item x="376"/>
        <item x="150"/>
        <item x="731"/>
        <item x="337"/>
        <item x="443"/>
        <item x="56"/>
        <item x="601"/>
        <item x="523"/>
        <item x="882"/>
        <item x="219"/>
        <item x="723"/>
        <item x="29"/>
        <item x="913"/>
        <item x="176"/>
        <item x="753"/>
        <item x="106"/>
        <item x="365"/>
        <item x="47"/>
        <item x="355"/>
        <item x="618"/>
        <item x="384"/>
        <item x="90"/>
        <item x="1039"/>
        <item x="174"/>
        <item x="418"/>
        <item x="684"/>
        <item x="565"/>
        <item x="774"/>
        <item x="457"/>
        <item x="764"/>
        <item x="28"/>
        <item x="304"/>
        <item x="709"/>
        <item x="39"/>
        <item x="743"/>
        <item x="412"/>
        <item x="232"/>
        <item x="894"/>
        <item x="196"/>
        <item x="1009"/>
        <item x="331"/>
        <item x="406"/>
        <item x="831"/>
        <item x="313"/>
        <item x="1000"/>
        <item x="970"/>
        <item x="315"/>
        <item x="455"/>
        <item x="40"/>
        <item x="677"/>
        <item x="265"/>
        <item x="967"/>
        <item x="699"/>
        <item x="216"/>
        <item x="133"/>
        <item x="189"/>
        <item x="835"/>
        <item x="540"/>
        <item x="343"/>
        <item x="135"/>
        <item x="474"/>
        <item x="381"/>
        <item x="815"/>
        <item x="165"/>
        <item x="184"/>
        <item x="273"/>
        <item x="1041"/>
        <item x="428"/>
        <item x="994"/>
        <item x="328"/>
        <item x="638"/>
        <item x="736"/>
        <item x="161"/>
        <item x="242"/>
        <item x="919"/>
        <item x="111"/>
        <item x="191"/>
        <item x="434"/>
        <item x="945"/>
        <item x="533"/>
        <item x="290"/>
        <item x="230"/>
        <item x="10"/>
        <item x="971"/>
        <item x="510"/>
        <item x="775"/>
        <item x="625"/>
        <item x="340"/>
        <item x="312"/>
        <item x="387"/>
        <item x="691"/>
        <item x="773"/>
        <item x="460"/>
        <item x="221"/>
        <item x="438"/>
        <item x="185"/>
        <item x="269"/>
        <item x="390"/>
        <item x="758"/>
        <item x="45"/>
        <item x="425"/>
        <item x="856"/>
        <item x="491"/>
        <item x="223"/>
        <item x="556"/>
        <item x="1047"/>
        <item x="251"/>
        <item x="1043"/>
        <item x="380"/>
        <item x="101"/>
        <item x="139"/>
        <item x="1042"/>
        <item x="879"/>
        <item x="805"/>
        <item x="640"/>
        <item x="77"/>
        <item x="781"/>
        <item x="260"/>
        <item x="791"/>
        <item x="356"/>
        <item x="813"/>
        <item x="949"/>
        <item x="483"/>
        <item x="256"/>
        <item x="927"/>
        <item x="52"/>
        <item x="463"/>
        <item x="42"/>
        <item x="1001"/>
        <item x="766"/>
        <item x="694"/>
        <item x="893"/>
        <item x="863"/>
        <item x="889"/>
        <item x="1023"/>
        <item x="580"/>
        <item x="205"/>
        <item x="291"/>
        <item x="217"/>
        <item x="203"/>
        <item x="446"/>
        <item x="997"/>
        <item x="214"/>
        <item x="93"/>
        <item x="236"/>
        <item x="71"/>
        <item x="370"/>
        <item x="399"/>
        <item x="211"/>
        <item x="38"/>
        <item x="931"/>
        <item x="752"/>
        <item x="725"/>
        <item x="692"/>
        <item x="34"/>
        <item x="719"/>
        <item x="828"/>
        <item x="1031"/>
        <item x="700"/>
        <item x="1016"/>
        <item x="875"/>
        <item x="127"/>
        <item x="146"/>
        <item x="121"/>
        <item x="726"/>
        <item x="718"/>
        <item x="613"/>
        <item x="713"/>
        <item x="43"/>
        <item x="768"/>
        <item x="20"/>
        <item x="254"/>
        <item x="790"/>
        <item x="62"/>
        <item x="817"/>
        <item x="846"/>
        <item x="1029"/>
        <item x="595"/>
        <item x="871"/>
        <item x="498"/>
        <item x="584"/>
        <item x="500"/>
        <item x="447"/>
        <item x="918"/>
        <item x="591"/>
        <item x="674"/>
        <item x="373"/>
        <item x="78"/>
        <item x="126"/>
        <item x="793"/>
        <item x="993"/>
        <item x="200"/>
        <item x="661"/>
        <item x="234"/>
        <item x="1010"/>
        <item x="862"/>
        <item x="287"/>
        <item x="990"/>
        <item x="449"/>
        <item x="302"/>
        <item x="998"/>
        <item x="35"/>
        <item x="454"/>
        <item x="122"/>
        <item x="330"/>
        <item x="611"/>
        <item x="543"/>
        <item x="421"/>
        <item x="305"/>
        <item x="590"/>
        <item x="467"/>
        <item x="131"/>
        <item x="2"/>
        <item x="16"/>
        <item x="558"/>
        <item x="354"/>
        <item x="855"/>
        <item x="857"/>
        <item x="637"/>
        <item x="366"/>
        <item x="1006"/>
        <item x="557"/>
        <item x="829"/>
        <item x="974"/>
        <item x="129"/>
        <item x="110"/>
        <item x="559"/>
        <item x="722"/>
        <item x="318"/>
        <item x="383"/>
        <item x="149"/>
        <item x="282"/>
        <item x="958"/>
        <item x="148"/>
        <item x="193"/>
        <item x="461"/>
        <item x="586"/>
        <item x="800"/>
        <item x="426"/>
        <item x="76"/>
        <item x="574"/>
        <item x="206"/>
        <item x="939"/>
        <item x="953"/>
        <item x="867"/>
        <item x="266"/>
        <item x="741"/>
        <item x="908"/>
        <item x="639"/>
        <item x="429"/>
        <item x="470"/>
        <item x="489"/>
        <item x="583"/>
        <item x="88"/>
        <item x="864"/>
        <item x="964"/>
        <item x="982"/>
        <item x="495"/>
        <item x="119"/>
        <item x="787"/>
        <item x="125"/>
        <item x="1025"/>
        <item x="98"/>
        <item x="325"/>
        <item x="554"/>
        <item x="667"/>
        <item x="361"/>
        <item x="757"/>
        <item x="689"/>
        <item x="65"/>
        <item x="120"/>
        <item x="572"/>
        <item x="665"/>
        <item x="794"/>
        <item x="1014"/>
        <item x="195"/>
        <item x="904"/>
        <item x="103"/>
        <item x="235"/>
        <item x="367"/>
        <item x="539"/>
        <item x="838"/>
        <item x="227"/>
        <item x="780"/>
        <item x="462"/>
        <item x="96"/>
        <item x="671"/>
        <item x="704"/>
        <item x="873"/>
        <item x="649"/>
        <item x="277"/>
        <item x="786"/>
        <item x="550"/>
        <item x="385"/>
        <item x="950"/>
        <item x="1033"/>
        <item x="360"/>
        <item x="326"/>
        <item x="243"/>
        <item x="18"/>
        <item x="634"/>
        <item x="594"/>
        <item x="827"/>
        <item x="58"/>
        <item x="623"/>
        <item x="323"/>
        <item x="198"/>
        <item x="996"/>
        <item x="423"/>
        <item x="14"/>
        <item x="1038"/>
        <item x="1015"/>
        <item x="171"/>
        <item x="280"/>
        <item x="144"/>
        <item x="437"/>
        <item x="995"/>
        <item x="382"/>
        <item x="679"/>
        <item x="528"/>
        <item x="965"/>
        <item x="706"/>
        <item x="635"/>
        <item x="624"/>
        <item x="405"/>
        <item x="593"/>
        <item x="23"/>
        <item x="650"/>
        <item x="224"/>
        <item x="252"/>
        <item x="327"/>
        <item x="247"/>
        <item x="878"/>
        <item x="257"/>
        <item x="401"/>
        <item x="579"/>
        <item x="917"/>
        <item x="432"/>
        <item x="698"/>
        <item x="422"/>
        <item x="976"/>
        <item x="484"/>
        <item x="494"/>
        <item x="788"/>
        <item x="378"/>
        <item x="916"/>
        <item x="107"/>
        <item x="761"/>
        <item x="630"/>
        <item x="1004"/>
        <item x="1046"/>
        <item x="901"/>
        <item x="114"/>
        <item x="324"/>
        <item x="850"/>
        <item x="796"/>
        <item x="806"/>
        <item x="479"/>
        <item x="222"/>
        <item x="419"/>
        <item x="4"/>
        <item x="823"/>
        <item x="468"/>
        <item x="943"/>
        <item x="249"/>
        <item x="13"/>
        <item x="884"/>
        <item x="824"/>
        <item x="778"/>
        <item x="944"/>
        <item x="164"/>
        <item x="26"/>
        <item x="672"/>
        <item x="567"/>
        <item x="368"/>
        <item x="880"/>
        <item x="73"/>
        <item x="66"/>
        <item x="194"/>
        <item x="848"/>
        <item x="393"/>
        <item x="435"/>
        <item x="130"/>
        <item x="770"/>
        <item x="701"/>
        <item x="74"/>
        <item x="1048"/>
        <item x="80"/>
        <item x="966"/>
        <item x="264"/>
        <item x="941"/>
        <item x="319"/>
        <item x="861"/>
        <item x="228"/>
        <item x="69"/>
        <item x="492"/>
        <item x="598"/>
        <item x="183"/>
        <item x="300"/>
        <item x="179"/>
        <item x="181"/>
        <item x="902"/>
        <item x="535"/>
        <item x="36"/>
        <item x="496"/>
        <item x="116"/>
        <item x="968"/>
        <item x="145"/>
        <item x="891"/>
        <item x="881"/>
        <item x="524"/>
        <item x="262"/>
        <item x="64"/>
        <item x="588"/>
        <item x="162"/>
        <item x="818"/>
        <item x="676"/>
        <item x="450"/>
        <item x="238"/>
        <item x="458"/>
        <item x="5"/>
        <item x="163"/>
        <item x="507"/>
        <item x="295"/>
        <item x="63"/>
        <item x="1008"/>
        <item x="294"/>
        <item x="833"/>
        <item x="987"/>
        <item x="117"/>
        <item x="508"/>
        <item x="349"/>
        <item x="306"/>
        <item x="532"/>
        <item x="553"/>
        <item x="1002"/>
        <item x="22"/>
        <item x="1012"/>
        <item x="60"/>
        <item x="576"/>
        <item x="896"/>
        <item x="279"/>
        <item x="1032"/>
        <item x="89"/>
        <item x="538"/>
        <item x="113"/>
        <item x="610"/>
        <item x="218"/>
        <item x="1030"/>
        <item x="957"/>
        <item x="459"/>
        <item x="53"/>
        <item x="488"/>
        <item x="714"/>
        <item x="795"/>
        <item x="545"/>
        <item x="350"/>
        <item x="397"/>
        <item x="112"/>
        <item x="335"/>
        <item x="585"/>
        <item x="448"/>
        <item x="241"/>
        <item x="820"/>
        <item x="784"/>
        <item x="229"/>
        <item x="372"/>
        <item x="514"/>
        <item x="730"/>
        <item x="948"/>
        <item x="281"/>
        <item x="724"/>
        <item x="481"/>
        <item x="973"/>
        <item x="749"/>
        <item x="283"/>
        <item x="118"/>
        <item x="403"/>
        <item x="537"/>
        <item x="844"/>
        <item x="86"/>
        <item x="263"/>
        <item x="332"/>
        <item x="278"/>
        <item x="395"/>
        <item x="656"/>
        <item x="812"/>
        <item x="212"/>
        <item x="442"/>
        <item x="785"/>
        <item x="906"/>
        <item x="79"/>
        <item x="518"/>
        <item x="597"/>
        <item x="536"/>
        <item x="439"/>
        <item x="937"/>
        <item x="947"/>
        <item x="552"/>
        <item x="605"/>
        <item x="415"/>
        <item x="109"/>
        <item x="716"/>
        <item x="377"/>
        <item x="921"/>
        <item x="570"/>
        <item x="776"/>
        <item x="760"/>
        <item x="608"/>
        <item x="727"/>
        <item x="522"/>
        <item x="344"/>
        <item x="951"/>
        <item x="12"/>
        <item x="187"/>
        <item x="888"/>
        <item x="220"/>
        <item x="1028"/>
        <item x="513"/>
        <item x="830"/>
        <item x="451"/>
        <item x="826"/>
        <item x="668"/>
        <item x="490"/>
        <item x="681"/>
        <item x="988"/>
        <item x="929"/>
        <item x="271"/>
        <item x="296"/>
        <item x="910"/>
        <item x="225"/>
        <item x="798"/>
        <item x="599"/>
        <item x="702"/>
        <item x="444"/>
        <item x="885"/>
        <item x="814"/>
        <item x="172"/>
        <item x="147"/>
        <item x="505"/>
        <item x="849"/>
        <item x="903"/>
        <item x="310"/>
        <item x="516"/>
        <item x="420"/>
        <item x="869"/>
        <item x="840"/>
        <item x="170"/>
        <item x="427"/>
        <item x="371"/>
        <item x="499"/>
        <item x="501"/>
        <item x="696"/>
        <item x="424"/>
        <item x="895"/>
        <item x="969"/>
        <item x="453"/>
        <item x="933"/>
        <item x="159"/>
        <item x="46"/>
        <item x="1017"/>
        <item x="9"/>
        <item x="386"/>
        <item x="416"/>
        <item x="834"/>
        <item x="647"/>
        <item x="616"/>
        <item x="653"/>
        <item x="37"/>
        <item x="842"/>
        <item x="992"/>
        <item x="137"/>
        <item x="226"/>
        <item x="104"/>
        <item x="746"/>
        <item x="394"/>
        <item x="732"/>
        <item x="767"/>
        <item x="441"/>
        <item x="711"/>
        <item x="285"/>
        <item x="478"/>
        <item x="272"/>
        <item x="138"/>
        <item x="317"/>
        <item x="986"/>
        <item x="621"/>
        <item x="284"/>
        <item x="1035"/>
        <item x="1024"/>
        <item x="209"/>
        <item x="400"/>
        <item x="136"/>
        <item x="258"/>
        <item x="142"/>
        <item x="662"/>
        <item x="322"/>
        <item x="670"/>
        <item x="688"/>
        <item x="631"/>
        <item x="357"/>
        <item x="411"/>
        <item x="348"/>
        <item x="166"/>
        <item x="83"/>
        <item x="807"/>
        <item x="845"/>
        <item x="169"/>
        <item x="178"/>
        <item x="952"/>
        <item x="398"/>
        <item x="648"/>
        <item x="44"/>
        <item x="375"/>
        <item x="603"/>
        <item x="6"/>
        <item x="573"/>
        <item x="728"/>
        <item x="720"/>
        <item x="529"/>
        <item x="972"/>
        <item x="1026"/>
        <item x="409"/>
        <item x="204"/>
        <item x="883"/>
        <item x="617"/>
        <item x="551"/>
        <item x="751"/>
        <item x="299"/>
        <item x="8"/>
        <item x="469"/>
        <item x="1005"/>
        <item x="509"/>
        <item x="27"/>
        <item x="1044"/>
        <item x="156"/>
        <item x="555"/>
        <item x="1007"/>
        <item x="546"/>
        <item x="651"/>
        <item x="715"/>
        <item x="54"/>
        <item x="697"/>
        <item x="124"/>
        <item x="24"/>
        <item x="408"/>
        <item x="999"/>
        <item x="983"/>
        <item x="739"/>
        <item x="756"/>
        <item x="721"/>
        <item x="979"/>
        <item x="1027"/>
        <item x="935"/>
        <item x="575"/>
        <item x="900"/>
        <item x="742"/>
        <item x="643"/>
        <item x="544"/>
        <item x="175"/>
        <item x="433"/>
        <item x="870"/>
        <item x="67"/>
        <item x="333"/>
        <item x="215"/>
        <item x="497"/>
        <item x="289"/>
        <item x="868"/>
        <item x="627"/>
        <item x="735"/>
        <item x="600"/>
        <item x="854"/>
        <item x="733"/>
        <item x="364"/>
        <item x="132"/>
        <item x="1"/>
        <item x="877"/>
        <item x="19"/>
        <item x="475"/>
        <item x="560"/>
        <item x="542"/>
        <item x="810"/>
        <item x="157"/>
        <item x="563"/>
        <item x="928"/>
        <item x="32"/>
        <item x="654"/>
        <item x="288"/>
        <item x="391"/>
        <item x="801"/>
        <item x="1013"/>
        <item x="303"/>
        <item x="886"/>
        <item x="493"/>
        <item x="561"/>
        <item x="673"/>
        <item x="502"/>
        <item x="892"/>
        <item x="208"/>
        <item x="898"/>
        <item x="644"/>
        <item x="920"/>
        <item x="914"/>
        <item x="936"/>
        <item x="1021"/>
        <item x="11"/>
        <item x="772"/>
        <item x="1022"/>
        <item x="707"/>
        <item x="525"/>
        <item x="51"/>
        <item x="890"/>
        <item x="476"/>
        <item x="926"/>
        <item x="847"/>
        <item x="626"/>
        <item x="346"/>
        <item x="645"/>
        <item x="1036"/>
        <item x="666"/>
        <item x="938"/>
        <item x="168"/>
        <item x="97"/>
        <item x="1037"/>
        <item x="336"/>
        <item x="657"/>
        <item x="480"/>
        <item t="default"/>
      </items>
    </pivotField>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pageFields count="1">
    <pageField fld="11" hier="-1"/>
  </pageFields>
  <dataFields count="1">
    <dataField name="Count of Gender"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51F29B-E21B-40C0-91FD-CAD0447F2E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C12" firstHeaderRow="1" firstDataRow="1" firstDataCol="1"/>
  <pivotFields count="21">
    <pivotField showAll="0"/>
    <pivotField showAll="0"/>
    <pivotField axis="axisRow" showAll="0">
      <items count="8">
        <item x="3"/>
        <item x="5"/>
        <item x="2"/>
        <item x="6"/>
        <item x="4"/>
        <item x="0"/>
        <item x="1"/>
        <item t="default"/>
      </items>
    </pivotField>
    <pivotField showAll="0"/>
    <pivotField showAll="0">
      <items count="6">
        <item x="4"/>
        <item x="1"/>
        <item x="3"/>
        <item x="0"/>
        <item x="2"/>
        <item t="default"/>
      </items>
    </pivotField>
    <pivotField showAll="0"/>
    <pivotField dataField="1"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items count="52">
        <item x="25"/>
        <item h="1" x="22"/>
        <item h="1" x="6"/>
        <item h="1" x="39"/>
        <item h="1" x="40"/>
        <item h="1" x="38"/>
        <item h="1" x="50"/>
        <item h="1" x="18"/>
        <item h="1" x="37"/>
        <item h="1" x="4"/>
        <item h="1" x="41"/>
        <item h="1" x="35"/>
        <item h="1" x="9"/>
        <item h="1" x="47"/>
        <item h="1" x="49"/>
        <item h="1" x="48"/>
        <item h="1" x="34"/>
        <item h="1" x="1"/>
        <item h="1" x="0"/>
        <item h="1" x="42"/>
        <item h="1" x="19"/>
        <item h="1" x="2"/>
        <item h="1" x="26"/>
        <item h="1" x="7"/>
        <item h="1" x="14"/>
        <item h="1" x="15"/>
        <item h="1" x="30"/>
        <item h="1" x="21"/>
        <item h="1" x="5"/>
        <item h="1" x="12"/>
        <item x="24"/>
        <item h="1" x="43"/>
        <item h="1" x="31"/>
        <item h="1" x="44"/>
        <item h="1" x="46"/>
        <item h="1" x="8"/>
        <item h="1" x="33"/>
        <item h="1" x="11"/>
        <item h="1" x="10"/>
        <item h="1" x="23"/>
        <item h="1" x="16"/>
        <item h="1" x="27"/>
        <item h="1" x="3"/>
        <item h="1" x="20"/>
        <item h="1" x="17"/>
        <item h="1" x="28"/>
        <item h="1" x="13"/>
        <item h="1" x="29"/>
        <item h="1" x="36"/>
        <item h="1" x="45"/>
        <item h="1" x="32"/>
        <item t="default"/>
      </items>
    </pivotField>
    <pivotField showAll="0">
      <items count="4">
        <item x="2"/>
        <item x="1"/>
        <item x="0"/>
        <item t="default"/>
      </items>
    </pivotField>
    <pivotField showAll="0"/>
    <pivotField showAll="0"/>
    <pivotField showAll="0">
      <items count="38">
        <item h="1" x="21"/>
        <item h="1" x="34"/>
        <item h="1" x="16"/>
        <item h="1" x="6"/>
        <item h="1" x="1"/>
        <item h="1" x="25"/>
        <item h="1" x="17"/>
        <item x="28"/>
        <item h="1" x="3"/>
        <item h="1" x="23"/>
        <item h="1" x="9"/>
        <item h="1" x="4"/>
        <item h="1" x="20"/>
        <item h="1" x="5"/>
        <item h="1" x="22"/>
        <item h="1" x="10"/>
        <item h="1" x="36"/>
        <item h="1" x="33"/>
        <item h="1" x="2"/>
        <item h="1" x="8"/>
        <item h="1" x="18"/>
        <item h="1" x="11"/>
        <item h="1" x="29"/>
        <item h="1" x="30"/>
        <item h="1" x="32"/>
        <item h="1" x="14"/>
        <item h="1" x="12"/>
        <item h="1" x="7"/>
        <item h="1" x="27"/>
        <item h="1" x="13"/>
        <item h="1" x="19"/>
        <item h="1" x="24"/>
        <item h="1" x="35"/>
        <item h="1" x="15"/>
        <item h="1" x="26"/>
        <item h="1" x="31"/>
        <item h="1" x="0"/>
        <item t="default"/>
      </items>
    </pivotField>
    <pivotField showAll="0"/>
    <pivotField showAll="0"/>
    <pivotField showAll="0"/>
  </pivotFields>
  <rowFields count="1">
    <field x="2"/>
  </rowFields>
  <rowItems count="8">
    <i>
      <x/>
    </i>
    <i>
      <x v="1"/>
    </i>
    <i>
      <x v="2"/>
    </i>
    <i>
      <x v="3"/>
    </i>
    <i>
      <x v="4"/>
    </i>
    <i>
      <x v="5"/>
    </i>
    <i>
      <x v="6"/>
    </i>
    <i t="grand">
      <x/>
    </i>
  </rowItems>
  <colItems count="1">
    <i/>
  </colItems>
  <dataFields count="1">
    <dataField name="Count of Job_Title" fld="6"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99EAFC-3E8A-4D66-98DA-2F9AB97DD0E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8:S21" firstHeaderRow="1" firstDataRow="1" firstDataCol="1" rowPageCount="1" colPageCount="1"/>
  <pivotFields count="21">
    <pivotField showAll="0"/>
    <pivotField dataField="1"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axis="axisRow"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axis="axisPage"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pageFields count="1">
    <pageField fld="10" hier="-1"/>
  </pageFields>
  <dataFields count="1">
    <dataField name="Count of Employee_Name"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EBD54A-7638-4CDD-BF50-67DF1597C6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0:E16" firstHeaderRow="1" firstDataRow="1" firstDataCol="1"/>
  <pivotFields count="21">
    <pivotField showAll="0"/>
    <pivotField dataField="1" showAll="0"/>
    <pivotField showAll="0">
      <items count="8">
        <item x="3"/>
        <item x="5"/>
        <item x="2"/>
        <item x="6"/>
        <item x="4"/>
        <item x="0"/>
        <item x="1"/>
        <item t="default"/>
      </items>
    </pivotField>
    <pivotField showAll="0"/>
    <pivotField axis="axisRow"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_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A2B15F-B91B-4DA1-AE0C-FBF8FBF06FD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C51"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dataField="1"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dataFields count="1">
    <dataField name="Sum of Performance_Score" fld="13" baseField="1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4C90A49-465F-450E-86C3-FF29C9B604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E7" firstHeaderRow="1" firstDataRow="1" firstDataCol="1"/>
  <pivotFields count="21">
    <pivotField showAll="0"/>
    <pivotField dataField="1"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axis="axisRow" showAll="0">
      <items count="3">
        <item x="1"/>
        <item x="0"/>
        <item t="default"/>
      </items>
    </pivotField>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Employe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C38BD0-7489-4F25-9A67-E6986F1D74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24:P28"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dataField="1" showAll="0"/>
    <pivotField axis="axisRow" showAll="0">
      <items count="4">
        <item x="2"/>
        <item x="1"/>
        <item x="0"/>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erformance_Score" fld="13"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5AF99FC-E74C-44F4-9315-6F88D6705DD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84:F100" firstHeaderRow="1" firstDataRow="1" firstDataCol="1"/>
  <pivotFields count="21">
    <pivotField showAll="0"/>
    <pivotField showAll="0"/>
    <pivotField showAll="0">
      <items count="8">
        <item x="3"/>
        <item x="5"/>
        <item x="2"/>
        <item x="6"/>
        <item x="4"/>
        <item x="0"/>
        <item x="1"/>
        <item t="default"/>
      </items>
    </pivotField>
    <pivotField showAll="0"/>
    <pivotField axis="axisRow"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dataField="1" showAll="0">
      <items count="4">
        <item h="1" x="0"/>
        <item x="1"/>
        <item x="2"/>
        <item t="default"/>
      </items>
    </pivotField>
    <pivotField showAll="0"/>
    <pivotField showAll="0"/>
  </pivotFields>
  <rowFields count="2">
    <field x="4"/>
    <field x="18"/>
  </rowFields>
  <rowItems count="16">
    <i>
      <x/>
    </i>
    <i r="1">
      <x v="1"/>
    </i>
    <i r="1">
      <x v="2"/>
    </i>
    <i>
      <x v="1"/>
    </i>
    <i r="1">
      <x v="1"/>
    </i>
    <i r="1">
      <x v="2"/>
    </i>
    <i>
      <x v="2"/>
    </i>
    <i r="1">
      <x v="1"/>
    </i>
    <i r="1">
      <x v="2"/>
    </i>
    <i>
      <x v="3"/>
    </i>
    <i r="1">
      <x v="1"/>
    </i>
    <i r="1">
      <x v="2"/>
    </i>
    <i>
      <x v="4"/>
    </i>
    <i r="1">
      <x v="1"/>
    </i>
    <i r="1">
      <x v="2"/>
    </i>
    <i t="grand">
      <x/>
    </i>
  </rowItems>
  <colItems count="1">
    <i/>
  </colItems>
  <dataFields count="1">
    <dataField name="Count of Attrition_status" fld="18" subtotal="count" baseField="0" baseItem="0"/>
  </dataFields>
  <chartFormats count="4">
    <chartFormat chart="0" format="5"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DCE9940-B9CF-4B10-98C5-9B78A99D27F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67" firstHeaderRow="1" firstDataRow="1" firstDataCol="1" rowPageCount="1" colPageCount="1"/>
  <pivotFields count="21">
    <pivotField showAll="0"/>
    <pivotField showAll="0"/>
    <pivotField axis="axisPage" showAll="0">
      <items count="8">
        <item x="3"/>
        <item x="5"/>
        <item x="2"/>
        <item x="6"/>
        <item x="4"/>
        <item x="0"/>
        <item x="1"/>
        <item t="default"/>
      </items>
    </pivotField>
    <pivotField showAll="0"/>
    <pivotField showAll="0">
      <items count="6">
        <item x="4"/>
        <item x="1"/>
        <item x="3"/>
        <item x="0"/>
        <item x="2"/>
        <item t="default"/>
      </items>
    </pivotField>
    <pivotField showAll="0"/>
    <pivotField showAll="0"/>
    <pivotField showAll="0"/>
    <pivotField dataField="1" showAll="0"/>
    <pivotField showAll="0"/>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pageFields count="1">
    <pageField fld="2" hier="-1"/>
  </pageFields>
  <dataFields count="1">
    <dataField name="Count of Employment_Typ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7BC453B-DF9B-4087-B479-54453DD3942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29:N33" firstHeaderRow="1" firstDataRow="1" firstDataCol="1" rowPageCount="1" colPageCount="1"/>
  <pivotFields count="21">
    <pivotField showAll="0"/>
    <pivotField showAll="0"/>
    <pivotField axis="axisPage" multipleItemSelectionAllowed="1" showAll="0">
      <items count="8">
        <item x="3"/>
        <item x="5"/>
        <item x="2"/>
        <item x="6"/>
        <item x="4"/>
        <item x="0"/>
        <item x="1"/>
        <item t="default"/>
      </items>
    </pivotField>
    <pivotField showAll="0"/>
    <pivotField showAll="0">
      <items count="6">
        <item x="4"/>
        <item x="1"/>
        <item x="3"/>
        <item x="0"/>
        <item x="2"/>
        <item t="default"/>
      </items>
    </pivotField>
    <pivotField showAll="0"/>
    <pivotField dataField="1"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pageFields count="1">
    <pageField fld="2" hier="-1"/>
  </pageFields>
  <dataFields count="1">
    <dataField name="Count of Job_Title"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EF6CC8-0885-4322-AE4F-D0E08DB66E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6:C40"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dataField="1"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dataFields count="1">
    <dataField name="Average of Training_Hours" fld="17" subtotal="average" baseField="1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C964E99-B5C9-4CF1-B29D-ED1036CCE3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3" firstHeaderRow="1" firstDataRow="1" firstDataCol="1"/>
  <pivotFields count="21">
    <pivotField showAll="0"/>
    <pivotField showAll="0"/>
    <pivotField axis="axisRow"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Manager_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E96609D-7CF7-4208-AD2B-C77FE81054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8:E22"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showAll="0"/>
    <pivotField showAll="0">
      <items count="5">
        <item x="1"/>
        <item x="0"/>
        <item x="3"/>
        <item x="2"/>
        <item t="default"/>
      </items>
    </pivotField>
    <pivotField showAll="0">
      <items count="1050">
        <item x="199"/>
        <item x="587"/>
        <item x="511"/>
        <item x="946"/>
        <item x="571"/>
        <item x="991"/>
        <item x="389"/>
        <item x="413"/>
        <item x="404"/>
        <item x="628"/>
        <item x="301"/>
        <item x="977"/>
        <item x="347"/>
        <item x="837"/>
        <item x="520"/>
        <item x="872"/>
        <item x="268"/>
        <item x="248"/>
        <item x="809"/>
        <item x="960"/>
        <item x="75"/>
        <item x="740"/>
        <item x="589"/>
        <item x="612"/>
        <item x="140"/>
        <item x="923"/>
        <item x="866"/>
        <item x="197"/>
        <item x="309"/>
        <item x="431"/>
        <item x="320"/>
        <item x="1003"/>
        <item x="298"/>
        <item x="369"/>
        <item x="629"/>
        <item x="362"/>
        <item x="816"/>
        <item x="685"/>
        <item x="802"/>
        <item x="41"/>
        <item x="351"/>
        <item x="980"/>
        <item x="569"/>
        <item x="548"/>
        <item x="466"/>
        <item x="825"/>
        <item x="680"/>
        <item x="792"/>
        <item x="748"/>
        <item x="471"/>
        <item x="341"/>
        <item x="924"/>
        <item x="636"/>
        <item x="207"/>
        <item x="430"/>
        <item x="832"/>
        <item x="737"/>
        <item x="912"/>
        <item x="678"/>
        <item x="485"/>
        <item x="445"/>
        <item x="152"/>
        <item x="911"/>
        <item x="153"/>
        <item x="173"/>
        <item x="487"/>
        <item x="84"/>
        <item x="108"/>
        <item x="482"/>
        <item x="0"/>
        <item x="440"/>
        <item x="1034"/>
        <item x="819"/>
        <item x="604"/>
        <item x="316"/>
        <item x="765"/>
        <item x="388"/>
        <item x="690"/>
        <item x="30"/>
        <item x="915"/>
        <item x="3"/>
        <item x="942"/>
        <item x="745"/>
        <item x="293"/>
        <item x="1018"/>
        <item x="329"/>
        <item x="115"/>
        <item x="417"/>
        <item x="695"/>
        <item x="930"/>
        <item x="512"/>
        <item x="186"/>
        <item x="276"/>
        <item x="602"/>
        <item x="981"/>
        <item x="963"/>
        <item x="188"/>
        <item x="607"/>
        <item x="99"/>
        <item x="123"/>
        <item x="155"/>
        <item x="180"/>
        <item x="1040"/>
        <item x="632"/>
        <item x="274"/>
        <item x="255"/>
        <item x="799"/>
        <item x="843"/>
        <item x="708"/>
        <item x="154"/>
        <item x="808"/>
        <item x="213"/>
        <item x="978"/>
        <item x="530"/>
        <item x="311"/>
        <item x="259"/>
        <item x="359"/>
        <item x="297"/>
        <item x="853"/>
        <item x="934"/>
        <item x="754"/>
        <item x="21"/>
        <item x="836"/>
        <item x="517"/>
        <item x="233"/>
        <item x="581"/>
        <item x="659"/>
        <item x="705"/>
        <item x="192"/>
        <item x="105"/>
        <item x="521"/>
        <item x="379"/>
        <item x="686"/>
        <item x="577"/>
        <item x="771"/>
        <item x="769"/>
        <item x="49"/>
        <item x="755"/>
        <item x="717"/>
        <item x="292"/>
        <item x="547"/>
        <item x="82"/>
        <item x="984"/>
        <item x="712"/>
        <item x="410"/>
        <item x="464"/>
        <item x="839"/>
        <item x="899"/>
        <item x="70"/>
        <item x="905"/>
        <item x="1019"/>
        <item x="642"/>
        <item x="452"/>
        <item x="61"/>
        <item x="860"/>
        <item x="358"/>
        <item x="244"/>
        <item x="763"/>
        <item x="143"/>
        <item x="803"/>
        <item x="374"/>
        <item x="606"/>
        <item x="592"/>
        <item x="811"/>
        <item x="392"/>
        <item x="25"/>
        <item x="541"/>
        <item x="128"/>
        <item x="578"/>
        <item x="55"/>
        <item x="506"/>
        <item x="779"/>
        <item x="7"/>
        <item x="762"/>
        <item x="1011"/>
        <item x="57"/>
        <item x="250"/>
        <item x="687"/>
        <item x="909"/>
        <item x="710"/>
        <item x="851"/>
        <item x="549"/>
        <item x="94"/>
        <item x="477"/>
        <item x="876"/>
        <item x="210"/>
        <item x="308"/>
        <item x="87"/>
        <item x="151"/>
        <item x="954"/>
        <item x="286"/>
        <item x="59"/>
        <item x="568"/>
        <item x="641"/>
        <item x="519"/>
        <item x="822"/>
        <item x="989"/>
        <item x="907"/>
        <item x="682"/>
        <item x="646"/>
        <item x="100"/>
        <item x="703"/>
        <item x="503"/>
        <item x="675"/>
        <item x="314"/>
        <item x="663"/>
        <item x="50"/>
        <item x="922"/>
        <item x="564"/>
        <item x="465"/>
        <item x="658"/>
        <item x="72"/>
        <item x="985"/>
        <item x="456"/>
        <item x="85"/>
        <item x="81"/>
        <item x="396"/>
        <item x="615"/>
        <item x="267"/>
        <item x="858"/>
        <item x="504"/>
        <item x="95"/>
        <item x="582"/>
        <item x="859"/>
        <item x="734"/>
        <item x="897"/>
        <item x="744"/>
        <item x="15"/>
        <item x="804"/>
        <item x="48"/>
        <item x="402"/>
        <item x="622"/>
        <item x="160"/>
        <item x="841"/>
        <item x="270"/>
        <item x="789"/>
        <item x="414"/>
        <item x="68"/>
        <item x="956"/>
        <item x="473"/>
        <item x="91"/>
        <item x="925"/>
        <item x="472"/>
        <item x="363"/>
        <item x="531"/>
        <item x="683"/>
        <item x="141"/>
        <item x="246"/>
        <item x="527"/>
        <item x="134"/>
        <item x="729"/>
        <item x="614"/>
        <item x="975"/>
        <item x="932"/>
        <item x="338"/>
        <item x="201"/>
        <item x="962"/>
        <item x="655"/>
        <item x="167"/>
        <item x="321"/>
        <item x="566"/>
        <item x="253"/>
        <item x="407"/>
        <item x="940"/>
        <item x="102"/>
        <item x="747"/>
        <item x="526"/>
        <item x="352"/>
        <item x="959"/>
        <item x="783"/>
        <item x="1020"/>
        <item x="190"/>
        <item x="353"/>
        <item x="821"/>
        <item x="759"/>
        <item x="33"/>
        <item x="955"/>
        <item x="177"/>
        <item x="182"/>
        <item x="231"/>
        <item x="486"/>
        <item x="307"/>
        <item x="619"/>
        <item x="738"/>
        <item x="865"/>
        <item x="342"/>
        <item x="92"/>
        <item x="158"/>
        <item x="797"/>
        <item x="660"/>
        <item x="693"/>
        <item x="664"/>
        <item x="961"/>
        <item x="239"/>
        <item x="562"/>
        <item x="669"/>
        <item x="782"/>
        <item x="1045"/>
        <item x="887"/>
        <item x="334"/>
        <item x="596"/>
        <item x="275"/>
        <item x="237"/>
        <item x="609"/>
        <item x="245"/>
        <item x="633"/>
        <item x="777"/>
        <item x="31"/>
        <item x="261"/>
        <item x="620"/>
        <item x="17"/>
        <item x="874"/>
        <item x="652"/>
        <item x="339"/>
        <item x="240"/>
        <item x="436"/>
        <item x="750"/>
        <item x="515"/>
        <item x="202"/>
        <item x="345"/>
        <item x="534"/>
        <item x="852"/>
        <item x="376"/>
        <item x="150"/>
        <item x="731"/>
        <item x="337"/>
        <item x="443"/>
        <item x="56"/>
        <item x="601"/>
        <item x="523"/>
        <item x="882"/>
        <item x="219"/>
        <item x="723"/>
        <item x="29"/>
        <item x="913"/>
        <item x="176"/>
        <item x="753"/>
        <item x="106"/>
        <item x="365"/>
        <item x="47"/>
        <item x="355"/>
        <item x="618"/>
        <item x="384"/>
        <item x="90"/>
        <item x="1039"/>
        <item x="174"/>
        <item x="418"/>
        <item x="684"/>
        <item x="565"/>
        <item x="774"/>
        <item x="457"/>
        <item x="764"/>
        <item x="28"/>
        <item x="304"/>
        <item x="709"/>
        <item x="39"/>
        <item x="743"/>
        <item x="412"/>
        <item x="232"/>
        <item x="894"/>
        <item x="196"/>
        <item x="1009"/>
        <item x="331"/>
        <item x="406"/>
        <item x="831"/>
        <item x="313"/>
        <item x="1000"/>
        <item x="970"/>
        <item x="315"/>
        <item x="455"/>
        <item x="40"/>
        <item x="677"/>
        <item x="265"/>
        <item x="967"/>
        <item x="699"/>
        <item x="216"/>
        <item x="133"/>
        <item x="189"/>
        <item x="835"/>
        <item x="540"/>
        <item x="343"/>
        <item x="135"/>
        <item x="474"/>
        <item x="381"/>
        <item x="815"/>
        <item x="165"/>
        <item x="184"/>
        <item x="273"/>
        <item x="1041"/>
        <item x="428"/>
        <item x="994"/>
        <item x="328"/>
        <item x="638"/>
        <item x="736"/>
        <item x="161"/>
        <item x="242"/>
        <item x="919"/>
        <item x="111"/>
        <item x="191"/>
        <item x="434"/>
        <item x="945"/>
        <item x="533"/>
        <item x="290"/>
        <item x="230"/>
        <item x="10"/>
        <item x="971"/>
        <item x="510"/>
        <item x="775"/>
        <item x="625"/>
        <item x="340"/>
        <item x="312"/>
        <item x="387"/>
        <item x="691"/>
        <item x="773"/>
        <item x="460"/>
        <item x="221"/>
        <item x="438"/>
        <item x="185"/>
        <item x="269"/>
        <item x="390"/>
        <item x="758"/>
        <item x="45"/>
        <item x="425"/>
        <item x="856"/>
        <item x="491"/>
        <item x="223"/>
        <item x="556"/>
        <item x="1047"/>
        <item x="251"/>
        <item x="1043"/>
        <item x="380"/>
        <item x="101"/>
        <item x="139"/>
        <item x="1042"/>
        <item x="879"/>
        <item x="805"/>
        <item x="640"/>
        <item x="77"/>
        <item x="781"/>
        <item x="260"/>
        <item x="791"/>
        <item x="356"/>
        <item x="813"/>
        <item x="949"/>
        <item x="483"/>
        <item x="256"/>
        <item x="927"/>
        <item x="52"/>
        <item x="463"/>
        <item x="42"/>
        <item x="1001"/>
        <item x="766"/>
        <item x="694"/>
        <item x="893"/>
        <item x="863"/>
        <item x="889"/>
        <item x="1023"/>
        <item x="580"/>
        <item x="205"/>
        <item x="291"/>
        <item x="217"/>
        <item x="203"/>
        <item x="446"/>
        <item x="997"/>
        <item x="214"/>
        <item x="93"/>
        <item x="236"/>
        <item x="71"/>
        <item x="370"/>
        <item x="399"/>
        <item x="211"/>
        <item x="38"/>
        <item x="931"/>
        <item x="752"/>
        <item x="725"/>
        <item x="692"/>
        <item x="34"/>
        <item x="719"/>
        <item x="828"/>
        <item x="1031"/>
        <item x="700"/>
        <item x="1016"/>
        <item x="875"/>
        <item x="127"/>
        <item x="146"/>
        <item x="121"/>
        <item x="726"/>
        <item x="718"/>
        <item x="613"/>
        <item x="713"/>
        <item x="43"/>
        <item x="768"/>
        <item x="20"/>
        <item x="254"/>
        <item x="790"/>
        <item x="62"/>
        <item x="817"/>
        <item x="846"/>
        <item x="1029"/>
        <item x="595"/>
        <item x="871"/>
        <item x="498"/>
        <item x="584"/>
        <item x="500"/>
        <item x="447"/>
        <item x="918"/>
        <item x="591"/>
        <item x="674"/>
        <item x="373"/>
        <item x="78"/>
        <item x="126"/>
        <item x="793"/>
        <item x="993"/>
        <item x="200"/>
        <item x="661"/>
        <item x="234"/>
        <item x="1010"/>
        <item x="862"/>
        <item x="287"/>
        <item x="990"/>
        <item x="449"/>
        <item x="302"/>
        <item x="998"/>
        <item x="35"/>
        <item x="454"/>
        <item x="122"/>
        <item x="330"/>
        <item x="611"/>
        <item x="543"/>
        <item x="421"/>
        <item x="305"/>
        <item x="590"/>
        <item x="467"/>
        <item x="131"/>
        <item x="2"/>
        <item x="16"/>
        <item x="558"/>
        <item x="354"/>
        <item x="855"/>
        <item x="857"/>
        <item x="637"/>
        <item x="366"/>
        <item x="1006"/>
        <item x="557"/>
        <item x="829"/>
        <item x="974"/>
        <item x="129"/>
        <item x="110"/>
        <item x="559"/>
        <item x="722"/>
        <item x="318"/>
        <item x="383"/>
        <item x="149"/>
        <item x="282"/>
        <item x="958"/>
        <item x="148"/>
        <item x="193"/>
        <item x="461"/>
        <item x="586"/>
        <item x="800"/>
        <item x="426"/>
        <item x="76"/>
        <item x="574"/>
        <item x="206"/>
        <item x="939"/>
        <item x="953"/>
        <item x="867"/>
        <item x="266"/>
        <item x="741"/>
        <item x="908"/>
        <item x="639"/>
        <item x="429"/>
        <item x="470"/>
        <item x="489"/>
        <item x="583"/>
        <item x="88"/>
        <item x="864"/>
        <item x="964"/>
        <item x="982"/>
        <item x="495"/>
        <item x="119"/>
        <item x="787"/>
        <item x="125"/>
        <item x="1025"/>
        <item x="98"/>
        <item x="325"/>
        <item x="554"/>
        <item x="667"/>
        <item x="361"/>
        <item x="757"/>
        <item x="689"/>
        <item x="65"/>
        <item x="120"/>
        <item x="572"/>
        <item x="665"/>
        <item x="794"/>
        <item x="1014"/>
        <item x="195"/>
        <item x="904"/>
        <item x="103"/>
        <item x="235"/>
        <item x="367"/>
        <item x="539"/>
        <item x="838"/>
        <item x="227"/>
        <item x="780"/>
        <item x="462"/>
        <item x="96"/>
        <item x="671"/>
        <item x="704"/>
        <item x="873"/>
        <item x="649"/>
        <item x="277"/>
        <item x="786"/>
        <item x="550"/>
        <item x="385"/>
        <item x="950"/>
        <item x="1033"/>
        <item x="360"/>
        <item x="326"/>
        <item x="243"/>
        <item x="18"/>
        <item x="634"/>
        <item x="594"/>
        <item x="827"/>
        <item x="58"/>
        <item x="623"/>
        <item x="323"/>
        <item x="198"/>
        <item x="996"/>
        <item x="423"/>
        <item x="14"/>
        <item x="1038"/>
        <item x="1015"/>
        <item x="171"/>
        <item x="280"/>
        <item x="144"/>
        <item x="437"/>
        <item x="995"/>
        <item x="382"/>
        <item x="679"/>
        <item x="528"/>
        <item x="965"/>
        <item x="706"/>
        <item x="635"/>
        <item x="624"/>
        <item x="405"/>
        <item x="593"/>
        <item x="23"/>
        <item x="650"/>
        <item x="224"/>
        <item x="252"/>
        <item x="327"/>
        <item x="247"/>
        <item x="878"/>
        <item x="257"/>
        <item x="401"/>
        <item x="579"/>
        <item x="917"/>
        <item x="432"/>
        <item x="698"/>
        <item x="422"/>
        <item x="976"/>
        <item x="484"/>
        <item x="494"/>
        <item x="788"/>
        <item x="378"/>
        <item x="916"/>
        <item x="107"/>
        <item x="761"/>
        <item x="630"/>
        <item x="1004"/>
        <item x="1046"/>
        <item x="901"/>
        <item x="114"/>
        <item x="324"/>
        <item x="850"/>
        <item x="796"/>
        <item x="806"/>
        <item x="479"/>
        <item x="222"/>
        <item x="419"/>
        <item x="4"/>
        <item x="823"/>
        <item x="468"/>
        <item x="943"/>
        <item x="249"/>
        <item x="13"/>
        <item x="884"/>
        <item x="824"/>
        <item x="778"/>
        <item x="944"/>
        <item x="164"/>
        <item x="26"/>
        <item x="672"/>
        <item x="567"/>
        <item x="368"/>
        <item x="880"/>
        <item x="73"/>
        <item x="66"/>
        <item x="194"/>
        <item x="848"/>
        <item x="393"/>
        <item x="435"/>
        <item x="130"/>
        <item x="770"/>
        <item x="701"/>
        <item x="74"/>
        <item x="1048"/>
        <item x="80"/>
        <item x="966"/>
        <item x="264"/>
        <item x="941"/>
        <item x="319"/>
        <item x="861"/>
        <item x="228"/>
        <item x="69"/>
        <item x="492"/>
        <item x="598"/>
        <item x="183"/>
        <item x="300"/>
        <item x="179"/>
        <item x="181"/>
        <item x="902"/>
        <item x="535"/>
        <item x="36"/>
        <item x="496"/>
        <item x="116"/>
        <item x="968"/>
        <item x="145"/>
        <item x="891"/>
        <item x="881"/>
        <item x="524"/>
        <item x="262"/>
        <item x="64"/>
        <item x="588"/>
        <item x="162"/>
        <item x="818"/>
        <item x="676"/>
        <item x="450"/>
        <item x="238"/>
        <item x="458"/>
        <item x="5"/>
        <item x="163"/>
        <item x="507"/>
        <item x="295"/>
        <item x="63"/>
        <item x="1008"/>
        <item x="294"/>
        <item x="833"/>
        <item x="987"/>
        <item x="117"/>
        <item x="508"/>
        <item x="349"/>
        <item x="306"/>
        <item x="532"/>
        <item x="553"/>
        <item x="1002"/>
        <item x="22"/>
        <item x="1012"/>
        <item x="60"/>
        <item x="576"/>
        <item x="896"/>
        <item x="279"/>
        <item x="1032"/>
        <item x="89"/>
        <item x="538"/>
        <item x="113"/>
        <item x="610"/>
        <item x="218"/>
        <item x="1030"/>
        <item x="957"/>
        <item x="459"/>
        <item x="53"/>
        <item x="488"/>
        <item x="714"/>
        <item x="795"/>
        <item x="545"/>
        <item x="350"/>
        <item x="397"/>
        <item x="112"/>
        <item x="335"/>
        <item x="585"/>
        <item x="448"/>
        <item x="241"/>
        <item x="820"/>
        <item x="784"/>
        <item x="229"/>
        <item x="372"/>
        <item x="514"/>
        <item x="730"/>
        <item x="948"/>
        <item x="281"/>
        <item x="724"/>
        <item x="481"/>
        <item x="973"/>
        <item x="749"/>
        <item x="283"/>
        <item x="118"/>
        <item x="403"/>
        <item x="537"/>
        <item x="844"/>
        <item x="86"/>
        <item x="263"/>
        <item x="332"/>
        <item x="278"/>
        <item x="395"/>
        <item x="656"/>
        <item x="812"/>
        <item x="212"/>
        <item x="442"/>
        <item x="785"/>
        <item x="906"/>
        <item x="79"/>
        <item x="518"/>
        <item x="597"/>
        <item x="536"/>
        <item x="439"/>
        <item x="937"/>
        <item x="947"/>
        <item x="552"/>
        <item x="605"/>
        <item x="415"/>
        <item x="109"/>
        <item x="716"/>
        <item x="377"/>
        <item x="921"/>
        <item x="570"/>
        <item x="776"/>
        <item x="760"/>
        <item x="608"/>
        <item x="727"/>
        <item x="522"/>
        <item x="344"/>
        <item x="951"/>
        <item x="12"/>
        <item x="187"/>
        <item x="888"/>
        <item x="220"/>
        <item x="1028"/>
        <item x="513"/>
        <item x="830"/>
        <item x="451"/>
        <item x="826"/>
        <item x="668"/>
        <item x="490"/>
        <item x="681"/>
        <item x="988"/>
        <item x="929"/>
        <item x="271"/>
        <item x="296"/>
        <item x="910"/>
        <item x="225"/>
        <item x="798"/>
        <item x="599"/>
        <item x="702"/>
        <item x="444"/>
        <item x="885"/>
        <item x="814"/>
        <item x="172"/>
        <item x="147"/>
        <item x="505"/>
        <item x="849"/>
        <item x="903"/>
        <item x="310"/>
        <item x="516"/>
        <item x="420"/>
        <item x="869"/>
        <item x="840"/>
        <item x="170"/>
        <item x="427"/>
        <item x="371"/>
        <item x="499"/>
        <item x="501"/>
        <item x="696"/>
        <item x="424"/>
        <item x="895"/>
        <item x="969"/>
        <item x="453"/>
        <item x="933"/>
        <item x="159"/>
        <item x="46"/>
        <item x="1017"/>
        <item x="9"/>
        <item x="386"/>
        <item x="416"/>
        <item x="834"/>
        <item x="647"/>
        <item x="616"/>
        <item x="653"/>
        <item x="37"/>
        <item x="842"/>
        <item x="992"/>
        <item x="137"/>
        <item x="226"/>
        <item x="104"/>
        <item x="746"/>
        <item x="394"/>
        <item x="732"/>
        <item x="767"/>
        <item x="441"/>
        <item x="711"/>
        <item x="285"/>
        <item x="478"/>
        <item x="272"/>
        <item x="138"/>
        <item x="317"/>
        <item x="986"/>
        <item x="621"/>
        <item x="284"/>
        <item x="1035"/>
        <item x="1024"/>
        <item x="209"/>
        <item x="400"/>
        <item x="136"/>
        <item x="258"/>
        <item x="142"/>
        <item x="662"/>
        <item x="322"/>
        <item x="670"/>
        <item x="688"/>
        <item x="631"/>
        <item x="357"/>
        <item x="411"/>
        <item x="348"/>
        <item x="166"/>
        <item x="83"/>
        <item x="807"/>
        <item x="845"/>
        <item x="169"/>
        <item x="178"/>
        <item x="952"/>
        <item x="398"/>
        <item x="648"/>
        <item x="44"/>
        <item x="375"/>
        <item x="603"/>
        <item x="6"/>
        <item x="573"/>
        <item x="728"/>
        <item x="720"/>
        <item x="529"/>
        <item x="972"/>
        <item x="1026"/>
        <item x="409"/>
        <item x="204"/>
        <item x="883"/>
        <item x="617"/>
        <item x="551"/>
        <item x="751"/>
        <item x="299"/>
        <item x="8"/>
        <item x="469"/>
        <item x="1005"/>
        <item x="509"/>
        <item x="27"/>
        <item x="1044"/>
        <item x="156"/>
        <item x="555"/>
        <item x="1007"/>
        <item x="546"/>
        <item x="651"/>
        <item x="715"/>
        <item x="54"/>
        <item x="697"/>
        <item x="124"/>
        <item x="24"/>
        <item x="408"/>
        <item x="999"/>
        <item x="983"/>
        <item x="739"/>
        <item x="756"/>
        <item x="721"/>
        <item x="979"/>
        <item x="1027"/>
        <item x="935"/>
        <item x="575"/>
        <item x="900"/>
        <item x="742"/>
        <item x="643"/>
        <item x="544"/>
        <item x="175"/>
        <item x="433"/>
        <item x="870"/>
        <item x="67"/>
        <item x="333"/>
        <item x="215"/>
        <item x="497"/>
        <item x="289"/>
        <item x="868"/>
        <item x="627"/>
        <item x="735"/>
        <item x="600"/>
        <item x="854"/>
        <item x="733"/>
        <item x="364"/>
        <item x="132"/>
        <item x="1"/>
        <item x="877"/>
        <item x="19"/>
        <item x="475"/>
        <item x="560"/>
        <item x="542"/>
        <item x="810"/>
        <item x="157"/>
        <item x="563"/>
        <item x="928"/>
        <item x="32"/>
        <item x="654"/>
        <item x="288"/>
        <item x="391"/>
        <item x="801"/>
        <item x="1013"/>
        <item x="303"/>
        <item x="886"/>
        <item x="493"/>
        <item x="561"/>
        <item x="673"/>
        <item x="502"/>
        <item x="892"/>
        <item x="208"/>
        <item x="898"/>
        <item x="644"/>
        <item x="920"/>
        <item x="914"/>
        <item x="936"/>
        <item x="1021"/>
        <item x="11"/>
        <item x="772"/>
        <item x="1022"/>
        <item x="707"/>
        <item x="525"/>
        <item x="51"/>
        <item x="890"/>
        <item x="476"/>
        <item x="926"/>
        <item x="847"/>
        <item x="626"/>
        <item x="346"/>
        <item x="645"/>
        <item x="1036"/>
        <item x="666"/>
        <item x="938"/>
        <item x="168"/>
        <item x="97"/>
        <item x="1037"/>
        <item x="336"/>
        <item x="657"/>
        <item x="480"/>
        <item t="default"/>
      </items>
    </pivotField>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axis="axisRow" showAll="0">
      <items count="4">
        <item x="2"/>
        <item x="1"/>
        <item x="0"/>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Training_Hours" fld="1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1433440-105E-497D-AD82-BB3C8197913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7:C82" firstHeaderRow="1" firstDataRow="1" firstDataCol="1"/>
  <pivotFields count="21">
    <pivotField showAll="0"/>
    <pivotField showAll="0"/>
    <pivotField showAll="0">
      <items count="8">
        <item x="3"/>
        <item x="5"/>
        <item x="2"/>
        <item x="6"/>
        <item x="4"/>
        <item x="0"/>
        <item x="1"/>
        <item t="default"/>
      </items>
    </pivotField>
    <pivotField showAll="0"/>
    <pivotField showAll="0"/>
    <pivotField showAll="0"/>
    <pivotField showAll="0">
      <items count="13">
        <item x="0"/>
        <item x="8"/>
        <item x="11"/>
        <item x="9"/>
        <item x="5"/>
        <item x="3"/>
        <item x="10"/>
        <item x="1"/>
        <item x="6"/>
        <item x="4"/>
        <item x="2"/>
        <item x="7"/>
        <item t="default"/>
      </items>
    </pivotField>
    <pivotField axis="axisRow" showAll="0">
      <items count="5">
        <item x="3"/>
        <item x="0"/>
        <item x="2"/>
        <item x="1"/>
        <item t="default"/>
      </items>
    </pivotField>
    <pivotField showAll="0"/>
    <pivotField showAll="0"/>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dataField="1" showAll="0">
      <items count="4">
        <item x="0"/>
        <item x="1"/>
        <item x="2"/>
        <item t="default"/>
      </items>
    </pivotField>
    <pivotField showAll="0"/>
    <pivotField showAll="0"/>
  </pivotFields>
  <rowFields count="1">
    <field x="7"/>
  </rowFields>
  <rowItems count="5">
    <i>
      <x/>
    </i>
    <i>
      <x v="1"/>
    </i>
    <i>
      <x v="2"/>
    </i>
    <i>
      <x v="3"/>
    </i>
    <i t="grand">
      <x/>
    </i>
  </rowItems>
  <colItems count="1">
    <i/>
  </colItems>
  <dataFields count="1">
    <dataField name="Count of Attrition_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A0A8AE8-DFB5-4B0A-AC89-8062E8A6699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B124"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pivotField showAll="0"/>
    <pivotField dataField="1"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axis="axisRow"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2">
    <field x="14"/>
    <field x="18"/>
  </rowFields>
  <rowItems count="13">
    <i>
      <x/>
    </i>
    <i r="1">
      <x/>
    </i>
    <i r="1">
      <x v="1"/>
    </i>
    <i r="1">
      <x v="2"/>
    </i>
    <i>
      <x v="1"/>
    </i>
    <i r="1">
      <x/>
    </i>
    <i r="1">
      <x v="1"/>
    </i>
    <i r="1">
      <x v="2"/>
    </i>
    <i>
      <x v="2"/>
    </i>
    <i r="1">
      <x/>
    </i>
    <i r="1">
      <x v="1"/>
    </i>
    <i r="1">
      <x v="2"/>
    </i>
    <i t="grand">
      <x/>
    </i>
  </rowItems>
  <colItems count="1">
    <i/>
  </colItems>
  <dataFields count="1">
    <dataField name="Average of Attendance_Rate_Percent" fld="12" subtotal="average" baseField="14"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E4E07DE-EB12-4BC8-8509-89D248E415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N14" firstHeaderRow="1" firstDataRow="1" firstDataCol="1" rowPageCount="1" colPageCount="1"/>
  <pivotFields count="21">
    <pivotField showAll="0"/>
    <pivotField showAll="0"/>
    <pivotField axis="axisPage" multipleItemSelectionAllowed="1"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axis="axisRow" showAll="0">
      <items count="5">
        <item x="3"/>
        <item x="0"/>
        <item x="2"/>
        <item x="1"/>
        <item t="default"/>
      </items>
    </pivotField>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dataField="1" showAll="0">
      <items count="4">
        <item x="2"/>
        <item x="1"/>
        <item x="0"/>
        <item t="default"/>
      </items>
    </pivotField>
    <pivotField showAll="0"/>
    <pivotField showAll="0"/>
    <pivotField showAll="0"/>
    <pivotField showAll="0"/>
    <pivotField showAll="0"/>
    <pivotField showAll="0"/>
  </pivotFields>
  <rowFields count="1">
    <field x="7"/>
  </rowFields>
  <rowItems count="5">
    <i>
      <x/>
    </i>
    <i>
      <x v="1"/>
    </i>
    <i>
      <x v="2"/>
    </i>
    <i>
      <x v="3"/>
    </i>
    <i t="grand">
      <x/>
    </i>
  </rowItems>
  <colItems count="1">
    <i/>
  </colItems>
  <pageFields count="1">
    <pageField fld="2" hier="-1"/>
  </pageFields>
  <dataFields count="1">
    <dataField name="Count of Performance_Level"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F51D36E-92CC-4881-AF58-1A040A21A6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F33" firstHeaderRow="1" firstDataRow="1" firstDataCol="1"/>
  <pivotFields count="21">
    <pivotField dataField="1"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axis="axisRow" showAll="0">
      <items count="4">
        <item x="0"/>
        <item x="1"/>
        <item x="2"/>
        <item t="default"/>
      </items>
    </pivotField>
    <pivotField showAll="0"/>
    <pivotField showAll="0"/>
  </pivotFields>
  <rowFields count="1">
    <field x="18"/>
  </rowFields>
  <rowItems count="4">
    <i>
      <x/>
    </i>
    <i>
      <x v="1"/>
    </i>
    <i>
      <x v="2"/>
    </i>
    <i t="grand">
      <x/>
    </i>
  </rowItems>
  <colItems count="1">
    <i/>
  </colItems>
  <dataFields count="1">
    <dataField name="Sum of Employee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EBA0F11-069C-44DA-83F5-050301D13B5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99:L109" firstHeaderRow="1" firstDataRow="1" firstDataCol="1"/>
  <pivotFields count="21">
    <pivotField showAll="0"/>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pivotField showAll="0"/>
    <pivotField showAll="0"/>
    <pivotField showAll="0"/>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axis="axisRow" showAll="0">
      <items count="4">
        <item x="2"/>
        <item x="1"/>
        <item x="0"/>
        <item t="default"/>
      </items>
    </pivotField>
    <pivotField showAll="0"/>
    <pivotField showAll="0"/>
    <pivotField showAll="0"/>
    <pivotField axis="axisRow" dataField="1" showAll="0">
      <items count="4">
        <item h="1" x="0"/>
        <item x="1"/>
        <item x="2"/>
        <item t="default"/>
      </items>
    </pivotField>
    <pivotField showAll="0"/>
    <pivotField showAll="0"/>
  </pivotFields>
  <rowFields count="2">
    <field x="14"/>
    <field x="18"/>
  </rowFields>
  <rowItems count="10">
    <i>
      <x/>
    </i>
    <i r="1">
      <x v="1"/>
    </i>
    <i r="1">
      <x v="2"/>
    </i>
    <i>
      <x v="1"/>
    </i>
    <i r="1">
      <x v="1"/>
    </i>
    <i r="1">
      <x v="2"/>
    </i>
    <i>
      <x v="2"/>
    </i>
    <i r="1">
      <x v="1"/>
    </i>
    <i r="1">
      <x v="2"/>
    </i>
    <i t="grand">
      <x/>
    </i>
  </rowItems>
  <colItems count="1">
    <i/>
  </colItems>
  <dataFields count="1">
    <dataField name="Count of Attrition_status" fld="1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23C64C1-6013-4EE5-B199-1A21A486CF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showAll="0"/>
    <pivotField showAll="0">
      <items count="8">
        <item x="3"/>
        <item x="5"/>
        <item x="2"/>
        <item x="6"/>
        <item x="4"/>
        <item x="0"/>
        <item x="1"/>
        <item t="default"/>
      </items>
    </pivotField>
    <pivotField showAll="0"/>
    <pivotField showAll="0">
      <items count="6">
        <item x="4"/>
        <item x="1"/>
        <item x="3"/>
        <item x="0"/>
        <item x="2"/>
        <item t="default"/>
      </items>
    </pivotField>
    <pivotField showAll="0"/>
    <pivotField showAll="0">
      <items count="13">
        <item x="0"/>
        <item x="8"/>
        <item x="11"/>
        <item x="9"/>
        <item x="5"/>
        <item x="3"/>
        <item x="10"/>
        <item x="1"/>
        <item x="6"/>
        <item x="4"/>
        <item x="2"/>
        <item x="7"/>
        <item t="default"/>
      </items>
    </pivotField>
    <pivotField showAll="0">
      <items count="5">
        <item x="3"/>
        <item x="0"/>
        <item x="2"/>
        <item x="1"/>
        <item t="default"/>
      </items>
    </pivotField>
    <pivotField showAll="0"/>
    <pivotField axis="axisRow" dataField="1" showAll="0">
      <items count="3">
        <item x="1"/>
        <item x="0"/>
        <item t="default"/>
      </items>
    </pivotField>
    <pivotField showAll="0">
      <items count="5">
        <item x="1"/>
        <item x="0"/>
        <item x="3"/>
        <item x="2"/>
        <item t="default"/>
      </items>
    </pivotField>
    <pivotField showAll="0"/>
    <pivotField numFmtId="43" showAll="0">
      <items count="1556">
        <item x="1230"/>
        <item x="4"/>
        <item x="1167"/>
        <item x="1478"/>
        <item x="918"/>
        <item x="226"/>
        <item x="571"/>
        <item x="1335"/>
        <item x="1540"/>
        <item x="1000"/>
        <item x="174"/>
        <item x="1426"/>
        <item x="529"/>
        <item x="796"/>
        <item x="498"/>
        <item x="1262"/>
        <item x="846"/>
        <item x="484"/>
        <item x="1193"/>
        <item x="43"/>
        <item x="266"/>
        <item x="354"/>
        <item x="396"/>
        <item x="735"/>
        <item x="1336"/>
        <item x="357"/>
        <item x="1169"/>
        <item x="347"/>
        <item x="1102"/>
        <item x="1328"/>
        <item x="1507"/>
        <item x="949"/>
        <item x="433"/>
        <item x="681"/>
        <item x="1281"/>
        <item x="292"/>
        <item x="702"/>
        <item x="692"/>
        <item x="1"/>
        <item x="827"/>
        <item x="668"/>
        <item x="1211"/>
        <item x="1041"/>
        <item x="1017"/>
        <item x="701"/>
        <item x="699"/>
        <item x="662"/>
        <item x="993"/>
        <item x="104"/>
        <item x="1551"/>
        <item x="567"/>
        <item x="327"/>
        <item x="837"/>
        <item x="927"/>
        <item x="839"/>
        <item x="99"/>
        <item x="480"/>
        <item x="961"/>
        <item x="1461"/>
        <item x="1513"/>
        <item x="1001"/>
        <item x="1361"/>
        <item x="984"/>
        <item x="679"/>
        <item x="1378"/>
        <item x="1371"/>
        <item x="618"/>
        <item x="1087"/>
        <item x="475"/>
        <item x="45"/>
        <item x="1394"/>
        <item x="18"/>
        <item x="155"/>
        <item x="113"/>
        <item x="1149"/>
        <item x="1015"/>
        <item x="554"/>
        <item x="1460"/>
        <item x="301"/>
        <item x="566"/>
        <item x="178"/>
        <item x="208"/>
        <item x="1178"/>
        <item x="342"/>
        <item x="331"/>
        <item x="1168"/>
        <item x="389"/>
        <item x="917"/>
        <item x="1069"/>
        <item x="1323"/>
        <item x="843"/>
        <item x="872"/>
        <item x="458"/>
        <item x="1101"/>
        <item x="1294"/>
        <item x="440"/>
        <item x="852"/>
        <item x="307"/>
        <item x="638"/>
        <item x="102"/>
        <item x="314"/>
        <item x="1139"/>
        <item x="1073"/>
        <item x="1403"/>
        <item x="686"/>
        <item x="1148"/>
        <item x="1469"/>
        <item x="426"/>
        <item x="255"/>
        <item x="584"/>
        <item x="1489"/>
        <item x="25"/>
        <item x="590"/>
        <item x="9"/>
        <item x="694"/>
        <item x="263"/>
        <item x="211"/>
        <item x="1298"/>
        <item x="676"/>
        <item x="1198"/>
        <item x="171"/>
        <item x="908"/>
        <item x="1368"/>
        <item x="1204"/>
        <item x="1467"/>
        <item x="674"/>
        <item x="1436"/>
        <item x="265"/>
        <item x="1228"/>
        <item x="382"/>
        <item x="6"/>
        <item x="169"/>
        <item x="483"/>
        <item x="703"/>
        <item x="613"/>
        <item x="928"/>
        <item x="887"/>
        <item x="812"/>
        <item x="1340"/>
        <item x="742"/>
        <item x="615"/>
        <item x="359"/>
        <item x="282"/>
        <item x="325"/>
        <item x="1342"/>
        <item x="1432"/>
        <item x="123"/>
        <item x="245"/>
        <item x="1048"/>
        <item x="189"/>
        <item x="509"/>
        <item x="1113"/>
        <item x="1505"/>
        <item x="1314"/>
        <item x="111"/>
        <item x="1320"/>
        <item x="1334"/>
        <item x="634"/>
        <item x="1157"/>
        <item x="1289"/>
        <item x="482"/>
        <item x="916"/>
        <item x="966"/>
        <item x="810"/>
        <item x="124"/>
        <item x="1035"/>
        <item x="1006"/>
        <item x="898"/>
        <item x="400"/>
        <item x="1054"/>
        <item x="1259"/>
        <item x="1337"/>
        <item x="79"/>
        <item x="1439"/>
        <item x="1160"/>
        <item x="751"/>
        <item x="890"/>
        <item x="1064"/>
        <item x="381"/>
        <item x="1372"/>
        <item x="459"/>
        <item x="1497"/>
        <item x="28"/>
        <item x="1187"/>
        <item x="781"/>
        <item x="1384"/>
        <item x="901"/>
        <item x="1052"/>
        <item x="717"/>
        <item x="1366"/>
        <item x="332"/>
        <item x="868"/>
        <item x="831"/>
        <item x="1005"/>
        <item x="1244"/>
        <item x="1529"/>
        <item x="1140"/>
        <item x="412"/>
        <item x="1252"/>
        <item x="474"/>
        <item x="240"/>
        <item x="118"/>
        <item x="1395"/>
        <item x="1408"/>
        <item x="658"/>
        <item x="130"/>
        <item x="902"/>
        <item x="1012"/>
        <item x="232"/>
        <item x="1387"/>
        <item x="219"/>
        <item x="26"/>
        <item x="105"/>
        <item x="547"/>
        <item x="239"/>
        <item x="1291"/>
        <item x="1548"/>
        <item x="1243"/>
        <item x="499"/>
        <item x="0"/>
        <item x="166"/>
        <item x="790"/>
        <item x="387"/>
        <item x="990"/>
        <item x="1003"/>
        <item x="150"/>
        <item x="157"/>
        <item x="273"/>
        <item x="1245"/>
        <item x="303"/>
        <item x="1377"/>
        <item x="691"/>
        <item x="195"/>
        <item x="632"/>
        <item x="649"/>
        <item x="481"/>
        <item x="172"/>
        <item x="269"/>
        <item x="5"/>
        <item x="425"/>
        <item x="469"/>
        <item x="417"/>
        <item x="1249"/>
        <item x="1333"/>
        <item x="562"/>
        <item x="836"/>
        <item x="1180"/>
        <item x="528"/>
        <item x="722"/>
        <item x="971"/>
        <item x="460"/>
        <item x="1482"/>
        <item x="241"/>
        <item x="126"/>
        <item x="215"/>
        <item x="1438"/>
        <item x="128"/>
        <item x="1370"/>
        <item x="849"/>
        <item x="1390"/>
        <item x="1179"/>
        <item x="1056"/>
        <item x="1362"/>
        <item x="646"/>
        <item x="1358"/>
        <item x="394"/>
        <item x="527"/>
        <item x="59"/>
        <item x="407"/>
        <item x="344"/>
        <item x="550"/>
        <item x="1502"/>
        <item x="1194"/>
        <item x="1079"/>
        <item x="1476"/>
        <item x="1413"/>
        <item x="1122"/>
        <item x="1510"/>
        <item x="652"/>
        <item x="826"/>
        <item x="635"/>
        <item x="1464"/>
        <item x="623"/>
        <item x="234"/>
        <item x="1213"/>
        <item x="364"/>
        <item x="349"/>
        <item x="720"/>
        <item x="196"/>
        <item x="1539"/>
        <item x="317"/>
        <item x="1106"/>
        <item x="665"/>
        <item x="1327"/>
        <item x="867"/>
        <item x="405"/>
        <item x="13"/>
        <item x="1392"/>
        <item x="1422"/>
        <item x="287"/>
        <item x="1462"/>
        <item x="929"/>
        <item x="517"/>
        <item x="1028"/>
        <item x="369"/>
        <item x="808"/>
        <item x="734"/>
        <item x="182"/>
        <item x="21"/>
        <item x="346"/>
        <item x="576"/>
        <item x="557"/>
        <item x="1031"/>
        <item x="1440"/>
        <item x="100"/>
        <item x="177"/>
        <item x="597"/>
        <item x="300"/>
        <item x="601"/>
        <item x="671"/>
        <item x="1453"/>
        <item x="664"/>
        <item x="154"/>
        <item x="1033"/>
        <item x="501"/>
        <item x="1251"/>
        <item x="1301"/>
        <item x="248"/>
        <item x="1530"/>
        <item x="1506"/>
        <item x="998"/>
        <item x="71"/>
        <item x="1192"/>
        <item x="376"/>
        <item x="408"/>
        <item x="1026"/>
        <item x="262"/>
        <item x="617"/>
        <item x="463"/>
        <item x="1537"/>
        <item x="1477"/>
        <item x="11"/>
        <item x="541"/>
        <item x="486"/>
        <item x="1509"/>
        <item x="470"/>
        <item x="748"/>
        <item x="607"/>
        <item x="1311"/>
        <item x="1074"/>
        <item x="955"/>
        <item x="1374"/>
        <item x="424"/>
        <item x="1393"/>
        <item x="487"/>
        <item x="750"/>
        <item x="1020"/>
        <item x="1131"/>
        <item x="801"/>
        <item x="209"/>
        <item x="648"/>
        <item x="884"/>
        <item x="924"/>
        <item x="429"/>
        <item x="1271"/>
        <item x="682"/>
        <item x="1417"/>
        <item x="982"/>
        <item x="854"/>
        <item x="101"/>
        <item x="912"/>
        <item x="1159"/>
        <item x="1173"/>
        <item x="337"/>
        <item x="92"/>
        <item x="254"/>
        <item x="1206"/>
        <item x="656"/>
        <item x="184"/>
        <item x="82"/>
        <item x="792"/>
        <item x="1344"/>
        <item x="807"/>
        <item x="1442"/>
        <item x="1255"/>
        <item x="564"/>
        <item x="904"/>
        <item x="1465"/>
        <item x="802"/>
        <item x="548"/>
        <item x="374"/>
        <item x="214"/>
        <item x="614"/>
        <item x="451"/>
        <item x="695"/>
        <item x="427"/>
        <item x="771"/>
        <item x="661"/>
        <item x="401"/>
        <item x="899"/>
        <item x="271"/>
        <item x="1343"/>
        <item x="919"/>
        <item x="367"/>
        <item x="1468"/>
        <item x="229"/>
        <item x="152"/>
        <item x="1455"/>
        <item x="16"/>
        <item x="1117"/>
        <item x="65"/>
        <item x="1011"/>
        <item x="663"/>
        <item x="896"/>
        <item x="312"/>
        <item x="373"/>
        <item x="994"/>
        <item x="979"/>
        <item x="1488"/>
        <item x="467"/>
        <item x="423"/>
        <item x="1504"/>
        <item x="308"/>
        <item x="1002"/>
        <item x="862"/>
        <item x="1321"/>
        <item x="47"/>
        <item x="430"/>
        <item x="906"/>
        <item x="368"/>
        <item x="704"/>
        <item x="533"/>
        <item x="579"/>
        <item x="1119"/>
        <item x="1221"/>
        <item x="146"/>
        <item x="495"/>
        <item x="986"/>
        <item x="821"/>
        <item x="1010"/>
        <item x="591"/>
        <item x="1013"/>
        <item x="650"/>
        <item x="537"/>
        <item x="1181"/>
        <item x="1418"/>
        <item x="1300"/>
        <item x="449"/>
        <item x="936"/>
        <item x="1238"/>
        <item x="355"/>
        <item x="518"/>
        <item x="1065"/>
        <item x="340"/>
        <item x="69"/>
        <item x="713"/>
        <item x="36"/>
        <item x="1226"/>
        <item x="1456"/>
        <item x="685"/>
        <item x="418"/>
        <item x="446"/>
        <item x="377"/>
        <item x="666"/>
        <item x="1427"/>
        <item x="991"/>
        <item x="574"/>
        <item x="1452"/>
        <item x="419"/>
        <item x="1166"/>
        <item x="1389"/>
        <item x="538"/>
        <item x="293"/>
        <item x="1142"/>
        <item x="553"/>
        <item x="343"/>
        <item x="1347"/>
        <item x="510"/>
        <item x="1493"/>
        <item x="1093"/>
        <item x="46"/>
        <item x="620"/>
        <item x="1473"/>
        <item x="216"/>
        <item x="879"/>
        <item x="1498"/>
        <item x="1040"/>
        <item x="2"/>
        <item x="715"/>
        <item x="814"/>
        <item x="1437"/>
        <item x="1123"/>
        <item x="1171"/>
        <item x="829"/>
        <item x="1279"/>
        <item x="1121"/>
        <item x="1411"/>
        <item x="1042"/>
        <item x="224"/>
        <item x="379"/>
        <item x="23"/>
        <item x="1130"/>
        <item x="616"/>
        <item x="1449"/>
        <item x="563"/>
        <item x="889"/>
        <item x="351"/>
        <item x="709"/>
        <item x="403"/>
        <item x="1008"/>
        <item x="593"/>
        <item x="847"/>
        <item x="237"/>
        <item x="1009"/>
        <item x="1363"/>
        <item x="318"/>
        <item x="647"/>
        <item x="309"/>
        <item x="203"/>
        <item x="173"/>
        <item x="633"/>
        <item x="1222"/>
        <item x="1525"/>
        <item x="894"/>
        <item x="291"/>
        <item x="1499"/>
        <item x="476"/>
        <item x="1512"/>
        <item x="67"/>
        <item x="891"/>
        <item x="842"/>
        <item x="1421"/>
        <item x="77"/>
        <item x="780"/>
        <item x="776"/>
        <item x="855"/>
        <item x="762"/>
        <item x="588"/>
        <item x="711"/>
        <item x="275"/>
        <item x="145"/>
        <item x="1150"/>
        <item x="410"/>
        <item x="845"/>
        <item x="957"/>
        <item x="860"/>
        <item x="274"/>
        <item x="1397"/>
        <item x="1318"/>
        <item x="190"/>
        <item x="696"/>
        <item x="726"/>
        <item x="1043"/>
        <item x="320"/>
        <item x="278"/>
        <item x="479"/>
        <item x="1229"/>
        <item x="1071"/>
        <item x="1383"/>
        <item x="841"/>
        <item x="246"/>
        <item x="1367"/>
        <item x="1037"/>
        <item x="37"/>
        <item x="727"/>
        <item x="1176"/>
        <item x="186"/>
        <item x="1055"/>
        <item x="922"/>
        <item x="1116"/>
        <item x="1553"/>
        <item x="57"/>
        <item x="472"/>
        <item x="264"/>
        <item x="502"/>
        <item x="766"/>
        <item x="386"/>
        <item x="1138"/>
        <item x="958"/>
        <item x="448"/>
        <item x="688"/>
        <item x="969"/>
        <item x="1030"/>
        <item x="193"/>
        <item x="1472"/>
        <item x="944"/>
        <item x="270"/>
        <item x="630"/>
        <item x="769"/>
        <item x="865"/>
        <item x="878"/>
        <item x="782"/>
        <item x="1165"/>
        <item x="981"/>
        <item x="1309"/>
        <item x="707"/>
        <item x="1399"/>
        <item x="404"/>
        <item x="1483"/>
        <item x="165"/>
        <item x="900"/>
        <item x="757"/>
        <item x="1519"/>
        <item x="1058"/>
        <item x="1120"/>
        <item x="336"/>
        <item x="1059"/>
        <item x="960"/>
        <item x="170"/>
        <item x="1268"/>
        <item x="1402"/>
        <item x="415"/>
        <item x="81"/>
        <item x="399"/>
        <item x="50"/>
        <item x="40"/>
        <item x="642"/>
        <item x="1105"/>
        <item x="217"/>
        <item x="551"/>
        <item x="670"/>
        <item x="582"/>
        <item x="866"/>
        <item x="436"/>
        <item x="1331"/>
        <item x="200"/>
        <item x="877"/>
        <item x="366"/>
        <item x="289"/>
        <item x="937"/>
        <item x="743"/>
        <item x="119"/>
        <item x="12"/>
        <item x="578"/>
        <item x="328"/>
        <item x="322"/>
        <item x="939"/>
        <item x="1533"/>
        <item x="1520"/>
        <item x="235"/>
        <item x="1360"/>
        <item x="131"/>
        <item x="1250"/>
        <item x="1039"/>
        <item x="361"/>
        <item x="1293"/>
        <item x="555"/>
        <item x="149"/>
        <item x="1111"/>
        <item x="139"/>
        <item x="519"/>
        <item x="1029"/>
        <item x="1231"/>
        <item x="805"/>
        <item x="575"/>
        <item x="1232"/>
        <item x="409"/>
        <item x="1423"/>
        <item x="443"/>
        <item x="1208"/>
        <item x="913"/>
        <item x="714"/>
        <item x="871"/>
        <item x="598"/>
        <item x="795"/>
        <item x="305"/>
        <item x="1191"/>
        <item x="158"/>
        <item x="1312"/>
        <item x="909"/>
        <item x="96"/>
        <item x="1045"/>
        <item x="1103"/>
        <item x="785"/>
        <item x="1522"/>
        <item x="185"/>
        <item x="1341"/>
        <item x="1292"/>
        <item x="977"/>
        <item x="1185"/>
        <item x="947"/>
        <item x="284"/>
        <item x="1265"/>
        <item x="272"/>
        <item x="885"/>
        <item x="678"/>
        <item x="1315"/>
        <item x="806"/>
        <item x="286"/>
        <item x="770"/>
        <item x="457"/>
        <item x="95"/>
        <item x="1299"/>
        <item x="754"/>
        <item x="975"/>
        <item x="1201"/>
        <item x="774"/>
        <item x="1290"/>
        <item x="1356"/>
        <item x="330"/>
        <item x="1050"/>
        <item x="201"/>
        <item x="148"/>
        <item x="371"/>
        <item x="1416"/>
        <item x="636"/>
        <item x="655"/>
        <item x="853"/>
        <item x="1495"/>
        <item x="478"/>
        <item x="569"/>
        <item x="1156"/>
        <item x="540"/>
        <item x="1541"/>
        <item x="1066"/>
        <item x="857"/>
        <item x="1195"/>
        <item x="1125"/>
        <item x="675"/>
        <item x="1494"/>
        <item x="281"/>
        <item x="507"/>
        <item x="1516"/>
        <item x="758"/>
        <item x="606"/>
        <item x="513"/>
        <item x="544"/>
        <item x="1152"/>
        <item x="256"/>
        <item x="549"/>
        <item x="1129"/>
        <item x="236"/>
        <item x="1443"/>
        <item x="1338"/>
        <item x="1078"/>
        <item x="759"/>
        <item x="1400"/>
        <item x="585"/>
        <item x="974"/>
        <item x="804"/>
        <item x="592"/>
        <item x="1457"/>
        <item x="610"/>
        <item x="1136"/>
        <item x="441"/>
        <item x="962"/>
        <item x="819"/>
        <item x="798"/>
        <item x="1431"/>
        <item x="608"/>
        <item x="108"/>
        <item x="558"/>
        <item x="442"/>
        <item x="1415"/>
        <item x="175"/>
        <item x="428"/>
        <item x="164"/>
        <item x="639"/>
        <item x="645"/>
        <item x="1224"/>
        <item x="779"/>
        <item x="589"/>
        <item x="228"/>
        <item x="512"/>
        <item x="755"/>
        <item x="183"/>
        <item x="380"/>
        <item x="1132"/>
        <item x="192"/>
        <item x="1491"/>
        <item x="794"/>
        <item x="117"/>
        <item x="222"/>
        <item x="1088"/>
        <item x="556"/>
        <item x="572"/>
        <item x="914"/>
        <item x="97"/>
        <item x="1240"/>
        <item x="746"/>
        <item x="1219"/>
        <item x="833"/>
        <item x="1214"/>
        <item x="473"/>
        <item x="1365"/>
        <item x="1107"/>
        <item x="1021"/>
        <item x="1023"/>
        <item x="1490"/>
        <item x="1535"/>
        <item x="791"/>
        <item x="622"/>
        <item x="1313"/>
        <item x="888"/>
        <item x="1434"/>
        <item x="1410"/>
        <item x="73"/>
        <item x="1359"/>
        <item x="358"/>
        <item x="1067"/>
        <item x="1108"/>
        <item x="511"/>
        <item x="863"/>
        <item x="698"/>
        <item x="313"/>
        <item x="731"/>
        <item x="468"/>
        <item x="1127"/>
        <item x="17"/>
        <item x="296"/>
        <item x="946"/>
        <item x="1448"/>
        <item x="626"/>
        <item x="1325"/>
        <item x="604"/>
        <item x="910"/>
        <item x="333"/>
        <item x="58"/>
        <item x="218"/>
        <item x="594"/>
        <item x="1364"/>
        <item x="1466"/>
        <item x="435"/>
        <item x="1277"/>
        <item x="673"/>
        <item x="1203"/>
        <item x="1068"/>
        <item x="729"/>
        <item x="1430"/>
        <item x="1158"/>
        <item x="1097"/>
        <item x="1511"/>
        <item x="609"/>
        <item x="122"/>
        <item x="1234"/>
        <item x="753"/>
        <item x="1266"/>
        <item x="199"/>
        <item x="689"/>
        <item x="500"/>
        <item x="876"/>
        <item x="1405"/>
        <item x="84"/>
        <item x="1542"/>
        <item x="718"/>
        <item x="1373"/>
        <item x="1146"/>
        <item x="223"/>
        <item x="1164"/>
        <item x="532"/>
        <item x="1172"/>
        <item x="329"/>
        <item x="1475"/>
        <item x="921"/>
        <item x="1554"/>
        <item x="233"/>
        <item x="1428"/>
        <item x="764"/>
        <item x="279"/>
        <item x="573"/>
        <item x="1144"/>
        <item x="62"/>
        <item x="687"/>
        <item x="1024"/>
        <item x="116"/>
        <item x="612"/>
        <item x="773"/>
        <item x="793"/>
        <item x="737"/>
        <item x="1143"/>
        <item x="261"/>
        <item x="526"/>
        <item x="285"/>
        <item x="431"/>
        <item x="1099"/>
        <item x="1261"/>
        <item x="1546"/>
        <item x="1425"/>
        <item x="1380"/>
        <item x="825"/>
        <item x="850"/>
        <item x="490"/>
        <item x="247"/>
        <item x="197"/>
        <item x="945"/>
        <item x="276"/>
        <item x="756"/>
        <item x="1273"/>
        <item x="115"/>
        <item x="1480"/>
        <item x="523"/>
        <item x="1177"/>
        <item x="310"/>
        <item x="76"/>
        <item x="1025"/>
        <item x="953"/>
        <item x="915"/>
        <item x="886"/>
        <item x="893"/>
        <item x="335"/>
        <item x="1197"/>
        <item x="1528"/>
        <item x="587"/>
        <item x="840"/>
        <item x="1412"/>
        <item x="39"/>
        <item x="739"/>
        <item x="941"/>
        <item x="1326"/>
        <item x="159"/>
        <item x="1381"/>
        <item x="760"/>
        <item x="775"/>
        <item x="1151"/>
        <item x="580"/>
        <item x="497"/>
        <item x="963"/>
        <item x="999"/>
        <item x="1153"/>
        <item x="413"/>
        <item x="220"/>
        <item x="299"/>
        <item x="956"/>
        <item x="1038"/>
        <item x="324"/>
        <item x="1414"/>
        <item x="712"/>
        <item x="1051"/>
        <item x="534"/>
        <item x="716"/>
        <item x="267"/>
        <item x="496"/>
        <item x="521"/>
        <item x="1075"/>
        <item x="66"/>
        <item x="940"/>
        <item x="345"/>
        <item x="437"/>
        <item x="1124"/>
        <item x="455"/>
        <item x="599"/>
        <item x="1096"/>
        <item x="163"/>
        <item x="120"/>
        <item x="10"/>
        <item x="926"/>
        <item x="545"/>
        <item x="1256"/>
        <item x="508"/>
        <item x="1501"/>
        <item x="772"/>
        <item x="1183"/>
        <item x="321"/>
        <item x="730"/>
        <item x="252"/>
        <item x="733"/>
        <item x="54"/>
        <item x="109"/>
        <item x="1170"/>
        <item x="491"/>
        <item x="1141"/>
        <item x="316"/>
        <item x="822"/>
        <item x="1433"/>
        <item x="546"/>
        <item x="1503"/>
        <item x="87"/>
        <item x="749"/>
        <item x="1517"/>
        <item x="1209"/>
        <item x="950"/>
        <item x="978"/>
        <item x="125"/>
        <item x="260"/>
        <item x="1283"/>
        <item x="1161"/>
        <item x="161"/>
        <item x="1095"/>
        <item x="238"/>
        <item x="295"/>
        <item x="832"/>
        <item x="930"/>
        <item x="402"/>
        <item x="106"/>
        <item x="1060"/>
        <item x="136"/>
        <item x="719"/>
        <item x="1534"/>
        <item x="934"/>
        <item x="1354"/>
        <item x="1049"/>
        <item x="33"/>
        <item x="1196"/>
        <item x="1200"/>
        <item x="93"/>
        <item x="1098"/>
        <item x="883"/>
        <item x="179"/>
        <item x="80"/>
        <item x="823"/>
        <item x="536"/>
        <item x="7"/>
        <item x="1532"/>
        <item x="629"/>
        <item x="980"/>
        <item x="1220"/>
        <item x="677"/>
        <item x="741"/>
        <item x="1382"/>
        <item x="1369"/>
        <item x="1306"/>
        <item x="447"/>
        <item x="41"/>
        <item x="74"/>
        <item x="1398"/>
        <item x="1216"/>
        <item x="1470"/>
        <item x="996"/>
        <item x="1357"/>
        <item x="411"/>
        <item x="191"/>
        <item x="1524"/>
        <item x="1104"/>
        <item x="952"/>
        <item x="683"/>
        <item x="992"/>
        <item x="421"/>
        <item x="559"/>
        <item x="398"/>
        <item x="302"/>
        <item x="1295"/>
        <item x="1316"/>
        <item x="420"/>
        <item x="22"/>
        <item x="388"/>
        <item x="1236"/>
        <item x="1447"/>
        <item x="362"/>
        <item x="1521"/>
        <item x="989"/>
        <item x="897"/>
        <item x="778"/>
        <item x="133"/>
        <item x="504"/>
        <item x="637"/>
        <item x="142"/>
        <item x="70"/>
        <item x="1004"/>
        <item x="176"/>
        <item x="1297"/>
        <item x="1083"/>
        <item x="288"/>
        <item x="259"/>
        <item x="1404"/>
        <item x="828"/>
        <item x="1237"/>
        <item x="384"/>
        <item x="643"/>
        <item x="315"/>
        <item x="783"/>
        <item x="1280"/>
        <item x="653"/>
        <item x="194"/>
        <item x="1046"/>
        <item x="492"/>
        <item x="326"/>
        <item x="988"/>
        <item x="1435"/>
        <item x="1441"/>
        <item x="765"/>
        <item x="24"/>
        <item x="542"/>
        <item x="907"/>
        <item x="1126"/>
        <item x="1215"/>
        <item x="506"/>
        <item x="560"/>
        <item x="227"/>
        <item x="75"/>
        <item x="763"/>
        <item x="456"/>
        <item x="257"/>
        <item x="121"/>
        <item x="520"/>
        <item x="78"/>
        <item x="1388"/>
        <item x="1134"/>
        <item x="931"/>
        <item x="1296"/>
        <item x="1016"/>
        <item x="1081"/>
        <item x="1386"/>
        <item x="61"/>
        <item x="1396"/>
        <item x="110"/>
        <item x="1514"/>
        <item x="565"/>
        <item x="1454"/>
        <item x="838"/>
        <item x="1082"/>
        <item x="1100"/>
        <item x="1094"/>
        <item x="864"/>
        <item x="1274"/>
        <item x="577"/>
        <item x="477"/>
        <item x="1227"/>
        <item x="708"/>
        <item x="925"/>
        <item x="1110"/>
        <item x="1044"/>
        <item x="830"/>
        <item x="141"/>
        <item x="439"/>
        <item x="967"/>
        <item x="8"/>
        <item x="1089"/>
        <item x="1034"/>
        <item x="338"/>
        <item x="212"/>
        <item x="654"/>
        <item x="1257"/>
        <item x="595"/>
        <item x="1032"/>
        <item x="672"/>
        <item x="1241"/>
        <item x="1118"/>
        <item x="1346"/>
        <item x="844"/>
        <item x="932"/>
        <item x="1154"/>
        <item x="657"/>
        <item x="1239"/>
        <item x="1376"/>
        <item x="1072"/>
        <item x="1536"/>
        <item x="1526"/>
        <item x="1409"/>
        <item x="1451"/>
        <item x="1027"/>
        <item x="1267"/>
        <item x="1286"/>
        <item x="603"/>
        <item x="789"/>
        <item x="869"/>
        <item x="948"/>
        <item x="352"/>
        <item x="1471"/>
        <item x="339"/>
        <item x="53"/>
        <item x="488"/>
        <item x="621"/>
        <item x="1351"/>
        <item x="251"/>
        <item x="167"/>
        <item x="132"/>
        <item x="311"/>
        <item x="586"/>
        <item x="249"/>
        <item x="372"/>
        <item x="983"/>
        <item x="1350"/>
        <item x="230"/>
        <item x="250"/>
        <item x="1246"/>
        <item x="450"/>
        <item x="943"/>
        <item x="27"/>
        <item x="799"/>
        <item x="1084"/>
        <item x="859"/>
        <item x="797"/>
        <item x="619"/>
        <item x="1332"/>
        <item x="725"/>
        <item x="204"/>
        <item x="788"/>
        <item x="728"/>
        <item x="290"/>
        <item x="1310"/>
        <item x="1254"/>
        <item x="745"/>
        <item x="258"/>
        <item x="134"/>
        <item x="485"/>
        <item x="187"/>
        <item x="1496"/>
        <item x="35"/>
        <item x="800"/>
        <item x="1210"/>
        <item x="363"/>
        <item x="1188"/>
        <item x="1518"/>
        <item x="1487"/>
        <item x="1053"/>
        <item x="581"/>
        <item x="710"/>
        <item x="383"/>
        <item x="659"/>
        <item x="1233"/>
        <item x="88"/>
        <item x="920"/>
        <item x="1303"/>
        <item x="334"/>
        <item x="1424"/>
        <item x="391"/>
        <item x="816"/>
        <item x="1485"/>
        <item x="365"/>
        <item x="378"/>
        <item x="444"/>
        <item x="1345"/>
        <item x="697"/>
        <item x="168"/>
        <item x="465"/>
        <item x="34"/>
        <item x="959"/>
        <item x="935"/>
        <item x="1474"/>
        <item x="1182"/>
        <item x="198"/>
        <item x="1112"/>
        <item x="667"/>
        <item x="1235"/>
        <item x="1486"/>
        <item x="393"/>
        <item x="91"/>
        <item x="461"/>
        <item x="414"/>
        <item x="851"/>
        <item x="1419"/>
        <item x="524"/>
        <item x="624"/>
        <item x="1324"/>
        <item x="818"/>
        <item x="452"/>
        <item x="268"/>
        <item x="129"/>
        <item x="1147"/>
        <item x="861"/>
        <item x="1260"/>
        <item x="1391"/>
        <item x="968"/>
        <item x="86"/>
        <item x="140"/>
        <item x="98"/>
        <item x="706"/>
        <item x="631"/>
        <item x="1276"/>
        <item x="1047"/>
        <item x="1302"/>
        <item x="56"/>
        <item x="1322"/>
        <item x="1349"/>
        <item x="811"/>
        <item x="127"/>
        <item x="1500"/>
        <item x="138"/>
        <item x="1007"/>
        <item x="954"/>
        <item x="319"/>
        <item x="1385"/>
        <item x="736"/>
        <item x="1036"/>
        <item x="1077"/>
        <item x="965"/>
        <item x="1446"/>
        <item x="1063"/>
        <item x="493"/>
        <item x="951"/>
        <item x="360"/>
        <item x="489"/>
        <item x="1128"/>
        <item x="85"/>
        <item x="462"/>
        <item x="390"/>
        <item x="1014"/>
        <item x="987"/>
        <item x="596"/>
        <item x="1329"/>
        <item x="32"/>
        <item x="1317"/>
        <item x="1247"/>
        <item x="724"/>
        <item x="911"/>
        <item x="660"/>
        <item x="570"/>
        <item x="1401"/>
        <item x="933"/>
        <item x="1484"/>
        <item x="49"/>
        <item x="1258"/>
        <item x="583"/>
        <item x="516"/>
        <item x="94"/>
        <item x="42"/>
        <item x="1305"/>
        <item x="767"/>
        <item x="1061"/>
        <item x="392"/>
        <item x="1109"/>
        <item x="51"/>
        <item x="543"/>
        <item x="341"/>
        <item x="1022"/>
        <item x="225"/>
        <item x="68"/>
        <item x="375"/>
        <item x="1092"/>
        <item x="641"/>
        <item x="1018"/>
        <item x="206"/>
        <item x="1135"/>
        <item x="151"/>
        <item x="505"/>
        <item x="611"/>
        <item x="651"/>
        <item x="1458"/>
        <item x="1492"/>
        <item x="1190"/>
        <item x="1308"/>
        <item x="627"/>
        <item x="1445"/>
        <item x="64"/>
        <item x="723"/>
        <item x="103"/>
        <item x="221"/>
        <item x="135"/>
        <item x="892"/>
        <item x="1352"/>
        <item x="531"/>
        <item x="1544"/>
        <item x="809"/>
        <item x="1133"/>
        <item x="995"/>
        <item x="923"/>
        <item x="905"/>
        <item x="1549"/>
        <item x="761"/>
        <item x="530"/>
        <item x="294"/>
        <item x="824"/>
        <item x="669"/>
        <item x="1269"/>
        <item x="873"/>
        <item x="1223"/>
        <item x="700"/>
        <item x="1189"/>
        <item x="107"/>
        <item x="31"/>
        <item x="180"/>
        <item x="514"/>
        <item x="1174"/>
        <item x="690"/>
        <item x="1086"/>
        <item x="114"/>
        <item x="1062"/>
        <item x="1508"/>
        <item x="880"/>
        <item x="903"/>
        <item x="1353"/>
        <item x="1076"/>
        <item x="1263"/>
        <item x="20"/>
        <item x="813"/>
        <item x="406"/>
        <item x="732"/>
        <item x="1278"/>
        <item x="1319"/>
        <item x="1379"/>
        <item x="422"/>
        <item x="52"/>
        <item x="55"/>
        <item x="242"/>
        <item x="244"/>
        <item x="740"/>
        <item x="1205"/>
        <item x="787"/>
        <item x="938"/>
        <item x="89"/>
        <item x="453"/>
        <item x="972"/>
        <item x="350"/>
        <item x="693"/>
        <item x="1543"/>
        <item x="356"/>
        <item x="1091"/>
        <item x="205"/>
        <item x="1218"/>
        <item x="464"/>
        <item x="628"/>
        <item x="976"/>
        <item x="297"/>
        <item x="875"/>
        <item x="1463"/>
        <item x="213"/>
        <item x="1284"/>
        <item x="385"/>
        <item x="1019"/>
        <item x="188"/>
        <item x="48"/>
        <item x="680"/>
        <item x="112"/>
        <item x="985"/>
        <item x="15"/>
        <item x="1547"/>
        <item x="1355"/>
        <item x="30"/>
        <item x="1444"/>
        <item x="202"/>
        <item x="515"/>
        <item x="1545"/>
        <item x="1459"/>
        <item x="1272"/>
        <item x="752"/>
        <item x="90"/>
        <item x="535"/>
        <item x="280"/>
        <item x="466"/>
        <item x="1275"/>
        <item x="1248"/>
        <item x="416"/>
        <item x="1307"/>
        <item x="817"/>
        <item x="38"/>
        <item x="1184"/>
        <item x="605"/>
        <item x="1162"/>
        <item x="1287"/>
        <item x="434"/>
        <item x="815"/>
        <item x="1090"/>
        <item x="370"/>
        <item x="568"/>
        <item x="1282"/>
        <item x="552"/>
        <item x="143"/>
        <item x="471"/>
        <item x="522"/>
        <item x="72"/>
        <item x="19"/>
        <item x="1407"/>
        <item x="181"/>
        <item x="744"/>
        <item x="640"/>
        <item x="1175"/>
        <item x="1199"/>
        <item x="445"/>
        <item x="1550"/>
        <item x="348"/>
        <item x="207"/>
        <item x="304"/>
        <item x="3"/>
        <item x="1202"/>
        <item x="1207"/>
        <item x="353"/>
        <item x="684"/>
        <item x="834"/>
        <item x="144"/>
        <item x="1253"/>
        <item x="882"/>
        <item x="454"/>
        <item x="253"/>
        <item x="777"/>
        <item x="973"/>
        <item x="29"/>
        <item x="1420"/>
        <item x="1479"/>
        <item x="1523"/>
        <item x="784"/>
        <item x="539"/>
        <item x="858"/>
        <item x="786"/>
        <item x="997"/>
        <item x="1186"/>
        <item x="1137"/>
        <item x="1155"/>
        <item x="63"/>
        <item x="395"/>
        <item x="210"/>
        <item x="44"/>
        <item x="1057"/>
        <item x="503"/>
        <item x="747"/>
        <item x="153"/>
        <item x="602"/>
        <item x="856"/>
        <item x="895"/>
        <item x="298"/>
        <item x="306"/>
        <item x="162"/>
        <item x="1080"/>
        <item x="1114"/>
        <item x="432"/>
        <item x="438"/>
        <item x="323"/>
        <item x="820"/>
        <item x="874"/>
        <item x="768"/>
        <item x="1242"/>
        <item x="964"/>
        <item x="243"/>
        <item x="525"/>
        <item x="1288"/>
        <item x="1085"/>
        <item x="644"/>
        <item x="870"/>
        <item x="1375"/>
        <item x="1348"/>
        <item x="705"/>
        <item x="848"/>
        <item x="1531"/>
        <item x="231"/>
        <item x="721"/>
        <item x="283"/>
        <item x="1070"/>
        <item x="1538"/>
        <item x="397"/>
        <item x="1212"/>
        <item x="970"/>
        <item x="1339"/>
        <item x="156"/>
        <item x="1285"/>
        <item x="1429"/>
        <item x="738"/>
        <item x="835"/>
        <item x="1450"/>
        <item x="625"/>
        <item x="600"/>
        <item x="1481"/>
        <item x="803"/>
        <item x="1304"/>
        <item x="1552"/>
        <item x="1515"/>
        <item x="1163"/>
        <item x="160"/>
        <item x="561"/>
        <item x="1225"/>
        <item x="1115"/>
        <item x="1145"/>
        <item x="1264"/>
        <item x="1270"/>
        <item x="1406"/>
        <item x="1330"/>
        <item x="881"/>
        <item x="1217"/>
        <item x="14"/>
        <item x="277"/>
        <item x="137"/>
        <item x="942"/>
        <item x="60"/>
        <item x="83"/>
        <item x="147"/>
        <item x="1527"/>
        <item x="494"/>
        <item t="default"/>
      </items>
    </pivotField>
    <pivotField showAll="0"/>
    <pivotField showAll="0">
      <items count="4">
        <item x="2"/>
        <item x="1"/>
        <item x="0"/>
        <item t="default"/>
      </items>
    </pivotField>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Gender" fld="9"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F3BE5C62-885D-45F9-9696-4F240863E6EE}" sourceName="Department_name">
  <pivotTables>
    <pivotTable tabId="5" name="PivotTable1"/>
    <pivotTable tabId="14" name="PivotTable4"/>
    <pivotTable tabId="5" name="PivotTable11"/>
    <pivotTable tabId="5" name="PivotTable12"/>
    <pivotTable tabId="5" name="PivotTable14"/>
    <pivotTable tabId="5" name="PivotTable17"/>
    <pivotTable tabId="5" name="PivotTable2"/>
    <pivotTable tabId="5" name="PivotTable3"/>
    <pivotTable tabId="5" name="PivotTable4"/>
    <pivotTable tabId="5" name="PivotTable5"/>
    <pivotTable tabId="5" name="PivotTable6"/>
    <pivotTable tabId="5" name="PivotTable8"/>
    <pivotTable tabId="8" name="PivotTable3"/>
    <pivotTable tabId="8" name="PivotTable6"/>
    <pivotTable tabId="8" name="PivotTable8"/>
    <pivotTable tabId="5" name="PivotTable7"/>
    <pivotTable tabId="5" name="PivotTable10"/>
    <pivotTable tabId="5" name="PivotTable13"/>
    <pivotTable tabId="5" name="PivotTable15"/>
    <pivotTable tabId="5" name="PivotTable16"/>
    <pivotTable tabId="5" name="PivotTable18"/>
    <pivotTable tabId="5" name="PivotTable20"/>
    <pivotTable tabId="5" name="PivotTable21"/>
    <pivotTable tabId="5" name="PivotTable22"/>
    <pivotTable tabId="5" name="PivotTable23"/>
  </pivotTables>
  <data>
    <tabular pivotCacheId="762474157">
      <items count="7">
        <i x="3" s="1"/>
        <i x="5" s="1"/>
        <i x="2" s="1"/>
        <i x="6"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name" xr10:uid="{AE8F869A-197B-4E80-983F-DF24972A140D}" sourceName="Location_name">
  <pivotTables>
    <pivotTable tabId="5" name="PivotTable1"/>
    <pivotTable tabId="5" name="PivotTable11"/>
    <pivotTable tabId="5" name="PivotTable12"/>
    <pivotTable tabId="5" name="PivotTable14"/>
    <pivotTable tabId="5" name="PivotTable17"/>
    <pivotTable tabId="5" name="PivotTable2"/>
    <pivotTable tabId="5" name="PivotTable3"/>
    <pivotTable tabId="5" name="PivotTable4"/>
    <pivotTable tabId="5" name="PivotTable5"/>
    <pivotTable tabId="5" name="PivotTable6"/>
    <pivotTable tabId="5" name="PivotTable8"/>
    <pivotTable tabId="14" name="PivotTable4"/>
    <pivotTable tabId="8" name="PivotTable3"/>
    <pivotTable tabId="8" name="PivotTable6"/>
    <pivotTable tabId="8" name="PivotTable8"/>
    <pivotTable tabId="5" name="PivotTable7"/>
    <pivotTable tabId="5" name="PivotTable10"/>
    <pivotTable tabId="5" name="PivotTable13"/>
    <pivotTable tabId="5" name="PivotTable15"/>
    <pivotTable tabId="5" name="PivotTable16"/>
    <pivotTable tabId="5" name="PivotTable18"/>
    <pivotTable tabId="5" name="PivotTable21"/>
    <pivotTable tabId="5" name="PivotTable22"/>
    <pivotTable tabId="5" name="PivotTable23"/>
  </pivotTables>
  <data>
    <tabular pivotCacheId="762474157">
      <items count="5">
        <i x="4"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E780CC47-EE74-4856-96A9-9640FBE64416}" sourceName="Job_Title">
  <pivotTables>
    <pivotTable tabId="5" name="PivotTable1"/>
    <pivotTable tabId="14" name="PivotTable4"/>
    <pivotTable tabId="5" name="PivotTable11"/>
    <pivotTable tabId="5" name="PivotTable12"/>
    <pivotTable tabId="5" name="PivotTable14"/>
    <pivotTable tabId="5" name="PivotTable17"/>
    <pivotTable tabId="5" name="PivotTable2"/>
    <pivotTable tabId="5" name="PivotTable3"/>
    <pivotTable tabId="5" name="PivotTable4"/>
    <pivotTable tabId="5" name="PivotTable5"/>
    <pivotTable tabId="5" name="PivotTable6"/>
    <pivotTable tabId="5" name="PivotTable8"/>
    <pivotTable tabId="8" name="PivotTable3"/>
    <pivotTable tabId="8" name="PivotTable6"/>
    <pivotTable tabId="8" name="PivotTable8"/>
    <pivotTable tabId="5" name="PivotTable7"/>
    <pivotTable tabId="5" name="PivotTable10"/>
    <pivotTable tabId="5" name="PivotTable13"/>
    <pivotTable tabId="5" name="PivotTable15"/>
    <pivotTable tabId="5" name="PivotTable18"/>
    <pivotTable tabId="5" name="PivotTable20"/>
    <pivotTable tabId="5" name="PivotTable21"/>
    <pivotTable tabId="5" name="PivotTable22"/>
    <pivotTable tabId="5" name="PivotTable23"/>
  </pivotTables>
  <data>
    <tabular pivotCacheId="762474157">
      <items count="12">
        <i x="0" s="1"/>
        <i x="8" s="1"/>
        <i x="11" s="1"/>
        <i x="9" s="1"/>
        <i x="5" s="1"/>
        <i x="3" s="1"/>
        <i x="10" s="1"/>
        <i x="1" s="1"/>
        <i x="6" s="1"/>
        <i x="4" s="1"/>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2653D20-91C2-464F-9ADD-344263237921}" sourceName="Age_Group">
  <pivotTables>
    <pivotTable tabId="5" name="PivotTable1"/>
    <pivotTable tabId="5" name="PivotTable11"/>
    <pivotTable tabId="5" name="PivotTable12"/>
    <pivotTable tabId="5" name="PivotTable14"/>
    <pivotTable tabId="5" name="PivotTable17"/>
    <pivotTable tabId="5" name="PivotTable2"/>
    <pivotTable tabId="5" name="PivotTable3"/>
    <pivotTable tabId="5" name="PivotTable4"/>
    <pivotTable tabId="5" name="PivotTable5"/>
    <pivotTable tabId="5" name="PivotTable6"/>
    <pivotTable tabId="5" name="PivotTable8"/>
    <pivotTable tabId="14" name="PivotTable4"/>
    <pivotTable tabId="8" name="PivotTable3"/>
    <pivotTable tabId="8" name="PivotTable6"/>
    <pivotTable tabId="8" name="PivotTable8"/>
    <pivotTable tabId="5" name="PivotTable7"/>
  </pivotTables>
  <data>
    <tabular pivotCacheId="762474157">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Rate_Percent" xr10:uid="{EA25733E-31A6-48D9-84B7-70556354EA63}" sourceName="Attendance_Rate_Percent">
  <pivotTables>
    <pivotTable tabId="5" name="PivotTable1"/>
    <pivotTable tabId="14" name="PivotTable4"/>
    <pivotTable tabId="5" name="PivotTable11"/>
    <pivotTable tabId="5" name="PivotTable12"/>
    <pivotTable tabId="5" name="PivotTable14"/>
    <pivotTable tabId="5" name="PivotTable17"/>
    <pivotTable tabId="5" name="PivotTable2"/>
    <pivotTable tabId="5" name="PivotTable3"/>
    <pivotTable tabId="5" name="PivotTable4"/>
    <pivotTable tabId="5" name="PivotTable5"/>
    <pivotTable tabId="5" name="PivotTable6"/>
    <pivotTable tabId="5" name="PivotTable8"/>
    <pivotTable tabId="8" name="PivotTable3"/>
    <pivotTable tabId="8" name="PivotTable6"/>
    <pivotTable tabId="8" name="PivotTable8"/>
    <pivotTable tabId="5" name="PivotTable7"/>
    <pivotTable tabId="5" name="PivotTable10"/>
    <pivotTable tabId="5" name="PivotTable13"/>
    <pivotTable tabId="5" name="PivotTable15"/>
    <pivotTable tabId="5" name="PivotTable16"/>
    <pivotTable tabId="5" name="PivotTable18"/>
    <pivotTable tabId="5" name="PivotTable20"/>
    <pivotTable tabId="5" name="PivotTable21"/>
    <pivotTable tabId="5" name="PivotTable22"/>
    <pivotTable tabId="5" name="PivotTable23"/>
  </pivotTables>
  <data>
    <tabular pivotCacheId="762474157">
      <items count="1555">
        <i x="1230" s="1"/>
        <i x="4" s="1"/>
        <i x="1167" s="1"/>
        <i x="1478" s="1"/>
        <i x="918" s="1"/>
        <i x="226" s="1"/>
        <i x="571" s="1"/>
        <i x="1335" s="1"/>
        <i x="1540" s="1"/>
        <i x="1000" s="1"/>
        <i x="174" s="1"/>
        <i x="1426" s="1"/>
        <i x="529" s="1"/>
        <i x="796" s="1"/>
        <i x="498" s="1"/>
        <i x="1262" s="1"/>
        <i x="846" s="1"/>
        <i x="484" s="1"/>
        <i x="1193" s="1"/>
        <i x="43" s="1"/>
        <i x="266" s="1"/>
        <i x="354" s="1"/>
        <i x="396" s="1"/>
        <i x="735" s="1"/>
        <i x="1336" s="1"/>
        <i x="357" s="1"/>
        <i x="1169" s="1"/>
        <i x="347" s="1"/>
        <i x="1102" s="1"/>
        <i x="1328" s="1"/>
        <i x="1507" s="1"/>
        <i x="949" s="1"/>
        <i x="433" s="1"/>
        <i x="681" s="1"/>
        <i x="1281" s="1"/>
        <i x="292" s="1"/>
        <i x="702" s="1"/>
        <i x="692" s="1"/>
        <i x="1" s="1"/>
        <i x="827" s="1"/>
        <i x="668" s="1"/>
        <i x="1211" s="1"/>
        <i x="1041" s="1"/>
        <i x="1017" s="1"/>
        <i x="701" s="1"/>
        <i x="699" s="1"/>
        <i x="662" s="1"/>
        <i x="993" s="1"/>
        <i x="104" s="1"/>
        <i x="1551" s="1"/>
        <i x="567" s="1"/>
        <i x="327" s="1"/>
        <i x="837" s="1"/>
        <i x="927" s="1"/>
        <i x="839" s="1"/>
        <i x="99" s="1"/>
        <i x="480" s="1"/>
        <i x="961" s="1"/>
        <i x="1461" s="1"/>
        <i x="1513" s="1"/>
        <i x="1001" s="1"/>
        <i x="1361" s="1"/>
        <i x="984" s="1"/>
        <i x="679" s="1"/>
        <i x="1378" s="1"/>
        <i x="1371" s="1"/>
        <i x="618" s="1"/>
        <i x="1087" s="1"/>
        <i x="475" s="1"/>
        <i x="45" s="1"/>
        <i x="1394" s="1"/>
        <i x="18" s="1"/>
        <i x="155" s="1"/>
        <i x="113" s="1"/>
        <i x="1149" s="1"/>
        <i x="1015" s="1"/>
        <i x="554" s="1"/>
        <i x="1460" s="1"/>
        <i x="301" s="1"/>
        <i x="566" s="1"/>
        <i x="178" s="1"/>
        <i x="208" s="1"/>
        <i x="1178" s="1"/>
        <i x="342" s="1"/>
        <i x="331" s="1"/>
        <i x="1168" s="1"/>
        <i x="389" s="1"/>
        <i x="917" s="1"/>
        <i x="1069" s="1"/>
        <i x="1323" s="1"/>
        <i x="843" s="1"/>
        <i x="872" s="1"/>
        <i x="458" s="1"/>
        <i x="1101" s="1"/>
        <i x="1294" s="1"/>
        <i x="440" s="1"/>
        <i x="852" s="1"/>
        <i x="307" s="1"/>
        <i x="638" s="1"/>
        <i x="102" s="1"/>
        <i x="314" s="1"/>
        <i x="1139" s="1"/>
        <i x="1073" s="1"/>
        <i x="1403" s="1"/>
        <i x="686" s="1"/>
        <i x="1148" s="1"/>
        <i x="1469" s="1"/>
        <i x="426" s="1"/>
        <i x="255" s="1"/>
        <i x="584" s="1"/>
        <i x="1489" s="1"/>
        <i x="25" s="1"/>
        <i x="590" s="1"/>
        <i x="9" s="1"/>
        <i x="694" s="1"/>
        <i x="263" s="1"/>
        <i x="211" s="1"/>
        <i x="1298" s="1"/>
        <i x="676" s="1"/>
        <i x="1198" s="1"/>
        <i x="171" s="1"/>
        <i x="908" s="1"/>
        <i x="1368" s="1"/>
        <i x="1204" s="1"/>
        <i x="1467" s="1"/>
        <i x="674" s="1"/>
        <i x="1436" s="1"/>
        <i x="265" s="1"/>
        <i x="1228" s="1"/>
        <i x="382" s="1"/>
        <i x="6" s="1"/>
        <i x="169" s="1"/>
        <i x="483" s="1"/>
        <i x="703" s="1"/>
        <i x="613" s="1"/>
        <i x="928" s="1"/>
        <i x="887" s="1"/>
        <i x="812" s="1"/>
        <i x="1340" s="1"/>
        <i x="742" s="1"/>
        <i x="615" s="1"/>
        <i x="359" s="1"/>
        <i x="282" s="1"/>
        <i x="325" s="1"/>
        <i x="1342" s="1"/>
        <i x="1432" s="1"/>
        <i x="123" s="1"/>
        <i x="245" s="1"/>
        <i x="1048" s="1"/>
        <i x="189" s="1"/>
        <i x="509" s="1"/>
        <i x="1113" s="1"/>
        <i x="1505" s="1"/>
        <i x="1314" s="1"/>
        <i x="111" s="1"/>
        <i x="1320" s="1"/>
        <i x="1334" s="1"/>
        <i x="634" s="1"/>
        <i x="1157" s="1"/>
        <i x="1289" s="1"/>
        <i x="482" s="1"/>
        <i x="916" s="1"/>
        <i x="966" s="1"/>
        <i x="810" s="1"/>
        <i x="124" s="1"/>
        <i x="1035" s="1"/>
        <i x="1006" s="1"/>
        <i x="898" s="1"/>
        <i x="400" s="1"/>
        <i x="1054" s="1"/>
        <i x="1259" s="1"/>
        <i x="1337" s="1"/>
        <i x="79" s="1"/>
        <i x="1439" s="1"/>
        <i x="1160" s="1"/>
        <i x="751" s="1"/>
        <i x="890" s="1"/>
        <i x="1064" s="1"/>
        <i x="381" s="1"/>
        <i x="1372" s="1"/>
        <i x="459" s="1"/>
        <i x="1497" s="1"/>
        <i x="28" s="1"/>
        <i x="1187" s="1"/>
        <i x="781" s="1"/>
        <i x="1384" s="1"/>
        <i x="901" s="1"/>
        <i x="1052" s="1"/>
        <i x="717" s="1"/>
        <i x="1366" s="1"/>
        <i x="332" s="1"/>
        <i x="868" s="1"/>
        <i x="831" s="1"/>
        <i x="1005" s="1"/>
        <i x="1244" s="1"/>
        <i x="1529" s="1"/>
        <i x="1140" s="1"/>
        <i x="412" s="1"/>
        <i x="1252" s="1"/>
        <i x="474" s="1"/>
        <i x="240" s="1"/>
        <i x="118" s="1"/>
        <i x="1395" s="1"/>
        <i x="1408" s="1"/>
        <i x="658" s="1"/>
        <i x="130" s="1"/>
        <i x="902" s="1"/>
        <i x="1012" s="1"/>
        <i x="232" s="1"/>
        <i x="1387" s="1"/>
        <i x="219" s="1"/>
        <i x="26" s="1"/>
        <i x="105" s="1"/>
        <i x="547" s="1"/>
        <i x="239" s="1"/>
        <i x="1291" s="1"/>
        <i x="1548" s="1"/>
        <i x="1243" s="1"/>
        <i x="499" s="1"/>
        <i x="0" s="1"/>
        <i x="166" s="1"/>
        <i x="790" s="1"/>
        <i x="387" s="1"/>
        <i x="990" s="1"/>
        <i x="1003" s="1"/>
        <i x="150" s="1"/>
        <i x="157" s="1"/>
        <i x="273" s="1"/>
        <i x="1245" s="1"/>
        <i x="303" s="1"/>
        <i x="1377" s="1"/>
        <i x="691" s="1"/>
        <i x="195" s="1"/>
        <i x="632" s="1"/>
        <i x="649" s="1"/>
        <i x="481" s="1"/>
        <i x="172" s="1"/>
        <i x="269" s="1"/>
        <i x="5" s="1"/>
        <i x="425" s="1"/>
        <i x="469" s="1"/>
        <i x="417" s="1"/>
        <i x="1249" s="1"/>
        <i x="1333" s="1"/>
        <i x="562" s="1"/>
        <i x="836" s="1"/>
        <i x="1180" s="1"/>
        <i x="528" s="1"/>
        <i x="722" s="1"/>
        <i x="971" s="1"/>
        <i x="460" s="1"/>
        <i x="1482" s="1"/>
        <i x="241" s="1"/>
        <i x="126" s="1"/>
        <i x="215" s="1"/>
        <i x="1438" s="1"/>
        <i x="128" s="1"/>
        <i x="1370" s="1"/>
        <i x="849" s="1"/>
        <i x="1390" s="1"/>
        <i x="1179" s="1"/>
        <i x="1056" s="1"/>
        <i x="1362" s="1"/>
        <i x="646" s="1"/>
        <i x="1358" s="1"/>
        <i x="394" s="1"/>
        <i x="527" s="1"/>
        <i x="59" s="1"/>
        <i x="407" s="1"/>
        <i x="344" s="1"/>
        <i x="550" s="1"/>
        <i x="1502" s="1"/>
        <i x="1194" s="1"/>
        <i x="1079" s="1"/>
        <i x="1476" s="1"/>
        <i x="1413" s="1"/>
        <i x="1122" s="1"/>
        <i x="1510" s="1"/>
        <i x="652" s="1"/>
        <i x="826" s="1"/>
        <i x="635" s="1"/>
        <i x="1464" s="1"/>
        <i x="623" s="1"/>
        <i x="234" s="1"/>
        <i x="1213" s="1"/>
        <i x="364" s="1"/>
        <i x="349" s="1"/>
        <i x="720" s="1"/>
        <i x="196" s="1"/>
        <i x="1539" s="1"/>
        <i x="317" s="1"/>
        <i x="1106" s="1"/>
        <i x="665" s="1"/>
        <i x="1327" s="1"/>
        <i x="867" s="1"/>
        <i x="405" s="1"/>
        <i x="13" s="1"/>
        <i x="1392" s="1"/>
        <i x="1422" s="1"/>
        <i x="287" s="1"/>
        <i x="1462" s="1"/>
        <i x="929" s="1"/>
        <i x="517" s="1"/>
        <i x="1028" s="1"/>
        <i x="369" s="1"/>
        <i x="808" s="1"/>
        <i x="734" s="1"/>
        <i x="182" s="1"/>
        <i x="21" s="1"/>
        <i x="346" s="1"/>
        <i x="576" s="1"/>
        <i x="557" s="1"/>
        <i x="1031" s="1"/>
        <i x="1440" s="1"/>
        <i x="100" s="1"/>
        <i x="177" s="1"/>
        <i x="597" s="1"/>
        <i x="300" s="1"/>
        <i x="601" s="1"/>
        <i x="671" s="1"/>
        <i x="1453" s="1"/>
        <i x="664" s="1"/>
        <i x="154" s="1"/>
        <i x="1033" s="1"/>
        <i x="501" s="1"/>
        <i x="1251" s="1"/>
        <i x="1301" s="1"/>
        <i x="248" s="1"/>
        <i x="1530" s="1"/>
        <i x="1506" s="1"/>
        <i x="998" s="1"/>
        <i x="71" s="1"/>
        <i x="1192" s="1"/>
        <i x="376" s="1"/>
        <i x="408" s="1"/>
        <i x="1026" s="1"/>
        <i x="262" s="1"/>
        <i x="617" s="1"/>
        <i x="463" s="1"/>
        <i x="1537" s="1"/>
        <i x="1477" s="1"/>
        <i x="11" s="1"/>
        <i x="541" s="1"/>
        <i x="486" s="1"/>
        <i x="1509" s="1"/>
        <i x="470" s="1"/>
        <i x="748" s="1"/>
        <i x="607" s="1"/>
        <i x="1311" s="1"/>
        <i x="1074" s="1"/>
        <i x="955" s="1"/>
        <i x="1374" s="1"/>
        <i x="424" s="1"/>
        <i x="1393" s="1"/>
        <i x="487" s="1"/>
        <i x="750" s="1"/>
        <i x="1020" s="1"/>
        <i x="1131" s="1"/>
        <i x="801" s="1"/>
        <i x="209" s="1"/>
        <i x="648" s="1"/>
        <i x="884" s="1"/>
        <i x="924" s="1"/>
        <i x="429" s="1"/>
        <i x="1271" s="1"/>
        <i x="682" s="1"/>
        <i x="1417" s="1"/>
        <i x="982" s="1"/>
        <i x="854" s="1"/>
        <i x="101" s="1"/>
        <i x="912" s="1"/>
        <i x="1159" s="1"/>
        <i x="1173" s="1"/>
        <i x="337" s="1"/>
        <i x="92" s="1"/>
        <i x="254" s="1"/>
        <i x="1206" s="1"/>
        <i x="656" s="1"/>
        <i x="184" s="1"/>
        <i x="82" s="1"/>
        <i x="792" s="1"/>
        <i x="1344" s="1"/>
        <i x="807" s="1"/>
        <i x="1442" s="1"/>
        <i x="1255" s="1"/>
        <i x="564" s="1"/>
        <i x="904" s="1"/>
        <i x="1465" s="1"/>
        <i x="802" s="1"/>
        <i x="548" s="1"/>
        <i x="374" s="1"/>
        <i x="214" s="1"/>
        <i x="614" s="1"/>
        <i x="451" s="1"/>
        <i x="695" s="1"/>
        <i x="427" s="1"/>
        <i x="771" s="1"/>
        <i x="661" s="1"/>
        <i x="401" s="1"/>
        <i x="899" s="1"/>
        <i x="271" s="1"/>
        <i x="1343" s="1"/>
        <i x="919" s="1"/>
        <i x="367" s="1"/>
        <i x="1468" s="1"/>
        <i x="229" s="1"/>
        <i x="152" s="1"/>
        <i x="1455" s="1"/>
        <i x="16" s="1"/>
        <i x="1117" s="1"/>
        <i x="65" s="1"/>
        <i x="1011" s="1"/>
        <i x="663" s="1"/>
        <i x="896" s="1"/>
        <i x="312" s="1"/>
        <i x="373" s="1"/>
        <i x="994" s="1"/>
        <i x="979" s="1"/>
        <i x="1488" s="1"/>
        <i x="467" s="1"/>
        <i x="423" s="1"/>
        <i x="1504" s="1"/>
        <i x="308" s="1"/>
        <i x="1002" s="1"/>
        <i x="862" s="1"/>
        <i x="1321" s="1"/>
        <i x="47" s="1"/>
        <i x="430" s="1"/>
        <i x="906" s="1"/>
        <i x="368" s="1"/>
        <i x="704" s="1"/>
        <i x="533" s="1"/>
        <i x="579" s="1"/>
        <i x="1119" s="1"/>
        <i x="1221" s="1"/>
        <i x="146" s="1"/>
        <i x="495" s="1"/>
        <i x="986" s="1"/>
        <i x="821" s="1"/>
        <i x="1010" s="1"/>
        <i x="591" s="1"/>
        <i x="1013" s="1"/>
        <i x="650" s="1"/>
        <i x="537" s="1"/>
        <i x="1181" s="1"/>
        <i x="1418" s="1"/>
        <i x="1300" s="1"/>
        <i x="449" s="1"/>
        <i x="936" s="1"/>
        <i x="1238" s="1"/>
        <i x="355" s="1"/>
        <i x="518" s="1"/>
        <i x="1065" s="1"/>
        <i x="340" s="1"/>
        <i x="69" s="1"/>
        <i x="713" s="1"/>
        <i x="36" s="1"/>
        <i x="1226" s="1"/>
        <i x="1456" s="1"/>
        <i x="685" s="1"/>
        <i x="418" s="1"/>
        <i x="446" s="1"/>
        <i x="377" s="1"/>
        <i x="666" s="1"/>
        <i x="1427" s="1"/>
        <i x="991" s="1"/>
        <i x="574" s="1"/>
        <i x="1452" s="1"/>
        <i x="419" s="1"/>
        <i x="1166" s="1"/>
        <i x="1389" s="1"/>
        <i x="538" s="1"/>
        <i x="293" s="1"/>
        <i x="1142" s="1"/>
        <i x="553" s="1"/>
        <i x="343" s="1"/>
        <i x="1347" s="1"/>
        <i x="510" s="1"/>
        <i x="1493" s="1"/>
        <i x="1093" s="1"/>
        <i x="46" s="1"/>
        <i x="620" s="1"/>
        <i x="1473" s="1"/>
        <i x="216" s="1"/>
        <i x="879" s="1"/>
        <i x="1498" s="1"/>
        <i x="1040" s="1"/>
        <i x="2" s="1"/>
        <i x="715" s="1"/>
        <i x="814" s="1"/>
        <i x="1437" s="1"/>
        <i x="1123" s="1"/>
        <i x="1171" s="1"/>
        <i x="829" s="1"/>
        <i x="1279" s="1"/>
        <i x="1121" s="1"/>
        <i x="1411" s="1"/>
        <i x="1042" s="1"/>
        <i x="224" s="1"/>
        <i x="379" s="1"/>
        <i x="23" s="1"/>
        <i x="1130" s="1"/>
        <i x="616" s="1"/>
        <i x="1449" s="1"/>
        <i x="563" s="1"/>
        <i x="889" s="1"/>
        <i x="351" s="1"/>
        <i x="709" s="1"/>
        <i x="403" s="1"/>
        <i x="1008" s="1"/>
        <i x="593" s="1"/>
        <i x="847" s="1"/>
        <i x="237" s="1"/>
        <i x="1009" s="1"/>
        <i x="1363" s="1"/>
        <i x="318" s="1"/>
        <i x="647" s="1"/>
        <i x="309" s="1"/>
        <i x="203" s="1"/>
        <i x="173" s="1"/>
        <i x="633" s="1"/>
        <i x="1222" s="1"/>
        <i x="1525" s="1"/>
        <i x="894" s="1"/>
        <i x="291" s="1"/>
        <i x="1499" s="1"/>
        <i x="476" s="1"/>
        <i x="1512" s="1"/>
        <i x="67" s="1"/>
        <i x="891" s="1"/>
        <i x="842" s="1"/>
        <i x="1421" s="1"/>
        <i x="77" s="1"/>
        <i x="780" s="1"/>
        <i x="776" s="1"/>
        <i x="855" s="1"/>
        <i x="762" s="1"/>
        <i x="588" s="1"/>
        <i x="711" s="1"/>
        <i x="275" s="1"/>
        <i x="145" s="1"/>
        <i x="1150" s="1"/>
        <i x="410" s="1"/>
        <i x="845" s="1"/>
        <i x="957" s="1"/>
        <i x="860" s="1"/>
        <i x="274" s="1"/>
        <i x="1397" s="1"/>
        <i x="1318" s="1"/>
        <i x="190" s="1"/>
        <i x="696" s="1"/>
        <i x="726" s="1"/>
        <i x="1043" s="1"/>
        <i x="320" s="1"/>
        <i x="278" s="1"/>
        <i x="479" s="1"/>
        <i x="1229" s="1"/>
        <i x="1071" s="1"/>
        <i x="1383" s="1"/>
        <i x="841" s="1"/>
        <i x="246" s="1"/>
        <i x="1367" s="1"/>
        <i x="1037" s="1"/>
        <i x="37" s="1"/>
        <i x="727" s="1"/>
        <i x="1176" s="1"/>
        <i x="186" s="1"/>
        <i x="1055" s="1"/>
        <i x="922" s="1"/>
        <i x="1116" s="1"/>
        <i x="1553" s="1"/>
        <i x="57" s="1"/>
        <i x="472" s="1"/>
        <i x="264" s="1"/>
        <i x="502" s="1"/>
        <i x="766" s="1"/>
        <i x="386" s="1"/>
        <i x="1138" s="1"/>
        <i x="958" s="1"/>
        <i x="448" s="1"/>
        <i x="688" s="1"/>
        <i x="969" s="1"/>
        <i x="1030" s="1"/>
        <i x="193" s="1"/>
        <i x="1472" s="1"/>
        <i x="944" s="1"/>
        <i x="270" s="1"/>
        <i x="630" s="1"/>
        <i x="769" s="1"/>
        <i x="865" s="1"/>
        <i x="878" s="1"/>
        <i x="782" s="1"/>
        <i x="1165" s="1"/>
        <i x="981" s="1"/>
        <i x="1309" s="1"/>
        <i x="707" s="1"/>
        <i x="1399" s="1"/>
        <i x="404" s="1"/>
        <i x="1483" s="1"/>
        <i x="165" s="1"/>
        <i x="900" s="1"/>
        <i x="757" s="1"/>
        <i x="1519" s="1"/>
        <i x="1058" s="1"/>
        <i x="1120" s="1"/>
        <i x="336" s="1"/>
        <i x="1059" s="1"/>
        <i x="960" s="1"/>
        <i x="170" s="1"/>
        <i x="1268" s="1"/>
        <i x="1402" s="1"/>
        <i x="415" s="1"/>
        <i x="81" s="1"/>
        <i x="399" s="1"/>
        <i x="50" s="1"/>
        <i x="40" s="1"/>
        <i x="642" s="1"/>
        <i x="1105" s="1"/>
        <i x="217" s="1"/>
        <i x="551" s="1"/>
        <i x="670" s="1"/>
        <i x="582" s="1"/>
        <i x="866" s="1"/>
        <i x="436" s="1"/>
        <i x="1331" s="1"/>
        <i x="200" s="1"/>
        <i x="877" s="1"/>
        <i x="366" s="1"/>
        <i x="289" s="1"/>
        <i x="937" s="1"/>
        <i x="743" s="1"/>
        <i x="119" s="1"/>
        <i x="12" s="1"/>
        <i x="578" s="1"/>
        <i x="328" s="1"/>
        <i x="322" s="1"/>
        <i x="939" s="1"/>
        <i x="1533" s="1"/>
        <i x="1520" s="1"/>
        <i x="235" s="1"/>
        <i x="1360" s="1"/>
        <i x="131" s="1"/>
        <i x="1250" s="1"/>
        <i x="1039" s="1"/>
        <i x="361" s="1"/>
        <i x="1293" s="1"/>
        <i x="555" s="1"/>
        <i x="149" s="1"/>
        <i x="1111" s="1"/>
        <i x="139" s="1"/>
        <i x="519" s="1"/>
        <i x="1029" s="1"/>
        <i x="1231" s="1"/>
        <i x="805" s="1"/>
        <i x="575" s="1"/>
        <i x="1232" s="1"/>
        <i x="409" s="1"/>
        <i x="1423" s="1"/>
        <i x="443" s="1"/>
        <i x="1208" s="1"/>
        <i x="913" s="1"/>
        <i x="714" s="1"/>
        <i x="871" s="1"/>
        <i x="598" s="1"/>
        <i x="795" s="1"/>
        <i x="305" s="1"/>
        <i x="1191" s="1"/>
        <i x="158" s="1"/>
        <i x="1312" s="1"/>
        <i x="909" s="1"/>
        <i x="96" s="1"/>
        <i x="1045" s="1"/>
        <i x="1103" s="1"/>
        <i x="785" s="1"/>
        <i x="1522" s="1"/>
        <i x="185" s="1"/>
        <i x="1341" s="1"/>
        <i x="1292" s="1"/>
        <i x="977" s="1"/>
        <i x="1185" s="1"/>
        <i x="947" s="1"/>
        <i x="284" s="1"/>
        <i x="1265" s="1"/>
        <i x="272" s="1"/>
        <i x="885" s="1"/>
        <i x="678" s="1"/>
        <i x="1315" s="1"/>
        <i x="806" s="1"/>
        <i x="286" s="1"/>
        <i x="770" s="1"/>
        <i x="457" s="1"/>
        <i x="95" s="1"/>
        <i x="1299" s="1"/>
        <i x="754" s="1"/>
        <i x="975" s="1"/>
        <i x="1201" s="1"/>
        <i x="774" s="1"/>
        <i x="1290" s="1"/>
        <i x="1356" s="1"/>
        <i x="330" s="1"/>
        <i x="1050" s="1"/>
        <i x="201" s="1"/>
        <i x="148" s="1"/>
        <i x="371" s="1"/>
        <i x="1416" s="1"/>
        <i x="636" s="1"/>
        <i x="655" s="1"/>
        <i x="853" s="1"/>
        <i x="1495" s="1"/>
        <i x="478" s="1"/>
        <i x="569" s="1"/>
        <i x="1156" s="1"/>
        <i x="540" s="1"/>
        <i x="1541" s="1"/>
        <i x="1066" s="1"/>
        <i x="857" s="1"/>
        <i x="1195" s="1"/>
        <i x="1125" s="1"/>
        <i x="675" s="1"/>
        <i x="1494" s="1"/>
        <i x="281" s="1"/>
        <i x="507" s="1"/>
        <i x="1516" s="1"/>
        <i x="758" s="1"/>
        <i x="606" s="1"/>
        <i x="513" s="1"/>
        <i x="544" s="1"/>
        <i x="1152" s="1"/>
        <i x="256" s="1"/>
        <i x="549" s="1"/>
        <i x="1129" s="1"/>
        <i x="236" s="1"/>
        <i x="1443" s="1"/>
        <i x="1338" s="1"/>
        <i x="1078" s="1"/>
        <i x="759" s="1"/>
        <i x="1400" s="1"/>
        <i x="585" s="1"/>
        <i x="974" s="1"/>
        <i x="804" s="1"/>
        <i x="592" s="1"/>
        <i x="1457" s="1"/>
        <i x="610" s="1"/>
        <i x="1136" s="1"/>
        <i x="441" s="1"/>
        <i x="962" s="1"/>
        <i x="819" s="1"/>
        <i x="798" s="1"/>
        <i x="1431" s="1"/>
        <i x="608" s="1"/>
        <i x="108" s="1"/>
        <i x="558" s="1"/>
        <i x="442" s="1"/>
        <i x="1415" s="1"/>
        <i x="175" s="1"/>
        <i x="428" s="1"/>
        <i x="164" s="1"/>
        <i x="639" s="1"/>
        <i x="645" s="1"/>
        <i x="1224" s="1"/>
        <i x="779" s="1"/>
        <i x="589" s="1"/>
        <i x="228" s="1"/>
        <i x="512" s="1"/>
        <i x="755" s="1"/>
        <i x="183" s="1"/>
        <i x="380" s="1"/>
        <i x="1132" s="1"/>
        <i x="192" s="1"/>
        <i x="1491" s="1"/>
        <i x="794" s="1"/>
        <i x="117" s="1"/>
        <i x="222" s="1"/>
        <i x="1088" s="1"/>
        <i x="556" s="1"/>
        <i x="572" s="1"/>
        <i x="914" s="1"/>
        <i x="97" s="1"/>
        <i x="1240" s="1"/>
        <i x="746" s="1"/>
        <i x="1219" s="1"/>
        <i x="833" s="1"/>
        <i x="1214" s="1"/>
        <i x="473" s="1"/>
        <i x="1365" s="1"/>
        <i x="1107" s="1"/>
        <i x="1021" s="1"/>
        <i x="1023" s="1"/>
        <i x="1490" s="1"/>
        <i x="1535" s="1"/>
        <i x="791" s="1"/>
        <i x="622" s="1"/>
        <i x="1313" s="1"/>
        <i x="888" s="1"/>
        <i x="1434" s="1"/>
        <i x="1410" s="1"/>
        <i x="73" s="1"/>
        <i x="1359" s="1"/>
        <i x="358" s="1"/>
        <i x="1067" s="1"/>
        <i x="1108" s="1"/>
        <i x="511" s="1"/>
        <i x="863" s="1"/>
        <i x="698" s="1"/>
        <i x="313" s="1"/>
        <i x="731" s="1"/>
        <i x="468" s="1"/>
        <i x="1127" s="1"/>
        <i x="17" s="1"/>
        <i x="296" s="1"/>
        <i x="946" s="1"/>
        <i x="1448" s="1"/>
        <i x="626" s="1"/>
        <i x="1325" s="1"/>
        <i x="604" s="1"/>
        <i x="910" s="1"/>
        <i x="333" s="1"/>
        <i x="58" s="1"/>
        <i x="218" s="1"/>
        <i x="594" s="1"/>
        <i x="1364" s="1"/>
        <i x="1466" s="1"/>
        <i x="435" s="1"/>
        <i x="1277" s="1"/>
        <i x="673" s="1"/>
        <i x="1203" s="1"/>
        <i x="1068" s="1"/>
        <i x="729" s="1"/>
        <i x="1430" s="1"/>
        <i x="1158" s="1"/>
        <i x="1097" s="1"/>
        <i x="1511" s="1"/>
        <i x="609" s="1"/>
        <i x="122" s="1"/>
        <i x="1234" s="1"/>
        <i x="753" s="1"/>
        <i x="1266" s="1"/>
        <i x="199" s="1"/>
        <i x="689" s="1"/>
        <i x="500" s="1"/>
        <i x="876" s="1"/>
        <i x="1405" s="1"/>
        <i x="84" s="1"/>
        <i x="1542" s="1"/>
        <i x="718" s="1"/>
        <i x="1373" s="1"/>
        <i x="1146" s="1"/>
        <i x="223" s="1"/>
        <i x="1164" s="1"/>
        <i x="532" s="1"/>
        <i x="1172" s="1"/>
        <i x="329" s="1"/>
        <i x="1475" s="1"/>
        <i x="921" s="1"/>
        <i x="1554" s="1"/>
        <i x="233" s="1"/>
        <i x="1428" s="1"/>
        <i x="764" s="1"/>
        <i x="279" s="1"/>
        <i x="573" s="1"/>
        <i x="1144" s="1"/>
        <i x="62" s="1"/>
        <i x="687" s="1"/>
        <i x="1024" s="1"/>
        <i x="116" s="1"/>
        <i x="612" s="1"/>
        <i x="773" s="1"/>
        <i x="793" s="1"/>
        <i x="737" s="1"/>
        <i x="1143" s="1"/>
        <i x="261" s="1"/>
        <i x="526" s="1"/>
        <i x="285" s="1"/>
        <i x="431" s="1"/>
        <i x="1099" s="1"/>
        <i x="1261" s="1"/>
        <i x="1546" s="1"/>
        <i x="1425" s="1"/>
        <i x="1380" s="1"/>
        <i x="825" s="1"/>
        <i x="850" s="1"/>
        <i x="490" s="1"/>
        <i x="247" s="1"/>
        <i x="197" s="1"/>
        <i x="945" s="1"/>
        <i x="276" s="1"/>
        <i x="756" s="1"/>
        <i x="1273" s="1"/>
        <i x="115" s="1"/>
        <i x="1480" s="1"/>
        <i x="523" s="1"/>
        <i x="1177" s="1"/>
        <i x="310" s="1"/>
        <i x="76" s="1"/>
        <i x="1025" s="1"/>
        <i x="953" s="1"/>
        <i x="915" s="1"/>
        <i x="886" s="1"/>
        <i x="893" s="1"/>
        <i x="335" s="1"/>
        <i x="1197" s="1"/>
        <i x="1528" s="1"/>
        <i x="587" s="1"/>
        <i x="840" s="1"/>
        <i x="1412" s="1"/>
        <i x="39" s="1"/>
        <i x="739" s="1"/>
        <i x="941" s="1"/>
        <i x="1326" s="1"/>
        <i x="159" s="1"/>
        <i x="1381" s="1"/>
        <i x="760" s="1"/>
        <i x="775" s="1"/>
        <i x="1151" s="1"/>
        <i x="580" s="1"/>
        <i x="497" s="1"/>
        <i x="963" s="1"/>
        <i x="999" s="1"/>
        <i x="1153" s="1"/>
        <i x="413" s="1"/>
        <i x="220" s="1"/>
        <i x="299" s="1"/>
        <i x="956" s="1"/>
        <i x="1038" s="1"/>
        <i x="324" s="1"/>
        <i x="1414" s="1"/>
        <i x="712" s="1"/>
        <i x="1051" s="1"/>
        <i x="534" s="1"/>
        <i x="716" s="1"/>
        <i x="267" s="1"/>
        <i x="496" s="1"/>
        <i x="521" s="1"/>
        <i x="1075" s="1"/>
        <i x="66" s="1"/>
        <i x="940" s="1"/>
        <i x="345" s="1"/>
        <i x="437" s="1"/>
        <i x="1124" s="1"/>
        <i x="455" s="1"/>
        <i x="599" s="1"/>
        <i x="1096" s="1"/>
        <i x="163" s="1"/>
        <i x="120" s="1"/>
        <i x="10" s="1"/>
        <i x="926" s="1"/>
        <i x="545" s="1"/>
        <i x="1256" s="1"/>
        <i x="508" s="1"/>
        <i x="1501" s="1"/>
        <i x="772" s="1"/>
        <i x="1183" s="1"/>
        <i x="321" s="1"/>
        <i x="730" s="1"/>
        <i x="252" s="1"/>
        <i x="733" s="1"/>
        <i x="54" s="1"/>
        <i x="109" s="1"/>
        <i x="1170" s="1"/>
        <i x="491" s="1"/>
        <i x="1141" s="1"/>
        <i x="316" s="1"/>
        <i x="822" s="1"/>
        <i x="1433" s="1"/>
        <i x="546" s="1"/>
        <i x="1503" s="1"/>
        <i x="87" s="1"/>
        <i x="749" s="1"/>
        <i x="1517" s="1"/>
        <i x="1209" s="1"/>
        <i x="950" s="1"/>
        <i x="978" s="1"/>
        <i x="125" s="1"/>
        <i x="260" s="1"/>
        <i x="1283" s="1"/>
        <i x="1161" s="1"/>
        <i x="161" s="1"/>
        <i x="1095" s="1"/>
        <i x="238" s="1"/>
        <i x="295" s="1"/>
        <i x="832" s="1"/>
        <i x="930" s="1"/>
        <i x="402" s="1"/>
        <i x="106" s="1"/>
        <i x="1060" s="1"/>
        <i x="136" s="1"/>
        <i x="719" s="1"/>
        <i x="1534" s="1"/>
        <i x="934" s="1"/>
        <i x="1354" s="1"/>
        <i x="1049" s="1"/>
        <i x="33" s="1"/>
        <i x="1196" s="1"/>
        <i x="1200" s="1"/>
        <i x="93" s="1"/>
        <i x="1098" s="1"/>
        <i x="883" s="1"/>
        <i x="179" s="1"/>
        <i x="80" s="1"/>
        <i x="823" s="1"/>
        <i x="536" s="1"/>
        <i x="7" s="1"/>
        <i x="1532" s="1"/>
        <i x="629" s="1"/>
        <i x="980" s="1"/>
        <i x="1220" s="1"/>
        <i x="677" s="1"/>
        <i x="741" s="1"/>
        <i x="1382" s="1"/>
        <i x="1369" s="1"/>
        <i x="1306" s="1"/>
        <i x="447" s="1"/>
        <i x="41" s="1"/>
        <i x="74" s="1"/>
        <i x="1398" s="1"/>
        <i x="1216" s="1"/>
        <i x="1470" s="1"/>
        <i x="996" s="1"/>
        <i x="1357" s="1"/>
        <i x="411" s="1"/>
        <i x="191" s="1"/>
        <i x="1524" s="1"/>
        <i x="1104" s="1"/>
        <i x="952" s="1"/>
        <i x="683" s="1"/>
        <i x="992" s="1"/>
        <i x="421" s="1"/>
        <i x="559" s="1"/>
        <i x="398" s="1"/>
        <i x="302" s="1"/>
        <i x="1295" s="1"/>
        <i x="1316" s="1"/>
        <i x="420" s="1"/>
        <i x="22" s="1"/>
        <i x="388" s="1"/>
        <i x="1236" s="1"/>
        <i x="1447" s="1"/>
        <i x="362" s="1"/>
        <i x="1521" s="1"/>
        <i x="989" s="1"/>
        <i x="897" s="1"/>
        <i x="778" s="1"/>
        <i x="133" s="1"/>
        <i x="504" s="1"/>
        <i x="637" s="1"/>
        <i x="142" s="1"/>
        <i x="70" s="1"/>
        <i x="1004" s="1"/>
        <i x="176" s="1"/>
        <i x="1297" s="1"/>
        <i x="1083" s="1"/>
        <i x="288" s="1"/>
        <i x="259" s="1"/>
        <i x="1404" s="1"/>
        <i x="828" s="1"/>
        <i x="1237" s="1"/>
        <i x="384" s="1"/>
        <i x="643" s="1"/>
        <i x="315" s="1"/>
        <i x="783" s="1"/>
        <i x="1280" s="1"/>
        <i x="653" s="1"/>
        <i x="194" s="1"/>
        <i x="1046" s="1"/>
        <i x="492" s="1"/>
        <i x="326" s="1"/>
        <i x="988" s="1"/>
        <i x="1435" s="1"/>
        <i x="1441" s="1"/>
        <i x="765" s="1"/>
        <i x="24" s="1"/>
        <i x="542" s="1"/>
        <i x="907" s="1"/>
        <i x="1126" s="1"/>
        <i x="1215" s="1"/>
        <i x="506" s="1"/>
        <i x="560" s="1"/>
        <i x="227" s="1"/>
        <i x="75" s="1"/>
        <i x="763" s="1"/>
        <i x="456" s="1"/>
        <i x="257" s="1"/>
        <i x="121" s="1"/>
        <i x="520" s="1"/>
        <i x="78" s="1"/>
        <i x="1388" s="1"/>
        <i x="1134" s="1"/>
        <i x="931" s="1"/>
        <i x="1296" s="1"/>
        <i x="1016" s="1"/>
        <i x="1081" s="1"/>
        <i x="1386" s="1"/>
        <i x="61" s="1"/>
        <i x="1396" s="1"/>
        <i x="110" s="1"/>
        <i x="1514" s="1"/>
        <i x="565" s="1"/>
        <i x="1454" s="1"/>
        <i x="838" s="1"/>
        <i x="1082" s="1"/>
        <i x="1100" s="1"/>
        <i x="1094" s="1"/>
        <i x="864" s="1"/>
        <i x="1274" s="1"/>
        <i x="577" s="1"/>
        <i x="477" s="1"/>
        <i x="1227" s="1"/>
        <i x="708" s="1"/>
        <i x="925" s="1"/>
        <i x="1110" s="1"/>
        <i x="1044" s="1"/>
        <i x="830" s="1"/>
        <i x="141" s="1"/>
        <i x="439" s="1"/>
        <i x="967" s="1"/>
        <i x="8" s="1"/>
        <i x="1089" s="1"/>
        <i x="1034" s="1"/>
        <i x="338" s="1"/>
        <i x="212" s="1"/>
        <i x="654" s="1"/>
        <i x="1257" s="1"/>
        <i x="595" s="1"/>
        <i x="1032" s="1"/>
        <i x="672" s="1"/>
        <i x="1241" s="1"/>
        <i x="1118" s="1"/>
        <i x="1346" s="1"/>
        <i x="844" s="1"/>
        <i x="932" s="1"/>
        <i x="1154" s="1"/>
        <i x="657" s="1"/>
        <i x="1239" s="1"/>
        <i x="1376" s="1"/>
        <i x="1072" s="1"/>
        <i x="1536" s="1"/>
        <i x="1526" s="1"/>
        <i x="1409" s="1"/>
        <i x="1451" s="1"/>
        <i x="1027" s="1"/>
        <i x="1267" s="1"/>
        <i x="1286" s="1"/>
        <i x="603" s="1"/>
        <i x="789" s="1"/>
        <i x="869" s="1"/>
        <i x="948" s="1"/>
        <i x="352" s="1"/>
        <i x="1471" s="1"/>
        <i x="339" s="1"/>
        <i x="53" s="1"/>
        <i x="488" s="1"/>
        <i x="621" s="1"/>
        <i x="1351" s="1"/>
        <i x="251" s="1"/>
        <i x="167" s="1"/>
        <i x="132" s="1"/>
        <i x="311" s="1"/>
        <i x="586" s="1"/>
        <i x="249" s="1"/>
        <i x="372" s="1"/>
        <i x="983" s="1"/>
        <i x="1350" s="1"/>
        <i x="230" s="1"/>
        <i x="250" s="1"/>
        <i x="1246" s="1"/>
        <i x="450" s="1"/>
        <i x="943" s="1"/>
        <i x="27" s="1"/>
        <i x="799" s="1"/>
        <i x="1084" s="1"/>
        <i x="859" s="1"/>
        <i x="797" s="1"/>
        <i x="619" s="1"/>
        <i x="1332" s="1"/>
        <i x="725" s="1"/>
        <i x="204" s="1"/>
        <i x="788" s="1"/>
        <i x="728" s="1"/>
        <i x="290" s="1"/>
        <i x="1310" s="1"/>
        <i x="1254" s="1"/>
        <i x="745" s="1"/>
        <i x="258" s="1"/>
        <i x="134" s="1"/>
        <i x="485" s="1"/>
        <i x="187" s="1"/>
        <i x="1496" s="1"/>
        <i x="35" s="1"/>
        <i x="800" s="1"/>
        <i x="1210" s="1"/>
        <i x="363" s="1"/>
        <i x="1188" s="1"/>
        <i x="1518" s="1"/>
        <i x="1487" s="1"/>
        <i x="1053" s="1"/>
        <i x="581" s="1"/>
        <i x="710" s="1"/>
        <i x="383" s="1"/>
        <i x="659" s="1"/>
        <i x="1233" s="1"/>
        <i x="88" s="1"/>
        <i x="920" s="1"/>
        <i x="1303" s="1"/>
        <i x="334" s="1"/>
        <i x="1424" s="1"/>
        <i x="391" s="1"/>
        <i x="816" s="1"/>
        <i x="1485" s="1"/>
        <i x="365" s="1"/>
        <i x="378" s="1"/>
        <i x="444" s="1"/>
        <i x="1345" s="1"/>
        <i x="697" s="1"/>
        <i x="168" s="1"/>
        <i x="465" s="1"/>
        <i x="34" s="1"/>
        <i x="959" s="1"/>
        <i x="935" s="1"/>
        <i x="1474" s="1"/>
        <i x="1182" s="1"/>
        <i x="198" s="1"/>
        <i x="1112" s="1"/>
        <i x="667" s="1"/>
        <i x="1235" s="1"/>
        <i x="1486" s="1"/>
        <i x="393" s="1"/>
        <i x="91" s="1"/>
        <i x="461" s="1"/>
        <i x="414" s="1"/>
        <i x="851" s="1"/>
        <i x="1419" s="1"/>
        <i x="524" s="1"/>
        <i x="624" s="1"/>
        <i x="1324" s="1"/>
        <i x="818" s="1"/>
        <i x="452" s="1"/>
        <i x="268" s="1"/>
        <i x="129" s="1"/>
        <i x="1147" s="1"/>
        <i x="861" s="1"/>
        <i x="1260" s="1"/>
        <i x="1391" s="1"/>
        <i x="968" s="1"/>
        <i x="86" s="1"/>
        <i x="140" s="1"/>
        <i x="98" s="1"/>
        <i x="706" s="1"/>
        <i x="631" s="1"/>
        <i x="1276" s="1"/>
        <i x="1047" s="1"/>
        <i x="1302" s="1"/>
        <i x="56" s="1"/>
        <i x="1322" s="1"/>
        <i x="1349" s="1"/>
        <i x="811" s="1"/>
        <i x="127" s="1"/>
        <i x="1500" s="1"/>
        <i x="138" s="1"/>
        <i x="1007" s="1"/>
        <i x="954" s="1"/>
        <i x="319" s="1"/>
        <i x="1385" s="1"/>
        <i x="736" s="1"/>
        <i x="1036" s="1"/>
        <i x="1077" s="1"/>
        <i x="965" s="1"/>
        <i x="1446" s="1"/>
        <i x="1063" s="1"/>
        <i x="493" s="1"/>
        <i x="951" s="1"/>
        <i x="360" s="1"/>
        <i x="489" s="1"/>
        <i x="1128" s="1"/>
        <i x="85" s="1"/>
        <i x="462" s="1"/>
        <i x="390" s="1"/>
        <i x="1014" s="1"/>
        <i x="987" s="1"/>
        <i x="596" s="1"/>
        <i x="1329" s="1"/>
        <i x="32" s="1"/>
        <i x="1317" s="1"/>
        <i x="1247" s="1"/>
        <i x="724" s="1"/>
        <i x="911" s="1"/>
        <i x="660" s="1"/>
        <i x="570" s="1"/>
        <i x="1401" s="1"/>
        <i x="933" s="1"/>
        <i x="1484" s="1"/>
        <i x="49" s="1"/>
        <i x="1258" s="1"/>
        <i x="583" s="1"/>
        <i x="516" s="1"/>
        <i x="94" s="1"/>
        <i x="42" s="1"/>
        <i x="1305" s="1"/>
        <i x="767" s="1"/>
        <i x="1061" s="1"/>
        <i x="392" s="1"/>
        <i x="1109" s="1"/>
        <i x="51" s="1"/>
        <i x="543" s="1"/>
        <i x="341" s="1"/>
        <i x="1022" s="1"/>
        <i x="225" s="1"/>
        <i x="68" s="1"/>
        <i x="375" s="1"/>
        <i x="1092" s="1"/>
        <i x="641" s="1"/>
        <i x="1018" s="1"/>
        <i x="206" s="1"/>
        <i x="1135" s="1"/>
        <i x="151" s="1"/>
        <i x="505" s="1"/>
        <i x="611" s="1"/>
        <i x="651" s="1"/>
        <i x="1458" s="1"/>
        <i x="1492" s="1"/>
        <i x="1190" s="1"/>
        <i x="1308" s="1"/>
        <i x="627" s="1"/>
        <i x="1445" s="1"/>
        <i x="64" s="1"/>
        <i x="723" s="1"/>
        <i x="103" s="1"/>
        <i x="221" s="1"/>
        <i x="135" s="1"/>
        <i x="892" s="1"/>
        <i x="1352" s="1"/>
        <i x="531" s="1"/>
        <i x="1544" s="1"/>
        <i x="809" s="1"/>
        <i x="1133" s="1"/>
        <i x="995" s="1"/>
        <i x="923" s="1"/>
        <i x="905" s="1"/>
        <i x="1549" s="1"/>
        <i x="761" s="1"/>
        <i x="530" s="1"/>
        <i x="294" s="1"/>
        <i x="824" s="1"/>
        <i x="669" s="1"/>
        <i x="1269" s="1"/>
        <i x="873" s="1"/>
        <i x="1223" s="1"/>
        <i x="700" s="1"/>
        <i x="1189" s="1"/>
        <i x="107" s="1"/>
        <i x="31" s="1"/>
        <i x="180" s="1"/>
        <i x="514" s="1"/>
        <i x="1174" s="1"/>
        <i x="690" s="1"/>
        <i x="1086" s="1"/>
        <i x="114" s="1"/>
        <i x="1062" s="1"/>
        <i x="1508" s="1"/>
        <i x="880" s="1"/>
        <i x="903" s="1"/>
        <i x="1353" s="1"/>
        <i x="1076" s="1"/>
        <i x="1263" s="1"/>
        <i x="20" s="1"/>
        <i x="813" s="1"/>
        <i x="406" s="1"/>
        <i x="732" s="1"/>
        <i x="1278" s="1"/>
        <i x="1319" s="1"/>
        <i x="1379" s="1"/>
        <i x="422" s="1"/>
        <i x="52" s="1"/>
        <i x="55" s="1"/>
        <i x="242" s="1"/>
        <i x="244" s="1"/>
        <i x="740" s="1"/>
        <i x="1205" s="1"/>
        <i x="787" s="1"/>
        <i x="938" s="1"/>
        <i x="89" s="1"/>
        <i x="453" s="1"/>
        <i x="972" s="1"/>
        <i x="350" s="1"/>
        <i x="693" s="1"/>
        <i x="1543" s="1"/>
        <i x="356" s="1"/>
        <i x="1091" s="1"/>
        <i x="205" s="1"/>
        <i x="1218" s="1"/>
        <i x="464" s="1"/>
        <i x="628" s="1"/>
        <i x="976" s="1"/>
        <i x="297" s="1"/>
        <i x="875" s="1"/>
        <i x="1463" s="1"/>
        <i x="213" s="1"/>
        <i x="1284" s="1"/>
        <i x="385" s="1"/>
        <i x="1019" s="1"/>
        <i x="188" s="1"/>
        <i x="48" s="1"/>
        <i x="680" s="1"/>
        <i x="112" s="1"/>
        <i x="985" s="1"/>
        <i x="15" s="1"/>
        <i x="1547" s="1"/>
        <i x="1355" s="1"/>
        <i x="30" s="1"/>
        <i x="1444" s="1"/>
        <i x="202" s="1"/>
        <i x="515" s="1"/>
        <i x="1545" s="1"/>
        <i x="1459" s="1"/>
        <i x="1272" s="1"/>
        <i x="752" s="1"/>
        <i x="90" s="1"/>
        <i x="535" s="1"/>
        <i x="280" s="1"/>
        <i x="466" s="1"/>
        <i x="1275" s="1"/>
        <i x="1248" s="1"/>
        <i x="416" s="1"/>
        <i x="1307" s="1"/>
        <i x="817" s="1"/>
        <i x="38" s="1"/>
        <i x="1184" s="1"/>
        <i x="605" s="1"/>
        <i x="1162" s="1"/>
        <i x="1287" s="1"/>
        <i x="434" s="1"/>
        <i x="815" s="1"/>
        <i x="1090" s="1"/>
        <i x="370" s="1"/>
        <i x="568" s="1"/>
        <i x="1282" s="1"/>
        <i x="552" s="1"/>
        <i x="143" s="1"/>
        <i x="471" s="1"/>
        <i x="522" s="1"/>
        <i x="72" s="1"/>
        <i x="19" s="1"/>
        <i x="1407" s="1"/>
        <i x="181" s="1"/>
        <i x="744" s="1"/>
        <i x="640" s="1"/>
        <i x="1175" s="1"/>
        <i x="1199" s="1"/>
        <i x="445" s="1"/>
        <i x="1550" s="1"/>
        <i x="348" s="1"/>
        <i x="207" s="1"/>
        <i x="304" s="1"/>
        <i x="3" s="1"/>
        <i x="1202" s="1"/>
        <i x="1207" s="1"/>
        <i x="353" s="1"/>
        <i x="684" s="1"/>
        <i x="834" s="1"/>
        <i x="144" s="1"/>
        <i x="1253" s="1"/>
        <i x="882" s="1"/>
        <i x="454" s="1"/>
        <i x="253" s="1"/>
        <i x="777" s="1"/>
        <i x="973" s="1"/>
        <i x="29" s="1"/>
        <i x="1420" s="1"/>
        <i x="1479" s="1"/>
        <i x="1523" s="1"/>
        <i x="784" s="1"/>
        <i x="539" s="1"/>
        <i x="858" s="1"/>
        <i x="786" s="1"/>
        <i x="997" s="1"/>
        <i x="1186" s="1"/>
        <i x="1137" s="1"/>
        <i x="1155" s="1"/>
        <i x="63" s="1"/>
        <i x="395" s="1"/>
        <i x="210" s="1"/>
        <i x="44" s="1"/>
        <i x="1057" s="1"/>
        <i x="503" s="1"/>
        <i x="747" s="1"/>
        <i x="153" s="1"/>
        <i x="602" s="1"/>
        <i x="856" s="1"/>
        <i x="895" s="1"/>
        <i x="298" s="1"/>
        <i x="306" s="1"/>
        <i x="162" s="1"/>
        <i x="1080" s="1"/>
        <i x="1114" s="1"/>
        <i x="432" s="1"/>
        <i x="438" s="1"/>
        <i x="323" s="1"/>
        <i x="820" s="1"/>
        <i x="874" s="1"/>
        <i x="768" s="1"/>
        <i x="1242" s="1"/>
        <i x="964" s="1"/>
        <i x="243" s="1"/>
        <i x="525" s="1"/>
        <i x="1288" s="1"/>
        <i x="1085" s="1"/>
        <i x="644" s="1"/>
        <i x="870" s="1"/>
        <i x="1375" s="1"/>
        <i x="1348" s="1"/>
        <i x="705" s="1"/>
        <i x="848" s="1"/>
        <i x="1531" s="1"/>
        <i x="231" s="1"/>
        <i x="721" s="1"/>
        <i x="283" s="1"/>
        <i x="1070" s="1"/>
        <i x="1538" s="1"/>
        <i x="397" s="1"/>
        <i x="1212" s="1"/>
        <i x="970" s="1"/>
        <i x="1339" s="1"/>
        <i x="156" s="1"/>
        <i x="1285" s="1"/>
        <i x="1429" s="1"/>
        <i x="738" s="1"/>
        <i x="835" s="1"/>
        <i x="1450" s="1"/>
        <i x="625" s="1"/>
        <i x="600" s="1"/>
        <i x="1481" s="1"/>
        <i x="803" s="1"/>
        <i x="1304" s="1"/>
        <i x="1552" s="1"/>
        <i x="1515" s="1"/>
        <i x="1163" s="1"/>
        <i x="160" s="1"/>
        <i x="561" s="1"/>
        <i x="1225" s="1"/>
        <i x="1115" s="1"/>
        <i x="1145" s="1"/>
        <i x="1264" s="1"/>
        <i x="1270" s="1"/>
        <i x="1406" s="1"/>
        <i x="1330" s="1"/>
        <i x="881" s="1"/>
        <i x="1217" s="1"/>
        <i x="14" s="1"/>
        <i x="277" s="1"/>
        <i x="137" s="1"/>
        <i x="942" s="1"/>
        <i x="60" s="1"/>
        <i x="83" s="1"/>
        <i x="147" s="1"/>
        <i x="1527" s="1"/>
        <i x="49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B6052E40-D92D-4E40-BB5E-D4FC4C24DE2C}" sourceName="Performance_Level">
  <pivotTables>
    <pivotTable tabId="5" name="PivotTable1"/>
    <pivotTable tabId="5" name="PivotTable11"/>
    <pivotTable tabId="5" name="PivotTable12"/>
    <pivotTable tabId="5" name="PivotTable14"/>
    <pivotTable tabId="5" name="PivotTable17"/>
    <pivotTable tabId="5" name="PivotTable2"/>
    <pivotTable tabId="5" name="PivotTable3"/>
    <pivotTable tabId="5" name="PivotTable4"/>
    <pivotTable tabId="5" name="PivotTable5"/>
    <pivotTable tabId="5" name="PivotTable6"/>
    <pivotTable tabId="5" name="PivotTable8"/>
    <pivotTable tabId="14" name="PivotTable4"/>
    <pivotTable tabId="8" name="PivotTable3"/>
    <pivotTable tabId="8" name="PivotTable6"/>
    <pivotTable tabId="8" name="PivotTable8"/>
    <pivotTable tabId="5" name="PivotTable7"/>
    <pivotTable tabId="5" name="PivotTable10"/>
    <pivotTable tabId="5" name="PivotTable15"/>
    <pivotTable tabId="5" name="PivotTable16"/>
    <pivotTable tabId="5" name="PivotTable18"/>
    <pivotTable tabId="5" name="PivotTable20"/>
    <pivotTable tabId="5" name="PivotTable21"/>
    <pivotTable tabId="5" name="PivotTable22"/>
    <pivotTable tabId="5" name="PivotTable23"/>
    <pivotTable tabId="5" name="PivotTable13"/>
  </pivotTables>
  <data>
    <tabular pivotCacheId="762474157">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EMPLOYEES" xr10:uid="{314C2C2A-BA22-4AF5-B13E-5ABC6E97E9F1}" sourceName="TOTAL EMPLOYEES">
  <pivotTables>
    <pivotTable tabId="8" name="PivotTable1"/>
    <pivotTable tabId="8" name="PivotTable2"/>
  </pivotTables>
  <data>
    <tabular pivotCacheId="1930187752">
      <items count="7">
        <i x="0" s="1"/>
        <i x="3" s="1"/>
        <i x="4" s="1"/>
        <i x="1" s="1"/>
        <i x="2" s="1"/>
        <i x="6"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43BA779B-EFFA-4270-B23B-142E18CF4C54}" sourceName="Salary Band">
  <pivotTables>
    <pivotTable tabId="5" name="PivotTable19"/>
  </pivotTables>
  <data>
    <tabular pivotCacheId="416504433">
      <items count="4">
        <i x="0" s="1"/>
        <i x="1"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Rate1" xr10:uid="{BE11BD2F-51D6-4BE6-9863-C1DEA000F289}" sourceName="Attrition Rate">
  <pivotTables>
    <pivotTable tabId="5" name="PivotTable19"/>
  </pivotTables>
  <data>
    <tabular pivotCacheId="4165044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C673CF5D-267D-48A4-9BBE-173293F9B9F1}" cache="Slicer_Department_name" caption="Department_name" style="Slicer Style 4" rowHeight="234950"/>
  <slicer name="Location_name" xr10:uid="{38515E63-D731-4BAA-85BE-EA58973A7598}" cache="Slicer_Location_name" caption="Location_name" style="Slicer Style 4" rowHeight="234950"/>
  <slicer name="Job_Title" xr10:uid="{BBB8FF16-8560-44A1-88A9-08484E24E58C}" cache="Slicer_Job_Title" caption="Job_Title" style="Slicer Style 4" rowHeight="234950"/>
  <slicer name="Age_Group" xr10:uid="{E9CB27EE-3CA7-49FD-8780-E4A83E040E06}" cache="Slicer_Age_Group" caption="Age_Group" style="Slicer Style 4" rowHeight="234950"/>
  <slicer name="Attendance_Rate_Percent" xr10:uid="{6F35BBA9-E4D2-4CA0-AB55-92EAD977646B}" cache="Slicer_Attendance_Rate_Percent" caption="Attendance_Rate_Percent" startItem="12" style="Slicer Style 4" rowHeight="234950"/>
  <slicer name="Performance_Level" xr10:uid="{364573E6-A111-4D94-B999-FB3170DAF5A1}" cache="Slicer_Performance_Level" caption="Performance_Level" style="Slicer Style 4" rowHeight="234950"/>
  <slicer name="TOTAL EMPLOYEES" xr10:uid="{DB3DEFC3-B29F-4A00-8561-5929E82DCFF2}" cache="Slicer_TOTAL_EMPLOYEES" caption="TOTAL EMPLOYEES" style="Slicer Style 4" rowHeight="234950"/>
  <slicer name="Salary Band" xr10:uid="{5CC3336F-0135-485B-8791-5B8912E82062}" cache="Slicer_Salary_Band" caption="Salary Band" style="Slicer Style 4" rowHeight="234950"/>
  <slicer name="Attrition Rate 1" xr10:uid="{55A6CA1B-DE91-4196-9480-5B9614BB2E3C}" cache="Slicer_Attrition_Rate1" caption="Attrition Rate"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7B1DCB-F1C2-4C19-9B23-6D6131633EFD}" name="Table2" displayName="Table2" ref="A1:B8" totalsRowShown="0" headerRowDxfId="29" headerRowBorderDxfId="28" tableBorderDxfId="27">
  <autoFilter ref="A1:B8" xr:uid="{FF7B1DCB-F1C2-4C19-9B23-6D6131633EFD}"/>
  <tableColumns count="2">
    <tableColumn id="1" xr3:uid="{B7760C63-B589-4A05-BA1F-57B5C04B37DB}" name="Department_ID"/>
    <tableColumn id="2" xr3:uid="{3457BC00-7D22-4190-95C5-4917B70EC2BF}" name="Department_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BDF2E-5643-4B14-B2FB-348A4EB98D60}" name="Table1" displayName="Table1" ref="A1:U2502" totalsRowCount="1" headerRowDxfId="26" headerRowBorderDxfId="25" tableBorderDxfId="24">
  <autoFilter ref="A1:U2501" xr:uid="{6C4BDF2E-5643-4B14-B2FB-348A4EB98D60}"/>
  <tableColumns count="21">
    <tableColumn id="1" xr3:uid="{E7D5BDA9-2823-45C8-BA67-F9AAB6B38855}" name="Employee_ID" totalsRowLabel="Total"/>
    <tableColumn id="2" xr3:uid="{8779C562-714E-456E-A5F8-62A58F1D5B90}" name="Employee_Name" totalsRowFunction="count"/>
    <tableColumn id="20" xr3:uid="{329B25C4-FFD0-44EA-9EF2-09CD2970A5D4}" name="Department_name" totalsRowFunction="count" dataDxfId="23">
      <calculatedColumnFormula>_xlfn.XLOOKUP(D2,Departments!$A$2:$A$8,Departments!$B$2:$B$8)</calculatedColumnFormula>
    </tableColumn>
    <tableColumn id="3" xr3:uid="{8E044969-1BCC-4F07-9DED-E1C5D8E71BA9}" name="Department_ID"/>
    <tableColumn id="22" xr3:uid="{028FB652-E485-40F9-91EE-47A91158A702}" name="Location_name" dataDxfId="22">
      <calculatedColumnFormula array="1">_xlfn.XLOOKUP(F2,Locations!$A$2:$A$6,Locations!$B$2:$B$6,NOT FOUND)</calculatedColumnFormula>
    </tableColumn>
    <tableColumn id="4" xr3:uid="{CCACDB04-66CA-4B4A-A79E-22899E477F45}" name="Location_ID"/>
    <tableColumn id="5" xr3:uid="{CF348792-50B9-45A8-8705-85CA0FF42C5D}" name="Job_Title"/>
    <tableColumn id="6" xr3:uid="{3B979804-2D49-4821-8D44-86D353D9B9F7}" name="Salary_Band"/>
    <tableColumn id="7" xr3:uid="{AA3DAB56-F07D-40CE-9E69-654B23A9EA21}" name="Employment_Type"/>
    <tableColumn id="8" xr3:uid="{1CC0B324-AA35-4DDC-9767-792C5422E274}" name="Gender"/>
    <tableColumn id="9" xr3:uid="{F34193F1-AC6C-4BF4-B092-4A92EE6DA1F2}" name="Age_Group"/>
    <tableColumn id="10" xr3:uid="{9073CEA8-022E-41E1-A538-B6612F577167}" name="Hire_Date"/>
    <tableColumn id="11" xr3:uid="{0A1327CF-35D7-4A88-B2F6-7A589425B3F8}" name="Attendance_Rate_Percent" totalsRowFunction="average" totalsRowDxfId="21" dataCellStyle="Comma"/>
    <tableColumn id="12" xr3:uid="{10FABD31-808B-4D1C-BE2A-58D33CCFE807}" name="Performance_Score" totalsRowFunction="average"/>
    <tableColumn id="13" xr3:uid="{E45BE860-742C-4CA1-9139-BB35EFD3D661}" name="Performance_Level"/>
    <tableColumn id="14" xr3:uid="{B8C64551-ADE1-45AA-BC51-A2373ECE1E29}" name="Review_Status"/>
    <tableColumn id="15" xr3:uid="{AD3FCCAD-B8CA-476A-8656-03274D4B52EE}" name="Manager_Rating" totalsRowFunction="average"/>
    <tableColumn id="16" xr3:uid="{4BF51EF7-61D6-4D3F-8B75-4CD287A8BEBB}" name="Training_Hours" totalsRowFunction="average"/>
    <tableColumn id="17" xr3:uid="{EDBEA69D-29FA-42F4-AD2E-C636A13C5FB5}" name="Attrition_status"/>
    <tableColumn id="18" xr3:uid="{D6B3629C-F3B1-485F-B6B0-6B18656CCDBF}" name="Exit_Date"/>
    <tableColumn id="19" xr3:uid="{E925FA5A-B6DD-459F-8728-7F21AE1209C0}" name="Manager_ID" totalsRowFunction="cou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0E16-F574-4B51-8BE9-7FE02CD0E324}" name="Table4" displayName="Table4" ref="A3:U4" totalsRowShown="0">
  <autoFilter ref="A3:U4" xr:uid="{FE250E16-F574-4B51-8BE9-7FE02CD0E324}"/>
  <tableColumns count="21">
    <tableColumn id="1" xr3:uid="{0867B3D5-AF4F-4D53-BC5A-CD6A4EE92AB9}" name="Employee_ID"/>
    <tableColumn id="2" xr3:uid="{5E0D18FE-4368-4208-93E6-31049C475812}" name="Employee_Name"/>
    <tableColumn id="3" xr3:uid="{AA340103-F646-400C-8C87-44ED956A8D5B}" name="Department_name"/>
    <tableColumn id="4" xr3:uid="{00B7E83E-C3BF-4CDC-8525-E314C6B121D3}" name="Department_ID"/>
    <tableColumn id="5" xr3:uid="{93CEFB84-E911-46F7-A71F-C566C6AAFAC2}" name="Location_name"/>
    <tableColumn id="6" xr3:uid="{24BCC7F3-D49C-40CE-A313-10A645208890}" name="Location_ID"/>
    <tableColumn id="7" xr3:uid="{02F1F3F4-787E-4539-A160-35EC51707645}" name="Job_Title"/>
    <tableColumn id="8" xr3:uid="{15454CF3-992B-4034-A394-5F8434D99A30}" name="Salary_Band"/>
    <tableColumn id="9" xr3:uid="{80A1D3FE-16E5-43AC-8EA1-A215518905DC}" name="Employment_Type"/>
    <tableColumn id="10" xr3:uid="{B7BAD8B8-9FF1-49DA-8513-8B28859ECE24}" name="Gender"/>
    <tableColumn id="11" xr3:uid="{EA68F636-D95D-41DF-85BB-DFE4FE526415}" name="Age_Group"/>
    <tableColumn id="12" xr3:uid="{03B7FFC7-50F8-4C60-B20A-BDD78A0AB1DB}" name="Hire_Date"/>
    <tableColumn id="13" xr3:uid="{FBF55002-534D-4859-BE60-B3DB6D4E6369}" name="Attendance_Rate_Percent"/>
    <tableColumn id="14" xr3:uid="{3DF16029-4AE9-43F5-8E06-96EFC856F139}" name="Performance_Score"/>
    <tableColumn id="15" xr3:uid="{2F834331-3FDD-4F39-90B7-C9D467EEC2D9}" name="Performance_Level"/>
    <tableColumn id="16" xr3:uid="{614C4E85-6C1E-406D-9680-7143737E23F2}" name="Review_Status"/>
    <tableColumn id="17" xr3:uid="{C640F0F6-D160-4B3F-B866-67EF4D5CAD2F}" name="Manager_Rating"/>
    <tableColumn id="18" xr3:uid="{B963594E-01AF-4FB7-854F-161B396FBD82}" name="Training_Hours"/>
    <tableColumn id="19" xr3:uid="{BCD739CD-BD4C-4E41-8E13-885E94E941EC}" name="Attrition_status"/>
    <tableColumn id="20" xr3:uid="{C8386773-C6B8-4B95-9757-73FD1D5B99ED}" name="Exit_Date"/>
    <tableColumn id="21" xr3:uid="{90074066-ED39-4421-825F-C8120DA2C43A}" name="Manager_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3E9858-364C-4E64-82ED-7FB8CB75E8F2}" name="Table7" displayName="Table7" ref="A3:U618" totalsRowShown="0">
  <autoFilter ref="A3:U618" xr:uid="{1E3E9858-364C-4E64-82ED-7FB8CB75E8F2}"/>
  <tableColumns count="21">
    <tableColumn id="1" xr3:uid="{B4EF2F90-DDBD-42BF-AB2F-7E796A747B5E}" name="Employee_ID"/>
    <tableColumn id="2" xr3:uid="{EDCF3797-11E6-470D-8E0B-4B5E58475D39}" name="Employee_Name"/>
    <tableColumn id="3" xr3:uid="{A346672B-86C6-4BF0-8CF7-FB9FE1D79636}" name="Department_name"/>
    <tableColumn id="4" xr3:uid="{5105BF8B-DF98-4A6A-B216-A46C5C87DB21}" name="Department_ID"/>
    <tableColumn id="5" xr3:uid="{600B0A55-A995-42FE-97BD-585F3D7D60DF}" name="Location_name"/>
    <tableColumn id="6" xr3:uid="{3131FF2D-EF8A-4835-AA4F-C5E78A6794D8}" name="Location_ID"/>
    <tableColumn id="7" xr3:uid="{0E607B29-7A42-48DC-B0A5-5B3A68B2390E}" name="Job_Title"/>
    <tableColumn id="8" xr3:uid="{3899D826-C639-4C38-8662-3B391C71BA67}" name="Salary_Band"/>
    <tableColumn id="9" xr3:uid="{8FA381E9-D2F9-48AC-9C1C-4FCB48843950}" name="Employment_Type"/>
    <tableColumn id="10" xr3:uid="{AF01979D-0599-4AD6-9A07-06A3F57B2868}" name="Gender"/>
    <tableColumn id="11" xr3:uid="{40B0434B-F298-4491-93CB-4150636EF913}" name="Age_Group"/>
    <tableColumn id="12" xr3:uid="{9C5B38E5-35C0-4464-88E1-D0101B100560}" name="Hire_Date"/>
    <tableColumn id="13" xr3:uid="{86048898-9944-46F2-B698-E4CE7EE33541}" name="Attendance_Rate_Percent"/>
    <tableColumn id="14" xr3:uid="{9C482F7D-FB09-4A84-936F-057FA65A5222}" name="Performance_Score"/>
    <tableColumn id="15" xr3:uid="{10EE748F-B621-42E7-92B9-BA6D044C0D3C}" name="Performance_Level"/>
    <tableColumn id="16" xr3:uid="{DD307DAA-9E5D-427D-88D6-A8C884BC1C80}" name="Review_Status"/>
    <tableColumn id="17" xr3:uid="{DF02CAA0-6AF9-4018-879F-58A7A2EEB3DD}" name="Manager_Rating"/>
    <tableColumn id="18" xr3:uid="{E885F163-D3A9-4E1F-8FA2-701090F8DB85}" name="Training_Hours"/>
    <tableColumn id="19" xr3:uid="{A138615C-FE4A-4690-9A32-9D175A0E0632}" name="Attrition_status"/>
    <tableColumn id="20" xr3:uid="{37867856-7570-4EFE-9F9F-275CD0501525}" name="Exit_Date"/>
    <tableColumn id="21" xr3:uid="{EE4E65C3-E0C5-44B1-BEF8-203DABFAD0D0}" name="Manager_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70DEDF-EDA1-4837-B2F8-81847C6E732E}" name="Table5" displayName="Table5" ref="A1:E9" totalsRowCount="1" headerRowDxfId="20">
  <autoFilter ref="A1:E8" xr:uid="{4970DEDF-EDA1-4837-B2F8-81847C6E732E}"/>
  <tableColumns count="5">
    <tableColumn id="1" xr3:uid="{0503182F-AEDE-44C5-820C-33F6C0A48F33}" name="DEPARTMENT NAME" totalsRowLabel="Total" dataDxfId="19"/>
    <tableColumn id="6" xr3:uid="{A82E0C75-D6CF-44BC-88DF-8A13DE66E9C9}" name="TOTAL EMPLOYEES" totalsRowFunction="sum" dataDxfId="18" totalsRowDxfId="17">
      <calculatedColumnFormula>COUNTIF(Employee!C2:C2501,A2)</calculatedColumnFormula>
    </tableColumn>
    <tableColumn id="2" xr3:uid="{0CBDF255-D681-4446-94FE-D03E9906AA0A}" name="Resigned" totalsRowFunction="sum" dataDxfId="16">
      <calculatedColumnFormula>COUNTIFS(Employee!$C$2:$C$2501,A2,Employee!$S$2:$S$2501,"Resigned")</calculatedColumnFormula>
    </tableColumn>
    <tableColumn id="3" xr3:uid="{77D8A175-D436-444A-B970-753052DAAF54}" name="Terminated" totalsRowFunction="sum" dataDxfId="15">
      <calculatedColumnFormula>COUNTIFS(Employee!$C$2:$C$2501,A2,Employee!$S$2:$S$2501,"Terminated")</calculatedColumnFormula>
    </tableColumn>
    <tableColumn id="4" xr3:uid="{139784F1-4571-434D-9A73-92462044CE0F}" name="Attrition Rate" totalsRowFunction="average" dataDxfId="14">
      <calculatedColumnFormula>(C2+D2)/B2</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3D5A8B-B599-4E49-803A-6FAFAD9E2BAD}" name="Table6" displayName="Table6" ref="A3:U2503" totalsRowShown="0">
  <autoFilter ref="A3:U2503" xr:uid="{C13D5A8B-B599-4E49-803A-6FAFAD9E2BAD}"/>
  <tableColumns count="21">
    <tableColumn id="1" xr3:uid="{97816365-33E7-4125-90AC-E8C701AD9800}" name="Employee_ID"/>
    <tableColumn id="2" xr3:uid="{36DBC2EE-C098-44A6-BCD5-600DD7428D16}" name="Employee_Name"/>
    <tableColumn id="3" xr3:uid="{3E39CDB3-701B-4246-A0B7-79374C52CB50}" name="Department_name"/>
    <tableColumn id="4" xr3:uid="{0BD90C54-B6AA-4C95-82FD-58897719B571}" name="Department_ID"/>
    <tableColumn id="5" xr3:uid="{541E2826-816D-4EA8-9151-654BD7580239}" name="Location_name"/>
    <tableColumn id="6" xr3:uid="{BCA82477-0BD6-4368-9EDA-682F947D86A7}" name="Location_ID"/>
    <tableColumn id="7" xr3:uid="{3FC381FA-747A-463B-897A-25A03C2B540A}" name="Job_Title"/>
    <tableColumn id="8" xr3:uid="{FAB54D9B-48B9-497C-BB54-0D3BEE74F80C}" name="Salary_Band"/>
    <tableColumn id="9" xr3:uid="{0A400396-A66F-4236-84E8-826E2F64115C}" name="Employment_Type"/>
    <tableColumn id="10" xr3:uid="{F85489DA-BB3B-4B5A-BBA6-75297CF384DA}" name="Gender"/>
    <tableColumn id="11" xr3:uid="{7726ED39-3EBE-456F-B8FC-4059282E8D2B}" name="Age_Group"/>
    <tableColumn id="12" xr3:uid="{F1CB096A-20D9-4F08-B085-FF35EF61B455}" name="Hire_Date"/>
    <tableColumn id="13" xr3:uid="{238F8A22-EB9A-471E-8BA9-B1FB42F9EB6F}" name="Attendance_Rate_Percent"/>
    <tableColumn id="14" xr3:uid="{7963F298-58E0-48D4-AA20-55193EC3DFAE}" name="Performance_Score"/>
    <tableColumn id="15" xr3:uid="{B8D843DB-3CCD-422C-B1BE-694D070A4B6C}" name="Performance_Level"/>
    <tableColumn id="16" xr3:uid="{8E6869EA-BBD0-4E15-9350-61CBC0FF3D91}" name="Review_Status"/>
    <tableColumn id="17" xr3:uid="{7A8C81B7-D186-4188-955B-F5AF7F492AF7}" name="Manager_Rating"/>
    <tableColumn id="18" xr3:uid="{24BC6FA8-56F6-4657-B3CE-0E50257B48BD}" name="Training_Hours"/>
    <tableColumn id="19" xr3:uid="{438AB394-ECEA-44DA-8212-449E437E50C7}" name="Attrition_status"/>
    <tableColumn id="20" xr3:uid="{70ADE465-889B-490E-998F-43663810F6C0}" name="Exit_Date"/>
    <tableColumn id="21" xr3:uid="{C1A899FA-4FF1-46A5-B25A-59ED10FC79FB}" name="Manager_ID"/>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784D9B-EDA5-43D8-91F1-72806F771D21}" name="Table8" displayName="Table8" ref="L121:M125" totalsRowShown="0">
  <autoFilter ref="L121:M125" xr:uid="{35784D9B-EDA5-43D8-91F1-72806F771D21}"/>
  <tableColumns count="2">
    <tableColumn id="1" xr3:uid="{E76FDD58-BE63-4726-8F5B-18D3B116E03F}" name="Salary Band" dataDxfId="13"/>
    <tableColumn id="2" xr3:uid="{A98EE0B0-C96B-48F5-A85C-81E6D39ADC96}" name="Attrition Rate" dataDxfId="1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A77D73-12FC-46F5-81A0-388C1329F557}" name="Table3" displayName="Table3" ref="A1:B7" totalsRowShown="0">
  <autoFilter ref="A1:B7" xr:uid="{E6A77D73-12FC-46F5-81A0-388C1329F557}"/>
  <tableColumns count="2">
    <tableColumn id="1" xr3:uid="{EF9E181B-8CBF-45BA-A737-5D9CE2FE0CE8}" name="Location_ID"/>
    <tableColumn id="2" xr3:uid="{E330A896-6447-48AC-83A4-0CDE1BA5AFC8}" name="Office_Lo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table" Target="../tables/table5.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pivotTable" Target="../pivotTables/pivotTable24.xml"/><Relationship Id="rId3" Type="http://schemas.openxmlformats.org/officeDocument/2006/relationships/pivotTable" Target="../pivotTables/pivotTable9.xml"/><Relationship Id="rId21" Type="http://schemas.openxmlformats.org/officeDocument/2006/relationships/pivotTable" Target="../pivotTables/pivotTable27.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pivotTable" Target="../pivotTables/pivotTable23.xml"/><Relationship Id="rId25" Type="http://schemas.openxmlformats.org/officeDocument/2006/relationships/table" Target="../tables/table7.xml"/><Relationship Id="rId2" Type="http://schemas.openxmlformats.org/officeDocument/2006/relationships/pivotTable" Target="../pivotTables/pivotTable8.xml"/><Relationship Id="rId16" Type="http://schemas.openxmlformats.org/officeDocument/2006/relationships/pivotTable" Target="../pivotTables/pivotTable22.xml"/><Relationship Id="rId20" Type="http://schemas.openxmlformats.org/officeDocument/2006/relationships/pivotTable" Target="../pivotTables/pivotTable26.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24" Type="http://schemas.openxmlformats.org/officeDocument/2006/relationships/drawing" Target="../drawings/drawing2.xml"/><Relationship Id="rId5" Type="http://schemas.openxmlformats.org/officeDocument/2006/relationships/pivotTable" Target="../pivotTables/pivotTable11.xml"/><Relationship Id="rId15" Type="http://schemas.openxmlformats.org/officeDocument/2006/relationships/pivotTable" Target="../pivotTables/pivotTable21.xml"/><Relationship Id="rId23" Type="http://schemas.openxmlformats.org/officeDocument/2006/relationships/pivotTable" Target="../pivotTables/pivotTable29.xml"/><Relationship Id="rId10" Type="http://schemas.openxmlformats.org/officeDocument/2006/relationships/pivotTable" Target="../pivotTables/pivotTable16.xml"/><Relationship Id="rId19" Type="http://schemas.openxmlformats.org/officeDocument/2006/relationships/pivotTable" Target="../pivotTables/pivotTable25.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 Id="rId22" Type="http://schemas.openxmlformats.org/officeDocument/2006/relationships/pivotTable" Target="../pivotTables/pivotTable2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8"/>
  <sheetViews>
    <sheetView workbookViewId="0">
      <selection activeCell="B7" sqref="B7"/>
    </sheetView>
  </sheetViews>
  <sheetFormatPr defaultRowHeight="14.4" x14ac:dyDescent="0.3"/>
  <cols>
    <col min="1" max="1" width="15.77734375" customWidth="1"/>
    <col min="2" max="2" width="19" customWidth="1"/>
  </cols>
  <sheetData>
    <row r="1" spans="1:2" x14ac:dyDescent="0.3">
      <c r="A1" s="2" t="s">
        <v>2</v>
      </c>
      <c r="B1" s="2" t="s">
        <v>1759</v>
      </c>
    </row>
    <row r="2" spans="1:2" x14ac:dyDescent="0.3">
      <c r="A2" t="s">
        <v>31</v>
      </c>
      <c r="B2" t="s">
        <v>1760</v>
      </c>
    </row>
    <row r="3" spans="1:2" x14ac:dyDescent="0.3">
      <c r="A3" t="s">
        <v>40</v>
      </c>
      <c r="B3" t="s">
        <v>1761</v>
      </c>
    </row>
    <row r="4" spans="1:2" x14ac:dyDescent="0.3">
      <c r="A4" t="s">
        <v>72</v>
      </c>
      <c r="B4" t="s">
        <v>1762</v>
      </c>
    </row>
    <row r="5" spans="1:2" x14ac:dyDescent="0.3">
      <c r="A5" t="s">
        <v>80</v>
      </c>
      <c r="B5" t="s">
        <v>1763</v>
      </c>
    </row>
    <row r="6" spans="1:2" x14ac:dyDescent="0.3">
      <c r="A6" t="s">
        <v>60</v>
      </c>
      <c r="B6" t="s">
        <v>1764</v>
      </c>
    </row>
    <row r="7" spans="1:2" x14ac:dyDescent="0.3">
      <c r="A7" t="s">
        <v>19</v>
      </c>
      <c r="B7" t="s">
        <v>1765</v>
      </c>
    </row>
    <row r="8" spans="1:2" x14ac:dyDescent="0.3">
      <c r="A8" t="s">
        <v>52</v>
      </c>
      <c r="B8" t="s">
        <v>1766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A7EC8-0AA4-4B87-9F06-4DE50256BDF6}">
  <dimension ref="A3:B12"/>
  <sheetViews>
    <sheetView workbookViewId="0">
      <selection activeCell="A3" sqref="A3"/>
    </sheetView>
  </sheetViews>
  <sheetFormatPr defaultRowHeight="14.4" x14ac:dyDescent="0.3"/>
  <cols>
    <col min="1" max="1" width="12.5546875" bestFit="1" customWidth="1"/>
    <col min="2" max="2" width="15" bestFit="1" customWidth="1"/>
  </cols>
  <sheetData>
    <row r="3" spans="1:2" x14ac:dyDescent="0.3">
      <c r="A3" s="6" t="s">
        <v>1784</v>
      </c>
      <c r="B3" t="s">
        <v>1791</v>
      </c>
    </row>
    <row r="4" spans="1:2" x14ac:dyDescent="0.3">
      <c r="A4" s="7" t="s">
        <v>31</v>
      </c>
      <c r="B4">
        <v>360</v>
      </c>
    </row>
    <row r="5" spans="1:2" x14ac:dyDescent="0.3">
      <c r="A5" s="7" t="s">
        <v>40</v>
      </c>
      <c r="B5">
        <v>337</v>
      </c>
    </row>
    <row r="6" spans="1:2" x14ac:dyDescent="0.3">
      <c r="A6" s="7" t="s">
        <v>72</v>
      </c>
      <c r="B6">
        <v>342</v>
      </c>
    </row>
    <row r="7" spans="1:2" x14ac:dyDescent="0.3">
      <c r="A7" s="7" t="s">
        <v>80</v>
      </c>
      <c r="B7">
        <v>375</v>
      </c>
    </row>
    <row r="8" spans="1:2" x14ac:dyDescent="0.3">
      <c r="A8" s="7" t="s">
        <v>60</v>
      </c>
      <c r="B8">
        <v>367</v>
      </c>
    </row>
    <row r="9" spans="1:2" x14ac:dyDescent="0.3">
      <c r="A9" s="7" t="s">
        <v>19</v>
      </c>
      <c r="B9">
        <v>369</v>
      </c>
    </row>
    <row r="10" spans="1:2" x14ac:dyDescent="0.3">
      <c r="A10" s="7" t="s">
        <v>52</v>
      </c>
      <c r="B10">
        <v>350</v>
      </c>
    </row>
    <row r="11" spans="1:2" x14ac:dyDescent="0.3">
      <c r="A11" s="7" t="s">
        <v>1805</v>
      </c>
    </row>
    <row r="12" spans="1:2" x14ac:dyDescent="0.3">
      <c r="A12" s="7" t="s">
        <v>1785</v>
      </c>
      <c r="B12">
        <v>2500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2502"/>
  <sheetViews>
    <sheetView topLeftCell="D2470" workbookViewId="0">
      <selection activeCell="H450" sqref="H450"/>
    </sheetView>
  </sheetViews>
  <sheetFormatPr defaultRowHeight="14.4" x14ac:dyDescent="0.3"/>
  <cols>
    <col min="1" max="1" width="24.5546875" customWidth="1"/>
    <col min="2" max="2" width="24.88671875" customWidth="1"/>
    <col min="3" max="4" width="20.33203125" customWidth="1"/>
    <col min="5" max="5" width="17.77734375" customWidth="1"/>
    <col min="6" max="6" width="18.6640625" customWidth="1"/>
    <col min="7" max="7" width="9" customWidth="1"/>
    <col min="8" max="8" width="16.88671875" customWidth="1"/>
    <col min="9" max="9" width="21.77734375" customWidth="1"/>
    <col min="10" max="10" width="24.88671875" customWidth="1"/>
    <col min="11" max="11" width="19.44140625" customWidth="1"/>
    <col min="12" max="12" width="19.109375" customWidth="1"/>
    <col min="13" max="13" width="32.88671875" style="4" customWidth="1"/>
    <col min="14" max="14" width="16.6640625" customWidth="1"/>
    <col min="15" max="15" width="15.5546875" customWidth="1"/>
    <col min="16" max="16" width="16.109375" customWidth="1"/>
    <col min="17" max="17" width="20.21875" customWidth="1"/>
    <col min="18" max="18" width="29.5546875" customWidth="1"/>
    <col min="19" max="19" width="19.77734375" customWidth="1"/>
    <col min="20" max="20" width="16.77734375" customWidth="1"/>
    <col min="21" max="21" width="14.88671875" customWidth="1"/>
  </cols>
  <sheetData>
    <row r="1" spans="1:21" ht="16.2" customHeight="1" x14ac:dyDescent="0.3">
      <c r="A1" s="2" t="s">
        <v>0</v>
      </c>
      <c r="B1" s="2" t="s">
        <v>1</v>
      </c>
      <c r="C1" s="2" t="s">
        <v>1773</v>
      </c>
      <c r="D1" s="2" t="s">
        <v>2</v>
      </c>
      <c r="E1" s="2" t="s">
        <v>1774</v>
      </c>
      <c r="F1" s="2" t="s">
        <v>3</v>
      </c>
      <c r="G1" s="2" t="s">
        <v>4</v>
      </c>
      <c r="H1" s="2" t="s">
        <v>5</v>
      </c>
      <c r="I1" s="2" t="s">
        <v>6</v>
      </c>
      <c r="J1" s="2" t="s">
        <v>7</v>
      </c>
      <c r="K1" s="2" t="s">
        <v>8</v>
      </c>
      <c r="L1" s="2" t="s">
        <v>9</v>
      </c>
      <c r="M1" s="3" t="s">
        <v>10</v>
      </c>
      <c r="N1" s="2" t="s">
        <v>11</v>
      </c>
      <c r="O1" s="2" t="s">
        <v>12</v>
      </c>
      <c r="P1" s="2" t="s">
        <v>13</v>
      </c>
      <c r="Q1" s="2" t="s">
        <v>14</v>
      </c>
      <c r="R1" s="2" t="s">
        <v>15</v>
      </c>
      <c r="S1" s="2" t="s">
        <v>1775</v>
      </c>
      <c r="T1" s="2" t="s">
        <v>16</v>
      </c>
      <c r="U1" s="2" t="s">
        <v>17</v>
      </c>
    </row>
    <row r="2" spans="1:21" ht="16.2" customHeight="1" x14ac:dyDescent="0.3">
      <c r="A2">
        <v>303520</v>
      </c>
      <c r="B2" t="s">
        <v>18</v>
      </c>
      <c r="C2" t="str">
        <f>_xlfn.XLOOKUP(D2,Departments!$A$2:$A$8,Departments!$B$2:$B$8)</f>
        <v>Operations</v>
      </c>
      <c r="D2" t="s">
        <v>19</v>
      </c>
      <c r="E2" t="str" cm="1">
        <f t="array" ref="E2">_xlfn.XLOOKUP(F2,Locations!$A$2:$A$6,Locations!$B$2:$B$6,NOT FOUND)</f>
        <v>Dubai</v>
      </c>
      <c r="F2" t="s">
        <v>20</v>
      </c>
      <c r="G2" t="s">
        <v>21</v>
      </c>
      <c r="H2" t="s">
        <v>22</v>
      </c>
      <c r="I2" t="s">
        <v>23</v>
      </c>
      <c r="J2" t="s">
        <v>24</v>
      </c>
      <c r="K2" t="s">
        <v>25</v>
      </c>
      <c r="L2" t="s">
        <v>26</v>
      </c>
      <c r="M2" s="4">
        <v>78.510000000000005</v>
      </c>
      <c r="N2">
        <v>68</v>
      </c>
      <c r="O2" t="s">
        <v>27</v>
      </c>
      <c r="P2" t="s">
        <v>28</v>
      </c>
      <c r="S2" t="s">
        <v>29</v>
      </c>
    </row>
    <row r="3" spans="1:21" x14ac:dyDescent="0.3">
      <c r="A3">
        <v>303521</v>
      </c>
      <c r="B3" t="s">
        <v>30</v>
      </c>
      <c r="C3" t="str">
        <f>_xlfn.XLOOKUP(D3,Departments!$A$2:$A$8,Departments!$B$2:$B$8)</f>
        <v>Sales</v>
      </c>
      <c r="D3" t="s">
        <v>31</v>
      </c>
      <c r="E3" t="str" cm="1">
        <f t="array" ref="E3">_xlfn.XLOOKUP(F3,Locations!$A$2:$A$6,Locations!$B$2:$B$6,NOT FOUND)</f>
        <v>Ajman</v>
      </c>
      <c r="F3" t="s">
        <v>32</v>
      </c>
      <c r="G3" t="s">
        <v>33</v>
      </c>
      <c r="H3" t="s">
        <v>34</v>
      </c>
      <c r="I3" t="s">
        <v>35</v>
      </c>
      <c r="J3" t="s">
        <v>36</v>
      </c>
      <c r="K3" t="s">
        <v>25</v>
      </c>
      <c r="L3" t="s">
        <v>37</v>
      </c>
      <c r="M3" s="4">
        <v>75.63</v>
      </c>
      <c r="N3">
        <v>67</v>
      </c>
      <c r="O3" t="s">
        <v>27</v>
      </c>
      <c r="P3" t="s">
        <v>38</v>
      </c>
      <c r="Q3">
        <v>2</v>
      </c>
      <c r="S3" t="s">
        <v>29</v>
      </c>
    </row>
    <row r="4" spans="1:21" x14ac:dyDescent="0.3">
      <c r="A4">
        <v>303522</v>
      </c>
      <c r="B4" t="s">
        <v>39</v>
      </c>
      <c r="C4" t="str">
        <f>_xlfn.XLOOKUP(D4,Departments!$A$2:$A$8,Departments!$B$2:$B$8)</f>
        <v>HR</v>
      </c>
      <c r="D4" t="s">
        <v>40</v>
      </c>
      <c r="E4" t="str" cm="1">
        <f t="array" ref="E4">_xlfn.XLOOKUP(F4,Locations!$A$2:$A$6,Locations!$B$2:$B$6,NOT FOUND)</f>
        <v>Sharjah</v>
      </c>
      <c r="F4" t="s">
        <v>41</v>
      </c>
      <c r="G4" t="s">
        <v>42</v>
      </c>
      <c r="H4" t="s">
        <v>34</v>
      </c>
      <c r="I4" t="s">
        <v>43</v>
      </c>
      <c r="J4" t="s">
        <v>36</v>
      </c>
      <c r="K4" t="s">
        <v>25</v>
      </c>
      <c r="L4" t="s">
        <v>44</v>
      </c>
      <c r="M4" s="4">
        <v>82.67</v>
      </c>
      <c r="N4">
        <v>71</v>
      </c>
      <c r="O4" t="s">
        <v>27</v>
      </c>
      <c r="P4" t="s">
        <v>28</v>
      </c>
      <c r="R4">
        <v>9</v>
      </c>
      <c r="S4" t="s">
        <v>29</v>
      </c>
    </row>
    <row r="5" spans="1:21" x14ac:dyDescent="0.3">
      <c r="A5">
        <v>303523</v>
      </c>
      <c r="B5" t="s">
        <v>45</v>
      </c>
      <c r="C5" t="str">
        <f>_xlfn.XLOOKUP(D5,Departments!$A$2:$A$8,Departments!$B$2:$B$8)</f>
        <v>Sales</v>
      </c>
      <c r="D5" t="s">
        <v>31</v>
      </c>
      <c r="E5" t="str" cm="1">
        <f t="array" ref="E5">_xlfn.XLOOKUP(F5,Locations!$A$2:$A$6,Locations!$B$2:$B$6,NOT FOUND)</f>
        <v>Al Ain</v>
      </c>
      <c r="F5" t="s">
        <v>46</v>
      </c>
      <c r="G5" t="s">
        <v>47</v>
      </c>
      <c r="H5" t="s">
        <v>34</v>
      </c>
      <c r="I5" t="s">
        <v>23</v>
      </c>
      <c r="J5" t="s">
        <v>36</v>
      </c>
      <c r="K5" t="s">
        <v>25</v>
      </c>
      <c r="L5" t="s">
        <v>48</v>
      </c>
      <c r="M5" s="4">
        <v>98.48</v>
      </c>
      <c r="N5">
        <v>92</v>
      </c>
      <c r="O5" t="s">
        <v>49</v>
      </c>
      <c r="P5" t="s">
        <v>50</v>
      </c>
      <c r="R5">
        <v>23</v>
      </c>
      <c r="S5" t="s">
        <v>29</v>
      </c>
    </row>
    <row r="6" spans="1:21" x14ac:dyDescent="0.3">
      <c r="A6">
        <v>303524</v>
      </c>
      <c r="B6" t="s">
        <v>51</v>
      </c>
      <c r="C6" t="str">
        <f>_xlfn.XLOOKUP(D6,Departments!$A$2:$A$8,Departments!$B$2:$B$8)</f>
        <v>Customer Support</v>
      </c>
      <c r="D6" t="s">
        <v>52</v>
      </c>
      <c r="E6" t="str" cm="1">
        <f t="array" ref="E6">_xlfn.XLOOKUP(F6,Locations!$A$2:$A$6,Locations!$B$2:$B$6,NOT FOUND)</f>
        <v>Dubai</v>
      </c>
      <c r="F6" t="s">
        <v>20</v>
      </c>
      <c r="G6" t="s">
        <v>53</v>
      </c>
      <c r="H6" t="s">
        <v>34</v>
      </c>
      <c r="I6" t="s">
        <v>23</v>
      </c>
      <c r="J6" t="s">
        <v>36</v>
      </c>
      <c r="K6" t="s">
        <v>54</v>
      </c>
      <c r="L6" t="s">
        <v>55</v>
      </c>
      <c r="M6" s="4">
        <v>75.03</v>
      </c>
      <c r="N6">
        <v>59</v>
      </c>
      <c r="O6" t="s">
        <v>56</v>
      </c>
      <c r="P6" t="s">
        <v>38</v>
      </c>
      <c r="Q6">
        <v>5</v>
      </c>
      <c r="R6">
        <v>13</v>
      </c>
      <c r="S6" t="s">
        <v>57</v>
      </c>
      <c r="T6" t="s">
        <v>58</v>
      </c>
    </row>
    <row r="7" spans="1:21" x14ac:dyDescent="0.3">
      <c r="A7">
        <v>303525</v>
      </c>
      <c r="B7" t="s">
        <v>59</v>
      </c>
      <c r="C7" t="str">
        <f>_xlfn.XLOOKUP(D7,Departments!$A$2:$A$8,Departments!$B$2:$B$8)</f>
        <v>Marketing</v>
      </c>
      <c r="D7" t="s">
        <v>60</v>
      </c>
      <c r="E7" t="str" cm="1">
        <f t="array" ref="E7">_xlfn.XLOOKUP(F7,Locations!$A$2:$A$6,Locations!$B$2:$B$6,NOT FOUND)</f>
        <v>Abu Dhabi</v>
      </c>
      <c r="F7" t="s">
        <v>61</v>
      </c>
      <c r="G7" t="s">
        <v>62</v>
      </c>
      <c r="H7" t="s">
        <v>63</v>
      </c>
      <c r="I7" t="s">
        <v>35</v>
      </c>
      <c r="J7" t="s">
        <v>24</v>
      </c>
      <c r="K7" t="s">
        <v>64</v>
      </c>
      <c r="L7" t="s">
        <v>65</v>
      </c>
      <c r="M7" s="4">
        <v>78.819999999999993</v>
      </c>
      <c r="N7">
        <v>78</v>
      </c>
      <c r="O7" t="s">
        <v>56</v>
      </c>
      <c r="P7" t="s">
        <v>50</v>
      </c>
      <c r="R7">
        <v>16</v>
      </c>
      <c r="S7" t="s">
        <v>57</v>
      </c>
      <c r="T7" t="s">
        <v>66</v>
      </c>
    </row>
    <row r="8" spans="1:21" x14ac:dyDescent="0.3">
      <c r="A8">
        <v>303526</v>
      </c>
      <c r="B8" t="s">
        <v>67</v>
      </c>
      <c r="C8" t="str">
        <f>_xlfn.XLOOKUP(D8,Departments!$A$2:$A$8,Departments!$B$2:$B$8)</f>
        <v>Marketing</v>
      </c>
      <c r="D8" t="s">
        <v>60</v>
      </c>
      <c r="E8" t="str" cm="1">
        <f t="array" ref="E8">_xlfn.XLOOKUP(F8,Locations!$A$2:$A$6,Locations!$B$2:$B$6,NOT FOUND)</f>
        <v>Sharjah</v>
      </c>
      <c r="F8" t="s">
        <v>41</v>
      </c>
      <c r="G8" t="s">
        <v>68</v>
      </c>
      <c r="H8" t="s">
        <v>63</v>
      </c>
      <c r="I8" t="s">
        <v>35</v>
      </c>
      <c r="J8" t="s">
        <v>36</v>
      </c>
      <c r="K8" t="s">
        <v>69</v>
      </c>
      <c r="L8" t="s">
        <v>70</v>
      </c>
      <c r="M8" s="4">
        <v>77.069999999999993</v>
      </c>
      <c r="N8">
        <v>52</v>
      </c>
      <c r="O8" t="s">
        <v>27</v>
      </c>
      <c r="P8" t="s">
        <v>38</v>
      </c>
      <c r="Q8">
        <v>4</v>
      </c>
      <c r="R8">
        <v>18</v>
      </c>
      <c r="S8" t="s">
        <v>29</v>
      </c>
    </row>
    <row r="9" spans="1:21" x14ac:dyDescent="0.3">
      <c r="A9">
        <v>303527</v>
      </c>
      <c r="B9" t="s">
        <v>71</v>
      </c>
      <c r="C9" t="str">
        <f>_xlfn.XLOOKUP(D9,Departments!$A$2:$A$8,Departments!$B$2:$B$8)</f>
        <v>Finance</v>
      </c>
      <c r="D9" t="s">
        <v>72</v>
      </c>
      <c r="E9" t="str" cm="1">
        <f t="array" ref="E9">_xlfn.XLOOKUP(F9,Locations!$A$2:$A$6,Locations!$B$2:$B$6,NOT FOUND)</f>
        <v>Dubai</v>
      </c>
      <c r="F9" t="s">
        <v>20</v>
      </c>
      <c r="G9" t="s">
        <v>73</v>
      </c>
      <c r="H9" t="s">
        <v>63</v>
      </c>
      <c r="I9" t="s">
        <v>23</v>
      </c>
      <c r="J9" t="s">
        <v>24</v>
      </c>
      <c r="K9" t="s">
        <v>64</v>
      </c>
      <c r="L9" t="s">
        <v>74</v>
      </c>
      <c r="M9" s="4">
        <v>91.05</v>
      </c>
      <c r="N9">
        <v>73</v>
      </c>
      <c r="O9" t="s">
        <v>56</v>
      </c>
      <c r="P9" t="s">
        <v>38</v>
      </c>
      <c r="Q9">
        <v>4</v>
      </c>
      <c r="R9">
        <v>8</v>
      </c>
      <c r="S9" t="s">
        <v>29</v>
      </c>
    </row>
    <row r="10" spans="1:21" x14ac:dyDescent="0.3">
      <c r="A10">
        <v>303528</v>
      </c>
      <c r="B10" t="s">
        <v>75</v>
      </c>
      <c r="C10" t="str">
        <f>_xlfn.XLOOKUP(D10,Departments!$A$2:$A$8,Departments!$B$2:$B$8)</f>
        <v>Finance</v>
      </c>
      <c r="D10" t="s">
        <v>72</v>
      </c>
      <c r="E10" t="str" cm="1">
        <f t="array" ref="E10">_xlfn.XLOOKUP(F10,Locations!$A$2:$A$6,Locations!$B$2:$B$6,NOT FOUND)</f>
        <v>Ajman</v>
      </c>
      <c r="F10" t="s">
        <v>32</v>
      </c>
      <c r="G10" t="s">
        <v>47</v>
      </c>
      <c r="H10" t="s">
        <v>76</v>
      </c>
      <c r="I10" t="s">
        <v>43</v>
      </c>
      <c r="J10" t="s">
        <v>36</v>
      </c>
      <c r="K10" t="s">
        <v>69</v>
      </c>
      <c r="L10" t="s">
        <v>77</v>
      </c>
      <c r="M10" s="4">
        <v>92.94</v>
      </c>
      <c r="N10">
        <v>85</v>
      </c>
      <c r="O10" t="s">
        <v>49</v>
      </c>
      <c r="P10" t="s">
        <v>50</v>
      </c>
      <c r="R10">
        <v>18</v>
      </c>
      <c r="S10" t="s">
        <v>57</v>
      </c>
      <c r="T10" t="s">
        <v>78</v>
      </c>
    </row>
    <row r="11" spans="1:21" x14ac:dyDescent="0.3">
      <c r="A11">
        <v>303529</v>
      </c>
      <c r="B11" t="s">
        <v>79</v>
      </c>
      <c r="C11" t="str">
        <f>_xlfn.XLOOKUP(D11,Departments!$A$2:$A$8,Departments!$B$2:$B$8)</f>
        <v>IT</v>
      </c>
      <c r="D11" t="s">
        <v>80</v>
      </c>
      <c r="E11" t="str" cm="1">
        <f t="array" ref="E11">_xlfn.XLOOKUP(F11,Locations!$A$2:$A$6,Locations!$B$2:$B$6,NOT FOUND)</f>
        <v>Ajman</v>
      </c>
      <c r="F11" t="s">
        <v>32</v>
      </c>
      <c r="G11" t="s">
        <v>62</v>
      </c>
      <c r="H11" t="s">
        <v>76</v>
      </c>
      <c r="I11" t="s">
        <v>23</v>
      </c>
      <c r="J11" t="s">
        <v>36</v>
      </c>
      <c r="K11" t="s">
        <v>69</v>
      </c>
      <c r="L11" t="s">
        <v>81</v>
      </c>
      <c r="M11" s="4">
        <v>76.709999999999994</v>
      </c>
      <c r="N11">
        <v>62</v>
      </c>
      <c r="O11" t="s">
        <v>56</v>
      </c>
      <c r="P11" t="s">
        <v>38</v>
      </c>
      <c r="Q11">
        <v>3</v>
      </c>
      <c r="R11">
        <v>32</v>
      </c>
      <c r="S11" t="s">
        <v>29</v>
      </c>
    </row>
    <row r="12" spans="1:21" x14ac:dyDescent="0.3">
      <c r="A12">
        <v>303530</v>
      </c>
      <c r="B12" t="s">
        <v>82</v>
      </c>
      <c r="C12" t="str">
        <f>_xlfn.XLOOKUP(D12,Departments!$A$2:$A$8,Departments!$B$2:$B$8)</f>
        <v>IT</v>
      </c>
      <c r="D12" t="s">
        <v>80</v>
      </c>
      <c r="E12" t="str" cm="1">
        <f t="array" ref="E12">_xlfn.XLOOKUP(F12,Locations!$A$2:$A$6,Locations!$B$2:$B$6,NOT FOUND)</f>
        <v>Sharjah</v>
      </c>
      <c r="F12" t="s">
        <v>41</v>
      </c>
      <c r="G12" t="s">
        <v>47</v>
      </c>
      <c r="H12" t="s">
        <v>63</v>
      </c>
      <c r="I12" t="s">
        <v>35</v>
      </c>
      <c r="J12" t="s">
        <v>24</v>
      </c>
      <c r="K12" t="s">
        <v>54</v>
      </c>
      <c r="L12" t="s">
        <v>83</v>
      </c>
      <c r="M12" s="4">
        <v>90.1</v>
      </c>
      <c r="N12">
        <v>88</v>
      </c>
      <c r="O12" t="s">
        <v>56</v>
      </c>
      <c r="P12" t="s">
        <v>38</v>
      </c>
      <c r="Q12">
        <v>3</v>
      </c>
      <c r="S12" t="s">
        <v>29</v>
      </c>
      <c r="U12">
        <v>303525</v>
      </c>
    </row>
    <row r="13" spans="1:21" x14ac:dyDescent="0.3">
      <c r="A13">
        <v>303531</v>
      </c>
      <c r="B13" t="s">
        <v>84</v>
      </c>
      <c r="C13" t="str">
        <f>_xlfn.XLOOKUP(D13,Departments!$A$2:$A$8,Departments!$B$2:$B$8)</f>
        <v>IT</v>
      </c>
      <c r="D13" t="s">
        <v>80</v>
      </c>
      <c r="E13" t="str" cm="1">
        <f t="array" ref="E13">_xlfn.XLOOKUP(F13,Locations!$A$2:$A$6,Locations!$B$2:$B$6,NOT FOUND)</f>
        <v>Abu Dhabi</v>
      </c>
      <c r="F13" t="s">
        <v>61</v>
      </c>
      <c r="G13" t="s">
        <v>47</v>
      </c>
      <c r="H13" t="s">
        <v>76</v>
      </c>
      <c r="I13" t="s">
        <v>43</v>
      </c>
      <c r="J13" t="s">
        <v>36</v>
      </c>
      <c r="K13" t="s">
        <v>69</v>
      </c>
      <c r="L13" t="s">
        <v>85</v>
      </c>
      <c r="M13" s="4">
        <v>80.31</v>
      </c>
      <c r="N13">
        <v>71</v>
      </c>
      <c r="O13" t="s">
        <v>27</v>
      </c>
      <c r="P13" t="s">
        <v>38</v>
      </c>
      <c r="Q13">
        <v>2</v>
      </c>
      <c r="R13">
        <v>24</v>
      </c>
      <c r="S13" t="s">
        <v>57</v>
      </c>
      <c r="T13" t="s">
        <v>86</v>
      </c>
      <c r="U13">
        <v>303527</v>
      </c>
    </row>
    <row r="14" spans="1:21" x14ac:dyDescent="0.3">
      <c r="A14">
        <v>303532</v>
      </c>
      <c r="B14" t="s">
        <v>87</v>
      </c>
      <c r="C14" t="str">
        <f>_xlfn.XLOOKUP(D14,Departments!$A$2:$A$8,Departments!$B$2:$B$8)</f>
        <v>Sales</v>
      </c>
      <c r="D14" t="s">
        <v>31</v>
      </c>
      <c r="E14" t="str" cm="1">
        <f t="array" ref="E14">_xlfn.XLOOKUP(F14,Locations!$A$2:$A$6,Locations!$B$2:$B$6,NOT FOUND)</f>
        <v>Dubai</v>
      </c>
      <c r="F14" t="s">
        <v>20</v>
      </c>
      <c r="G14" t="s">
        <v>47</v>
      </c>
      <c r="H14" t="s">
        <v>63</v>
      </c>
      <c r="I14" t="s">
        <v>23</v>
      </c>
      <c r="J14" t="s">
        <v>24</v>
      </c>
      <c r="K14" t="s">
        <v>69</v>
      </c>
      <c r="L14" t="s">
        <v>88</v>
      </c>
      <c r="M14" s="4">
        <v>85.08</v>
      </c>
      <c r="N14">
        <v>87</v>
      </c>
      <c r="O14" t="s">
        <v>49</v>
      </c>
      <c r="P14" t="s">
        <v>38</v>
      </c>
      <c r="Q14">
        <v>5</v>
      </c>
      <c r="R14">
        <v>15</v>
      </c>
      <c r="S14" t="s">
        <v>29</v>
      </c>
      <c r="U14">
        <v>303526</v>
      </c>
    </row>
    <row r="15" spans="1:21" x14ac:dyDescent="0.3">
      <c r="A15">
        <v>303533</v>
      </c>
      <c r="B15" t="s">
        <v>89</v>
      </c>
      <c r="C15" t="str">
        <f>_xlfn.XLOOKUP(D15,Departments!$A$2:$A$8,Departments!$B$2:$B$8)</f>
        <v>HR</v>
      </c>
      <c r="D15" t="s">
        <v>40</v>
      </c>
      <c r="E15" t="str" cm="1">
        <f t="array" ref="E15">_xlfn.XLOOKUP(F15,Locations!$A$2:$A$6,Locations!$B$2:$B$6,NOT FOUND)</f>
        <v>Al Ain</v>
      </c>
      <c r="F15" t="s">
        <v>46</v>
      </c>
      <c r="G15" t="s">
        <v>53</v>
      </c>
      <c r="H15" t="s">
        <v>76</v>
      </c>
      <c r="I15" t="s">
        <v>23</v>
      </c>
      <c r="J15" t="s">
        <v>24</v>
      </c>
      <c r="K15" t="s">
        <v>64</v>
      </c>
      <c r="L15" t="s">
        <v>90</v>
      </c>
      <c r="M15" s="4">
        <v>79.62</v>
      </c>
      <c r="N15">
        <v>79</v>
      </c>
      <c r="O15" t="s">
        <v>27</v>
      </c>
      <c r="P15" t="s">
        <v>38</v>
      </c>
      <c r="Q15">
        <v>2</v>
      </c>
      <c r="S15" t="s">
        <v>29</v>
      </c>
      <c r="U15">
        <v>303525</v>
      </c>
    </row>
    <row r="16" spans="1:21" x14ac:dyDescent="0.3">
      <c r="A16">
        <v>303534</v>
      </c>
      <c r="B16" t="s">
        <v>91</v>
      </c>
      <c r="C16" t="str">
        <f>_xlfn.XLOOKUP(D16,Departments!$A$2:$A$8,Departments!$B$2:$B$8)</f>
        <v>HR</v>
      </c>
      <c r="D16" t="s">
        <v>40</v>
      </c>
      <c r="E16" t="str" cm="1">
        <f t="array" ref="E16">_xlfn.XLOOKUP(F16,Locations!$A$2:$A$6,Locations!$B$2:$B$6,NOT FOUND)</f>
        <v>Sharjah</v>
      </c>
      <c r="F16" t="s">
        <v>41</v>
      </c>
      <c r="G16" t="s">
        <v>62</v>
      </c>
      <c r="H16" t="s">
        <v>63</v>
      </c>
      <c r="I16" t="s">
        <v>43</v>
      </c>
      <c r="J16" t="s">
        <v>36</v>
      </c>
      <c r="K16" t="s">
        <v>64</v>
      </c>
      <c r="L16" t="s">
        <v>92</v>
      </c>
      <c r="M16" s="4">
        <v>99.87</v>
      </c>
      <c r="N16">
        <v>96</v>
      </c>
      <c r="O16" t="s">
        <v>56</v>
      </c>
      <c r="P16" t="s">
        <v>50</v>
      </c>
      <c r="R16">
        <v>20</v>
      </c>
      <c r="S16" t="s">
        <v>29</v>
      </c>
      <c r="U16">
        <v>303526</v>
      </c>
    </row>
    <row r="17" spans="1:21" x14ac:dyDescent="0.3">
      <c r="A17">
        <v>303535</v>
      </c>
      <c r="B17" t="s">
        <v>45</v>
      </c>
      <c r="C17" t="str">
        <f>_xlfn.XLOOKUP(D17,Departments!$A$2:$A$8,Departments!$B$2:$B$8)</f>
        <v>Finance</v>
      </c>
      <c r="D17" t="s">
        <v>72</v>
      </c>
      <c r="E17" t="str" cm="1">
        <f t="array" ref="E17">_xlfn.XLOOKUP(F17,Locations!$A$2:$A$6,Locations!$B$2:$B$6,NOT FOUND)</f>
        <v>Al Ain</v>
      </c>
      <c r="F17" t="s">
        <v>46</v>
      </c>
      <c r="G17" t="s">
        <v>42</v>
      </c>
      <c r="H17" t="s">
        <v>22</v>
      </c>
      <c r="I17" t="s">
        <v>35</v>
      </c>
      <c r="J17" t="s">
        <v>36</v>
      </c>
      <c r="K17" t="s">
        <v>25</v>
      </c>
      <c r="L17" t="s">
        <v>93</v>
      </c>
      <c r="M17" s="4">
        <v>97.83</v>
      </c>
      <c r="N17">
        <v>88</v>
      </c>
      <c r="O17" t="s">
        <v>49</v>
      </c>
      <c r="P17" t="s">
        <v>38</v>
      </c>
      <c r="Q17">
        <v>4</v>
      </c>
      <c r="R17">
        <v>24</v>
      </c>
      <c r="S17" t="s">
        <v>29</v>
      </c>
      <c r="U17">
        <v>303534</v>
      </c>
    </row>
    <row r="18" spans="1:21" x14ac:dyDescent="0.3">
      <c r="A18">
        <v>303536</v>
      </c>
      <c r="B18" t="s">
        <v>94</v>
      </c>
      <c r="C18" t="str">
        <f>_xlfn.XLOOKUP(D18,Departments!$A$2:$A$8,Departments!$B$2:$B$8)</f>
        <v>IT</v>
      </c>
      <c r="D18" t="s">
        <v>80</v>
      </c>
      <c r="E18" t="str" cm="1">
        <f t="array" ref="E18">_xlfn.XLOOKUP(F18,Locations!$A$2:$A$6,Locations!$B$2:$B$6,NOT FOUND)</f>
        <v>Abu Dhabi</v>
      </c>
      <c r="F18" t="s">
        <v>61</v>
      </c>
      <c r="G18" t="s">
        <v>53</v>
      </c>
      <c r="H18" t="s">
        <v>63</v>
      </c>
      <c r="I18" t="s">
        <v>23</v>
      </c>
      <c r="J18" t="s">
        <v>24</v>
      </c>
      <c r="K18" t="s">
        <v>25</v>
      </c>
      <c r="L18" t="s">
        <v>85</v>
      </c>
      <c r="M18" s="4">
        <v>81.349999999999994</v>
      </c>
      <c r="N18">
        <v>74</v>
      </c>
      <c r="O18" t="s">
        <v>27</v>
      </c>
      <c r="P18" t="s">
        <v>38</v>
      </c>
      <c r="Q18">
        <v>2</v>
      </c>
      <c r="R18">
        <v>26</v>
      </c>
      <c r="S18" t="s">
        <v>29</v>
      </c>
      <c r="U18">
        <v>303530</v>
      </c>
    </row>
    <row r="19" spans="1:21" x14ac:dyDescent="0.3">
      <c r="A19">
        <v>303537</v>
      </c>
      <c r="B19" t="s">
        <v>95</v>
      </c>
      <c r="C19" t="str">
        <f>_xlfn.XLOOKUP(D19,Departments!$A$2:$A$8,Departments!$B$2:$B$8)</f>
        <v>Finance</v>
      </c>
      <c r="D19" t="s">
        <v>72</v>
      </c>
      <c r="E19" t="str" cm="1">
        <f t="array" ref="E19">_xlfn.XLOOKUP(F19,Locations!$A$2:$A$6,Locations!$B$2:$B$6,NOT FOUND)</f>
        <v>Al Ain</v>
      </c>
      <c r="F19" t="s">
        <v>46</v>
      </c>
      <c r="G19" t="s">
        <v>33</v>
      </c>
      <c r="H19" t="s">
        <v>22</v>
      </c>
      <c r="I19" t="s">
        <v>35</v>
      </c>
      <c r="J19" t="s">
        <v>36</v>
      </c>
      <c r="K19" t="s">
        <v>54</v>
      </c>
      <c r="L19" t="s">
        <v>96</v>
      </c>
      <c r="M19" s="4">
        <v>87.99</v>
      </c>
      <c r="N19">
        <v>71</v>
      </c>
      <c r="O19" t="s">
        <v>49</v>
      </c>
      <c r="P19" t="s">
        <v>38</v>
      </c>
      <c r="Q19">
        <v>5</v>
      </c>
      <c r="R19">
        <v>31</v>
      </c>
      <c r="S19" t="s">
        <v>57</v>
      </c>
      <c r="T19" t="s">
        <v>97</v>
      </c>
      <c r="U19">
        <v>303529</v>
      </c>
    </row>
    <row r="20" spans="1:21" x14ac:dyDescent="0.3">
      <c r="A20">
        <v>303538</v>
      </c>
      <c r="B20" t="s">
        <v>98</v>
      </c>
      <c r="C20" t="str">
        <f>_xlfn.XLOOKUP(D20,Departments!$A$2:$A$8,Departments!$B$2:$B$8)</f>
        <v>Operations</v>
      </c>
      <c r="D20" t="s">
        <v>19</v>
      </c>
      <c r="E20" t="str" cm="1">
        <f t="array" ref="E20">_xlfn.XLOOKUP(F20,Locations!$A$2:$A$6,Locations!$B$2:$B$6,NOT FOUND)</f>
        <v>Abu Dhabi</v>
      </c>
      <c r="F20" t="s">
        <v>61</v>
      </c>
      <c r="G20" t="s">
        <v>47</v>
      </c>
      <c r="H20" t="s">
        <v>22</v>
      </c>
      <c r="I20" t="s">
        <v>23</v>
      </c>
      <c r="J20" t="s">
        <v>24</v>
      </c>
      <c r="K20" t="s">
        <v>64</v>
      </c>
      <c r="L20" t="s">
        <v>99</v>
      </c>
      <c r="M20" s="4">
        <v>76.150000000000006</v>
      </c>
      <c r="N20">
        <v>75</v>
      </c>
      <c r="O20" t="s">
        <v>56</v>
      </c>
      <c r="P20" t="s">
        <v>28</v>
      </c>
      <c r="R20">
        <v>18</v>
      </c>
      <c r="S20" t="s">
        <v>57</v>
      </c>
      <c r="T20" t="s">
        <v>100</v>
      </c>
      <c r="U20">
        <v>303523</v>
      </c>
    </row>
    <row r="21" spans="1:21" x14ac:dyDescent="0.3">
      <c r="A21">
        <v>303539</v>
      </c>
      <c r="B21" t="s">
        <v>101</v>
      </c>
      <c r="C21" t="str">
        <f>_xlfn.XLOOKUP(D21,Departments!$A$2:$A$8,Departments!$B$2:$B$8)</f>
        <v>Customer Support</v>
      </c>
      <c r="D21" t="s">
        <v>52</v>
      </c>
      <c r="E21" t="str" cm="1">
        <f t="array" ref="E21">_xlfn.XLOOKUP(F21,Locations!$A$2:$A$6,Locations!$B$2:$B$6,NOT FOUND)</f>
        <v>Dubai</v>
      </c>
      <c r="F21" t="s">
        <v>20</v>
      </c>
      <c r="G21" t="s">
        <v>102</v>
      </c>
      <c r="H21" t="s">
        <v>34</v>
      </c>
      <c r="I21" t="s">
        <v>43</v>
      </c>
      <c r="J21" t="s">
        <v>24</v>
      </c>
      <c r="K21" t="s">
        <v>54</v>
      </c>
      <c r="L21" t="s">
        <v>103</v>
      </c>
      <c r="M21" s="4">
        <v>98.33</v>
      </c>
      <c r="N21">
        <v>90</v>
      </c>
      <c r="O21" t="s">
        <v>49</v>
      </c>
      <c r="P21" t="s">
        <v>50</v>
      </c>
      <c r="R21">
        <v>34</v>
      </c>
      <c r="S21" t="s">
        <v>57</v>
      </c>
      <c r="T21" t="s">
        <v>104</v>
      </c>
      <c r="U21">
        <v>303530</v>
      </c>
    </row>
    <row r="22" spans="1:21" x14ac:dyDescent="0.3">
      <c r="A22">
        <v>303540</v>
      </c>
      <c r="B22" t="s">
        <v>105</v>
      </c>
      <c r="C22" t="str">
        <f>_xlfn.XLOOKUP(D22,Departments!$A$2:$A$8,Departments!$B$2:$B$8)</f>
        <v>IT</v>
      </c>
      <c r="D22" t="s">
        <v>80</v>
      </c>
      <c r="E22" t="str" cm="1">
        <f t="array" ref="E22">_xlfn.XLOOKUP(F22,Locations!$A$2:$A$6,Locations!$B$2:$B$6,NOT FOUND)</f>
        <v>Sharjah</v>
      </c>
      <c r="F22" t="s">
        <v>41</v>
      </c>
      <c r="G22" t="s">
        <v>21</v>
      </c>
      <c r="H22" t="s">
        <v>63</v>
      </c>
      <c r="I22" t="s">
        <v>35</v>
      </c>
      <c r="J22" t="s">
        <v>24</v>
      </c>
      <c r="K22" t="s">
        <v>69</v>
      </c>
      <c r="L22" t="s">
        <v>106</v>
      </c>
      <c r="M22" s="4">
        <v>97.22</v>
      </c>
      <c r="N22">
        <v>94</v>
      </c>
      <c r="O22" t="s">
        <v>49</v>
      </c>
      <c r="P22" t="s">
        <v>38</v>
      </c>
      <c r="Q22">
        <v>5</v>
      </c>
      <c r="R22">
        <v>30</v>
      </c>
      <c r="S22" t="s">
        <v>29</v>
      </c>
      <c r="U22">
        <v>303534</v>
      </c>
    </row>
    <row r="23" spans="1:21" x14ac:dyDescent="0.3">
      <c r="A23">
        <v>303541</v>
      </c>
      <c r="B23" t="s">
        <v>107</v>
      </c>
      <c r="C23" t="str">
        <f>_xlfn.XLOOKUP(D23,Departments!$A$2:$A$8,Departments!$B$2:$B$8)</f>
        <v>Marketing</v>
      </c>
      <c r="D23" t="s">
        <v>60</v>
      </c>
      <c r="E23" t="str" cm="1">
        <f t="array" ref="E23">_xlfn.XLOOKUP(F23,Locations!$A$2:$A$6,Locations!$B$2:$B$6,NOT FOUND)</f>
        <v>Ajman</v>
      </c>
      <c r="F23" t="s">
        <v>32</v>
      </c>
      <c r="G23" t="s">
        <v>108</v>
      </c>
      <c r="H23" t="s">
        <v>76</v>
      </c>
      <c r="I23" t="s">
        <v>43</v>
      </c>
      <c r="J23" t="s">
        <v>36</v>
      </c>
      <c r="K23" t="s">
        <v>54</v>
      </c>
      <c r="L23" t="s">
        <v>109</v>
      </c>
      <c r="M23" s="4">
        <v>79.790000000000006</v>
      </c>
      <c r="N23">
        <v>74</v>
      </c>
      <c r="O23" t="s">
        <v>27</v>
      </c>
      <c r="P23" t="s">
        <v>50</v>
      </c>
      <c r="R23">
        <v>18</v>
      </c>
      <c r="S23" t="s">
        <v>29</v>
      </c>
      <c r="U23">
        <v>303521</v>
      </c>
    </row>
    <row r="24" spans="1:21" x14ac:dyDescent="0.3">
      <c r="A24">
        <v>303542</v>
      </c>
      <c r="B24" t="s">
        <v>110</v>
      </c>
      <c r="C24" t="str">
        <f>_xlfn.XLOOKUP(D24,Departments!$A$2:$A$8,Departments!$B$2:$B$8)</f>
        <v>HR</v>
      </c>
      <c r="D24" t="s">
        <v>40</v>
      </c>
      <c r="E24" t="str" cm="1">
        <f t="array" ref="E24">_xlfn.XLOOKUP(F24,Locations!$A$2:$A$6,Locations!$B$2:$B$6,NOT FOUND)</f>
        <v>Dubai</v>
      </c>
      <c r="F24" t="s">
        <v>20</v>
      </c>
      <c r="G24" t="s">
        <v>42</v>
      </c>
      <c r="H24" t="s">
        <v>76</v>
      </c>
      <c r="I24" t="s">
        <v>43</v>
      </c>
      <c r="J24" t="s">
        <v>24</v>
      </c>
      <c r="K24" t="s">
        <v>54</v>
      </c>
      <c r="L24" t="s">
        <v>111</v>
      </c>
      <c r="M24" s="4">
        <v>91.65</v>
      </c>
      <c r="N24">
        <v>73</v>
      </c>
      <c r="O24" t="s">
        <v>49</v>
      </c>
      <c r="P24" t="s">
        <v>38</v>
      </c>
      <c r="Q24">
        <v>5</v>
      </c>
      <c r="R24">
        <v>38</v>
      </c>
      <c r="S24" t="s">
        <v>29</v>
      </c>
      <c r="U24">
        <v>303522</v>
      </c>
    </row>
    <row r="25" spans="1:21" x14ac:dyDescent="0.3">
      <c r="A25">
        <v>303543</v>
      </c>
      <c r="B25" t="s">
        <v>112</v>
      </c>
      <c r="C25" t="str">
        <f>_xlfn.XLOOKUP(D25,Departments!$A$2:$A$8,Departments!$B$2:$B$8)</f>
        <v>HR</v>
      </c>
      <c r="D25" t="s">
        <v>40</v>
      </c>
      <c r="E25" t="str" cm="1">
        <f t="array" ref="E25">_xlfn.XLOOKUP(F25,Locations!$A$2:$A$6,Locations!$B$2:$B$6,NOT FOUND)</f>
        <v>Al Ain</v>
      </c>
      <c r="F25" t="s">
        <v>46</v>
      </c>
      <c r="G25" t="s">
        <v>102</v>
      </c>
      <c r="H25" t="s">
        <v>34</v>
      </c>
      <c r="I25" t="s">
        <v>35</v>
      </c>
      <c r="J25" t="s">
        <v>36</v>
      </c>
      <c r="K25" t="s">
        <v>69</v>
      </c>
      <c r="L25" t="s">
        <v>113</v>
      </c>
      <c r="M25" s="4">
        <v>82.84</v>
      </c>
      <c r="N25">
        <v>57</v>
      </c>
      <c r="O25" t="s">
        <v>56</v>
      </c>
      <c r="P25" t="s">
        <v>50</v>
      </c>
      <c r="R25">
        <v>7</v>
      </c>
      <c r="S25" t="s">
        <v>29</v>
      </c>
      <c r="U25">
        <v>303538</v>
      </c>
    </row>
    <row r="26" spans="1:21" x14ac:dyDescent="0.3">
      <c r="A26">
        <v>303544</v>
      </c>
      <c r="B26" t="s">
        <v>114</v>
      </c>
      <c r="C26" t="str">
        <f>_xlfn.XLOOKUP(D26,Departments!$A$2:$A$8,Departments!$B$2:$B$8)</f>
        <v>Operations</v>
      </c>
      <c r="D26" t="s">
        <v>19</v>
      </c>
      <c r="E26" t="str" cm="1">
        <f t="array" ref="E26">_xlfn.XLOOKUP(F26,Locations!$A$2:$A$6,Locations!$B$2:$B$6,NOT FOUND)</f>
        <v>Al Ain</v>
      </c>
      <c r="F26" t="s">
        <v>46</v>
      </c>
      <c r="G26" t="s">
        <v>62</v>
      </c>
      <c r="H26" t="s">
        <v>22</v>
      </c>
      <c r="I26" t="s">
        <v>43</v>
      </c>
      <c r="J26" t="s">
        <v>24</v>
      </c>
      <c r="K26" t="s">
        <v>54</v>
      </c>
      <c r="L26" t="s">
        <v>115</v>
      </c>
      <c r="M26" s="4">
        <v>92.25</v>
      </c>
      <c r="N26">
        <v>73</v>
      </c>
      <c r="O26" t="s">
        <v>56</v>
      </c>
      <c r="P26" t="s">
        <v>50</v>
      </c>
      <c r="R26">
        <v>11</v>
      </c>
      <c r="S26" t="s">
        <v>29</v>
      </c>
      <c r="U26">
        <v>303525</v>
      </c>
    </row>
    <row r="27" spans="1:21" x14ac:dyDescent="0.3">
      <c r="A27">
        <v>303545</v>
      </c>
      <c r="B27" t="s">
        <v>116</v>
      </c>
      <c r="C27" t="str">
        <f>_xlfn.XLOOKUP(D27,Departments!$A$2:$A$8,Departments!$B$2:$B$8)</f>
        <v>Operations</v>
      </c>
      <c r="D27" t="s">
        <v>19</v>
      </c>
      <c r="E27" t="str" cm="1">
        <f t="array" ref="E27">_xlfn.XLOOKUP(F27,Locations!$A$2:$A$6,Locations!$B$2:$B$6,NOT FOUND)</f>
        <v>Al Ain</v>
      </c>
      <c r="F27" t="s">
        <v>46</v>
      </c>
      <c r="G27" t="s">
        <v>73</v>
      </c>
      <c r="H27" t="s">
        <v>34</v>
      </c>
      <c r="I27" t="s">
        <v>43</v>
      </c>
      <c r="J27" t="s">
        <v>36</v>
      </c>
      <c r="K27" t="s">
        <v>69</v>
      </c>
      <c r="L27" t="s">
        <v>117</v>
      </c>
      <c r="M27" s="4">
        <v>76.69</v>
      </c>
      <c r="N27">
        <v>70</v>
      </c>
      <c r="O27" t="s">
        <v>56</v>
      </c>
      <c r="P27" t="s">
        <v>50</v>
      </c>
      <c r="R27">
        <v>25</v>
      </c>
      <c r="S27" t="s">
        <v>29</v>
      </c>
      <c r="U27">
        <v>303534</v>
      </c>
    </row>
    <row r="28" spans="1:21" x14ac:dyDescent="0.3">
      <c r="A28">
        <v>303546</v>
      </c>
      <c r="B28" t="s">
        <v>118</v>
      </c>
      <c r="C28" t="str">
        <f>_xlfn.XLOOKUP(D28,Departments!$A$2:$A$8,Departments!$B$2:$B$8)</f>
        <v>Marketing</v>
      </c>
      <c r="D28" t="s">
        <v>60</v>
      </c>
      <c r="E28" t="str" cm="1">
        <f t="array" ref="E28">_xlfn.XLOOKUP(F28,Locations!$A$2:$A$6,Locations!$B$2:$B$6,NOT FOUND)</f>
        <v>Ajman</v>
      </c>
      <c r="F28" t="s">
        <v>32</v>
      </c>
      <c r="G28" t="s">
        <v>53</v>
      </c>
      <c r="H28" t="s">
        <v>34</v>
      </c>
      <c r="I28" t="s">
        <v>35</v>
      </c>
      <c r="J28" t="s">
        <v>24</v>
      </c>
      <c r="K28" t="s">
        <v>69</v>
      </c>
      <c r="L28" t="s">
        <v>119</v>
      </c>
      <c r="M28" s="4">
        <v>78.33</v>
      </c>
      <c r="N28">
        <v>52</v>
      </c>
      <c r="O28" t="s">
        <v>27</v>
      </c>
      <c r="P28" t="s">
        <v>38</v>
      </c>
      <c r="Q28">
        <v>2</v>
      </c>
      <c r="R28">
        <v>35</v>
      </c>
      <c r="S28" t="s">
        <v>29</v>
      </c>
      <c r="U28">
        <v>303543</v>
      </c>
    </row>
    <row r="29" spans="1:21" x14ac:dyDescent="0.3">
      <c r="A29">
        <v>303547</v>
      </c>
      <c r="B29" t="s">
        <v>120</v>
      </c>
      <c r="C29" t="str">
        <f>_xlfn.XLOOKUP(D29,Departments!$A$2:$A$8,Departments!$B$2:$B$8)</f>
        <v>Operations</v>
      </c>
      <c r="D29" t="s">
        <v>19</v>
      </c>
      <c r="E29" t="str" cm="1">
        <f t="array" ref="E29">_xlfn.XLOOKUP(F29,Locations!$A$2:$A$6,Locations!$B$2:$B$6,NOT FOUND)</f>
        <v>Dubai</v>
      </c>
      <c r="F29" t="s">
        <v>20</v>
      </c>
      <c r="G29" t="s">
        <v>21</v>
      </c>
      <c r="H29" t="s">
        <v>76</v>
      </c>
      <c r="I29" t="s">
        <v>35</v>
      </c>
      <c r="J29" t="s">
        <v>24</v>
      </c>
      <c r="K29" t="s">
        <v>64</v>
      </c>
      <c r="L29" t="s">
        <v>121</v>
      </c>
      <c r="M29" s="4">
        <v>93.8</v>
      </c>
      <c r="N29">
        <v>70</v>
      </c>
      <c r="O29" t="s">
        <v>49</v>
      </c>
      <c r="P29" t="s">
        <v>50</v>
      </c>
      <c r="R29">
        <v>17</v>
      </c>
      <c r="S29" t="s">
        <v>57</v>
      </c>
      <c r="T29" t="s">
        <v>122</v>
      </c>
      <c r="U29">
        <v>303542</v>
      </c>
    </row>
    <row r="30" spans="1:21" x14ac:dyDescent="0.3">
      <c r="A30">
        <v>303548</v>
      </c>
      <c r="B30" t="s">
        <v>123</v>
      </c>
      <c r="C30" t="str">
        <f>_xlfn.XLOOKUP(D30,Departments!$A$2:$A$8,Departments!$B$2:$B$8)</f>
        <v>Customer Support</v>
      </c>
      <c r="D30" t="s">
        <v>52</v>
      </c>
      <c r="E30" t="str" cm="1">
        <f t="array" ref="E30">_xlfn.XLOOKUP(F30,Locations!$A$2:$A$6,Locations!$B$2:$B$6,NOT FOUND)</f>
        <v>Al Ain</v>
      </c>
      <c r="F30" t="s">
        <v>46</v>
      </c>
      <c r="G30" t="s">
        <v>47</v>
      </c>
      <c r="H30" t="s">
        <v>76</v>
      </c>
      <c r="I30" t="s">
        <v>43</v>
      </c>
      <c r="J30" t="s">
        <v>36</v>
      </c>
      <c r="K30" t="s">
        <v>25</v>
      </c>
      <c r="L30" t="s">
        <v>124</v>
      </c>
      <c r="M30" s="4">
        <v>77.91</v>
      </c>
      <c r="N30">
        <v>79</v>
      </c>
      <c r="O30" t="s">
        <v>56</v>
      </c>
      <c r="P30" t="s">
        <v>28</v>
      </c>
      <c r="R30">
        <v>5</v>
      </c>
      <c r="S30" t="s">
        <v>29</v>
      </c>
      <c r="U30">
        <v>303544</v>
      </c>
    </row>
    <row r="31" spans="1:21" x14ac:dyDescent="0.3">
      <c r="A31">
        <v>303549</v>
      </c>
      <c r="B31" t="s">
        <v>125</v>
      </c>
      <c r="C31" t="str">
        <f>_xlfn.XLOOKUP(D31,Departments!$A$2:$A$8,Departments!$B$2:$B$8)</f>
        <v>IT</v>
      </c>
      <c r="D31" t="s">
        <v>80</v>
      </c>
      <c r="E31" t="str" cm="1">
        <f t="array" ref="E31">_xlfn.XLOOKUP(F31,Locations!$A$2:$A$6,Locations!$B$2:$B$6,NOT FOUND)</f>
        <v>Ajman</v>
      </c>
      <c r="F31" t="s">
        <v>32</v>
      </c>
      <c r="G31" t="s">
        <v>126</v>
      </c>
      <c r="H31" t="s">
        <v>22</v>
      </c>
      <c r="I31" t="s">
        <v>35</v>
      </c>
      <c r="J31" t="s">
        <v>24</v>
      </c>
      <c r="K31" t="s">
        <v>25</v>
      </c>
      <c r="L31" t="s">
        <v>127</v>
      </c>
      <c r="M31" s="4">
        <v>98.69</v>
      </c>
      <c r="N31">
        <v>96</v>
      </c>
      <c r="O31" t="s">
        <v>56</v>
      </c>
      <c r="P31" t="s">
        <v>50</v>
      </c>
      <c r="R31">
        <v>15</v>
      </c>
      <c r="S31" t="s">
        <v>57</v>
      </c>
      <c r="T31" t="s">
        <v>128</v>
      </c>
      <c r="U31">
        <v>303521</v>
      </c>
    </row>
    <row r="32" spans="1:21" x14ac:dyDescent="0.3">
      <c r="A32">
        <v>303550</v>
      </c>
      <c r="B32" t="s">
        <v>129</v>
      </c>
      <c r="C32" t="str">
        <f>_xlfn.XLOOKUP(D32,Departments!$A$2:$A$8,Departments!$B$2:$B$8)</f>
        <v>HR</v>
      </c>
      <c r="D32" t="s">
        <v>40</v>
      </c>
      <c r="E32" t="str" cm="1">
        <f t="array" ref="E32">_xlfn.XLOOKUP(F32,Locations!$A$2:$A$6,Locations!$B$2:$B$6,NOT FOUND)</f>
        <v>Abu Dhabi</v>
      </c>
      <c r="F32" t="s">
        <v>61</v>
      </c>
      <c r="G32" t="s">
        <v>108</v>
      </c>
      <c r="H32" t="s">
        <v>22</v>
      </c>
      <c r="I32" t="s">
        <v>43</v>
      </c>
      <c r="J32" t="s">
        <v>36</v>
      </c>
      <c r="K32" t="s">
        <v>69</v>
      </c>
      <c r="L32" t="s">
        <v>130</v>
      </c>
      <c r="M32" s="4">
        <v>97.86</v>
      </c>
      <c r="N32">
        <v>90</v>
      </c>
      <c r="O32" t="s">
        <v>56</v>
      </c>
      <c r="P32" t="s">
        <v>38</v>
      </c>
      <c r="Q32">
        <v>4</v>
      </c>
      <c r="R32">
        <v>5</v>
      </c>
      <c r="S32" t="s">
        <v>131</v>
      </c>
      <c r="T32" t="s">
        <v>132</v>
      </c>
      <c r="U32">
        <v>303533</v>
      </c>
    </row>
    <row r="33" spans="1:21" x14ac:dyDescent="0.3">
      <c r="A33">
        <v>303551</v>
      </c>
      <c r="B33" t="s">
        <v>133</v>
      </c>
      <c r="C33" t="str">
        <f>_xlfn.XLOOKUP(D33,Departments!$A$2:$A$8,Departments!$B$2:$B$8)</f>
        <v>Operations</v>
      </c>
      <c r="D33" t="s">
        <v>19</v>
      </c>
      <c r="E33" t="str" cm="1">
        <f t="array" ref="E33">_xlfn.XLOOKUP(F33,Locations!$A$2:$A$6,Locations!$B$2:$B$6,NOT FOUND)</f>
        <v>Ajman</v>
      </c>
      <c r="F33" t="s">
        <v>32</v>
      </c>
      <c r="G33" t="s">
        <v>42</v>
      </c>
      <c r="H33" t="s">
        <v>22</v>
      </c>
      <c r="I33" t="s">
        <v>43</v>
      </c>
      <c r="J33" t="s">
        <v>24</v>
      </c>
      <c r="K33" t="s">
        <v>25</v>
      </c>
      <c r="L33" t="s">
        <v>134</v>
      </c>
      <c r="M33" s="4">
        <v>97</v>
      </c>
      <c r="N33">
        <v>93</v>
      </c>
      <c r="O33" t="s">
        <v>56</v>
      </c>
      <c r="P33" t="s">
        <v>38</v>
      </c>
      <c r="Q33">
        <v>3</v>
      </c>
      <c r="R33">
        <v>11</v>
      </c>
      <c r="S33" t="s">
        <v>57</v>
      </c>
      <c r="T33" t="s">
        <v>135</v>
      </c>
      <c r="U33">
        <v>303530</v>
      </c>
    </row>
    <row r="34" spans="1:21" x14ac:dyDescent="0.3">
      <c r="A34">
        <v>303552</v>
      </c>
      <c r="B34" t="s">
        <v>136</v>
      </c>
      <c r="C34" t="str">
        <f>_xlfn.XLOOKUP(D34,Departments!$A$2:$A$8,Departments!$B$2:$B$8)</f>
        <v>Sales</v>
      </c>
      <c r="D34" t="s">
        <v>31</v>
      </c>
      <c r="E34" t="str" cm="1">
        <f t="array" ref="E34">_xlfn.XLOOKUP(F34,Locations!$A$2:$A$6,Locations!$B$2:$B$6,NOT FOUND)</f>
        <v>Abu Dhabi</v>
      </c>
      <c r="F34" t="s">
        <v>61</v>
      </c>
      <c r="G34" t="s">
        <v>102</v>
      </c>
      <c r="H34" t="s">
        <v>22</v>
      </c>
      <c r="I34" t="s">
        <v>35</v>
      </c>
      <c r="J34" t="s">
        <v>24</v>
      </c>
      <c r="K34" t="s">
        <v>69</v>
      </c>
      <c r="L34" t="s">
        <v>137</v>
      </c>
      <c r="M34" s="4">
        <v>95.88</v>
      </c>
      <c r="N34">
        <v>92</v>
      </c>
      <c r="O34" t="s">
        <v>56</v>
      </c>
      <c r="P34" t="s">
        <v>50</v>
      </c>
      <c r="R34">
        <v>7</v>
      </c>
      <c r="S34" t="s">
        <v>29</v>
      </c>
      <c r="U34">
        <v>303527</v>
      </c>
    </row>
    <row r="35" spans="1:21" x14ac:dyDescent="0.3">
      <c r="A35">
        <v>303553</v>
      </c>
      <c r="B35" t="s">
        <v>138</v>
      </c>
      <c r="C35" t="str">
        <f>_xlfn.XLOOKUP(D35,Departments!$A$2:$A$8,Departments!$B$2:$B$8)</f>
        <v>Marketing</v>
      </c>
      <c r="D35" t="s">
        <v>60</v>
      </c>
      <c r="E35" t="str" cm="1">
        <f t="array" ref="E35">_xlfn.XLOOKUP(F35,Locations!$A$2:$A$6,Locations!$B$2:$B$6,NOT FOUND)</f>
        <v>Abu Dhabi</v>
      </c>
      <c r="F35" t="s">
        <v>61</v>
      </c>
      <c r="G35" t="s">
        <v>108</v>
      </c>
      <c r="H35" t="s">
        <v>22</v>
      </c>
      <c r="I35" t="s">
        <v>35</v>
      </c>
      <c r="J35" t="s">
        <v>36</v>
      </c>
      <c r="K35" t="s">
        <v>64</v>
      </c>
      <c r="L35" t="s">
        <v>139</v>
      </c>
      <c r="M35" s="4">
        <v>90.91</v>
      </c>
      <c r="N35">
        <v>75</v>
      </c>
      <c r="O35" t="s">
        <v>49</v>
      </c>
      <c r="P35" t="s">
        <v>38</v>
      </c>
      <c r="Q35">
        <v>3</v>
      </c>
      <c r="R35">
        <v>25</v>
      </c>
      <c r="S35" t="s">
        <v>29</v>
      </c>
      <c r="U35">
        <v>303523</v>
      </c>
    </row>
    <row r="36" spans="1:21" x14ac:dyDescent="0.3">
      <c r="A36">
        <v>303554</v>
      </c>
      <c r="B36" t="s">
        <v>140</v>
      </c>
      <c r="C36" t="str">
        <f>_xlfn.XLOOKUP(D36,Departments!$A$2:$A$8,Departments!$B$2:$B$8)</f>
        <v>HR</v>
      </c>
      <c r="D36" t="s">
        <v>40</v>
      </c>
      <c r="E36" t="str" cm="1">
        <f t="array" ref="E36">_xlfn.XLOOKUP(F36,Locations!$A$2:$A$6,Locations!$B$2:$B$6,NOT FOUND)</f>
        <v>Abu Dhabi</v>
      </c>
      <c r="F36" t="s">
        <v>61</v>
      </c>
      <c r="G36" t="s">
        <v>73</v>
      </c>
      <c r="H36" t="s">
        <v>34</v>
      </c>
      <c r="I36" t="s">
        <v>23</v>
      </c>
      <c r="J36" t="s">
        <v>24</v>
      </c>
      <c r="K36" t="s">
        <v>54</v>
      </c>
      <c r="L36" t="s">
        <v>141</v>
      </c>
      <c r="M36" s="4">
        <v>94.71</v>
      </c>
      <c r="N36">
        <v>88</v>
      </c>
      <c r="O36" t="s">
        <v>49</v>
      </c>
      <c r="P36" t="s">
        <v>38</v>
      </c>
      <c r="Q36">
        <v>2</v>
      </c>
      <c r="R36">
        <v>17</v>
      </c>
      <c r="S36" t="s">
        <v>29</v>
      </c>
      <c r="U36">
        <v>303527</v>
      </c>
    </row>
    <row r="37" spans="1:21" x14ac:dyDescent="0.3">
      <c r="A37">
        <v>303555</v>
      </c>
      <c r="B37" t="s">
        <v>142</v>
      </c>
      <c r="C37" t="str">
        <f>_xlfn.XLOOKUP(D37,Departments!$A$2:$A$8,Departments!$B$2:$B$8)</f>
        <v>Finance</v>
      </c>
      <c r="D37" t="s">
        <v>72</v>
      </c>
      <c r="E37" t="str" cm="1">
        <f t="array" ref="E37">_xlfn.XLOOKUP(F37,Locations!$A$2:$A$6,Locations!$B$2:$B$6,NOT FOUND)</f>
        <v>Al Ain</v>
      </c>
      <c r="F37" t="s">
        <v>46</v>
      </c>
      <c r="G37" t="s">
        <v>68</v>
      </c>
      <c r="H37" t="s">
        <v>34</v>
      </c>
      <c r="I37" t="s">
        <v>43</v>
      </c>
      <c r="J37" t="s">
        <v>36</v>
      </c>
      <c r="K37" t="s">
        <v>69</v>
      </c>
      <c r="L37" t="s">
        <v>143</v>
      </c>
      <c r="M37" s="4">
        <v>94.17</v>
      </c>
      <c r="N37">
        <v>77</v>
      </c>
      <c r="O37" t="s">
        <v>49</v>
      </c>
      <c r="P37" t="s">
        <v>38</v>
      </c>
      <c r="Q37">
        <v>4</v>
      </c>
      <c r="R37">
        <v>16</v>
      </c>
      <c r="S37" t="s">
        <v>57</v>
      </c>
      <c r="T37" t="s">
        <v>144</v>
      </c>
      <c r="U37">
        <v>303551</v>
      </c>
    </row>
    <row r="38" spans="1:21" x14ac:dyDescent="0.3">
      <c r="A38">
        <v>303556</v>
      </c>
      <c r="B38" t="s">
        <v>145</v>
      </c>
      <c r="C38" t="str">
        <f>_xlfn.XLOOKUP(D38,Departments!$A$2:$A$8,Departments!$B$2:$B$8)</f>
        <v>Sales</v>
      </c>
      <c r="D38" t="s">
        <v>31</v>
      </c>
      <c r="E38" t="str" cm="1">
        <f t="array" ref="E38">_xlfn.XLOOKUP(F38,Locations!$A$2:$A$6,Locations!$B$2:$B$6,NOT FOUND)</f>
        <v>Dubai</v>
      </c>
      <c r="F38" t="s">
        <v>20</v>
      </c>
      <c r="G38" t="s">
        <v>47</v>
      </c>
      <c r="H38" t="s">
        <v>76</v>
      </c>
      <c r="I38" t="s">
        <v>43</v>
      </c>
      <c r="J38" t="s">
        <v>36</v>
      </c>
      <c r="K38" t="s">
        <v>25</v>
      </c>
      <c r="L38" t="s">
        <v>146</v>
      </c>
      <c r="M38" s="4">
        <v>82.13</v>
      </c>
      <c r="N38">
        <v>52</v>
      </c>
      <c r="O38" t="s">
        <v>27</v>
      </c>
      <c r="P38" t="s">
        <v>28</v>
      </c>
      <c r="R38">
        <v>19</v>
      </c>
      <c r="S38" t="s">
        <v>29</v>
      </c>
      <c r="U38">
        <v>303527</v>
      </c>
    </row>
    <row r="39" spans="1:21" x14ac:dyDescent="0.3">
      <c r="A39">
        <v>303557</v>
      </c>
      <c r="B39" t="s">
        <v>147</v>
      </c>
      <c r="C39" t="str">
        <f>_xlfn.XLOOKUP(D39,Departments!$A$2:$A$8,Departments!$B$2:$B$8)</f>
        <v>Sales</v>
      </c>
      <c r="D39" t="s">
        <v>31</v>
      </c>
      <c r="E39" t="str" cm="1">
        <f t="array" ref="E39">_xlfn.XLOOKUP(F39,Locations!$A$2:$A$6,Locations!$B$2:$B$6,NOT FOUND)</f>
        <v>Dubai</v>
      </c>
      <c r="F39" t="s">
        <v>20</v>
      </c>
      <c r="G39" t="s">
        <v>126</v>
      </c>
      <c r="H39" t="s">
        <v>76</v>
      </c>
      <c r="I39" t="s">
        <v>23</v>
      </c>
      <c r="J39" t="s">
        <v>36</v>
      </c>
      <c r="K39" t="s">
        <v>25</v>
      </c>
      <c r="L39" t="s">
        <v>148</v>
      </c>
      <c r="M39" s="4">
        <v>83.95</v>
      </c>
      <c r="N39">
        <v>51</v>
      </c>
      <c r="O39" t="s">
        <v>56</v>
      </c>
      <c r="P39" t="s">
        <v>38</v>
      </c>
      <c r="Q39">
        <v>4</v>
      </c>
      <c r="R39">
        <v>30</v>
      </c>
      <c r="S39" t="s">
        <v>29</v>
      </c>
      <c r="U39">
        <v>303551</v>
      </c>
    </row>
    <row r="40" spans="1:21" x14ac:dyDescent="0.3">
      <c r="A40">
        <v>303558</v>
      </c>
      <c r="B40" t="s">
        <v>149</v>
      </c>
      <c r="C40" t="str">
        <f>_xlfn.XLOOKUP(D40,Departments!$A$2:$A$8,Departments!$B$2:$B$8)</f>
        <v>Operations</v>
      </c>
      <c r="D40" t="s">
        <v>19</v>
      </c>
      <c r="E40" t="str" cm="1">
        <f t="array" ref="E40">_xlfn.XLOOKUP(F40,Locations!$A$2:$A$6,Locations!$B$2:$B$6,NOT FOUND)</f>
        <v>Sharjah</v>
      </c>
      <c r="F40" t="s">
        <v>41</v>
      </c>
      <c r="G40" t="s">
        <v>102</v>
      </c>
      <c r="H40" t="s">
        <v>34</v>
      </c>
      <c r="I40" t="s">
        <v>23</v>
      </c>
      <c r="J40" t="s">
        <v>36</v>
      </c>
      <c r="K40" t="s">
        <v>64</v>
      </c>
      <c r="L40" t="s">
        <v>150</v>
      </c>
      <c r="M40" s="4">
        <v>98.06</v>
      </c>
      <c r="N40">
        <v>89</v>
      </c>
      <c r="O40" t="s">
        <v>49</v>
      </c>
      <c r="P40" t="s">
        <v>38</v>
      </c>
      <c r="Q40">
        <v>3</v>
      </c>
      <c r="R40">
        <v>31</v>
      </c>
      <c r="S40" t="s">
        <v>29</v>
      </c>
      <c r="U40">
        <v>303521</v>
      </c>
    </row>
    <row r="41" spans="1:21" x14ac:dyDescent="0.3">
      <c r="A41">
        <v>303559</v>
      </c>
      <c r="B41" t="s">
        <v>151</v>
      </c>
      <c r="C41" t="str">
        <f>_xlfn.XLOOKUP(D41,Departments!$A$2:$A$8,Departments!$B$2:$B$8)</f>
        <v>Operations</v>
      </c>
      <c r="D41" t="s">
        <v>19</v>
      </c>
      <c r="E41" t="str" cm="1">
        <f t="array" ref="E41">_xlfn.XLOOKUP(F41,Locations!$A$2:$A$6,Locations!$B$2:$B$6,NOT FOUND)</f>
        <v>Ajman</v>
      </c>
      <c r="F41" t="s">
        <v>32</v>
      </c>
      <c r="G41" t="s">
        <v>108</v>
      </c>
      <c r="H41" t="s">
        <v>34</v>
      </c>
      <c r="I41" t="s">
        <v>43</v>
      </c>
      <c r="J41" t="s">
        <v>24</v>
      </c>
      <c r="K41" t="s">
        <v>54</v>
      </c>
      <c r="L41" t="s">
        <v>152</v>
      </c>
      <c r="M41" s="4">
        <v>89.53</v>
      </c>
      <c r="N41">
        <v>80</v>
      </c>
      <c r="O41" t="s">
        <v>49</v>
      </c>
      <c r="P41" t="s">
        <v>38</v>
      </c>
      <c r="Q41">
        <v>4</v>
      </c>
      <c r="R41">
        <v>5</v>
      </c>
      <c r="S41" t="s">
        <v>57</v>
      </c>
      <c r="T41" t="s">
        <v>153</v>
      </c>
      <c r="U41">
        <v>303542</v>
      </c>
    </row>
    <row r="42" spans="1:21" x14ac:dyDescent="0.3">
      <c r="A42">
        <v>303560</v>
      </c>
      <c r="B42" t="s">
        <v>154</v>
      </c>
      <c r="C42" t="str">
        <f>_xlfn.XLOOKUP(D42,Departments!$A$2:$A$8,Departments!$B$2:$B$8)</f>
        <v>Operations</v>
      </c>
      <c r="D42" t="s">
        <v>19</v>
      </c>
      <c r="E42" t="str" cm="1">
        <f t="array" ref="E42">_xlfn.XLOOKUP(F42,Locations!$A$2:$A$6,Locations!$B$2:$B$6,NOT FOUND)</f>
        <v>Sharjah</v>
      </c>
      <c r="F42" t="s">
        <v>41</v>
      </c>
      <c r="G42" t="s">
        <v>126</v>
      </c>
      <c r="H42" t="s">
        <v>76</v>
      </c>
      <c r="I42" t="s">
        <v>43</v>
      </c>
      <c r="J42" t="s">
        <v>36</v>
      </c>
      <c r="K42" t="s">
        <v>54</v>
      </c>
      <c r="L42" t="s">
        <v>155</v>
      </c>
      <c r="M42" s="4">
        <v>84.76</v>
      </c>
      <c r="N42">
        <v>52</v>
      </c>
      <c r="O42" t="s">
        <v>56</v>
      </c>
      <c r="P42" t="s">
        <v>38</v>
      </c>
      <c r="Q42">
        <v>5</v>
      </c>
      <c r="R42">
        <v>20</v>
      </c>
      <c r="S42" t="s">
        <v>29</v>
      </c>
      <c r="U42">
        <v>303555</v>
      </c>
    </row>
    <row r="43" spans="1:21" x14ac:dyDescent="0.3">
      <c r="A43">
        <v>303561</v>
      </c>
      <c r="B43" t="s">
        <v>156</v>
      </c>
      <c r="C43" t="str">
        <f>_xlfn.XLOOKUP(D43,Departments!$A$2:$A$8,Departments!$B$2:$B$8)</f>
        <v>Marketing</v>
      </c>
      <c r="D43" t="s">
        <v>60</v>
      </c>
      <c r="E43" t="str" cm="1">
        <f t="array" ref="E43">_xlfn.XLOOKUP(F43,Locations!$A$2:$A$6,Locations!$B$2:$B$6,NOT FOUND)</f>
        <v>Dubai</v>
      </c>
      <c r="F43" t="s">
        <v>20</v>
      </c>
      <c r="G43" t="s">
        <v>53</v>
      </c>
      <c r="H43" t="s">
        <v>63</v>
      </c>
      <c r="I43" t="s">
        <v>23</v>
      </c>
      <c r="J43" t="s">
        <v>36</v>
      </c>
      <c r="K43" t="s">
        <v>64</v>
      </c>
      <c r="L43" t="s">
        <v>157</v>
      </c>
      <c r="M43" s="4">
        <v>91.23</v>
      </c>
      <c r="N43">
        <v>79</v>
      </c>
      <c r="O43" t="s">
        <v>49</v>
      </c>
      <c r="P43" t="s">
        <v>28</v>
      </c>
      <c r="S43" t="s">
        <v>29</v>
      </c>
      <c r="U43">
        <v>303532</v>
      </c>
    </row>
    <row r="44" spans="1:21" x14ac:dyDescent="0.3">
      <c r="A44">
        <v>303562</v>
      </c>
      <c r="B44" t="s">
        <v>158</v>
      </c>
      <c r="C44" t="str">
        <f>_xlfn.XLOOKUP(D44,Departments!$A$2:$A$8,Departments!$B$2:$B$8)</f>
        <v>HR</v>
      </c>
      <c r="D44" t="s">
        <v>40</v>
      </c>
      <c r="E44" t="str" cm="1">
        <f t="array" ref="E44">_xlfn.XLOOKUP(F44,Locations!$A$2:$A$6,Locations!$B$2:$B$6,NOT FOUND)</f>
        <v>Ajman</v>
      </c>
      <c r="F44" t="s">
        <v>32</v>
      </c>
      <c r="G44" t="s">
        <v>42</v>
      </c>
      <c r="H44" t="s">
        <v>34</v>
      </c>
      <c r="I44" t="s">
        <v>35</v>
      </c>
      <c r="J44" t="s">
        <v>36</v>
      </c>
      <c r="K44" t="s">
        <v>69</v>
      </c>
      <c r="L44" t="s">
        <v>159</v>
      </c>
      <c r="M44" s="4">
        <v>96.15</v>
      </c>
      <c r="N44">
        <v>93</v>
      </c>
      <c r="O44" t="s">
        <v>56</v>
      </c>
      <c r="P44" t="s">
        <v>28</v>
      </c>
      <c r="R44">
        <v>13</v>
      </c>
      <c r="S44" t="s">
        <v>57</v>
      </c>
      <c r="T44" t="s">
        <v>160</v>
      </c>
      <c r="U44">
        <v>303550</v>
      </c>
    </row>
    <row r="45" spans="1:21" x14ac:dyDescent="0.3">
      <c r="A45">
        <v>303563</v>
      </c>
      <c r="B45" t="s">
        <v>161</v>
      </c>
      <c r="C45" t="str">
        <f>_xlfn.XLOOKUP(D45,Departments!$A$2:$A$8,Departments!$B$2:$B$8)</f>
        <v>Operations</v>
      </c>
      <c r="D45" t="s">
        <v>19</v>
      </c>
      <c r="E45" t="str" cm="1">
        <f t="array" ref="E45">_xlfn.XLOOKUP(F45,Locations!$A$2:$A$6,Locations!$B$2:$B$6,NOT FOUND)</f>
        <v>Sharjah</v>
      </c>
      <c r="F45" t="s">
        <v>41</v>
      </c>
      <c r="G45" t="s">
        <v>126</v>
      </c>
      <c r="H45" t="s">
        <v>22</v>
      </c>
      <c r="I45" t="s">
        <v>43</v>
      </c>
      <c r="J45" t="s">
        <v>24</v>
      </c>
      <c r="K45" t="s">
        <v>64</v>
      </c>
      <c r="L45" t="s">
        <v>162</v>
      </c>
      <c r="M45" s="4">
        <v>75.31</v>
      </c>
      <c r="N45">
        <v>51</v>
      </c>
      <c r="O45" t="s">
        <v>56</v>
      </c>
      <c r="P45" t="s">
        <v>38</v>
      </c>
      <c r="Q45">
        <v>5</v>
      </c>
      <c r="R45">
        <v>13</v>
      </c>
      <c r="S45" t="s">
        <v>29</v>
      </c>
      <c r="U45">
        <v>303557</v>
      </c>
    </row>
    <row r="46" spans="1:21" x14ac:dyDescent="0.3">
      <c r="A46">
        <v>303564</v>
      </c>
      <c r="B46" t="s">
        <v>163</v>
      </c>
      <c r="C46" t="str">
        <f>_xlfn.XLOOKUP(D46,Departments!$A$2:$A$8,Departments!$B$2:$B$8)</f>
        <v>Customer Support</v>
      </c>
      <c r="D46" t="s">
        <v>52</v>
      </c>
      <c r="E46" t="str" cm="1">
        <f t="array" ref="E46">_xlfn.XLOOKUP(F46,Locations!$A$2:$A$6,Locations!$B$2:$B$6,NOT FOUND)</f>
        <v>Dubai</v>
      </c>
      <c r="F46" t="s">
        <v>20</v>
      </c>
      <c r="G46" t="s">
        <v>33</v>
      </c>
      <c r="H46" t="s">
        <v>76</v>
      </c>
      <c r="I46" t="s">
        <v>43</v>
      </c>
      <c r="J46" t="s">
        <v>36</v>
      </c>
      <c r="K46" t="s">
        <v>54</v>
      </c>
      <c r="L46" t="s">
        <v>164</v>
      </c>
      <c r="M46" s="4">
        <v>98.92</v>
      </c>
      <c r="N46">
        <v>87</v>
      </c>
      <c r="O46" t="s">
        <v>56</v>
      </c>
      <c r="P46" t="s">
        <v>38</v>
      </c>
      <c r="Q46">
        <v>2</v>
      </c>
      <c r="R46">
        <v>17</v>
      </c>
      <c r="S46" t="s">
        <v>29</v>
      </c>
      <c r="U46">
        <v>303529</v>
      </c>
    </row>
    <row r="47" spans="1:21" x14ac:dyDescent="0.3">
      <c r="A47">
        <v>303565</v>
      </c>
      <c r="B47" t="s">
        <v>165</v>
      </c>
      <c r="C47" t="str">
        <f>_xlfn.XLOOKUP(D47,Departments!$A$2:$A$8,Departments!$B$2:$B$8)</f>
        <v>IT</v>
      </c>
      <c r="D47" t="s">
        <v>80</v>
      </c>
      <c r="E47" t="str" cm="1">
        <f t="array" ref="E47">_xlfn.XLOOKUP(F47,Locations!$A$2:$A$6,Locations!$B$2:$B$6,NOT FOUND)</f>
        <v>Abu Dhabi</v>
      </c>
      <c r="F47" t="s">
        <v>61</v>
      </c>
      <c r="G47" t="s">
        <v>108</v>
      </c>
      <c r="H47" t="s">
        <v>22</v>
      </c>
      <c r="I47" t="s">
        <v>43</v>
      </c>
      <c r="J47" t="s">
        <v>24</v>
      </c>
      <c r="K47" t="s">
        <v>69</v>
      </c>
      <c r="L47" t="s">
        <v>166</v>
      </c>
      <c r="M47" s="4">
        <v>76.12</v>
      </c>
      <c r="N47">
        <v>50</v>
      </c>
      <c r="O47" t="s">
        <v>27</v>
      </c>
      <c r="P47" t="s">
        <v>38</v>
      </c>
      <c r="Q47">
        <v>3</v>
      </c>
      <c r="S47" t="s">
        <v>29</v>
      </c>
      <c r="U47">
        <v>303530</v>
      </c>
    </row>
    <row r="48" spans="1:21" x14ac:dyDescent="0.3">
      <c r="A48">
        <v>303566</v>
      </c>
      <c r="B48" t="s">
        <v>167</v>
      </c>
      <c r="C48" t="str">
        <f>_xlfn.XLOOKUP(D48,Departments!$A$2:$A$8,Departments!$B$2:$B$8)</f>
        <v>Sales</v>
      </c>
      <c r="D48" t="s">
        <v>31</v>
      </c>
      <c r="E48" t="str" cm="1">
        <f t="array" ref="E48">_xlfn.XLOOKUP(F48,Locations!$A$2:$A$6,Locations!$B$2:$B$6,NOT FOUND)</f>
        <v>Dubai</v>
      </c>
      <c r="F48" t="s">
        <v>20</v>
      </c>
      <c r="G48" t="s">
        <v>126</v>
      </c>
      <c r="H48" t="s">
        <v>76</v>
      </c>
      <c r="I48" t="s">
        <v>43</v>
      </c>
      <c r="J48" t="s">
        <v>24</v>
      </c>
      <c r="K48" t="s">
        <v>54</v>
      </c>
      <c r="L48" t="s">
        <v>168</v>
      </c>
      <c r="M48" s="4">
        <v>82.59</v>
      </c>
      <c r="N48">
        <v>70</v>
      </c>
      <c r="O48" t="s">
        <v>56</v>
      </c>
      <c r="P48" t="s">
        <v>38</v>
      </c>
      <c r="Q48">
        <v>2</v>
      </c>
      <c r="S48" t="s">
        <v>131</v>
      </c>
      <c r="T48" t="s">
        <v>169</v>
      </c>
      <c r="U48">
        <v>303552</v>
      </c>
    </row>
    <row r="49" spans="1:21" x14ac:dyDescent="0.3">
      <c r="A49">
        <v>303567</v>
      </c>
      <c r="B49" t="s">
        <v>170</v>
      </c>
      <c r="C49" t="str">
        <f>_xlfn.XLOOKUP(D49,Departments!$A$2:$A$8,Departments!$B$2:$B$8)</f>
        <v>Operations</v>
      </c>
      <c r="D49" t="s">
        <v>19</v>
      </c>
      <c r="E49" t="str" cm="1">
        <f t="array" ref="E49">_xlfn.XLOOKUP(F49,Locations!$A$2:$A$6,Locations!$B$2:$B$6,NOT FOUND)</f>
        <v>Al Ain</v>
      </c>
      <c r="F49" t="s">
        <v>46</v>
      </c>
      <c r="G49" t="s">
        <v>108</v>
      </c>
      <c r="H49" t="s">
        <v>63</v>
      </c>
      <c r="I49" t="s">
        <v>23</v>
      </c>
      <c r="J49" t="s">
        <v>24</v>
      </c>
      <c r="K49" t="s">
        <v>64</v>
      </c>
      <c r="L49" t="s">
        <v>171</v>
      </c>
      <c r="M49" s="4">
        <v>81.64</v>
      </c>
      <c r="N49">
        <v>72</v>
      </c>
      <c r="O49" t="s">
        <v>56</v>
      </c>
      <c r="P49" t="s">
        <v>28</v>
      </c>
      <c r="R49">
        <v>14</v>
      </c>
      <c r="S49" t="s">
        <v>29</v>
      </c>
      <c r="U49">
        <v>303550</v>
      </c>
    </row>
    <row r="50" spans="1:21" x14ac:dyDescent="0.3">
      <c r="A50">
        <v>303568</v>
      </c>
      <c r="B50" t="s">
        <v>172</v>
      </c>
      <c r="C50" t="str">
        <f>_xlfn.XLOOKUP(D50,Departments!$A$2:$A$8,Departments!$B$2:$B$8)</f>
        <v>Operations</v>
      </c>
      <c r="D50" t="s">
        <v>19</v>
      </c>
      <c r="E50" t="str" cm="1">
        <f t="array" ref="E50">_xlfn.XLOOKUP(F50,Locations!$A$2:$A$6,Locations!$B$2:$B$6,NOT FOUND)</f>
        <v>Dubai</v>
      </c>
      <c r="F50" t="s">
        <v>20</v>
      </c>
      <c r="G50" t="s">
        <v>173</v>
      </c>
      <c r="H50" t="s">
        <v>34</v>
      </c>
      <c r="I50" t="s">
        <v>35</v>
      </c>
      <c r="J50" t="s">
        <v>36</v>
      </c>
      <c r="K50" t="s">
        <v>25</v>
      </c>
      <c r="L50" t="s">
        <v>174</v>
      </c>
      <c r="M50" s="4">
        <v>97.78</v>
      </c>
      <c r="N50">
        <v>91</v>
      </c>
      <c r="O50" t="s">
        <v>56</v>
      </c>
      <c r="P50" t="s">
        <v>28</v>
      </c>
      <c r="R50">
        <v>38</v>
      </c>
      <c r="S50" t="s">
        <v>29</v>
      </c>
      <c r="U50">
        <v>303560</v>
      </c>
    </row>
    <row r="51" spans="1:21" x14ac:dyDescent="0.3">
      <c r="A51">
        <v>303569</v>
      </c>
      <c r="B51" t="s">
        <v>175</v>
      </c>
      <c r="C51" t="str">
        <f>_xlfn.XLOOKUP(D51,Departments!$A$2:$A$8,Departments!$B$2:$B$8)</f>
        <v>Marketing</v>
      </c>
      <c r="D51" t="s">
        <v>60</v>
      </c>
      <c r="E51" t="str" cm="1">
        <f t="array" ref="E51">_xlfn.XLOOKUP(F51,Locations!$A$2:$A$6,Locations!$B$2:$B$6,NOT FOUND)</f>
        <v>Sharjah</v>
      </c>
      <c r="F51" t="s">
        <v>41</v>
      </c>
      <c r="G51" t="s">
        <v>42</v>
      </c>
      <c r="H51" t="s">
        <v>22</v>
      </c>
      <c r="I51" t="s">
        <v>23</v>
      </c>
      <c r="J51" t="s">
        <v>36</v>
      </c>
      <c r="K51" t="s">
        <v>69</v>
      </c>
      <c r="L51" t="s">
        <v>176</v>
      </c>
      <c r="M51" s="4">
        <v>96.07</v>
      </c>
      <c r="N51">
        <v>92</v>
      </c>
      <c r="O51" t="s">
        <v>56</v>
      </c>
      <c r="P51" t="s">
        <v>38</v>
      </c>
      <c r="Q51">
        <v>3</v>
      </c>
      <c r="R51">
        <v>25</v>
      </c>
      <c r="S51" t="s">
        <v>29</v>
      </c>
      <c r="U51">
        <v>303557</v>
      </c>
    </row>
    <row r="52" spans="1:21" x14ac:dyDescent="0.3">
      <c r="A52">
        <v>303570</v>
      </c>
      <c r="B52" t="s">
        <v>177</v>
      </c>
      <c r="C52" t="str">
        <f>_xlfn.XLOOKUP(D52,Departments!$A$2:$A$8,Departments!$B$2:$B$8)</f>
        <v>Operations</v>
      </c>
      <c r="D52" t="s">
        <v>19</v>
      </c>
      <c r="E52" t="str" cm="1">
        <f t="array" ref="E52">_xlfn.XLOOKUP(F52,Locations!$A$2:$A$6,Locations!$B$2:$B$6,NOT FOUND)</f>
        <v>Abu Dhabi</v>
      </c>
      <c r="F52" t="s">
        <v>61</v>
      </c>
      <c r="G52" t="s">
        <v>102</v>
      </c>
      <c r="H52" t="s">
        <v>34</v>
      </c>
      <c r="I52" t="s">
        <v>43</v>
      </c>
      <c r="J52" t="s">
        <v>36</v>
      </c>
      <c r="K52" t="s">
        <v>25</v>
      </c>
      <c r="L52" t="s">
        <v>178</v>
      </c>
      <c r="M52" s="4">
        <v>84.74</v>
      </c>
      <c r="N52">
        <v>52</v>
      </c>
      <c r="O52" t="s">
        <v>56</v>
      </c>
      <c r="P52" t="s">
        <v>50</v>
      </c>
      <c r="R52">
        <v>13</v>
      </c>
      <c r="S52" t="s">
        <v>29</v>
      </c>
      <c r="U52">
        <v>303525</v>
      </c>
    </row>
    <row r="53" spans="1:21" x14ac:dyDescent="0.3">
      <c r="A53">
        <v>303571</v>
      </c>
      <c r="B53" t="s">
        <v>179</v>
      </c>
      <c r="C53" t="str">
        <f>_xlfn.XLOOKUP(D53,Departments!$A$2:$A$8,Departments!$B$2:$B$8)</f>
        <v>HR</v>
      </c>
      <c r="D53" t="s">
        <v>40</v>
      </c>
      <c r="E53" t="str" cm="1">
        <f t="array" ref="E53">_xlfn.XLOOKUP(F53,Locations!$A$2:$A$6,Locations!$B$2:$B$6,NOT FOUND)</f>
        <v>Ajman</v>
      </c>
      <c r="F53" t="s">
        <v>32</v>
      </c>
      <c r="G53" t="s">
        <v>47</v>
      </c>
      <c r="H53" t="s">
        <v>63</v>
      </c>
      <c r="I53" t="s">
        <v>35</v>
      </c>
      <c r="J53" t="s">
        <v>24</v>
      </c>
      <c r="K53" t="s">
        <v>64</v>
      </c>
      <c r="L53" t="s">
        <v>180</v>
      </c>
      <c r="M53" s="4">
        <v>96.24</v>
      </c>
      <c r="N53">
        <v>95</v>
      </c>
      <c r="O53" t="s">
        <v>49</v>
      </c>
      <c r="P53" t="s">
        <v>38</v>
      </c>
      <c r="Q53">
        <v>2</v>
      </c>
      <c r="R53">
        <v>36</v>
      </c>
      <c r="S53" t="s">
        <v>29</v>
      </c>
      <c r="U53">
        <v>303527</v>
      </c>
    </row>
    <row r="54" spans="1:21" x14ac:dyDescent="0.3">
      <c r="A54">
        <v>303572</v>
      </c>
      <c r="B54" t="s">
        <v>181</v>
      </c>
      <c r="C54" t="str">
        <f>_xlfn.XLOOKUP(D54,Departments!$A$2:$A$8,Departments!$B$2:$B$8)</f>
        <v>Customer Support</v>
      </c>
      <c r="D54" t="s">
        <v>52</v>
      </c>
      <c r="E54" t="str" cm="1">
        <f t="array" ref="E54">_xlfn.XLOOKUP(F54,Locations!$A$2:$A$6,Locations!$B$2:$B$6,NOT FOUND)</f>
        <v>Sharjah</v>
      </c>
      <c r="F54" t="s">
        <v>41</v>
      </c>
      <c r="G54" t="s">
        <v>33</v>
      </c>
      <c r="H54" t="s">
        <v>34</v>
      </c>
      <c r="I54" t="s">
        <v>35</v>
      </c>
      <c r="J54" t="s">
        <v>36</v>
      </c>
      <c r="K54" t="s">
        <v>54</v>
      </c>
      <c r="L54" t="s">
        <v>182</v>
      </c>
      <c r="M54" s="4">
        <v>97.35</v>
      </c>
      <c r="N54">
        <v>90</v>
      </c>
      <c r="O54" t="s">
        <v>56</v>
      </c>
      <c r="P54" t="s">
        <v>38</v>
      </c>
      <c r="Q54">
        <v>2</v>
      </c>
      <c r="R54">
        <v>32</v>
      </c>
      <c r="S54" t="s">
        <v>29</v>
      </c>
      <c r="U54">
        <v>303564</v>
      </c>
    </row>
    <row r="55" spans="1:21" x14ac:dyDescent="0.3">
      <c r="A55">
        <v>303573</v>
      </c>
      <c r="B55" t="s">
        <v>183</v>
      </c>
      <c r="C55" t="str">
        <f>_xlfn.XLOOKUP(D55,Departments!$A$2:$A$8,Departments!$B$2:$B$8)</f>
        <v>Finance</v>
      </c>
      <c r="D55" t="s">
        <v>72</v>
      </c>
      <c r="E55" t="str" cm="1">
        <f t="array" ref="E55">_xlfn.XLOOKUP(F55,Locations!$A$2:$A$6,Locations!$B$2:$B$6,NOT FOUND)</f>
        <v>Dubai</v>
      </c>
      <c r="F55" t="s">
        <v>20</v>
      </c>
      <c r="G55" t="s">
        <v>62</v>
      </c>
      <c r="H55" t="s">
        <v>76</v>
      </c>
      <c r="I55" t="s">
        <v>43</v>
      </c>
      <c r="J55" t="s">
        <v>24</v>
      </c>
      <c r="K55" t="s">
        <v>69</v>
      </c>
      <c r="L55" t="s">
        <v>184</v>
      </c>
      <c r="M55" s="4">
        <v>93.51</v>
      </c>
      <c r="N55">
        <v>73</v>
      </c>
      <c r="O55" t="s">
        <v>56</v>
      </c>
      <c r="P55" t="s">
        <v>38</v>
      </c>
      <c r="Q55">
        <v>3</v>
      </c>
      <c r="R55">
        <v>10</v>
      </c>
      <c r="S55" t="s">
        <v>29</v>
      </c>
      <c r="U55">
        <v>303526</v>
      </c>
    </row>
    <row r="56" spans="1:21" x14ac:dyDescent="0.3">
      <c r="A56">
        <v>303574</v>
      </c>
      <c r="B56" t="s">
        <v>185</v>
      </c>
      <c r="C56" t="str">
        <f>_xlfn.XLOOKUP(D56,Departments!$A$2:$A$8,Departments!$B$2:$B$8)</f>
        <v>HR</v>
      </c>
      <c r="D56" t="s">
        <v>40</v>
      </c>
      <c r="E56" t="str" cm="1">
        <f t="array" ref="E56">_xlfn.XLOOKUP(F56,Locations!$A$2:$A$6,Locations!$B$2:$B$6,NOT FOUND)</f>
        <v>Abu Dhabi</v>
      </c>
      <c r="F56" t="s">
        <v>61</v>
      </c>
      <c r="G56" t="s">
        <v>53</v>
      </c>
      <c r="H56" t="s">
        <v>76</v>
      </c>
      <c r="I56" t="s">
        <v>43</v>
      </c>
      <c r="J56" t="s">
        <v>36</v>
      </c>
      <c r="K56" t="s">
        <v>69</v>
      </c>
      <c r="L56" t="s">
        <v>186</v>
      </c>
      <c r="M56" s="4">
        <v>90.34</v>
      </c>
      <c r="N56">
        <v>78</v>
      </c>
      <c r="O56" t="s">
        <v>49</v>
      </c>
      <c r="P56" t="s">
        <v>38</v>
      </c>
      <c r="Q56">
        <v>3</v>
      </c>
      <c r="R56">
        <v>11</v>
      </c>
      <c r="S56" t="s">
        <v>29</v>
      </c>
      <c r="U56">
        <v>303573</v>
      </c>
    </row>
    <row r="57" spans="1:21" x14ac:dyDescent="0.3">
      <c r="A57">
        <v>303575</v>
      </c>
      <c r="B57" t="s">
        <v>187</v>
      </c>
      <c r="C57" t="str">
        <f>_xlfn.XLOOKUP(D57,Departments!$A$2:$A$8,Departments!$B$2:$B$8)</f>
        <v>Customer Support</v>
      </c>
      <c r="D57" t="s">
        <v>52</v>
      </c>
      <c r="E57" t="str" cm="1">
        <f t="array" ref="E57">_xlfn.XLOOKUP(F57,Locations!$A$2:$A$6,Locations!$B$2:$B$6,NOT FOUND)</f>
        <v>Sharjah</v>
      </c>
      <c r="F57" t="s">
        <v>41</v>
      </c>
      <c r="G57" t="s">
        <v>21</v>
      </c>
      <c r="H57" t="s">
        <v>22</v>
      </c>
      <c r="I57" t="s">
        <v>35</v>
      </c>
      <c r="J57" t="s">
        <v>24</v>
      </c>
      <c r="K57" t="s">
        <v>64</v>
      </c>
      <c r="L57" t="s">
        <v>188</v>
      </c>
      <c r="M57" s="4">
        <v>97.36</v>
      </c>
      <c r="N57">
        <v>90</v>
      </c>
      <c r="O57" t="s">
        <v>56</v>
      </c>
      <c r="P57" t="s">
        <v>38</v>
      </c>
      <c r="Q57">
        <v>5</v>
      </c>
      <c r="R57">
        <v>7</v>
      </c>
      <c r="S57" t="s">
        <v>131</v>
      </c>
      <c r="T57" t="s">
        <v>189</v>
      </c>
      <c r="U57">
        <v>303543</v>
      </c>
    </row>
    <row r="58" spans="1:21" x14ac:dyDescent="0.3">
      <c r="A58">
        <v>303576</v>
      </c>
      <c r="B58" t="s">
        <v>190</v>
      </c>
      <c r="C58" t="str">
        <f>_xlfn.XLOOKUP(D58,Departments!$A$2:$A$8,Departments!$B$2:$B$8)</f>
        <v>HR</v>
      </c>
      <c r="D58" t="s">
        <v>40</v>
      </c>
      <c r="E58" t="str" cm="1">
        <f t="array" ref="E58">_xlfn.XLOOKUP(F58,Locations!$A$2:$A$6,Locations!$B$2:$B$6,NOT FOUND)</f>
        <v>Sharjah</v>
      </c>
      <c r="F58" t="s">
        <v>41</v>
      </c>
      <c r="G58" t="s">
        <v>21</v>
      </c>
      <c r="H58" t="s">
        <v>22</v>
      </c>
      <c r="I58" t="s">
        <v>23</v>
      </c>
      <c r="J58" t="s">
        <v>24</v>
      </c>
      <c r="K58" t="s">
        <v>54</v>
      </c>
      <c r="L58" t="s">
        <v>191</v>
      </c>
      <c r="M58" s="4">
        <v>95.34</v>
      </c>
      <c r="N58">
        <v>87</v>
      </c>
      <c r="O58" t="s">
        <v>49</v>
      </c>
      <c r="P58" t="s">
        <v>38</v>
      </c>
      <c r="Q58">
        <v>4</v>
      </c>
      <c r="R58">
        <v>39</v>
      </c>
      <c r="S58" t="s">
        <v>29</v>
      </c>
      <c r="U58">
        <v>303538</v>
      </c>
    </row>
    <row r="59" spans="1:21" x14ac:dyDescent="0.3">
      <c r="A59">
        <v>303577</v>
      </c>
      <c r="B59" t="s">
        <v>192</v>
      </c>
      <c r="C59" t="str">
        <f>_xlfn.XLOOKUP(D59,Departments!$A$2:$A$8,Departments!$B$2:$B$8)</f>
        <v>Customer Support</v>
      </c>
      <c r="D59" t="s">
        <v>52</v>
      </c>
      <c r="E59" t="str" cm="1">
        <f t="array" ref="E59">_xlfn.XLOOKUP(F59,Locations!$A$2:$A$6,Locations!$B$2:$B$6,NOT FOUND)</f>
        <v>Abu Dhabi</v>
      </c>
      <c r="F59" t="s">
        <v>61</v>
      </c>
      <c r="G59" t="s">
        <v>102</v>
      </c>
      <c r="H59" t="s">
        <v>76</v>
      </c>
      <c r="I59" t="s">
        <v>43</v>
      </c>
      <c r="J59" t="s">
        <v>24</v>
      </c>
      <c r="K59" t="s">
        <v>69</v>
      </c>
      <c r="L59" t="s">
        <v>193</v>
      </c>
      <c r="M59" s="4">
        <v>84.12</v>
      </c>
      <c r="N59">
        <v>73</v>
      </c>
      <c r="O59" t="s">
        <v>27</v>
      </c>
      <c r="P59" t="s">
        <v>38</v>
      </c>
      <c r="Q59">
        <v>4</v>
      </c>
      <c r="R59">
        <v>26</v>
      </c>
      <c r="S59" t="s">
        <v>57</v>
      </c>
      <c r="T59" t="s">
        <v>194</v>
      </c>
      <c r="U59">
        <v>303534</v>
      </c>
    </row>
    <row r="60" spans="1:21" x14ac:dyDescent="0.3">
      <c r="A60">
        <v>303578</v>
      </c>
      <c r="B60" t="s">
        <v>195</v>
      </c>
      <c r="C60" t="str">
        <f>_xlfn.XLOOKUP(D60,Departments!$A$2:$A$8,Departments!$B$2:$B$8)</f>
        <v>IT</v>
      </c>
      <c r="D60" t="s">
        <v>80</v>
      </c>
      <c r="E60" t="str" cm="1">
        <f t="array" ref="E60">_xlfn.XLOOKUP(F60,Locations!$A$2:$A$6,Locations!$B$2:$B$6,NOT FOUND)</f>
        <v>Sharjah</v>
      </c>
      <c r="F60" t="s">
        <v>41</v>
      </c>
      <c r="G60" t="s">
        <v>68</v>
      </c>
      <c r="H60" t="s">
        <v>76</v>
      </c>
      <c r="I60" t="s">
        <v>23</v>
      </c>
      <c r="J60" t="s">
        <v>24</v>
      </c>
      <c r="K60" t="s">
        <v>25</v>
      </c>
      <c r="L60" t="s">
        <v>196</v>
      </c>
      <c r="M60" s="4">
        <v>88.17</v>
      </c>
      <c r="N60">
        <v>90</v>
      </c>
      <c r="O60" t="s">
        <v>56</v>
      </c>
      <c r="P60" t="s">
        <v>38</v>
      </c>
      <c r="Q60">
        <v>4</v>
      </c>
      <c r="R60">
        <v>17</v>
      </c>
      <c r="S60" t="s">
        <v>57</v>
      </c>
      <c r="T60" t="s">
        <v>197</v>
      </c>
      <c r="U60">
        <v>303544</v>
      </c>
    </row>
    <row r="61" spans="1:21" x14ac:dyDescent="0.3">
      <c r="A61">
        <v>303579</v>
      </c>
      <c r="B61" t="s">
        <v>198</v>
      </c>
      <c r="C61" t="str">
        <f>_xlfn.XLOOKUP(D61,Departments!$A$2:$A$8,Departments!$B$2:$B$8)</f>
        <v>IT</v>
      </c>
      <c r="D61" t="s">
        <v>80</v>
      </c>
      <c r="E61" t="str" cm="1">
        <f t="array" ref="E61">_xlfn.XLOOKUP(F61,Locations!$A$2:$A$6,Locations!$B$2:$B$6,NOT FOUND)</f>
        <v>Ajman</v>
      </c>
      <c r="F61" t="s">
        <v>32</v>
      </c>
      <c r="G61" t="s">
        <v>102</v>
      </c>
      <c r="H61" t="s">
        <v>22</v>
      </c>
      <c r="I61" t="s">
        <v>43</v>
      </c>
      <c r="J61" t="s">
        <v>24</v>
      </c>
      <c r="K61" t="s">
        <v>69</v>
      </c>
      <c r="L61" t="s">
        <v>199</v>
      </c>
      <c r="M61" s="4">
        <v>79.2</v>
      </c>
      <c r="N61">
        <v>73</v>
      </c>
      <c r="O61" t="s">
        <v>56</v>
      </c>
      <c r="P61" t="s">
        <v>28</v>
      </c>
      <c r="R61">
        <v>15</v>
      </c>
      <c r="S61" t="s">
        <v>29</v>
      </c>
      <c r="U61">
        <v>303563</v>
      </c>
    </row>
    <row r="62" spans="1:21" x14ac:dyDescent="0.3">
      <c r="A62">
        <v>303580</v>
      </c>
      <c r="B62" t="s">
        <v>200</v>
      </c>
      <c r="C62" t="str">
        <f>_xlfn.XLOOKUP(D62,Departments!$A$2:$A$8,Departments!$B$2:$B$8)</f>
        <v>Customer Support</v>
      </c>
      <c r="D62" t="s">
        <v>52</v>
      </c>
      <c r="E62" t="str" cm="1">
        <f t="array" ref="E62">_xlfn.XLOOKUP(F62,Locations!$A$2:$A$6,Locations!$B$2:$B$6,NOT FOUND)</f>
        <v>Dubai</v>
      </c>
      <c r="F62" t="s">
        <v>20</v>
      </c>
      <c r="G62" t="s">
        <v>108</v>
      </c>
      <c r="H62" t="s">
        <v>34</v>
      </c>
      <c r="I62" t="s">
        <v>23</v>
      </c>
      <c r="J62" t="s">
        <v>36</v>
      </c>
      <c r="K62" t="s">
        <v>64</v>
      </c>
      <c r="L62" t="s">
        <v>201</v>
      </c>
      <c r="M62" s="4">
        <v>99.94</v>
      </c>
      <c r="N62">
        <v>97</v>
      </c>
      <c r="O62" t="s">
        <v>56</v>
      </c>
      <c r="P62" t="s">
        <v>28</v>
      </c>
      <c r="S62" t="s">
        <v>131</v>
      </c>
      <c r="T62" t="s">
        <v>202</v>
      </c>
      <c r="U62">
        <v>303559</v>
      </c>
    </row>
    <row r="63" spans="1:21" x14ac:dyDescent="0.3">
      <c r="A63">
        <v>303581</v>
      </c>
      <c r="B63" t="s">
        <v>203</v>
      </c>
      <c r="C63" t="str">
        <f>_xlfn.XLOOKUP(D63,Departments!$A$2:$A$8,Departments!$B$2:$B$8)</f>
        <v>Marketing</v>
      </c>
      <c r="D63" t="s">
        <v>60</v>
      </c>
      <c r="E63" t="str" cm="1">
        <f t="array" ref="E63">_xlfn.XLOOKUP(F63,Locations!$A$2:$A$6,Locations!$B$2:$B$6,NOT FOUND)</f>
        <v>Ajman</v>
      </c>
      <c r="F63" t="s">
        <v>32</v>
      </c>
      <c r="G63" t="s">
        <v>33</v>
      </c>
      <c r="H63" t="s">
        <v>22</v>
      </c>
      <c r="I63" t="s">
        <v>23</v>
      </c>
      <c r="J63" t="s">
        <v>24</v>
      </c>
      <c r="K63" t="s">
        <v>54</v>
      </c>
      <c r="L63" t="s">
        <v>204</v>
      </c>
      <c r="M63" s="4">
        <v>92.57</v>
      </c>
      <c r="N63">
        <v>76</v>
      </c>
      <c r="O63" t="s">
        <v>49</v>
      </c>
      <c r="P63" t="s">
        <v>50</v>
      </c>
      <c r="R63">
        <v>38</v>
      </c>
      <c r="S63" t="s">
        <v>29</v>
      </c>
      <c r="U63">
        <v>303538</v>
      </c>
    </row>
    <row r="64" spans="1:21" x14ac:dyDescent="0.3">
      <c r="A64">
        <v>303582</v>
      </c>
      <c r="B64" t="s">
        <v>205</v>
      </c>
      <c r="C64" t="str">
        <f>_xlfn.XLOOKUP(D64,Departments!$A$2:$A$8,Departments!$B$2:$B$8)</f>
        <v>Finance</v>
      </c>
      <c r="D64" t="s">
        <v>72</v>
      </c>
      <c r="E64" t="str" cm="1">
        <f t="array" ref="E64">_xlfn.XLOOKUP(F64,Locations!$A$2:$A$6,Locations!$B$2:$B$6,NOT FOUND)</f>
        <v>Sharjah</v>
      </c>
      <c r="F64" t="s">
        <v>41</v>
      </c>
      <c r="G64" t="s">
        <v>53</v>
      </c>
      <c r="H64" t="s">
        <v>76</v>
      </c>
      <c r="I64" t="s">
        <v>35</v>
      </c>
      <c r="J64" t="s">
        <v>24</v>
      </c>
      <c r="K64" t="s">
        <v>25</v>
      </c>
      <c r="L64" t="s">
        <v>206</v>
      </c>
      <c r="M64" s="4">
        <v>88.89</v>
      </c>
      <c r="N64">
        <v>82</v>
      </c>
      <c r="O64" t="s">
        <v>56</v>
      </c>
      <c r="P64" t="s">
        <v>38</v>
      </c>
      <c r="Q64">
        <v>3</v>
      </c>
      <c r="R64">
        <v>33</v>
      </c>
      <c r="S64" t="s">
        <v>29</v>
      </c>
      <c r="U64">
        <v>303529</v>
      </c>
    </row>
    <row r="65" spans="1:21" x14ac:dyDescent="0.3">
      <c r="A65">
        <v>303583</v>
      </c>
      <c r="B65" t="s">
        <v>107</v>
      </c>
      <c r="C65" t="str">
        <f>_xlfn.XLOOKUP(D65,Departments!$A$2:$A$8,Departments!$B$2:$B$8)</f>
        <v>Marketing</v>
      </c>
      <c r="D65" t="s">
        <v>60</v>
      </c>
      <c r="E65" t="str" cm="1">
        <f t="array" ref="E65">_xlfn.XLOOKUP(F65,Locations!$A$2:$A$6,Locations!$B$2:$B$6,NOT FOUND)</f>
        <v>Dubai</v>
      </c>
      <c r="F65" t="s">
        <v>20</v>
      </c>
      <c r="G65" t="s">
        <v>126</v>
      </c>
      <c r="H65" t="s">
        <v>76</v>
      </c>
      <c r="I65" t="s">
        <v>23</v>
      </c>
      <c r="J65" t="s">
        <v>24</v>
      </c>
      <c r="K65" t="s">
        <v>69</v>
      </c>
      <c r="L65" t="s">
        <v>207</v>
      </c>
      <c r="M65" s="4">
        <v>98.88</v>
      </c>
      <c r="N65">
        <v>100</v>
      </c>
      <c r="O65" t="s">
        <v>49</v>
      </c>
      <c r="P65" t="s">
        <v>38</v>
      </c>
      <c r="Q65">
        <v>5</v>
      </c>
      <c r="R65">
        <v>30</v>
      </c>
      <c r="S65" t="s">
        <v>29</v>
      </c>
      <c r="U65">
        <v>303545</v>
      </c>
    </row>
    <row r="66" spans="1:21" x14ac:dyDescent="0.3">
      <c r="A66">
        <v>303584</v>
      </c>
      <c r="B66" t="s">
        <v>190</v>
      </c>
      <c r="C66" t="str">
        <f>_xlfn.XLOOKUP(D66,Departments!$A$2:$A$8,Departments!$B$2:$B$8)</f>
        <v>Customer Support</v>
      </c>
      <c r="D66" t="s">
        <v>52</v>
      </c>
      <c r="E66" t="str" cm="1">
        <f t="array" ref="E66">_xlfn.XLOOKUP(F66,Locations!$A$2:$A$6,Locations!$B$2:$B$6,NOT FOUND)</f>
        <v>Dubai</v>
      </c>
      <c r="F66" t="s">
        <v>20</v>
      </c>
      <c r="G66" t="s">
        <v>33</v>
      </c>
      <c r="H66" t="s">
        <v>34</v>
      </c>
      <c r="I66" t="s">
        <v>43</v>
      </c>
      <c r="J66" t="s">
        <v>36</v>
      </c>
      <c r="K66" t="s">
        <v>64</v>
      </c>
      <c r="L66" t="s">
        <v>208</v>
      </c>
      <c r="M66" s="4">
        <v>96.61</v>
      </c>
      <c r="N66">
        <v>92</v>
      </c>
      <c r="O66" t="s">
        <v>49</v>
      </c>
      <c r="P66" t="s">
        <v>28</v>
      </c>
      <c r="R66">
        <v>8</v>
      </c>
      <c r="S66" t="s">
        <v>29</v>
      </c>
      <c r="U66">
        <v>303547</v>
      </c>
    </row>
    <row r="67" spans="1:21" x14ac:dyDescent="0.3">
      <c r="A67">
        <v>303585</v>
      </c>
      <c r="B67" t="s">
        <v>209</v>
      </c>
      <c r="C67" t="str">
        <f>_xlfn.XLOOKUP(D67,Departments!$A$2:$A$8,Departments!$B$2:$B$8)</f>
        <v>Marketing</v>
      </c>
      <c r="D67" t="s">
        <v>60</v>
      </c>
      <c r="E67" t="str" cm="1">
        <f t="array" ref="E67">_xlfn.XLOOKUP(F67,Locations!$A$2:$A$6,Locations!$B$2:$B$6,NOT FOUND)</f>
        <v>Al Ain</v>
      </c>
      <c r="F67" t="s">
        <v>46</v>
      </c>
      <c r="G67" t="s">
        <v>173</v>
      </c>
      <c r="H67" t="s">
        <v>22</v>
      </c>
      <c r="I67" t="s">
        <v>35</v>
      </c>
      <c r="J67" t="s">
        <v>24</v>
      </c>
      <c r="K67" t="s">
        <v>69</v>
      </c>
      <c r="L67" t="s">
        <v>210</v>
      </c>
      <c r="M67" s="4">
        <v>81.39</v>
      </c>
      <c r="N67">
        <v>72</v>
      </c>
      <c r="O67" t="s">
        <v>56</v>
      </c>
      <c r="P67" t="s">
        <v>38</v>
      </c>
      <c r="Q67">
        <v>2</v>
      </c>
      <c r="R67">
        <v>34</v>
      </c>
      <c r="S67" t="s">
        <v>29</v>
      </c>
      <c r="U67">
        <v>303520</v>
      </c>
    </row>
    <row r="68" spans="1:21" x14ac:dyDescent="0.3">
      <c r="A68">
        <v>303586</v>
      </c>
      <c r="B68" t="s">
        <v>211</v>
      </c>
      <c r="C68" t="str">
        <f>_xlfn.XLOOKUP(D68,Departments!$A$2:$A$8,Departments!$B$2:$B$8)</f>
        <v>Marketing</v>
      </c>
      <c r="D68" t="s">
        <v>60</v>
      </c>
      <c r="E68" t="str" cm="1">
        <f t="array" ref="E68">_xlfn.XLOOKUP(F68,Locations!$A$2:$A$6,Locations!$B$2:$B$6,NOT FOUND)</f>
        <v>Dubai</v>
      </c>
      <c r="F68" t="s">
        <v>20</v>
      </c>
      <c r="G68" t="s">
        <v>108</v>
      </c>
      <c r="H68" t="s">
        <v>34</v>
      </c>
      <c r="I68" t="s">
        <v>43</v>
      </c>
      <c r="J68" t="s">
        <v>24</v>
      </c>
      <c r="K68" t="s">
        <v>64</v>
      </c>
      <c r="L68" t="s">
        <v>106</v>
      </c>
      <c r="M68" s="4">
        <v>89.96</v>
      </c>
      <c r="N68">
        <v>88</v>
      </c>
      <c r="O68" t="s">
        <v>56</v>
      </c>
      <c r="P68" t="s">
        <v>38</v>
      </c>
      <c r="Q68">
        <v>3</v>
      </c>
      <c r="R68">
        <v>24</v>
      </c>
      <c r="S68" t="s">
        <v>29</v>
      </c>
      <c r="U68">
        <v>303539</v>
      </c>
    </row>
    <row r="69" spans="1:21" x14ac:dyDescent="0.3">
      <c r="A69">
        <v>303587</v>
      </c>
      <c r="B69" t="s">
        <v>212</v>
      </c>
      <c r="C69" t="str">
        <f>_xlfn.XLOOKUP(D69,Departments!$A$2:$A$8,Departments!$B$2:$B$8)</f>
        <v>Finance</v>
      </c>
      <c r="D69" t="s">
        <v>72</v>
      </c>
      <c r="E69" t="str" cm="1">
        <f t="array" ref="E69">_xlfn.XLOOKUP(F69,Locations!$A$2:$A$6,Locations!$B$2:$B$6,NOT FOUND)</f>
        <v>Al Ain</v>
      </c>
      <c r="F69" t="s">
        <v>46</v>
      </c>
      <c r="G69" t="s">
        <v>62</v>
      </c>
      <c r="H69" t="s">
        <v>22</v>
      </c>
      <c r="I69" t="s">
        <v>23</v>
      </c>
      <c r="J69" t="s">
        <v>36</v>
      </c>
      <c r="K69" t="s">
        <v>25</v>
      </c>
      <c r="L69" t="s">
        <v>184</v>
      </c>
      <c r="M69" s="4">
        <v>83.31</v>
      </c>
      <c r="N69">
        <v>59</v>
      </c>
      <c r="O69" t="s">
        <v>56</v>
      </c>
      <c r="P69" t="s">
        <v>50</v>
      </c>
      <c r="R69">
        <v>12</v>
      </c>
      <c r="S69" t="s">
        <v>29</v>
      </c>
      <c r="U69">
        <v>303546</v>
      </c>
    </row>
    <row r="70" spans="1:21" x14ac:dyDescent="0.3">
      <c r="A70">
        <v>303588</v>
      </c>
      <c r="B70" t="s">
        <v>213</v>
      </c>
      <c r="C70" t="str">
        <f>_xlfn.XLOOKUP(D70,Departments!$A$2:$A$8,Departments!$B$2:$B$8)</f>
        <v>Operations</v>
      </c>
      <c r="D70" t="s">
        <v>19</v>
      </c>
      <c r="E70" t="str" cm="1">
        <f t="array" ref="E70">_xlfn.XLOOKUP(F70,Locations!$A$2:$A$6,Locations!$B$2:$B$6,NOT FOUND)</f>
        <v>Dubai</v>
      </c>
      <c r="F70" t="s">
        <v>20</v>
      </c>
      <c r="G70" t="s">
        <v>21</v>
      </c>
      <c r="H70" t="s">
        <v>34</v>
      </c>
      <c r="I70" t="s">
        <v>43</v>
      </c>
      <c r="J70" t="s">
        <v>36</v>
      </c>
      <c r="K70" t="s">
        <v>54</v>
      </c>
      <c r="L70" t="s">
        <v>214</v>
      </c>
      <c r="M70" s="4">
        <v>96.32</v>
      </c>
      <c r="N70">
        <v>87</v>
      </c>
      <c r="O70" t="s">
        <v>56</v>
      </c>
      <c r="P70" t="s">
        <v>38</v>
      </c>
      <c r="Q70">
        <v>5</v>
      </c>
      <c r="R70">
        <v>38</v>
      </c>
      <c r="S70" t="s">
        <v>29</v>
      </c>
      <c r="U70">
        <v>303534</v>
      </c>
    </row>
    <row r="71" spans="1:21" x14ac:dyDescent="0.3">
      <c r="A71">
        <v>303589</v>
      </c>
      <c r="B71" t="s">
        <v>215</v>
      </c>
      <c r="C71" t="str">
        <f>_xlfn.XLOOKUP(D71,Departments!$A$2:$A$8,Departments!$B$2:$B$8)</f>
        <v>Sales</v>
      </c>
      <c r="D71" t="s">
        <v>31</v>
      </c>
      <c r="E71" t="str" cm="1">
        <f t="array" ref="E71">_xlfn.XLOOKUP(F71,Locations!$A$2:$A$6,Locations!$B$2:$B$6,NOT FOUND)</f>
        <v>Sharjah</v>
      </c>
      <c r="F71" t="s">
        <v>41</v>
      </c>
      <c r="G71" t="s">
        <v>21</v>
      </c>
      <c r="H71" t="s">
        <v>34</v>
      </c>
      <c r="I71" t="s">
        <v>23</v>
      </c>
      <c r="J71" t="s">
        <v>36</v>
      </c>
      <c r="K71" t="s">
        <v>25</v>
      </c>
      <c r="L71" t="s">
        <v>216</v>
      </c>
      <c r="M71" s="4">
        <v>82.1</v>
      </c>
      <c r="N71">
        <v>71</v>
      </c>
      <c r="O71" t="s">
        <v>56</v>
      </c>
      <c r="P71" t="s">
        <v>28</v>
      </c>
      <c r="R71">
        <v>17</v>
      </c>
      <c r="S71" t="s">
        <v>29</v>
      </c>
      <c r="U71">
        <v>303552</v>
      </c>
    </row>
    <row r="72" spans="1:21" x14ac:dyDescent="0.3">
      <c r="A72">
        <v>303590</v>
      </c>
      <c r="B72" t="s">
        <v>217</v>
      </c>
      <c r="C72" t="str">
        <f>_xlfn.XLOOKUP(D72,Departments!$A$2:$A$8,Departments!$B$2:$B$8)</f>
        <v>IT</v>
      </c>
      <c r="D72" t="s">
        <v>80</v>
      </c>
      <c r="E72" t="str" cm="1">
        <f t="array" ref="E72">_xlfn.XLOOKUP(F72,Locations!$A$2:$A$6,Locations!$B$2:$B$6,NOT FOUND)</f>
        <v>Ajman</v>
      </c>
      <c r="F72" t="s">
        <v>32</v>
      </c>
      <c r="G72" t="s">
        <v>62</v>
      </c>
      <c r="H72" t="s">
        <v>22</v>
      </c>
      <c r="I72" t="s">
        <v>43</v>
      </c>
      <c r="J72" t="s">
        <v>36</v>
      </c>
      <c r="K72" t="s">
        <v>69</v>
      </c>
      <c r="L72" t="s">
        <v>218</v>
      </c>
      <c r="M72" s="4">
        <v>91.85</v>
      </c>
      <c r="N72">
        <v>85</v>
      </c>
      <c r="O72" t="s">
        <v>49</v>
      </c>
      <c r="P72" t="s">
        <v>38</v>
      </c>
      <c r="Q72">
        <v>4</v>
      </c>
      <c r="R72">
        <v>38</v>
      </c>
      <c r="S72" t="s">
        <v>29</v>
      </c>
      <c r="U72">
        <v>303563</v>
      </c>
    </row>
    <row r="73" spans="1:21" x14ac:dyDescent="0.3">
      <c r="A73">
        <v>303591</v>
      </c>
      <c r="B73" t="s">
        <v>219</v>
      </c>
      <c r="C73" t="str">
        <f>_xlfn.XLOOKUP(D73,Departments!$A$2:$A$8,Departments!$B$2:$B$8)</f>
        <v>Customer Support</v>
      </c>
      <c r="D73" t="s">
        <v>52</v>
      </c>
      <c r="E73" t="str" cm="1">
        <f t="array" ref="E73">_xlfn.XLOOKUP(F73,Locations!$A$2:$A$6,Locations!$B$2:$B$6,NOT FOUND)</f>
        <v>Sharjah</v>
      </c>
      <c r="F73" t="s">
        <v>41</v>
      </c>
      <c r="G73" t="s">
        <v>62</v>
      </c>
      <c r="H73" t="s">
        <v>76</v>
      </c>
      <c r="I73" t="s">
        <v>43</v>
      </c>
      <c r="J73" t="s">
        <v>24</v>
      </c>
      <c r="K73" t="s">
        <v>54</v>
      </c>
      <c r="L73" t="s">
        <v>220</v>
      </c>
      <c r="M73" s="4">
        <v>80.17</v>
      </c>
      <c r="N73">
        <v>78</v>
      </c>
      <c r="O73" t="s">
        <v>56</v>
      </c>
      <c r="P73" t="s">
        <v>38</v>
      </c>
      <c r="Q73">
        <v>4</v>
      </c>
      <c r="R73">
        <v>17</v>
      </c>
      <c r="S73" t="s">
        <v>29</v>
      </c>
      <c r="U73">
        <v>303561</v>
      </c>
    </row>
    <row r="74" spans="1:21" x14ac:dyDescent="0.3">
      <c r="A74">
        <v>303592</v>
      </c>
      <c r="B74" t="s">
        <v>221</v>
      </c>
      <c r="C74" t="str">
        <f>_xlfn.XLOOKUP(D74,Departments!$A$2:$A$8,Departments!$B$2:$B$8)</f>
        <v>Marketing</v>
      </c>
      <c r="D74" t="s">
        <v>60</v>
      </c>
      <c r="E74" t="str" cm="1">
        <f t="array" ref="E74">_xlfn.XLOOKUP(F74,Locations!$A$2:$A$6,Locations!$B$2:$B$6,NOT FOUND)</f>
        <v>Sharjah</v>
      </c>
      <c r="F74" t="s">
        <v>41</v>
      </c>
      <c r="G74" t="s">
        <v>126</v>
      </c>
      <c r="H74" t="s">
        <v>63</v>
      </c>
      <c r="I74" t="s">
        <v>43</v>
      </c>
      <c r="J74" t="s">
        <v>24</v>
      </c>
      <c r="K74" t="s">
        <v>25</v>
      </c>
      <c r="L74" t="s">
        <v>222</v>
      </c>
      <c r="M74" s="4">
        <v>98.32</v>
      </c>
      <c r="N74">
        <v>97</v>
      </c>
      <c r="O74" t="s">
        <v>49</v>
      </c>
      <c r="P74" t="s">
        <v>38</v>
      </c>
      <c r="Q74">
        <v>4</v>
      </c>
      <c r="S74" t="s">
        <v>131</v>
      </c>
      <c r="T74" t="s">
        <v>223</v>
      </c>
      <c r="U74">
        <v>303568</v>
      </c>
    </row>
    <row r="75" spans="1:21" x14ac:dyDescent="0.3">
      <c r="A75">
        <v>303593</v>
      </c>
      <c r="B75" t="s">
        <v>224</v>
      </c>
      <c r="C75" t="str">
        <f>_xlfn.XLOOKUP(D75,Departments!$A$2:$A$8,Departments!$B$2:$B$8)</f>
        <v>Sales</v>
      </c>
      <c r="D75" t="s">
        <v>31</v>
      </c>
      <c r="E75" t="str" cm="1">
        <f t="array" ref="E75">_xlfn.XLOOKUP(F75,Locations!$A$2:$A$6,Locations!$B$2:$B$6,NOT FOUND)</f>
        <v>Ajman</v>
      </c>
      <c r="F75" t="s">
        <v>32</v>
      </c>
      <c r="G75" t="s">
        <v>21</v>
      </c>
      <c r="H75" t="s">
        <v>63</v>
      </c>
      <c r="I75" t="s">
        <v>35</v>
      </c>
      <c r="J75" t="s">
        <v>36</v>
      </c>
      <c r="K75" t="s">
        <v>54</v>
      </c>
      <c r="L75" t="s">
        <v>225</v>
      </c>
      <c r="M75" s="4">
        <v>87.77</v>
      </c>
      <c r="N75">
        <v>86</v>
      </c>
      <c r="O75" t="s">
        <v>56</v>
      </c>
      <c r="P75" t="s">
        <v>38</v>
      </c>
      <c r="Q75">
        <v>4</v>
      </c>
      <c r="R75">
        <v>25</v>
      </c>
      <c r="S75" t="s">
        <v>29</v>
      </c>
      <c r="U75">
        <v>303567</v>
      </c>
    </row>
    <row r="76" spans="1:21" x14ac:dyDescent="0.3">
      <c r="A76">
        <v>303594</v>
      </c>
      <c r="B76" t="s">
        <v>226</v>
      </c>
      <c r="C76" t="str">
        <f>_xlfn.XLOOKUP(D76,Departments!$A$2:$A$8,Departments!$B$2:$B$8)</f>
        <v>Customer Support</v>
      </c>
      <c r="D76" t="s">
        <v>52</v>
      </c>
      <c r="E76" t="str" cm="1">
        <f t="array" ref="E76">_xlfn.XLOOKUP(F76,Locations!$A$2:$A$6,Locations!$B$2:$B$6,NOT FOUND)</f>
        <v>Abu Dhabi</v>
      </c>
      <c r="F76" t="s">
        <v>61</v>
      </c>
      <c r="G76" t="s">
        <v>73</v>
      </c>
      <c r="H76" t="s">
        <v>63</v>
      </c>
      <c r="I76" t="s">
        <v>43</v>
      </c>
      <c r="J76" t="s">
        <v>36</v>
      </c>
      <c r="K76" t="s">
        <v>64</v>
      </c>
      <c r="L76" t="s">
        <v>227</v>
      </c>
      <c r="M76" s="4">
        <v>91.25</v>
      </c>
      <c r="N76">
        <v>89</v>
      </c>
      <c r="O76" t="s">
        <v>56</v>
      </c>
      <c r="P76" t="s">
        <v>38</v>
      </c>
      <c r="Q76">
        <v>5</v>
      </c>
      <c r="R76">
        <v>26</v>
      </c>
      <c r="S76" t="s">
        <v>29</v>
      </c>
      <c r="U76">
        <v>303587</v>
      </c>
    </row>
    <row r="77" spans="1:21" x14ac:dyDescent="0.3">
      <c r="A77">
        <v>303595</v>
      </c>
      <c r="B77" t="s">
        <v>228</v>
      </c>
      <c r="C77" t="str">
        <f>_xlfn.XLOOKUP(D77,Departments!$A$2:$A$8,Departments!$B$2:$B$8)</f>
        <v>Marketing</v>
      </c>
      <c r="D77" t="s">
        <v>60</v>
      </c>
      <c r="E77" t="str" cm="1">
        <f t="array" ref="E77">_xlfn.XLOOKUP(F77,Locations!$A$2:$A$6,Locations!$B$2:$B$6,NOT FOUND)</f>
        <v>Abu Dhabi</v>
      </c>
      <c r="F77" t="s">
        <v>61</v>
      </c>
      <c r="G77" t="s">
        <v>173</v>
      </c>
      <c r="H77" t="s">
        <v>63</v>
      </c>
      <c r="I77" t="s">
        <v>35</v>
      </c>
      <c r="J77" t="s">
        <v>24</v>
      </c>
      <c r="K77" t="s">
        <v>69</v>
      </c>
      <c r="L77" t="s">
        <v>229</v>
      </c>
      <c r="M77" s="4">
        <v>92.39</v>
      </c>
      <c r="N77">
        <v>90</v>
      </c>
      <c r="O77" t="s">
        <v>49</v>
      </c>
      <c r="P77" t="s">
        <v>50</v>
      </c>
      <c r="R77">
        <v>33</v>
      </c>
      <c r="S77" t="s">
        <v>29</v>
      </c>
      <c r="U77">
        <v>303566</v>
      </c>
    </row>
    <row r="78" spans="1:21" x14ac:dyDescent="0.3">
      <c r="A78">
        <v>303596</v>
      </c>
      <c r="B78" t="s">
        <v>230</v>
      </c>
      <c r="C78" t="str">
        <f>_xlfn.XLOOKUP(D78,Departments!$A$2:$A$8,Departments!$B$2:$B$8)</f>
        <v>Marketing</v>
      </c>
      <c r="D78" t="s">
        <v>60</v>
      </c>
      <c r="E78" t="str" cm="1">
        <f t="array" ref="E78">_xlfn.XLOOKUP(F78,Locations!$A$2:$A$6,Locations!$B$2:$B$6,NOT FOUND)</f>
        <v>Abu Dhabi</v>
      </c>
      <c r="F78" t="s">
        <v>61</v>
      </c>
      <c r="G78" t="s">
        <v>102</v>
      </c>
      <c r="H78" t="s">
        <v>63</v>
      </c>
      <c r="I78" t="s">
        <v>23</v>
      </c>
      <c r="J78" t="s">
        <v>24</v>
      </c>
      <c r="K78" t="s">
        <v>64</v>
      </c>
      <c r="L78" t="s">
        <v>231</v>
      </c>
      <c r="M78" s="4">
        <v>89.32</v>
      </c>
      <c r="N78">
        <v>74</v>
      </c>
      <c r="O78" t="s">
        <v>49</v>
      </c>
      <c r="P78" t="s">
        <v>38</v>
      </c>
      <c r="Q78">
        <v>3</v>
      </c>
      <c r="R78">
        <v>27</v>
      </c>
      <c r="S78" t="s">
        <v>29</v>
      </c>
      <c r="U78">
        <v>303533</v>
      </c>
    </row>
    <row r="79" spans="1:21" x14ac:dyDescent="0.3">
      <c r="A79">
        <v>303597</v>
      </c>
      <c r="B79" t="s">
        <v>232</v>
      </c>
      <c r="C79" t="str">
        <f>_xlfn.XLOOKUP(D79,Departments!$A$2:$A$8,Departments!$B$2:$B$8)</f>
        <v>Sales</v>
      </c>
      <c r="D79" t="s">
        <v>31</v>
      </c>
      <c r="E79" t="str" cm="1">
        <f t="array" ref="E79">_xlfn.XLOOKUP(F79,Locations!$A$2:$A$6,Locations!$B$2:$B$6,NOT FOUND)</f>
        <v>Sharjah</v>
      </c>
      <c r="F79" t="s">
        <v>41</v>
      </c>
      <c r="G79" t="s">
        <v>33</v>
      </c>
      <c r="H79" t="s">
        <v>76</v>
      </c>
      <c r="I79" t="s">
        <v>43</v>
      </c>
      <c r="J79" t="s">
        <v>36</v>
      </c>
      <c r="K79" t="s">
        <v>54</v>
      </c>
      <c r="L79" t="s">
        <v>233</v>
      </c>
      <c r="M79" s="4">
        <v>83.4</v>
      </c>
      <c r="N79">
        <v>66</v>
      </c>
      <c r="O79" t="s">
        <v>27</v>
      </c>
      <c r="P79" t="s">
        <v>50</v>
      </c>
      <c r="R79">
        <v>10</v>
      </c>
      <c r="S79" t="s">
        <v>57</v>
      </c>
      <c r="T79" t="s">
        <v>234</v>
      </c>
      <c r="U79">
        <v>303550</v>
      </c>
    </row>
    <row r="80" spans="1:21" x14ac:dyDescent="0.3">
      <c r="A80">
        <v>303598</v>
      </c>
      <c r="B80" t="s">
        <v>235</v>
      </c>
      <c r="C80" t="str">
        <f>_xlfn.XLOOKUP(D80,Departments!$A$2:$A$8,Departments!$B$2:$B$8)</f>
        <v>Finance</v>
      </c>
      <c r="D80" t="s">
        <v>72</v>
      </c>
      <c r="E80" t="str" cm="1">
        <f t="array" ref="E80">_xlfn.XLOOKUP(F80,Locations!$A$2:$A$6,Locations!$B$2:$B$6,NOT FOUND)</f>
        <v>Ajman</v>
      </c>
      <c r="F80" t="s">
        <v>32</v>
      </c>
      <c r="G80" t="s">
        <v>62</v>
      </c>
      <c r="H80" t="s">
        <v>22</v>
      </c>
      <c r="I80" t="s">
        <v>23</v>
      </c>
      <c r="J80" t="s">
        <v>36</v>
      </c>
      <c r="K80" t="s">
        <v>69</v>
      </c>
      <c r="L80" t="s">
        <v>236</v>
      </c>
      <c r="M80" s="4">
        <v>92.47</v>
      </c>
      <c r="N80">
        <v>71</v>
      </c>
      <c r="O80" t="s">
        <v>49</v>
      </c>
      <c r="P80" t="s">
        <v>38</v>
      </c>
      <c r="Q80">
        <v>5</v>
      </c>
      <c r="R80">
        <v>28</v>
      </c>
      <c r="S80" t="s">
        <v>29</v>
      </c>
      <c r="U80">
        <v>303545</v>
      </c>
    </row>
    <row r="81" spans="1:21" x14ac:dyDescent="0.3">
      <c r="A81">
        <v>303599</v>
      </c>
      <c r="B81" t="s">
        <v>237</v>
      </c>
      <c r="C81" t="str">
        <f>_xlfn.XLOOKUP(D81,Departments!$A$2:$A$8,Departments!$B$2:$B$8)</f>
        <v>Marketing</v>
      </c>
      <c r="D81" t="s">
        <v>60</v>
      </c>
      <c r="E81" t="str" cm="1">
        <f t="array" ref="E81">_xlfn.XLOOKUP(F81,Locations!$A$2:$A$6,Locations!$B$2:$B$6,NOT FOUND)</f>
        <v>Abu Dhabi</v>
      </c>
      <c r="F81" t="s">
        <v>61</v>
      </c>
      <c r="G81" t="s">
        <v>173</v>
      </c>
      <c r="H81" t="s">
        <v>76</v>
      </c>
      <c r="I81" t="s">
        <v>23</v>
      </c>
      <c r="J81" t="s">
        <v>24</v>
      </c>
      <c r="K81" t="s">
        <v>64</v>
      </c>
      <c r="L81" t="s">
        <v>238</v>
      </c>
      <c r="M81" s="4">
        <v>77.709999999999994</v>
      </c>
      <c r="N81">
        <v>61</v>
      </c>
      <c r="O81" t="s">
        <v>27</v>
      </c>
      <c r="P81" t="s">
        <v>38</v>
      </c>
      <c r="Q81">
        <v>2</v>
      </c>
      <c r="R81">
        <v>25</v>
      </c>
      <c r="S81" t="s">
        <v>29</v>
      </c>
      <c r="U81">
        <v>303564</v>
      </c>
    </row>
    <row r="82" spans="1:21" x14ac:dyDescent="0.3">
      <c r="A82">
        <v>303600</v>
      </c>
      <c r="B82" t="s">
        <v>239</v>
      </c>
      <c r="C82" t="str">
        <f>_xlfn.XLOOKUP(D82,Departments!$A$2:$A$8,Departments!$B$2:$B$8)</f>
        <v>Operations</v>
      </c>
      <c r="D82" t="s">
        <v>19</v>
      </c>
      <c r="E82" t="str" cm="1">
        <f t="array" ref="E82">_xlfn.XLOOKUP(F82,Locations!$A$2:$A$6,Locations!$B$2:$B$6,NOT FOUND)</f>
        <v>Al Ain</v>
      </c>
      <c r="F82" t="s">
        <v>46</v>
      </c>
      <c r="G82" t="s">
        <v>33</v>
      </c>
      <c r="H82" t="s">
        <v>76</v>
      </c>
      <c r="I82" t="s">
        <v>35</v>
      </c>
      <c r="J82" t="s">
        <v>36</v>
      </c>
      <c r="K82" t="s">
        <v>54</v>
      </c>
      <c r="L82" t="s">
        <v>240</v>
      </c>
      <c r="M82" s="4">
        <v>90.99</v>
      </c>
      <c r="N82">
        <v>89</v>
      </c>
      <c r="O82" t="s">
        <v>56</v>
      </c>
      <c r="P82" t="s">
        <v>38</v>
      </c>
      <c r="Q82">
        <v>2</v>
      </c>
      <c r="R82">
        <v>18</v>
      </c>
      <c r="S82" t="s">
        <v>29</v>
      </c>
      <c r="U82">
        <v>303556</v>
      </c>
    </row>
    <row r="83" spans="1:21" x14ac:dyDescent="0.3">
      <c r="A83">
        <v>303601</v>
      </c>
      <c r="B83" t="s">
        <v>241</v>
      </c>
      <c r="C83" t="str">
        <f>_xlfn.XLOOKUP(D83,Departments!$A$2:$A$8,Departments!$B$2:$B$8)</f>
        <v>Finance</v>
      </c>
      <c r="D83" t="s">
        <v>72</v>
      </c>
      <c r="E83" t="str" cm="1">
        <f t="array" ref="E83">_xlfn.XLOOKUP(F83,Locations!$A$2:$A$6,Locations!$B$2:$B$6,NOT FOUND)</f>
        <v>Al Ain</v>
      </c>
      <c r="F83" t="s">
        <v>46</v>
      </c>
      <c r="G83" t="s">
        <v>33</v>
      </c>
      <c r="H83" t="s">
        <v>76</v>
      </c>
      <c r="I83" t="s">
        <v>23</v>
      </c>
      <c r="J83" t="s">
        <v>24</v>
      </c>
      <c r="K83" t="s">
        <v>54</v>
      </c>
      <c r="L83" t="s">
        <v>242</v>
      </c>
      <c r="M83" s="4">
        <v>84.72</v>
      </c>
      <c r="N83">
        <v>67</v>
      </c>
      <c r="O83" t="s">
        <v>56</v>
      </c>
      <c r="P83" t="s">
        <v>28</v>
      </c>
      <c r="S83" t="s">
        <v>29</v>
      </c>
      <c r="U83">
        <v>303560</v>
      </c>
    </row>
    <row r="84" spans="1:21" x14ac:dyDescent="0.3">
      <c r="A84">
        <v>303602</v>
      </c>
      <c r="B84" t="s">
        <v>243</v>
      </c>
      <c r="C84" t="str">
        <f>_xlfn.XLOOKUP(D84,Departments!$A$2:$A$8,Departments!$B$2:$B$8)</f>
        <v>Marketing</v>
      </c>
      <c r="D84" t="s">
        <v>60</v>
      </c>
      <c r="E84" t="str" cm="1">
        <f t="array" ref="E84">_xlfn.XLOOKUP(F84,Locations!$A$2:$A$6,Locations!$B$2:$B$6,NOT FOUND)</f>
        <v>Al Ain</v>
      </c>
      <c r="F84" t="s">
        <v>46</v>
      </c>
      <c r="G84" t="s">
        <v>53</v>
      </c>
      <c r="H84" t="s">
        <v>76</v>
      </c>
      <c r="I84" t="s">
        <v>43</v>
      </c>
      <c r="J84" t="s">
        <v>36</v>
      </c>
      <c r="K84" t="s">
        <v>64</v>
      </c>
      <c r="L84" t="s">
        <v>244</v>
      </c>
      <c r="M84" s="4">
        <v>80.91</v>
      </c>
      <c r="N84">
        <v>78</v>
      </c>
      <c r="O84" t="s">
        <v>56</v>
      </c>
      <c r="P84" t="s">
        <v>38</v>
      </c>
      <c r="Q84">
        <v>2</v>
      </c>
      <c r="R84">
        <v>8</v>
      </c>
      <c r="S84" t="s">
        <v>29</v>
      </c>
      <c r="U84">
        <v>303555</v>
      </c>
    </row>
    <row r="85" spans="1:21" x14ac:dyDescent="0.3">
      <c r="A85">
        <v>303603</v>
      </c>
      <c r="B85" t="s">
        <v>123</v>
      </c>
      <c r="C85" t="str">
        <f>_xlfn.XLOOKUP(D85,Departments!$A$2:$A$8,Departments!$B$2:$B$8)</f>
        <v>Finance</v>
      </c>
      <c r="D85" t="s">
        <v>72</v>
      </c>
      <c r="E85" t="str" cm="1">
        <f t="array" ref="E85">_xlfn.XLOOKUP(F85,Locations!$A$2:$A$6,Locations!$B$2:$B$6,NOT FOUND)</f>
        <v>Abu Dhabi</v>
      </c>
      <c r="F85" t="s">
        <v>61</v>
      </c>
      <c r="G85" t="s">
        <v>47</v>
      </c>
      <c r="H85" t="s">
        <v>22</v>
      </c>
      <c r="I85" t="s">
        <v>43</v>
      </c>
      <c r="J85" t="s">
        <v>36</v>
      </c>
      <c r="K85" t="s">
        <v>25</v>
      </c>
      <c r="L85" t="s">
        <v>245</v>
      </c>
      <c r="M85" s="4">
        <v>99.97</v>
      </c>
      <c r="N85">
        <v>85</v>
      </c>
      <c r="O85" t="s">
        <v>56</v>
      </c>
      <c r="P85" t="s">
        <v>50</v>
      </c>
      <c r="R85">
        <v>11</v>
      </c>
      <c r="S85" t="s">
        <v>29</v>
      </c>
      <c r="U85">
        <v>303572</v>
      </c>
    </row>
    <row r="86" spans="1:21" x14ac:dyDescent="0.3">
      <c r="A86">
        <v>303604</v>
      </c>
      <c r="B86" t="s">
        <v>246</v>
      </c>
      <c r="C86" t="str">
        <f>_xlfn.XLOOKUP(D86,Departments!$A$2:$A$8,Departments!$B$2:$B$8)</f>
        <v>Operations</v>
      </c>
      <c r="D86" t="s">
        <v>19</v>
      </c>
      <c r="E86" t="str" cm="1">
        <f t="array" ref="E86">_xlfn.XLOOKUP(F86,Locations!$A$2:$A$6,Locations!$B$2:$B$6,NOT FOUND)</f>
        <v>Abu Dhabi</v>
      </c>
      <c r="F86" t="s">
        <v>61</v>
      </c>
      <c r="G86" t="s">
        <v>53</v>
      </c>
      <c r="H86" t="s">
        <v>76</v>
      </c>
      <c r="I86" t="s">
        <v>35</v>
      </c>
      <c r="J86" t="s">
        <v>36</v>
      </c>
      <c r="K86" t="s">
        <v>25</v>
      </c>
      <c r="L86" t="s">
        <v>247</v>
      </c>
      <c r="M86" s="4">
        <v>88.59</v>
      </c>
      <c r="N86">
        <v>72</v>
      </c>
      <c r="O86" t="s">
        <v>49</v>
      </c>
      <c r="P86" t="s">
        <v>38</v>
      </c>
      <c r="Q86">
        <v>5</v>
      </c>
      <c r="R86">
        <v>31</v>
      </c>
      <c r="S86" t="s">
        <v>29</v>
      </c>
      <c r="U86">
        <v>303521</v>
      </c>
    </row>
    <row r="87" spans="1:21" x14ac:dyDescent="0.3">
      <c r="A87">
        <v>303605</v>
      </c>
      <c r="B87" t="s">
        <v>248</v>
      </c>
      <c r="C87" t="str">
        <f>_xlfn.XLOOKUP(D87,Departments!$A$2:$A$8,Departments!$B$2:$B$8)</f>
        <v>Sales</v>
      </c>
      <c r="D87" t="s">
        <v>31</v>
      </c>
      <c r="E87" t="str" cm="1">
        <f t="array" ref="E87">_xlfn.XLOOKUP(F87,Locations!$A$2:$A$6,Locations!$B$2:$B$6,NOT FOUND)</f>
        <v>Sharjah</v>
      </c>
      <c r="F87" t="s">
        <v>41</v>
      </c>
      <c r="G87" t="s">
        <v>53</v>
      </c>
      <c r="H87" t="s">
        <v>22</v>
      </c>
      <c r="I87" t="s">
        <v>23</v>
      </c>
      <c r="J87" t="s">
        <v>36</v>
      </c>
      <c r="K87" t="s">
        <v>25</v>
      </c>
      <c r="L87" t="s">
        <v>249</v>
      </c>
      <c r="M87" s="4">
        <v>95.71</v>
      </c>
      <c r="N87">
        <v>98</v>
      </c>
      <c r="O87" t="s">
        <v>49</v>
      </c>
      <c r="P87" t="s">
        <v>38</v>
      </c>
      <c r="Q87">
        <v>4</v>
      </c>
      <c r="S87" t="s">
        <v>29</v>
      </c>
      <c r="U87">
        <v>303531</v>
      </c>
    </row>
    <row r="88" spans="1:21" x14ac:dyDescent="0.3">
      <c r="A88">
        <v>303606</v>
      </c>
      <c r="B88" t="s">
        <v>248</v>
      </c>
      <c r="C88" t="str">
        <f>_xlfn.XLOOKUP(D88,Departments!$A$2:$A$8,Departments!$B$2:$B$8)</f>
        <v>Operations</v>
      </c>
      <c r="D88" t="s">
        <v>19</v>
      </c>
      <c r="E88" t="str" cm="1">
        <f t="array" ref="E88">_xlfn.XLOOKUP(F88,Locations!$A$2:$A$6,Locations!$B$2:$B$6,NOT FOUND)</f>
        <v>Abu Dhabi</v>
      </c>
      <c r="F88" t="s">
        <v>61</v>
      </c>
      <c r="G88" t="s">
        <v>68</v>
      </c>
      <c r="H88" t="s">
        <v>34</v>
      </c>
      <c r="I88" t="s">
        <v>23</v>
      </c>
      <c r="J88" t="s">
        <v>24</v>
      </c>
      <c r="K88" t="s">
        <v>54</v>
      </c>
      <c r="L88" t="s">
        <v>250</v>
      </c>
      <c r="M88" s="4">
        <v>95.23</v>
      </c>
      <c r="N88">
        <v>85</v>
      </c>
      <c r="O88" t="s">
        <v>49</v>
      </c>
      <c r="P88" t="s">
        <v>38</v>
      </c>
      <c r="Q88">
        <v>3</v>
      </c>
      <c r="R88">
        <v>7</v>
      </c>
      <c r="S88" t="s">
        <v>29</v>
      </c>
      <c r="U88">
        <v>303593</v>
      </c>
    </row>
    <row r="89" spans="1:21" x14ac:dyDescent="0.3">
      <c r="A89">
        <v>303607</v>
      </c>
      <c r="B89" t="s">
        <v>251</v>
      </c>
      <c r="C89" t="str">
        <f>_xlfn.XLOOKUP(D89,Departments!$A$2:$A$8,Departments!$B$2:$B$8)</f>
        <v>IT</v>
      </c>
      <c r="D89" t="s">
        <v>80</v>
      </c>
      <c r="E89" t="str" cm="1">
        <f t="array" ref="E89">_xlfn.XLOOKUP(F89,Locations!$A$2:$A$6,Locations!$B$2:$B$6,NOT FOUND)</f>
        <v>Al Ain</v>
      </c>
      <c r="F89" t="s">
        <v>46</v>
      </c>
      <c r="G89" t="s">
        <v>21</v>
      </c>
      <c r="H89" t="s">
        <v>34</v>
      </c>
      <c r="I89" t="s">
        <v>43</v>
      </c>
      <c r="J89" t="s">
        <v>24</v>
      </c>
      <c r="K89" t="s">
        <v>54</v>
      </c>
      <c r="L89" t="s">
        <v>252</v>
      </c>
      <c r="M89" s="4">
        <v>90.5</v>
      </c>
      <c r="N89">
        <v>82</v>
      </c>
      <c r="O89" t="s">
        <v>49</v>
      </c>
      <c r="P89" t="s">
        <v>38</v>
      </c>
      <c r="Q89">
        <v>3</v>
      </c>
      <c r="R89">
        <v>30</v>
      </c>
      <c r="S89" t="s">
        <v>29</v>
      </c>
      <c r="U89">
        <v>303549</v>
      </c>
    </row>
    <row r="90" spans="1:21" x14ac:dyDescent="0.3">
      <c r="A90">
        <v>303608</v>
      </c>
      <c r="B90" t="s">
        <v>253</v>
      </c>
      <c r="C90" t="str">
        <f>_xlfn.XLOOKUP(D90,Departments!$A$2:$A$8,Departments!$B$2:$B$8)</f>
        <v>HR</v>
      </c>
      <c r="D90" t="s">
        <v>40</v>
      </c>
      <c r="E90" t="str" cm="1">
        <f t="array" ref="E90">_xlfn.XLOOKUP(F90,Locations!$A$2:$A$6,Locations!$B$2:$B$6,NOT FOUND)</f>
        <v>Al Ain</v>
      </c>
      <c r="F90" t="s">
        <v>46</v>
      </c>
      <c r="G90" t="s">
        <v>102</v>
      </c>
      <c r="H90" t="s">
        <v>22</v>
      </c>
      <c r="I90" t="s">
        <v>43</v>
      </c>
      <c r="J90" t="s">
        <v>36</v>
      </c>
      <c r="K90" t="s">
        <v>69</v>
      </c>
      <c r="L90" t="s">
        <v>254</v>
      </c>
      <c r="M90" s="4">
        <v>94.42</v>
      </c>
      <c r="N90">
        <v>74</v>
      </c>
      <c r="O90" t="s">
        <v>49</v>
      </c>
      <c r="P90" t="s">
        <v>38</v>
      </c>
      <c r="Q90">
        <v>4</v>
      </c>
      <c r="R90">
        <v>40</v>
      </c>
      <c r="S90" t="s">
        <v>29</v>
      </c>
      <c r="U90">
        <v>303570</v>
      </c>
    </row>
    <row r="91" spans="1:21" x14ac:dyDescent="0.3">
      <c r="A91">
        <v>303609</v>
      </c>
      <c r="B91" t="s">
        <v>255</v>
      </c>
      <c r="C91" t="str">
        <f>_xlfn.XLOOKUP(D91,Departments!$A$2:$A$8,Departments!$B$2:$B$8)</f>
        <v>HR</v>
      </c>
      <c r="D91" t="s">
        <v>40</v>
      </c>
      <c r="E91" t="str" cm="1">
        <f t="array" ref="E91">_xlfn.XLOOKUP(F91,Locations!$A$2:$A$6,Locations!$B$2:$B$6,NOT FOUND)</f>
        <v>Al Ain</v>
      </c>
      <c r="F91" t="s">
        <v>46</v>
      </c>
      <c r="G91" t="s">
        <v>108</v>
      </c>
      <c r="H91" t="s">
        <v>34</v>
      </c>
      <c r="I91" t="s">
        <v>43</v>
      </c>
      <c r="J91" t="s">
        <v>36</v>
      </c>
      <c r="K91" t="s">
        <v>54</v>
      </c>
      <c r="L91" t="s">
        <v>256</v>
      </c>
      <c r="M91" s="4">
        <v>97.46</v>
      </c>
      <c r="N91">
        <v>95</v>
      </c>
      <c r="O91" t="s">
        <v>49</v>
      </c>
      <c r="P91" t="s">
        <v>38</v>
      </c>
      <c r="Q91">
        <v>2</v>
      </c>
      <c r="R91">
        <v>17</v>
      </c>
      <c r="S91" t="s">
        <v>57</v>
      </c>
      <c r="T91" t="s">
        <v>257</v>
      </c>
      <c r="U91">
        <v>303539</v>
      </c>
    </row>
    <row r="92" spans="1:21" x14ac:dyDescent="0.3">
      <c r="A92">
        <v>303610</v>
      </c>
      <c r="B92" t="s">
        <v>67</v>
      </c>
      <c r="C92" t="str">
        <f>_xlfn.XLOOKUP(D92,Departments!$A$2:$A$8,Departments!$B$2:$B$8)</f>
        <v>Operations</v>
      </c>
      <c r="D92" t="s">
        <v>19</v>
      </c>
      <c r="E92" t="str" cm="1">
        <f t="array" ref="E92">_xlfn.XLOOKUP(F92,Locations!$A$2:$A$6,Locations!$B$2:$B$6,NOT FOUND)</f>
        <v>Sharjah</v>
      </c>
      <c r="F92" t="s">
        <v>41</v>
      </c>
      <c r="G92" t="s">
        <v>173</v>
      </c>
      <c r="H92" t="s">
        <v>76</v>
      </c>
      <c r="I92" t="s">
        <v>23</v>
      </c>
      <c r="J92" t="s">
        <v>24</v>
      </c>
      <c r="K92" t="s">
        <v>54</v>
      </c>
      <c r="L92" t="s">
        <v>258</v>
      </c>
      <c r="M92" s="4">
        <v>97.94</v>
      </c>
      <c r="N92">
        <v>94</v>
      </c>
      <c r="O92" t="s">
        <v>56</v>
      </c>
      <c r="P92" t="s">
        <v>38</v>
      </c>
      <c r="Q92">
        <v>4</v>
      </c>
      <c r="R92">
        <v>26</v>
      </c>
      <c r="S92" t="s">
        <v>29</v>
      </c>
      <c r="U92">
        <v>303602</v>
      </c>
    </row>
    <row r="93" spans="1:21" x14ac:dyDescent="0.3">
      <c r="A93">
        <v>303611</v>
      </c>
      <c r="B93" t="s">
        <v>158</v>
      </c>
      <c r="C93" t="str">
        <f>_xlfn.XLOOKUP(D93,Departments!$A$2:$A$8,Departments!$B$2:$B$8)</f>
        <v>Operations</v>
      </c>
      <c r="D93" t="s">
        <v>19</v>
      </c>
      <c r="E93" t="str" cm="1">
        <f t="array" ref="E93">_xlfn.XLOOKUP(F93,Locations!$A$2:$A$6,Locations!$B$2:$B$6,NOT FOUND)</f>
        <v>Dubai</v>
      </c>
      <c r="F93" t="s">
        <v>20</v>
      </c>
      <c r="G93" t="s">
        <v>108</v>
      </c>
      <c r="H93" t="s">
        <v>22</v>
      </c>
      <c r="I93" t="s">
        <v>35</v>
      </c>
      <c r="J93" t="s">
        <v>24</v>
      </c>
      <c r="K93" t="s">
        <v>54</v>
      </c>
      <c r="L93" t="s">
        <v>259</v>
      </c>
      <c r="M93" s="4">
        <v>94.93</v>
      </c>
      <c r="N93">
        <v>76</v>
      </c>
      <c r="O93" t="s">
        <v>56</v>
      </c>
      <c r="P93" t="s">
        <v>50</v>
      </c>
      <c r="R93">
        <v>25</v>
      </c>
      <c r="S93" t="s">
        <v>29</v>
      </c>
      <c r="U93">
        <v>303524</v>
      </c>
    </row>
    <row r="94" spans="1:21" x14ac:dyDescent="0.3">
      <c r="A94">
        <v>303612</v>
      </c>
      <c r="B94" t="s">
        <v>260</v>
      </c>
      <c r="C94" t="str">
        <f>_xlfn.XLOOKUP(D94,Departments!$A$2:$A$8,Departments!$B$2:$B$8)</f>
        <v>Operations</v>
      </c>
      <c r="D94" t="s">
        <v>19</v>
      </c>
      <c r="E94" t="str" cm="1">
        <f t="array" ref="E94">_xlfn.XLOOKUP(F94,Locations!$A$2:$A$6,Locations!$B$2:$B$6,NOT FOUND)</f>
        <v>Dubai</v>
      </c>
      <c r="F94" t="s">
        <v>20</v>
      </c>
      <c r="G94" t="s">
        <v>53</v>
      </c>
      <c r="H94" t="s">
        <v>34</v>
      </c>
      <c r="I94" t="s">
        <v>43</v>
      </c>
      <c r="J94" t="s">
        <v>24</v>
      </c>
      <c r="K94" t="s">
        <v>64</v>
      </c>
      <c r="L94" t="s">
        <v>261</v>
      </c>
      <c r="M94" s="4">
        <v>80.81</v>
      </c>
      <c r="N94">
        <v>58</v>
      </c>
      <c r="O94" t="s">
        <v>56</v>
      </c>
      <c r="P94" t="s">
        <v>38</v>
      </c>
      <c r="Q94">
        <v>5</v>
      </c>
      <c r="R94">
        <v>12</v>
      </c>
      <c r="S94" t="s">
        <v>29</v>
      </c>
      <c r="U94">
        <v>303602</v>
      </c>
    </row>
    <row r="95" spans="1:21" x14ac:dyDescent="0.3">
      <c r="A95">
        <v>303613</v>
      </c>
      <c r="B95" t="s">
        <v>262</v>
      </c>
      <c r="C95" t="str">
        <f>_xlfn.XLOOKUP(D95,Departments!$A$2:$A$8,Departments!$B$2:$B$8)</f>
        <v>Marketing</v>
      </c>
      <c r="D95" t="s">
        <v>60</v>
      </c>
      <c r="E95" t="str" cm="1">
        <f t="array" ref="E95">_xlfn.XLOOKUP(F95,Locations!$A$2:$A$6,Locations!$B$2:$B$6,NOT FOUND)</f>
        <v>Ajman</v>
      </c>
      <c r="F95" t="s">
        <v>32</v>
      </c>
      <c r="G95" t="s">
        <v>102</v>
      </c>
      <c r="H95" t="s">
        <v>76</v>
      </c>
      <c r="I95" t="s">
        <v>43</v>
      </c>
      <c r="J95" t="s">
        <v>36</v>
      </c>
      <c r="K95" t="s">
        <v>64</v>
      </c>
      <c r="L95" t="s">
        <v>88</v>
      </c>
      <c r="M95" s="4">
        <v>90.95</v>
      </c>
      <c r="N95">
        <v>87</v>
      </c>
      <c r="O95" t="s">
        <v>56</v>
      </c>
      <c r="P95" t="s">
        <v>38</v>
      </c>
      <c r="Q95">
        <v>3</v>
      </c>
      <c r="R95">
        <v>14</v>
      </c>
      <c r="S95" t="s">
        <v>29</v>
      </c>
      <c r="U95">
        <v>303611</v>
      </c>
    </row>
    <row r="96" spans="1:21" x14ac:dyDescent="0.3">
      <c r="A96">
        <v>303614</v>
      </c>
      <c r="B96" t="s">
        <v>263</v>
      </c>
      <c r="C96" t="str">
        <f>_xlfn.XLOOKUP(D96,Departments!$A$2:$A$8,Departments!$B$2:$B$8)</f>
        <v>Customer Support</v>
      </c>
      <c r="D96" t="s">
        <v>52</v>
      </c>
      <c r="E96" t="str" cm="1">
        <f t="array" ref="E96">_xlfn.XLOOKUP(F96,Locations!$A$2:$A$6,Locations!$B$2:$B$6,NOT FOUND)</f>
        <v>Sharjah</v>
      </c>
      <c r="F96" t="s">
        <v>41</v>
      </c>
      <c r="G96" t="s">
        <v>173</v>
      </c>
      <c r="H96" t="s">
        <v>63</v>
      </c>
      <c r="I96" t="s">
        <v>23</v>
      </c>
      <c r="J96" t="s">
        <v>36</v>
      </c>
      <c r="K96" t="s">
        <v>25</v>
      </c>
      <c r="L96" t="s">
        <v>264</v>
      </c>
      <c r="M96" s="4">
        <v>96.14</v>
      </c>
      <c r="N96">
        <v>85</v>
      </c>
      <c r="O96" t="s">
        <v>56</v>
      </c>
      <c r="P96" t="s">
        <v>38</v>
      </c>
      <c r="Q96">
        <v>2</v>
      </c>
      <c r="R96">
        <v>18</v>
      </c>
      <c r="S96" t="s">
        <v>29</v>
      </c>
      <c r="U96">
        <v>303612</v>
      </c>
    </row>
    <row r="97" spans="1:21" x14ac:dyDescent="0.3">
      <c r="A97">
        <v>303615</v>
      </c>
      <c r="B97" t="s">
        <v>265</v>
      </c>
      <c r="C97" t="str">
        <f>_xlfn.XLOOKUP(D97,Departments!$A$2:$A$8,Departments!$B$2:$B$8)</f>
        <v>Sales</v>
      </c>
      <c r="D97" t="s">
        <v>31</v>
      </c>
      <c r="E97" t="str" cm="1">
        <f t="array" ref="E97">_xlfn.XLOOKUP(F97,Locations!$A$2:$A$6,Locations!$B$2:$B$6,NOT FOUND)</f>
        <v>Al Ain</v>
      </c>
      <c r="F97" t="s">
        <v>46</v>
      </c>
      <c r="G97" t="s">
        <v>53</v>
      </c>
      <c r="H97" t="s">
        <v>63</v>
      </c>
      <c r="I97" t="s">
        <v>43</v>
      </c>
      <c r="J97" t="s">
        <v>36</v>
      </c>
      <c r="K97" t="s">
        <v>64</v>
      </c>
      <c r="L97" t="s">
        <v>266</v>
      </c>
      <c r="M97" s="4">
        <v>86.08</v>
      </c>
      <c r="N97">
        <v>80</v>
      </c>
      <c r="O97" t="s">
        <v>49</v>
      </c>
      <c r="P97" t="s">
        <v>50</v>
      </c>
      <c r="R97">
        <v>26</v>
      </c>
      <c r="S97" t="s">
        <v>29</v>
      </c>
      <c r="U97">
        <v>303577</v>
      </c>
    </row>
    <row r="98" spans="1:21" x14ac:dyDescent="0.3">
      <c r="A98">
        <v>303616</v>
      </c>
      <c r="B98" t="s">
        <v>228</v>
      </c>
      <c r="C98" t="str">
        <f>_xlfn.XLOOKUP(D98,Departments!$A$2:$A$8,Departments!$B$2:$B$8)</f>
        <v>IT</v>
      </c>
      <c r="D98" t="s">
        <v>80</v>
      </c>
      <c r="E98" t="str" cm="1">
        <f t="array" ref="E98">_xlfn.XLOOKUP(F98,Locations!$A$2:$A$6,Locations!$B$2:$B$6,NOT FOUND)</f>
        <v>Ajman</v>
      </c>
      <c r="F98" t="s">
        <v>32</v>
      </c>
      <c r="G98" t="s">
        <v>42</v>
      </c>
      <c r="H98" t="s">
        <v>22</v>
      </c>
      <c r="I98" t="s">
        <v>43</v>
      </c>
      <c r="J98" t="s">
        <v>24</v>
      </c>
      <c r="K98" t="s">
        <v>64</v>
      </c>
      <c r="L98" t="s">
        <v>267</v>
      </c>
      <c r="M98" s="4">
        <v>85.73</v>
      </c>
      <c r="N98">
        <v>82</v>
      </c>
      <c r="O98" t="s">
        <v>56</v>
      </c>
      <c r="P98" t="s">
        <v>38</v>
      </c>
      <c r="Q98">
        <v>5</v>
      </c>
      <c r="R98">
        <v>9</v>
      </c>
      <c r="S98" t="s">
        <v>29</v>
      </c>
      <c r="U98">
        <v>303576</v>
      </c>
    </row>
    <row r="99" spans="1:21" x14ac:dyDescent="0.3">
      <c r="A99">
        <v>303617</v>
      </c>
      <c r="B99" t="s">
        <v>241</v>
      </c>
      <c r="C99" t="str">
        <f>_xlfn.XLOOKUP(D99,Departments!$A$2:$A$8,Departments!$B$2:$B$8)</f>
        <v>Customer Support</v>
      </c>
      <c r="D99" t="s">
        <v>52</v>
      </c>
      <c r="E99" t="str" cm="1">
        <f t="array" ref="E99">_xlfn.XLOOKUP(F99,Locations!$A$2:$A$6,Locations!$B$2:$B$6,NOT FOUND)</f>
        <v>Al Ain</v>
      </c>
      <c r="F99" t="s">
        <v>46</v>
      </c>
      <c r="G99" t="s">
        <v>126</v>
      </c>
      <c r="H99" t="s">
        <v>34</v>
      </c>
      <c r="I99" t="s">
        <v>23</v>
      </c>
      <c r="J99" t="s">
        <v>36</v>
      </c>
      <c r="K99" t="s">
        <v>69</v>
      </c>
      <c r="L99" t="s">
        <v>268</v>
      </c>
      <c r="M99" s="4">
        <v>87.53</v>
      </c>
      <c r="N99">
        <v>86</v>
      </c>
      <c r="O99" t="s">
        <v>49</v>
      </c>
      <c r="P99" t="s">
        <v>38</v>
      </c>
      <c r="Q99">
        <v>5</v>
      </c>
      <c r="S99" t="s">
        <v>29</v>
      </c>
      <c r="U99">
        <v>303580</v>
      </c>
    </row>
    <row r="100" spans="1:21" x14ac:dyDescent="0.3">
      <c r="A100">
        <v>303618</v>
      </c>
      <c r="B100" t="s">
        <v>269</v>
      </c>
      <c r="C100" t="str">
        <f>_xlfn.XLOOKUP(D100,Departments!$A$2:$A$8,Departments!$B$2:$B$8)</f>
        <v>Sales</v>
      </c>
      <c r="D100" t="s">
        <v>31</v>
      </c>
      <c r="E100" t="str" cm="1">
        <f t="array" ref="E100">_xlfn.XLOOKUP(F100,Locations!$A$2:$A$6,Locations!$B$2:$B$6,NOT FOUND)</f>
        <v>Al Ain</v>
      </c>
      <c r="F100" t="s">
        <v>46</v>
      </c>
      <c r="G100" t="s">
        <v>108</v>
      </c>
      <c r="H100" t="s">
        <v>34</v>
      </c>
      <c r="I100" t="s">
        <v>23</v>
      </c>
      <c r="J100" t="s">
        <v>24</v>
      </c>
      <c r="K100" t="s">
        <v>25</v>
      </c>
      <c r="L100" t="s">
        <v>250</v>
      </c>
      <c r="M100" s="4">
        <v>95.25</v>
      </c>
      <c r="N100">
        <v>95</v>
      </c>
      <c r="O100" t="s">
        <v>56</v>
      </c>
      <c r="P100" t="s">
        <v>38</v>
      </c>
      <c r="Q100">
        <v>2</v>
      </c>
      <c r="R100">
        <v>26</v>
      </c>
      <c r="S100" t="s">
        <v>57</v>
      </c>
      <c r="T100" t="s">
        <v>270</v>
      </c>
      <c r="U100">
        <v>303585</v>
      </c>
    </row>
    <row r="101" spans="1:21" x14ac:dyDescent="0.3">
      <c r="A101">
        <v>303619</v>
      </c>
      <c r="B101" t="s">
        <v>271</v>
      </c>
      <c r="C101" t="str">
        <f>_xlfn.XLOOKUP(D101,Departments!$A$2:$A$8,Departments!$B$2:$B$8)</f>
        <v>IT</v>
      </c>
      <c r="D101" t="s">
        <v>80</v>
      </c>
      <c r="E101" t="str" cm="1">
        <f t="array" ref="E101">_xlfn.XLOOKUP(F101,Locations!$A$2:$A$6,Locations!$B$2:$B$6,NOT FOUND)</f>
        <v>Dubai</v>
      </c>
      <c r="F101" t="s">
        <v>20</v>
      </c>
      <c r="G101" t="s">
        <v>108</v>
      </c>
      <c r="H101" t="s">
        <v>34</v>
      </c>
      <c r="I101" t="s">
        <v>35</v>
      </c>
      <c r="J101" t="s">
        <v>24</v>
      </c>
      <c r="K101" t="s">
        <v>64</v>
      </c>
      <c r="L101" t="s">
        <v>272</v>
      </c>
      <c r="M101" s="4">
        <v>75.930000000000007</v>
      </c>
      <c r="N101">
        <v>55</v>
      </c>
      <c r="O101" t="s">
        <v>56</v>
      </c>
      <c r="P101" t="s">
        <v>38</v>
      </c>
      <c r="Q101">
        <v>2</v>
      </c>
      <c r="R101">
        <v>29</v>
      </c>
      <c r="S101" t="s">
        <v>29</v>
      </c>
      <c r="U101">
        <v>303574</v>
      </c>
    </row>
    <row r="102" spans="1:21" x14ac:dyDescent="0.3">
      <c r="A102">
        <v>303620</v>
      </c>
      <c r="B102" t="s">
        <v>273</v>
      </c>
      <c r="C102" t="str">
        <f>_xlfn.XLOOKUP(D102,Departments!$A$2:$A$8,Departments!$B$2:$B$8)</f>
        <v>IT</v>
      </c>
      <c r="D102" t="s">
        <v>80</v>
      </c>
      <c r="E102" t="str" cm="1">
        <f t="array" ref="E102">_xlfn.XLOOKUP(F102,Locations!$A$2:$A$6,Locations!$B$2:$B$6,NOT FOUND)</f>
        <v>Dubai</v>
      </c>
      <c r="F102" t="s">
        <v>20</v>
      </c>
      <c r="G102" t="s">
        <v>108</v>
      </c>
      <c r="H102" t="s">
        <v>22</v>
      </c>
      <c r="I102" t="s">
        <v>23</v>
      </c>
      <c r="J102" t="s">
        <v>36</v>
      </c>
      <c r="K102" t="s">
        <v>69</v>
      </c>
      <c r="L102" t="s">
        <v>274</v>
      </c>
      <c r="M102" s="4">
        <v>79.88</v>
      </c>
      <c r="N102">
        <v>66</v>
      </c>
      <c r="O102" t="s">
        <v>56</v>
      </c>
      <c r="P102" t="s">
        <v>50</v>
      </c>
      <c r="R102">
        <v>19</v>
      </c>
      <c r="S102" t="s">
        <v>29</v>
      </c>
      <c r="U102">
        <v>303538</v>
      </c>
    </row>
    <row r="103" spans="1:21" x14ac:dyDescent="0.3">
      <c r="A103">
        <v>303621</v>
      </c>
      <c r="B103" t="s">
        <v>275</v>
      </c>
      <c r="C103" t="str">
        <f>_xlfn.XLOOKUP(D103,Departments!$A$2:$A$8,Departments!$B$2:$B$8)</f>
        <v>Operations</v>
      </c>
      <c r="D103" t="s">
        <v>19</v>
      </c>
      <c r="E103" t="str" cm="1">
        <f t="array" ref="E103">_xlfn.XLOOKUP(F103,Locations!$A$2:$A$6,Locations!$B$2:$B$6,NOT FOUND)</f>
        <v>Ajman</v>
      </c>
      <c r="F103" t="s">
        <v>32</v>
      </c>
      <c r="G103" t="s">
        <v>173</v>
      </c>
      <c r="H103" t="s">
        <v>63</v>
      </c>
      <c r="I103" t="s">
        <v>43</v>
      </c>
      <c r="J103" t="s">
        <v>36</v>
      </c>
      <c r="K103" t="s">
        <v>69</v>
      </c>
      <c r="L103" t="s">
        <v>276</v>
      </c>
      <c r="M103" s="4">
        <v>80.73</v>
      </c>
      <c r="N103">
        <v>51</v>
      </c>
      <c r="O103" t="s">
        <v>56</v>
      </c>
      <c r="P103" t="s">
        <v>38</v>
      </c>
      <c r="Q103">
        <v>3</v>
      </c>
      <c r="R103">
        <v>28</v>
      </c>
      <c r="S103" t="s">
        <v>29</v>
      </c>
      <c r="U103">
        <v>303551</v>
      </c>
    </row>
    <row r="104" spans="1:21" x14ac:dyDescent="0.3">
      <c r="A104">
        <v>303622</v>
      </c>
      <c r="B104" t="s">
        <v>277</v>
      </c>
      <c r="C104" t="str">
        <f>_xlfn.XLOOKUP(D104,Departments!$A$2:$A$8,Departments!$B$2:$B$8)</f>
        <v>IT</v>
      </c>
      <c r="D104" t="s">
        <v>80</v>
      </c>
      <c r="E104" t="str" cm="1">
        <f t="array" ref="E104">_xlfn.XLOOKUP(F104,Locations!$A$2:$A$6,Locations!$B$2:$B$6,NOT FOUND)</f>
        <v>Dubai</v>
      </c>
      <c r="F104" t="s">
        <v>20</v>
      </c>
      <c r="G104" t="s">
        <v>21</v>
      </c>
      <c r="H104" t="s">
        <v>63</v>
      </c>
      <c r="I104" t="s">
        <v>43</v>
      </c>
      <c r="J104" t="s">
        <v>36</v>
      </c>
      <c r="K104" t="s">
        <v>64</v>
      </c>
      <c r="L104" t="s">
        <v>278</v>
      </c>
      <c r="M104" s="4">
        <v>76.53</v>
      </c>
      <c r="N104">
        <v>67</v>
      </c>
      <c r="O104" t="s">
        <v>56</v>
      </c>
      <c r="P104" t="s">
        <v>28</v>
      </c>
      <c r="R104">
        <v>15</v>
      </c>
      <c r="S104" t="s">
        <v>29</v>
      </c>
      <c r="U104">
        <v>303617</v>
      </c>
    </row>
    <row r="105" spans="1:21" x14ac:dyDescent="0.3">
      <c r="A105">
        <v>303623</v>
      </c>
      <c r="B105" t="s">
        <v>279</v>
      </c>
      <c r="C105" t="str">
        <f>_xlfn.XLOOKUP(D105,Departments!$A$2:$A$8,Departments!$B$2:$B$8)</f>
        <v>Finance</v>
      </c>
      <c r="D105" t="s">
        <v>72</v>
      </c>
      <c r="E105" t="str" cm="1">
        <f t="array" ref="E105">_xlfn.XLOOKUP(F105,Locations!$A$2:$A$6,Locations!$B$2:$B$6,NOT FOUND)</f>
        <v>Dubai</v>
      </c>
      <c r="F105" t="s">
        <v>20</v>
      </c>
      <c r="G105" t="s">
        <v>53</v>
      </c>
      <c r="H105" t="s">
        <v>76</v>
      </c>
      <c r="I105" t="s">
        <v>23</v>
      </c>
      <c r="J105" t="s">
        <v>24</v>
      </c>
      <c r="K105" t="s">
        <v>64</v>
      </c>
      <c r="L105" t="s">
        <v>280</v>
      </c>
      <c r="M105" s="4">
        <v>96.64</v>
      </c>
      <c r="N105">
        <v>93</v>
      </c>
      <c r="O105" t="s">
        <v>56</v>
      </c>
      <c r="P105" t="s">
        <v>50</v>
      </c>
      <c r="R105">
        <v>12</v>
      </c>
      <c r="S105" t="s">
        <v>57</v>
      </c>
      <c r="T105" t="s">
        <v>281</v>
      </c>
      <c r="U105">
        <v>303549</v>
      </c>
    </row>
    <row r="106" spans="1:21" x14ac:dyDescent="0.3">
      <c r="A106">
        <v>303624</v>
      </c>
      <c r="B106" t="s">
        <v>107</v>
      </c>
      <c r="C106" t="str">
        <f>_xlfn.XLOOKUP(D106,Departments!$A$2:$A$8,Departments!$B$2:$B$8)</f>
        <v>Customer Support</v>
      </c>
      <c r="D106" t="s">
        <v>52</v>
      </c>
      <c r="E106" t="str" cm="1">
        <f t="array" ref="E106">_xlfn.XLOOKUP(F106,Locations!$A$2:$A$6,Locations!$B$2:$B$6,NOT FOUND)</f>
        <v>Dubai</v>
      </c>
      <c r="F106" t="s">
        <v>20</v>
      </c>
      <c r="G106" t="s">
        <v>126</v>
      </c>
      <c r="H106" t="s">
        <v>22</v>
      </c>
      <c r="I106" t="s">
        <v>23</v>
      </c>
      <c r="J106" t="s">
        <v>36</v>
      </c>
      <c r="K106" t="s">
        <v>64</v>
      </c>
      <c r="L106" t="s">
        <v>282</v>
      </c>
      <c r="M106" s="4">
        <v>80.17</v>
      </c>
      <c r="N106">
        <v>53</v>
      </c>
      <c r="O106" t="s">
        <v>27</v>
      </c>
      <c r="P106" t="s">
        <v>38</v>
      </c>
      <c r="Q106">
        <v>2</v>
      </c>
      <c r="R106">
        <v>27</v>
      </c>
      <c r="S106" t="s">
        <v>57</v>
      </c>
      <c r="T106" t="s">
        <v>283</v>
      </c>
      <c r="U106">
        <v>303534</v>
      </c>
    </row>
    <row r="107" spans="1:21" x14ac:dyDescent="0.3">
      <c r="A107">
        <v>303625</v>
      </c>
      <c r="B107" t="s">
        <v>284</v>
      </c>
      <c r="C107" t="str">
        <f>_xlfn.XLOOKUP(D107,Departments!$A$2:$A$8,Departments!$B$2:$B$8)</f>
        <v>Marketing</v>
      </c>
      <c r="D107" t="s">
        <v>60</v>
      </c>
      <c r="E107" t="str" cm="1">
        <f t="array" ref="E107">_xlfn.XLOOKUP(F107,Locations!$A$2:$A$6,Locations!$B$2:$B$6,NOT FOUND)</f>
        <v>Abu Dhabi</v>
      </c>
      <c r="F107" t="s">
        <v>61</v>
      </c>
      <c r="G107" t="s">
        <v>33</v>
      </c>
      <c r="H107" t="s">
        <v>22</v>
      </c>
      <c r="I107" t="s">
        <v>35</v>
      </c>
      <c r="J107" t="s">
        <v>24</v>
      </c>
      <c r="K107" t="s">
        <v>64</v>
      </c>
      <c r="L107" t="s">
        <v>285</v>
      </c>
      <c r="M107" s="4">
        <v>75.790000000000006</v>
      </c>
      <c r="N107">
        <v>54</v>
      </c>
      <c r="O107" t="s">
        <v>27</v>
      </c>
      <c r="P107" t="s">
        <v>38</v>
      </c>
      <c r="Q107">
        <v>5</v>
      </c>
      <c r="R107">
        <v>22</v>
      </c>
      <c r="S107" t="s">
        <v>29</v>
      </c>
      <c r="U107">
        <v>303565</v>
      </c>
    </row>
    <row r="108" spans="1:21" x14ac:dyDescent="0.3">
      <c r="A108">
        <v>303626</v>
      </c>
      <c r="B108" t="s">
        <v>286</v>
      </c>
      <c r="C108" t="str">
        <f>_xlfn.XLOOKUP(D108,Departments!$A$2:$A$8,Departments!$B$2:$B$8)</f>
        <v>Finance</v>
      </c>
      <c r="D108" t="s">
        <v>72</v>
      </c>
      <c r="E108" t="str" cm="1">
        <f t="array" ref="E108">_xlfn.XLOOKUP(F108,Locations!$A$2:$A$6,Locations!$B$2:$B$6,NOT FOUND)</f>
        <v>Dubai</v>
      </c>
      <c r="F108" t="s">
        <v>20</v>
      </c>
      <c r="G108" t="s">
        <v>68</v>
      </c>
      <c r="H108" t="s">
        <v>63</v>
      </c>
      <c r="I108" t="s">
        <v>23</v>
      </c>
      <c r="J108" t="s">
        <v>24</v>
      </c>
      <c r="K108" t="s">
        <v>64</v>
      </c>
      <c r="L108" t="s">
        <v>287</v>
      </c>
      <c r="M108" s="4">
        <v>78.34</v>
      </c>
      <c r="N108">
        <v>53</v>
      </c>
      <c r="O108" t="s">
        <v>27</v>
      </c>
      <c r="P108" t="s">
        <v>38</v>
      </c>
      <c r="Q108">
        <v>2</v>
      </c>
      <c r="R108">
        <v>39</v>
      </c>
      <c r="S108" t="s">
        <v>29</v>
      </c>
      <c r="U108">
        <v>303574</v>
      </c>
    </row>
    <row r="109" spans="1:21" x14ac:dyDescent="0.3">
      <c r="A109">
        <v>303627</v>
      </c>
      <c r="B109" t="s">
        <v>251</v>
      </c>
      <c r="C109" t="str">
        <f>_xlfn.XLOOKUP(D109,Departments!$A$2:$A$8,Departments!$B$2:$B$8)</f>
        <v>Customer Support</v>
      </c>
      <c r="D109" t="s">
        <v>52</v>
      </c>
      <c r="E109" t="str" cm="1">
        <f t="array" ref="E109">_xlfn.XLOOKUP(F109,Locations!$A$2:$A$6,Locations!$B$2:$B$6,NOT FOUND)</f>
        <v>Dubai</v>
      </c>
      <c r="F109" t="s">
        <v>20</v>
      </c>
      <c r="G109" t="s">
        <v>73</v>
      </c>
      <c r="H109" t="s">
        <v>76</v>
      </c>
      <c r="I109" t="s">
        <v>23</v>
      </c>
      <c r="J109" t="s">
        <v>36</v>
      </c>
      <c r="K109" t="s">
        <v>54</v>
      </c>
      <c r="L109" t="s">
        <v>288</v>
      </c>
      <c r="M109" s="4">
        <v>90.78</v>
      </c>
      <c r="N109">
        <v>85</v>
      </c>
      <c r="O109" t="s">
        <v>56</v>
      </c>
      <c r="P109" t="s">
        <v>38</v>
      </c>
      <c r="Q109">
        <v>2</v>
      </c>
      <c r="R109">
        <v>6</v>
      </c>
      <c r="S109" t="s">
        <v>29</v>
      </c>
      <c r="U109">
        <v>303526</v>
      </c>
    </row>
    <row r="110" spans="1:21" x14ac:dyDescent="0.3">
      <c r="A110">
        <v>303628</v>
      </c>
      <c r="B110" t="s">
        <v>289</v>
      </c>
      <c r="C110" t="str">
        <f>_xlfn.XLOOKUP(D110,Departments!$A$2:$A$8,Departments!$B$2:$B$8)</f>
        <v>Operations</v>
      </c>
      <c r="D110" t="s">
        <v>19</v>
      </c>
      <c r="E110" t="str" cm="1">
        <f t="array" ref="E110">_xlfn.XLOOKUP(F110,Locations!$A$2:$A$6,Locations!$B$2:$B$6,NOT FOUND)</f>
        <v>Al Ain</v>
      </c>
      <c r="F110" t="s">
        <v>46</v>
      </c>
      <c r="G110" t="s">
        <v>108</v>
      </c>
      <c r="H110" t="s">
        <v>76</v>
      </c>
      <c r="I110" t="s">
        <v>43</v>
      </c>
      <c r="J110" t="s">
        <v>36</v>
      </c>
      <c r="K110" t="s">
        <v>64</v>
      </c>
      <c r="L110" t="s">
        <v>290</v>
      </c>
      <c r="M110" s="4">
        <v>96.99</v>
      </c>
      <c r="N110">
        <v>85</v>
      </c>
      <c r="O110" t="s">
        <v>56</v>
      </c>
      <c r="P110" t="s">
        <v>38</v>
      </c>
      <c r="Q110">
        <v>2</v>
      </c>
      <c r="R110">
        <v>35</v>
      </c>
      <c r="S110" t="s">
        <v>29</v>
      </c>
      <c r="U110">
        <v>303620</v>
      </c>
    </row>
    <row r="111" spans="1:21" x14ac:dyDescent="0.3">
      <c r="A111">
        <v>303629</v>
      </c>
      <c r="B111" t="s">
        <v>291</v>
      </c>
      <c r="C111" t="str">
        <f>_xlfn.XLOOKUP(D111,Departments!$A$2:$A$8,Departments!$B$2:$B$8)</f>
        <v>Finance</v>
      </c>
      <c r="D111" t="s">
        <v>72</v>
      </c>
      <c r="E111" t="str" cm="1">
        <f t="array" ref="E111">_xlfn.XLOOKUP(F111,Locations!$A$2:$A$6,Locations!$B$2:$B$6,NOT FOUND)</f>
        <v>Ajman</v>
      </c>
      <c r="F111" t="s">
        <v>32</v>
      </c>
      <c r="G111" t="s">
        <v>73</v>
      </c>
      <c r="H111" t="s">
        <v>22</v>
      </c>
      <c r="I111" t="s">
        <v>23</v>
      </c>
      <c r="J111" t="s">
        <v>24</v>
      </c>
      <c r="K111" t="s">
        <v>25</v>
      </c>
      <c r="L111" t="s">
        <v>292</v>
      </c>
      <c r="M111" s="4">
        <v>87.11</v>
      </c>
      <c r="N111">
        <v>90</v>
      </c>
      <c r="O111" t="s">
        <v>56</v>
      </c>
      <c r="P111" t="s">
        <v>38</v>
      </c>
      <c r="Q111">
        <v>4</v>
      </c>
      <c r="R111">
        <v>25</v>
      </c>
      <c r="S111" t="s">
        <v>29</v>
      </c>
      <c r="U111">
        <v>303558</v>
      </c>
    </row>
    <row r="112" spans="1:21" x14ac:dyDescent="0.3">
      <c r="A112">
        <v>303630</v>
      </c>
      <c r="B112" t="s">
        <v>293</v>
      </c>
      <c r="C112" t="str">
        <f>_xlfn.XLOOKUP(D112,Departments!$A$2:$A$8,Departments!$B$2:$B$8)</f>
        <v>IT</v>
      </c>
      <c r="D112" t="s">
        <v>80</v>
      </c>
      <c r="E112" t="str" cm="1">
        <f t="array" ref="E112">_xlfn.XLOOKUP(F112,Locations!$A$2:$A$6,Locations!$B$2:$B$6,NOT FOUND)</f>
        <v>Abu Dhabi</v>
      </c>
      <c r="F112" t="s">
        <v>61</v>
      </c>
      <c r="G112" t="s">
        <v>53</v>
      </c>
      <c r="H112" t="s">
        <v>76</v>
      </c>
      <c r="I112" t="s">
        <v>43</v>
      </c>
      <c r="J112" t="s">
        <v>24</v>
      </c>
      <c r="K112" t="s">
        <v>54</v>
      </c>
      <c r="L112" t="s">
        <v>294</v>
      </c>
      <c r="M112" s="4">
        <v>90.36</v>
      </c>
      <c r="N112">
        <v>72</v>
      </c>
      <c r="O112" t="s">
        <v>49</v>
      </c>
      <c r="P112" t="s">
        <v>38</v>
      </c>
      <c r="Q112">
        <v>3</v>
      </c>
      <c r="R112">
        <v>31</v>
      </c>
      <c r="S112" t="s">
        <v>29</v>
      </c>
      <c r="U112">
        <v>303553</v>
      </c>
    </row>
    <row r="113" spans="1:21" x14ac:dyDescent="0.3">
      <c r="A113">
        <v>303631</v>
      </c>
      <c r="B113" t="s">
        <v>295</v>
      </c>
      <c r="C113" t="str">
        <f>_xlfn.XLOOKUP(D113,Departments!$A$2:$A$8,Departments!$B$2:$B$8)</f>
        <v>Finance</v>
      </c>
      <c r="D113" t="s">
        <v>72</v>
      </c>
      <c r="E113" t="str" cm="1">
        <f t="array" ref="E113">_xlfn.XLOOKUP(F113,Locations!$A$2:$A$6,Locations!$B$2:$B$6,NOT FOUND)</f>
        <v>Abu Dhabi</v>
      </c>
      <c r="F113" t="s">
        <v>61</v>
      </c>
      <c r="G113" t="s">
        <v>62</v>
      </c>
      <c r="H113" t="s">
        <v>22</v>
      </c>
      <c r="I113" t="s">
        <v>23</v>
      </c>
      <c r="J113" t="s">
        <v>24</v>
      </c>
      <c r="K113" t="s">
        <v>64</v>
      </c>
      <c r="L113" t="s">
        <v>296</v>
      </c>
      <c r="M113" s="4">
        <v>92.61</v>
      </c>
      <c r="N113">
        <v>75</v>
      </c>
      <c r="O113" t="s">
        <v>56</v>
      </c>
      <c r="P113" t="s">
        <v>38</v>
      </c>
      <c r="Q113">
        <v>3</v>
      </c>
      <c r="R113">
        <v>39</v>
      </c>
      <c r="S113" t="s">
        <v>29</v>
      </c>
      <c r="U113">
        <v>303579</v>
      </c>
    </row>
    <row r="114" spans="1:21" x14ac:dyDescent="0.3">
      <c r="A114">
        <v>303632</v>
      </c>
      <c r="B114" t="s">
        <v>297</v>
      </c>
      <c r="C114" t="str">
        <f>_xlfn.XLOOKUP(D114,Departments!$A$2:$A$8,Departments!$B$2:$B$8)</f>
        <v>IT</v>
      </c>
      <c r="D114" t="s">
        <v>80</v>
      </c>
      <c r="E114" t="str" cm="1">
        <f t="array" ref="E114">_xlfn.XLOOKUP(F114,Locations!$A$2:$A$6,Locations!$B$2:$B$6,NOT FOUND)</f>
        <v>Ajman</v>
      </c>
      <c r="F114" t="s">
        <v>32</v>
      </c>
      <c r="G114" t="s">
        <v>102</v>
      </c>
      <c r="H114" t="s">
        <v>22</v>
      </c>
      <c r="I114" t="s">
        <v>35</v>
      </c>
      <c r="J114" t="s">
        <v>24</v>
      </c>
      <c r="K114" t="s">
        <v>54</v>
      </c>
      <c r="L114" t="s">
        <v>81</v>
      </c>
      <c r="M114" s="4">
        <v>77.44</v>
      </c>
      <c r="N114">
        <v>60</v>
      </c>
      <c r="O114" t="s">
        <v>56</v>
      </c>
      <c r="P114" t="s">
        <v>38</v>
      </c>
      <c r="Q114">
        <v>4</v>
      </c>
      <c r="R114">
        <v>40</v>
      </c>
      <c r="S114" t="s">
        <v>29</v>
      </c>
      <c r="U114">
        <v>303558</v>
      </c>
    </row>
    <row r="115" spans="1:21" x14ac:dyDescent="0.3">
      <c r="A115">
        <v>303633</v>
      </c>
      <c r="B115" t="s">
        <v>298</v>
      </c>
      <c r="C115" t="str">
        <f>_xlfn.XLOOKUP(D115,Departments!$A$2:$A$8,Departments!$B$2:$B$8)</f>
        <v>Sales</v>
      </c>
      <c r="D115" t="s">
        <v>31</v>
      </c>
      <c r="E115" t="str" cm="1">
        <f t="array" ref="E115">_xlfn.XLOOKUP(F115,Locations!$A$2:$A$6,Locations!$B$2:$B$6,NOT FOUND)</f>
        <v>Al Ain</v>
      </c>
      <c r="F115" t="s">
        <v>46</v>
      </c>
      <c r="G115" t="s">
        <v>73</v>
      </c>
      <c r="H115" t="s">
        <v>34</v>
      </c>
      <c r="I115" t="s">
        <v>35</v>
      </c>
      <c r="J115" t="s">
        <v>36</v>
      </c>
      <c r="K115" t="s">
        <v>54</v>
      </c>
      <c r="L115" t="s">
        <v>299</v>
      </c>
      <c r="M115" s="4">
        <v>97.8</v>
      </c>
      <c r="N115">
        <v>88</v>
      </c>
      <c r="O115" t="s">
        <v>56</v>
      </c>
      <c r="P115" t="s">
        <v>28</v>
      </c>
      <c r="R115">
        <v>31</v>
      </c>
      <c r="S115" t="s">
        <v>29</v>
      </c>
      <c r="U115">
        <v>303557</v>
      </c>
    </row>
    <row r="116" spans="1:21" x14ac:dyDescent="0.3">
      <c r="A116">
        <v>303634</v>
      </c>
      <c r="B116" t="s">
        <v>114</v>
      </c>
      <c r="C116" t="str">
        <f>_xlfn.XLOOKUP(D116,Departments!$A$2:$A$8,Departments!$B$2:$B$8)</f>
        <v>IT</v>
      </c>
      <c r="D116" t="s">
        <v>80</v>
      </c>
      <c r="E116" t="str" cm="1">
        <f t="array" ref="E116">_xlfn.XLOOKUP(F116,Locations!$A$2:$A$6,Locations!$B$2:$B$6,NOT FOUND)</f>
        <v>Sharjah</v>
      </c>
      <c r="F116" t="s">
        <v>41</v>
      </c>
      <c r="G116" t="s">
        <v>21</v>
      </c>
      <c r="H116" t="s">
        <v>63</v>
      </c>
      <c r="I116" t="s">
        <v>35</v>
      </c>
      <c r="J116" t="s">
        <v>36</v>
      </c>
      <c r="K116" t="s">
        <v>54</v>
      </c>
      <c r="L116" t="s">
        <v>300</v>
      </c>
      <c r="M116" s="4">
        <v>76.2</v>
      </c>
      <c r="N116">
        <v>69</v>
      </c>
      <c r="O116" t="s">
        <v>27</v>
      </c>
      <c r="P116" t="s">
        <v>50</v>
      </c>
      <c r="R116">
        <v>8</v>
      </c>
      <c r="S116" t="s">
        <v>29</v>
      </c>
      <c r="U116">
        <v>303537</v>
      </c>
    </row>
    <row r="117" spans="1:21" x14ac:dyDescent="0.3">
      <c r="A117">
        <v>303635</v>
      </c>
      <c r="B117" t="s">
        <v>301</v>
      </c>
      <c r="C117" t="str">
        <f>_xlfn.XLOOKUP(D117,Departments!$A$2:$A$8,Departments!$B$2:$B$8)</f>
        <v>Marketing</v>
      </c>
      <c r="D117" t="s">
        <v>60</v>
      </c>
      <c r="E117" t="str" cm="1">
        <f t="array" ref="E117">_xlfn.XLOOKUP(F117,Locations!$A$2:$A$6,Locations!$B$2:$B$6,NOT FOUND)</f>
        <v>Ajman</v>
      </c>
      <c r="F117" t="s">
        <v>32</v>
      </c>
      <c r="G117" t="s">
        <v>53</v>
      </c>
      <c r="H117" t="s">
        <v>34</v>
      </c>
      <c r="I117" t="s">
        <v>35</v>
      </c>
      <c r="J117" t="s">
        <v>36</v>
      </c>
      <c r="K117" t="s">
        <v>25</v>
      </c>
      <c r="L117" t="s">
        <v>302</v>
      </c>
      <c r="M117" s="4">
        <v>97.07</v>
      </c>
      <c r="N117">
        <v>95</v>
      </c>
      <c r="O117" t="s">
        <v>49</v>
      </c>
      <c r="P117" t="s">
        <v>50</v>
      </c>
      <c r="R117">
        <v>12</v>
      </c>
      <c r="S117" t="s">
        <v>29</v>
      </c>
      <c r="U117">
        <v>303526</v>
      </c>
    </row>
    <row r="118" spans="1:21" x14ac:dyDescent="0.3">
      <c r="A118">
        <v>303636</v>
      </c>
      <c r="B118" t="s">
        <v>51</v>
      </c>
      <c r="C118" t="str">
        <f>_xlfn.XLOOKUP(D118,Departments!$A$2:$A$8,Departments!$B$2:$B$8)</f>
        <v>Sales</v>
      </c>
      <c r="D118" t="s">
        <v>31</v>
      </c>
      <c r="E118" t="str" cm="1">
        <f t="array" ref="E118">_xlfn.XLOOKUP(F118,Locations!$A$2:$A$6,Locations!$B$2:$B$6,NOT FOUND)</f>
        <v>Al Ain</v>
      </c>
      <c r="F118" t="s">
        <v>46</v>
      </c>
      <c r="G118" t="s">
        <v>73</v>
      </c>
      <c r="H118" t="s">
        <v>34</v>
      </c>
      <c r="I118" t="s">
        <v>23</v>
      </c>
      <c r="J118" t="s">
        <v>24</v>
      </c>
      <c r="K118" t="s">
        <v>64</v>
      </c>
      <c r="L118" t="s">
        <v>303</v>
      </c>
      <c r="M118" s="4">
        <v>89.27</v>
      </c>
      <c r="N118">
        <v>85</v>
      </c>
      <c r="O118" t="s">
        <v>49</v>
      </c>
      <c r="P118" t="s">
        <v>38</v>
      </c>
      <c r="Q118">
        <v>5</v>
      </c>
      <c r="R118">
        <v>12</v>
      </c>
      <c r="S118" t="s">
        <v>29</v>
      </c>
      <c r="U118">
        <v>303615</v>
      </c>
    </row>
    <row r="119" spans="1:21" x14ac:dyDescent="0.3">
      <c r="A119">
        <v>303637</v>
      </c>
      <c r="B119" t="s">
        <v>181</v>
      </c>
      <c r="C119" t="str">
        <f>_xlfn.XLOOKUP(D119,Departments!$A$2:$A$8,Departments!$B$2:$B$8)</f>
        <v>HR</v>
      </c>
      <c r="D119" t="s">
        <v>40</v>
      </c>
      <c r="E119" t="str" cm="1">
        <f t="array" ref="E119">_xlfn.XLOOKUP(F119,Locations!$A$2:$A$6,Locations!$B$2:$B$6,NOT FOUND)</f>
        <v>Ajman</v>
      </c>
      <c r="F119" t="s">
        <v>32</v>
      </c>
      <c r="G119" t="s">
        <v>73</v>
      </c>
      <c r="H119" t="s">
        <v>76</v>
      </c>
      <c r="I119" t="s">
        <v>35</v>
      </c>
      <c r="J119" t="s">
        <v>36</v>
      </c>
      <c r="K119" t="s">
        <v>69</v>
      </c>
      <c r="L119" t="s">
        <v>304</v>
      </c>
      <c r="M119" s="4">
        <v>88.92</v>
      </c>
      <c r="N119">
        <v>85</v>
      </c>
      <c r="O119" t="s">
        <v>49</v>
      </c>
      <c r="P119" t="s">
        <v>38</v>
      </c>
      <c r="Q119">
        <v>3</v>
      </c>
      <c r="R119">
        <v>37</v>
      </c>
      <c r="S119" t="s">
        <v>29</v>
      </c>
      <c r="U119">
        <v>303534</v>
      </c>
    </row>
    <row r="120" spans="1:21" x14ac:dyDescent="0.3">
      <c r="A120">
        <v>303638</v>
      </c>
      <c r="B120" t="s">
        <v>149</v>
      </c>
      <c r="C120" t="str">
        <f>_xlfn.XLOOKUP(D120,Departments!$A$2:$A$8,Departments!$B$2:$B$8)</f>
        <v>Sales</v>
      </c>
      <c r="D120" t="s">
        <v>31</v>
      </c>
      <c r="E120" t="str" cm="1">
        <f t="array" ref="E120">_xlfn.XLOOKUP(F120,Locations!$A$2:$A$6,Locations!$B$2:$B$6,NOT FOUND)</f>
        <v>Ajman</v>
      </c>
      <c r="F120" t="s">
        <v>32</v>
      </c>
      <c r="G120" t="s">
        <v>47</v>
      </c>
      <c r="H120" t="s">
        <v>63</v>
      </c>
      <c r="I120" t="s">
        <v>23</v>
      </c>
      <c r="J120" t="s">
        <v>24</v>
      </c>
      <c r="K120" t="s">
        <v>25</v>
      </c>
      <c r="L120" t="s">
        <v>106</v>
      </c>
      <c r="M120" s="4">
        <v>87.42</v>
      </c>
      <c r="N120">
        <v>85</v>
      </c>
      <c r="O120" t="s">
        <v>49</v>
      </c>
      <c r="P120" t="s">
        <v>38</v>
      </c>
      <c r="Q120">
        <v>2</v>
      </c>
      <c r="R120">
        <v>11</v>
      </c>
      <c r="S120" t="s">
        <v>29</v>
      </c>
      <c r="U120">
        <v>303529</v>
      </c>
    </row>
    <row r="121" spans="1:21" x14ac:dyDescent="0.3">
      <c r="A121">
        <v>303639</v>
      </c>
      <c r="B121" t="s">
        <v>305</v>
      </c>
      <c r="C121" t="str">
        <f>_xlfn.XLOOKUP(D121,Departments!$A$2:$A$8,Departments!$B$2:$B$8)</f>
        <v>HR</v>
      </c>
      <c r="D121" t="s">
        <v>40</v>
      </c>
      <c r="E121" t="str" cm="1">
        <f t="array" ref="E121">_xlfn.XLOOKUP(F121,Locations!$A$2:$A$6,Locations!$B$2:$B$6,NOT FOUND)</f>
        <v>Sharjah</v>
      </c>
      <c r="F121" t="s">
        <v>41</v>
      </c>
      <c r="G121" t="s">
        <v>53</v>
      </c>
      <c r="H121" t="s">
        <v>34</v>
      </c>
      <c r="I121" t="s">
        <v>35</v>
      </c>
      <c r="J121" t="s">
        <v>24</v>
      </c>
      <c r="K121" t="s">
        <v>69</v>
      </c>
      <c r="L121" t="s">
        <v>306</v>
      </c>
      <c r="M121" s="4">
        <v>78.19</v>
      </c>
      <c r="N121">
        <v>72</v>
      </c>
      <c r="O121" t="s">
        <v>27</v>
      </c>
      <c r="P121" t="s">
        <v>38</v>
      </c>
      <c r="Q121">
        <v>4</v>
      </c>
      <c r="R121">
        <v>24</v>
      </c>
      <c r="S121" t="s">
        <v>29</v>
      </c>
      <c r="U121">
        <v>303569</v>
      </c>
    </row>
    <row r="122" spans="1:21" x14ac:dyDescent="0.3">
      <c r="A122">
        <v>303640</v>
      </c>
      <c r="B122" t="s">
        <v>307</v>
      </c>
      <c r="C122" t="str">
        <f>_xlfn.XLOOKUP(D122,Departments!$A$2:$A$8,Departments!$B$2:$B$8)</f>
        <v>Customer Support</v>
      </c>
      <c r="D122" t="s">
        <v>52</v>
      </c>
      <c r="E122" t="str" cm="1">
        <f t="array" ref="E122">_xlfn.XLOOKUP(F122,Locations!$A$2:$A$6,Locations!$B$2:$B$6,NOT FOUND)</f>
        <v>Sharjah</v>
      </c>
      <c r="F122" t="s">
        <v>41</v>
      </c>
      <c r="G122" t="s">
        <v>102</v>
      </c>
      <c r="H122" t="s">
        <v>22</v>
      </c>
      <c r="I122" t="s">
        <v>43</v>
      </c>
      <c r="J122" t="s">
        <v>36</v>
      </c>
      <c r="K122" t="s">
        <v>25</v>
      </c>
      <c r="L122" t="s">
        <v>308</v>
      </c>
      <c r="M122" s="4">
        <v>85.07</v>
      </c>
      <c r="N122">
        <v>81</v>
      </c>
      <c r="O122" t="s">
        <v>49</v>
      </c>
      <c r="P122" t="s">
        <v>38</v>
      </c>
      <c r="Q122">
        <v>5</v>
      </c>
      <c r="R122">
        <v>22</v>
      </c>
      <c r="S122" t="s">
        <v>29</v>
      </c>
      <c r="U122">
        <v>303557</v>
      </c>
    </row>
    <row r="123" spans="1:21" x14ac:dyDescent="0.3">
      <c r="A123">
        <v>303641</v>
      </c>
      <c r="B123" t="s">
        <v>309</v>
      </c>
      <c r="C123" t="str">
        <f>_xlfn.XLOOKUP(D123,Departments!$A$2:$A$8,Departments!$B$2:$B$8)</f>
        <v>HR</v>
      </c>
      <c r="D123" t="s">
        <v>40</v>
      </c>
      <c r="E123" t="str" cm="1">
        <f t="array" ref="E123">_xlfn.XLOOKUP(F123,Locations!$A$2:$A$6,Locations!$B$2:$B$6,NOT FOUND)</f>
        <v>Sharjah</v>
      </c>
      <c r="F123" t="s">
        <v>41</v>
      </c>
      <c r="G123" t="s">
        <v>42</v>
      </c>
      <c r="H123" t="s">
        <v>76</v>
      </c>
      <c r="I123" t="s">
        <v>23</v>
      </c>
      <c r="J123" t="s">
        <v>24</v>
      </c>
      <c r="K123" t="s">
        <v>54</v>
      </c>
      <c r="L123" t="s">
        <v>96</v>
      </c>
      <c r="M123" s="4">
        <v>90.09</v>
      </c>
      <c r="N123">
        <v>85</v>
      </c>
      <c r="O123" t="s">
        <v>56</v>
      </c>
      <c r="P123" t="s">
        <v>38</v>
      </c>
      <c r="Q123">
        <v>3</v>
      </c>
      <c r="R123">
        <v>28</v>
      </c>
      <c r="S123" t="s">
        <v>29</v>
      </c>
      <c r="U123">
        <v>303604</v>
      </c>
    </row>
    <row r="124" spans="1:21" x14ac:dyDescent="0.3">
      <c r="A124">
        <v>303642</v>
      </c>
      <c r="B124" t="s">
        <v>310</v>
      </c>
      <c r="C124" t="str">
        <f>_xlfn.XLOOKUP(D124,Departments!$A$2:$A$8,Departments!$B$2:$B$8)</f>
        <v>Marketing</v>
      </c>
      <c r="D124" t="s">
        <v>60</v>
      </c>
      <c r="E124" t="str" cm="1">
        <f t="array" ref="E124">_xlfn.XLOOKUP(F124,Locations!$A$2:$A$6,Locations!$B$2:$B$6,NOT FOUND)</f>
        <v>Sharjah</v>
      </c>
      <c r="F124" t="s">
        <v>41</v>
      </c>
      <c r="G124" t="s">
        <v>53</v>
      </c>
      <c r="H124" t="s">
        <v>63</v>
      </c>
      <c r="I124" t="s">
        <v>35</v>
      </c>
      <c r="J124" t="s">
        <v>24</v>
      </c>
      <c r="K124" t="s">
        <v>69</v>
      </c>
      <c r="L124" t="s">
        <v>311</v>
      </c>
      <c r="M124" s="4">
        <v>92.43</v>
      </c>
      <c r="N124">
        <v>83</v>
      </c>
      <c r="O124" t="s">
        <v>49</v>
      </c>
      <c r="P124" t="s">
        <v>38</v>
      </c>
      <c r="Q124">
        <v>4</v>
      </c>
      <c r="R124">
        <v>18</v>
      </c>
      <c r="S124" t="s">
        <v>29</v>
      </c>
      <c r="U124">
        <v>303535</v>
      </c>
    </row>
    <row r="125" spans="1:21" x14ac:dyDescent="0.3">
      <c r="A125">
        <v>303643</v>
      </c>
      <c r="B125" t="s">
        <v>312</v>
      </c>
      <c r="C125" t="str">
        <f>_xlfn.XLOOKUP(D125,Departments!$A$2:$A$8,Departments!$B$2:$B$8)</f>
        <v>Finance</v>
      </c>
      <c r="D125" t="s">
        <v>72</v>
      </c>
      <c r="E125" t="str" cm="1">
        <f t="array" ref="E125">_xlfn.XLOOKUP(F125,Locations!$A$2:$A$6,Locations!$B$2:$B$6,NOT FOUND)</f>
        <v>Abu Dhabi</v>
      </c>
      <c r="F125" t="s">
        <v>61</v>
      </c>
      <c r="G125" t="s">
        <v>62</v>
      </c>
      <c r="H125" t="s">
        <v>76</v>
      </c>
      <c r="I125" t="s">
        <v>43</v>
      </c>
      <c r="J125" t="s">
        <v>36</v>
      </c>
      <c r="K125" t="s">
        <v>54</v>
      </c>
      <c r="L125" t="s">
        <v>313</v>
      </c>
      <c r="M125" s="4">
        <v>88.41</v>
      </c>
      <c r="N125">
        <v>75</v>
      </c>
      <c r="O125" t="s">
        <v>56</v>
      </c>
      <c r="P125" t="s">
        <v>38</v>
      </c>
      <c r="Q125">
        <v>5</v>
      </c>
      <c r="R125">
        <v>26</v>
      </c>
      <c r="S125" t="s">
        <v>29</v>
      </c>
      <c r="U125">
        <v>303640</v>
      </c>
    </row>
    <row r="126" spans="1:21" x14ac:dyDescent="0.3">
      <c r="A126">
        <v>303644</v>
      </c>
      <c r="B126" t="s">
        <v>219</v>
      </c>
      <c r="C126" t="str">
        <f>_xlfn.XLOOKUP(D126,Departments!$A$2:$A$8,Departments!$B$2:$B$8)</f>
        <v>Sales</v>
      </c>
      <c r="D126" t="s">
        <v>31</v>
      </c>
      <c r="E126" t="str" cm="1">
        <f t="array" ref="E126">_xlfn.XLOOKUP(F126,Locations!$A$2:$A$6,Locations!$B$2:$B$6,NOT FOUND)</f>
        <v>Sharjah</v>
      </c>
      <c r="F126" t="s">
        <v>41</v>
      </c>
      <c r="G126" t="s">
        <v>33</v>
      </c>
      <c r="H126" t="s">
        <v>22</v>
      </c>
      <c r="I126" t="s">
        <v>23</v>
      </c>
      <c r="J126" t="s">
        <v>36</v>
      </c>
      <c r="K126" t="s">
        <v>64</v>
      </c>
      <c r="L126" t="s">
        <v>314</v>
      </c>
      <c r="M126" s="4">
        <v>99.94</v>
      </c>
      <c r="N126">
        <v>90</v>
      </c>
      <c r="O126" t="s">
        <v>56</v>
      </c>
      <c r="P126" t="s">
        <v>38</v>
      </c>
      <c r="Q126">
        <v>2</v>
      </c>
      <c r="R126">
        <v>28</v>
      </c>
      <c r="S126" t="s">
        <v>29</v>
      </c>
      <c r="U126">
        <v>303636</v>
      </c>
    </row>
    <row r="127" spans="1:21" x14ac:dyDescent="0.3">
      <c r="A127">
        <v>303645</v>
      </c>
      <c r="B127" t="s">
        <v>163</v>
      </c>
      <c r="C127" t="str">
        <f>_xlfn.XLOOKUP(D127,Departments!$A$2:$A$8,Departments!$B$2:$B$8)</f>
        <v>HR</v>
      </c>
      <c r="D127" t="s">
        <v>40</v>
      </c>
      <c r="E127" t="str" cm="1">
        <f t="array" ref="E127">_xlfn.XLOOKUP(F127,Locations!$A$2:$A$6,Locations!$B$2:$B$6,NOT FOUND)</f>
        <v>Ajman</v>
      </c>
      <c r="F127" t="s">
        <v>32</v>
      </c>
      <c r="G127" t="s">
        <v>62</v>
      </c>
      <c r="H127" t="s">
        <v>76</v>
      </c>
      <c r="I127" t="s">
        <v>35</v>
      </c>
      <c r="J127" t="s">
        <v>36</v>
      </c>
      <c r="K127" t="s">
        <v>54</v>
      </c>
      <c r="L127" t="s">
        <v>315</v>
      </c>
      <c r="M127" s="4">
        <v>77.319999999999993</v>
      </c>
      <c r="N127">
        <v>52</v>
      </c>
      <c r="O127" t="s">
        <v>27</v>
      </c>
      <c r="P127" t="s">
        <v>28</v>
      </c>
      <c r="R127">
        <v>23</v>
      </c>
      <c r="S127" t="s">
        <v>29</v>
      </c>
      <c r="U127">
        <v>303629</v>
      </c>
    </row>
    <row r="128" spans="1:21" x14ac:dyDescent="0.3">
      <c r="A128">
        <v>303646</v>
      </c>
      <c r="B128" t="s">
        <v>316</v>
      </c>
      <c r="C128" t="str">
        <f>_xlfn.XLOOKUP(D128,Departments!$A$2:$A$8,Departments!$B$2:$B$8)</f>
        <v>Customer Support</v>
      </c>
      <c r="D128" t="s">
        <v>52</v>
      </c>
      <c r="E128" t="str" cm="1">
        <f t="array" ref="E128">_xlfn.XLOOKUP(F128,Locations!$A$2:$A$6,Locations!$B$2:$B$6,NOT FOUND)</f>
        <v>Abu Dhabi</v>
      </c>
      <c r="F128" t="s">
        <v>61</v>
      </c>
      <c r="G128" t="s">
        <v>102</v>
      </c>
      <c r="H128" t="s">
        <v>63</v>
      </c>
      <c r="I128" t="s">
        <v>23</v>
      </c>
      <c r="J128" t="s">
        <v>36</v>
      </c>
      <c r="K128" t="s">
        <v>64</v>
      </c>
      <c r="L128" t="s">
        <v>317</v>
      </c>
      <c r="M128" s="4">
        <v>77.569999999999993</v>
      </c>
      <c r="N128">
        <v>76</v>
      </c>
      <c r="O128" t="s">
        <v>27</v>
      </c>
      <c r="P128" t="s">
        <v>38</v>
      </c>
      <c r="Q128">
        <v>4</v>
      </c>
      <c r="R128">
        <v>14</v>
      </c>
      <c r="S128" t="s">
        <v>29</v>
      </c>
      <c r="U128">
        <v>303582</v>
      </c>
    </row>
    <row r="129" spans="1:21" x14ac:dyDescent="0.3">
      <c r="A129">
        <v>303647</v>
      </c>
      <c r="B129" t="s">
        <v>318</v>
      </c>
      <c r="C129" t="str">
        <f>_xlfn.XLOOKUP(D129,Departments!$A$2:$A$8,Departments!$B$2:$B$8)</f>
        <v>Sales</v>
      </c>
      <c r="D129" t="s">
        <v>31</v>
      </c>
      <c r="E129" t="str" cm="1">
        <f t="array" ref="E129">_xlfn.XLOOKUP(F129,Locations!$A$2:$A$6,Locations!$B$2:$B$6,NOT FOUND)</f>
        <v>Sharjah</v>
      </c>
      <c r="F129" t="s">
        <v>41</v>
      </c>
      <c r="G129" t="s">
        <v>108</v>
      </c>
      <c r="H129" t="s">
        <v>63</v>
      </c>
      <c r="I129" t="s">
        <v>43</v>
      </c>
      <c r="J129" t="s">
        <v>24</v>
      </c>
      <c r="K129" t="s">
        <v>69</v>
      </c>
      <c r="L129" t="s">
        <v>319</v>
      </c>
      <c r="M129" s="4">
        <v>90.58</v>
      </c>
      <c r="N129">
        <v>72</v>
      </c>
      <c r="O129" t="s">
        <v>56</v>
      </c>
      <c r="P129" t="s">
        <v>38</v>
      </c>
      <c r="Q129">
        <v>5</v>
      </c>
      <c r="R129">
        <v>16</v>
      </c>
      <c r="S129" t="s">
        <v>29</v>
      </c>
      <c r="U129">
        <v>303532</v>
      </c>
    </row>
    <row r="130" spans="1:21" x14ac:dyDescent="0.3">
      <c r="A130">
        <v>303648</v>
      </c>
      <c r="B130" t="s">
        <v>320</v>
      </c>
      <c r="C130" t="str">
        <f>_xlfn.XLOOKUP(D130,Departments!$A$2:$A$8,Departments!$B$2:$B$8)</f>
        <v>HR</v>
      </c>
      <c r="D130" t="s">
        <v>40</v>
      </c>
      <c r="E130" t="str" cm="1">
        <f t="array" ref="E130">_xlfn.XLOOKUP(F130,Locations!$A$2:$A$6,Locations!$B$2:$B$6,NOT FOUND)</f>
        <v>Dubai</v>
      </c>
      <c r="F130" t="s">
        <v>20</v>
      </c>
      <c r="G130" t="s">
        <v>73</v>
      </c>
      <c r="H130" t="s">
        <v>76</v>
      </c>
      <c r="I130" t="s">
        <v>23</v>
      </c>
      <c r="J130" t="s">
        <v>36</v>
      </c>
      <c r="K130" t="s">
        <v>54</v>
      </c>
      <c r="L130" t="s">
        <v>321</v>
      </c>
      <c r="M130" s="4">
        <v>79.010000000000005</v>
      </c>
      <c r="N130">
        <v>76</v>
      </c>
      <c r="O130" t="s">
        <v>56</v>
      </c>
      <c r="P130" t="s">
        <v>38</v>
      </c>
      <c r="Q130">
        <v>2</v>
      </c>
      <c r="R130">
        <v>15</v>
      </c>
      <c r="S130" t="s">
        <v>29</v>
      </c>
      <c r="U130">
        <v>303557</v>
      </c>
    </row>
    <row r="131" spans="1:21" x14ac:dyDescent="0.3">
      <c r="A131">
        <v>303649</v>
      </c>
      <c r="B131" t="s">
        <v>322</v>
      </c>
      <c r="C131" t="str">
        <f>_xlfn.XLOOKUP(D131,Departments!$A$2:$A$8,Departments!$B$2:$B$8)</f>
        <v>Customer Support</v>
      </c>
      <c r="D131" t="s">
        <v>52</v>
      </c>
      <c r="E131" t="str" cm="1">
        <f t="array" ref="E131">_xlfn.XLOOKUP(F131,Locations!$A$2:$A$6,Locations!$B$2:$B$6,NOT FOUND)</f>
        <v>Al Ain</v>
      </c>
      <c r="F131" t="s">
        <v>46</v>
      </c>
      <c r="G131" t="s">
        <v>102</v>
      </c>
      <c r="H131" t="s">
        <v>76</v>
      </c>
      <c r="I131" t="s">
        <v>23</v>
      </c>
      <c r="J131" t="s">
        <v>36</v>
      </c>
      <c r="K131" t="s">
        <v>54</v>
      </c>
      <c r="L131" t="s">
        <v>323</v>
      </c>
      <c r="M131" s="4">
        <v>83.31</v>
      </c>
      <c r="N131">
        <v>79</v>
      </c>
      <c r="O131" t="s">
        <v>27</v>
      </c>
      <c r="P131" t="s">
        <v>38</v>
      </c>
      <c r="Q131">
        <v>3</v>
      </c>
      <c r="R131">
        <v>40</v>
      </c>
      <c r="S131" t="s">
        <v>57</v>
      </c>
      <c r="T131" t="s">
        <v>324</v>
      </c>
      <c r="U131">
        <v>303563</v>
      </c>
    </row>
    <row r="132" spans="1:21" x14ac:dyDescent="0.3">
      <c r="A132">
        <v>303650</v>
      </c>
      <c r="B132" t="s">
        <v>125</v>
      </c>
      <c r="C132" t="str">
        <f>_xlfn.XLOOKUP(D132,Departments!$A$2:$A$8,Departments!$B$2:$B$8)</f>
        <v>Finance</v>
      </c>
      <c r="D132" t="s">
        <v>72</v>
      </c>
      <c r="E132" t="str" cm="1">
        <f t="array" ref="E132">_xlfn.XLOOKUP(F132,Locations!$A$2:$A$6,Locations!$B$2:$B$6,NOT FOUND)</f>
        <v>Ajman</v>
      </c>
      <c r="F132" t="s">
        <v>32</v>
      </c>
      <c r="G132" t="s">
        <v>47</v>
      </c>
      <c r="H132" t="s">
        <v>22</v>
      </c>
      <c r="I132" t="s">
        <v>23</v>
      </c>
      <c r="J132" t="s">
        <v>24</v>
      </c>
      <c r="K132" t="s">
        <v>54</v>
      </c>
      <c r="L132" t="s">
        <v>325</v>
      </c>
      <c r="M132" s="4">
        <v>95.43</v>
      </c>
      <c r="N132">
        <v>85</v>
      </c>
      <c r="O132" t="s">
        <v>56</v>
      </c>
      <c r="P132" t="s">
        <v>28</v>
      </c>
      <c r="R132">
        <v>37</v>
      </c>
      <c r="S132" t="s">
        <v>29</v>
      </c>
      <c r="U132">
        <v>303527</v>
      </c>
    </row>
    <row r="133" spans="1:21" x14ac:dyDescent="0.3">
      <c r="A133">
        <v>303651</v>
      </c>
      <c r="B133" t="s">
        <v>326</v>
      </c>
      <c r="C133" t="str">
        <f>_xlfn.XLOOKUP(D133,Departments!$A$2:$A$8,Departments!$B$2:$B$8)</f>
        <v>Marketing</v>
      </c>
      <c r="D133" t="s">
        <v>60</v>
      </c>
      <c r="E133" t="str" cm="1">
        <f t="array" ref="E133">_xlfn.XLOOKUP(F133,Locations!$A$2:$A$6,Locations!$B$2:$B$6,NOT FOUND)</f>
        <v>Sharjah</v>
      </c>
      <c r="F133" t="s">
        <v>41</v>
      </c>
      <c r="G133" t="s">
        <v>173</v>
      </c>
      <c r="H133" t="s">
        <v>76</v>
      </c>
      <c r="I133" t="s">
        <v>23</v>
      </c>
      <c r="J133" t="s">
        <v>36</v>
      </c>
      <c r="K133" t="s">
        <v>64</v>
      </c>
      <c r="L133" t="s">
        <v>327</v>
      </c>
      <c r="M133" s="4">
        <v>79.05</v>
      </c>
      <c r="N133">
        <v>52</v>
      </c>
      <c r="O133" t="s">
        <v>56</v>
      </c>
      <c r="P133" t="s">
        <v>28</v>
      </c>
      <c r="R133">
        <v>16</v>
      </c>
      <c r="S133" t="s">
        <v>29</v>
      </c>
      <c r="U133">
        <v>303536</v>
      </c>
    </row>
    <row r="134" spans="1:21" x14ac:dyDescent="0.3">
      <c r="A134">
        <v>303652</v>
      </c>
      <c r="B134" t="s">
        <v>328</v>
      </c>
      <c r="C134" t="str">
        <f>_xlfn.XLOOKUP(D134,Departments!$A$2:$A$8,Departments!$B$2:$B$8)</f>
        <v>Customer Support</v>
      </c>
      <c r="D134" t="s">
        <v>52</v>
      </c>
      <c r="E134" t="str" cm="1">
        <f t="array" ref="E134">_xlfn.XLOOKUP(F134,Locations!$A$2:$A$6,Locations!$B$2:$B$6,NOT FOUND)</f>
        <v>Al Ain</v>
      </c>
      <c r="F134" t="s">
        <v>46</v>
      </c>
      <c r="G134" t="s">
        <v>53</v>
      </c>
      <c r="H134" t="s">
        <v>22</v>
      </c>
      <c r="I134" t="s">
        <v>35</v>
      </c>
      <c r="J134" t="s">
        <v>24</v>
      </c>
      <c r="K134" t="s">
        <v>25</v>
      </c>
      <c r="L134" t="s">
        <v>329</v>
      </c>
      <c r="M134" s="4">
        <v>79.88</v>
      </c>
      <c r="N134">
        <v>78</v>
      </c>
      <c r="O134" t="s">
        <v>56</v>
      </c>
      <c r="P134" t="s">
        <v>50</v>
      </c>
      <c r="S134" t="s">
        <v>29</v>
      </c>
      <c r="U134">
        <v>303636</v>
      </c>
    </row>
    <row r="135" spans="1:21" x14ac:dyDescent="0.3">
      <c r="A135">
        <v>303653</v>
      </c>
      <c r="B135" t="s">
        <v>330</v>
      </c>
      <c r="C135" t="str">
        <f>_xlfn.XLOOKUP(D135,Departments!$A$2:$A$8,Departments!$B$2:$B$8)</f>
        <v>Finance</v>
      </c>
      <c r="D135" t="s">
        <v>72</v>
      </c>
      <c r="E135" t="str" cm="1">
        <f t="array" ref="E135">_xlfn.XLOOKUP(F135,Locations!$A$2:$A$6,Locations!$B$2:$B$6,NOT FOUND)</f>
        <v>Abu Dhabi</v>
      </c>
      <c r="F135" t="s">
        <v>61</v>
      </c>
      <c r="G135" t="s">
        <v>47</v>
      </c>
      <c r="H135" t="s">
        <v>63</v>
      </c>
      <c r="I135" t="s">
        <v>35</v>
      </c>
      <c r="J135" t="s">
        <v>36</v>
      </c>
      <c r="K135" t="s">
        <v>25</v>
      </c>
      <c r="L135" t="s">
        <v>283</v>
      </c>
      <c r="M135" s="4">
        <v>95.12</v>
      </c>
      <c r="N135">
        <v>85</v>
      </c>
      <c r="O135" t="s">
        <v>56</v>
      </c>
      <c r="P135" t="s">
        <v>28</v>
      </c>
      <c r="R135">
        <v>36</v>
      </c>
      <c r="S135" t="s">
        <v>57</v>
      </c>
      <c r="T135" t="s">
        <v>331</v>
      </c>
      <c r="U135">
        <v>303613</v>
      </c>
    </row>
    <row r="136" spans="1:21" x14ac:dyDescent="0.3">
      <c r="A136">
        <v>303654</v>
      </c>
      <c r="B136" t="s">
        <v>309</v>
      </c>
      <c r="C136" t="str">
        <f>_xlfn.XLOOKUP(D136,Departments!$A$2:$A$8,Departments!$B$2:$B$8)</f>
        <v>Operations</v>
      </c>
      <c r="D136" t="s">
        <v>19</v>
      </c>
      <c r="E136" t="str" cm="1">
        <f t="array" ref="E136">_xlfn.XLOOKUP(F136,Locations!$A$2:$A$6,Locations!$B$2:$B$6,NOT FOUND)</f>
        <v>Al Ain</v>
      </c>
      <c r="F136" t="s">
        <v>46</v>
      </c>
      <c r="G136" t="s">
        <v>108</v>
      </c>
      <c r="H136" t="s">
        <v>34</v>
      </c>
      <c r="I136" t="s">
        <v>23</v>
      </c>
      <c r="J136" t="s">
        <v>24</v>
      </c>
      <c r="K136" t="s">
        <v>25</v>
      </c>
      <c r="L136" t="s">
        <v>332</v>
      </c>
      <c r="M136" s="4">
        <v>78.25</v>
      </c>
      <c r="N136">
        <v>76</v>
      </c>
      <c r="O136" t="s">
        <v>27</v>
      </c>
      <c r="P136" t="s">
        <v>38</v>
      </c>
      <c r="Q136">
        <v>5</v>
      </c>
      <c r="R136">
        <v>16</v>
      </c>
      <c r="S136" t="s">
        <v>29</v>
      </c>
      <c r="U136">
        <v>303624</v>
      </c>
    </row>
    <row r="137" spans="1:21" x14ac:dyDescent="0.3">
      <c r="A137">
        <v>303655</v>
      </c>
      <c r="B137" t="s">
        <v>333</v>
      </c>
      <c r="C137" t="str">
        <f>_xlfn.XLOOKUP(D137,Departments!$A$2:$A$8,Departments!$B$2:$B$8)</f>
        <v>Finance</v>
      </c>
      <c r="D137" t="s">
        <v>72</v>
      </c>
      <c r="E137" t="str" cm="1">
        <f t="array" ref="E137">_xlfn.XLOOKUP(F137,Locations!$A$2:$A$6,Locations!$B$2:$B$6,NOT FOUND)</f>
        <v>Abu Dhabi</v>
      </c>
      <c r="F137" t="s">
        <v>61</v>
      </c>
      <c r="G137" t="s">
        <v>108</v>
      </c>
      <c r="H137" t="s">
        <v>63</v>
      </c>
      <c r="I137" t="s">
        <v>23</v>
      </c>
      <c r="J137" t="s">
        <v>24</v>
      </c>
      <c r="K137" t="s">
        <v>54</v>
      </c>
      <c r="L137" t="s">
        <v>334</v>
      </c>
      <c r="M137" s="4">
        <v>85.17</v>
      </c>
      <c r="N137">
        <v>78</v>
      </c>
      <c r="O137" t="s">
        <v>56</v>
      </c>
      <c r="P137" t="s">
        <v>28</v>
      </c>
      <c r="R137">
        <v>24</v>
      </c>
      <c r="S137" t="s">
        <v>29</v>
      </c>
      <c r="U137">
        <v>303646</v>
      </c>
    </row>
    <row r="138" spans="1:21" x14ac:dyDescent="0.3">
      <c r="A138">
        <v>303656</v>
      </c>
      <c r="B138" t="s">
        <v>335</v>
      </c>
      <c r="C138" t="str">
        <f>_xlfn.XLOOKUP(D138,Departments!$A$2:$A$8,Departments!$B$2:$B$8)</f>
        <v>IT</v>
      </c>
      <c r="D138" t="s">
        <v>80</v>
      </c>
      <c r="E138" t="str" cm="1">
        <f t="array" ref="E138">_xlfn.XLOOKUP(F138,Locations!$A$2:$A$6,Locations!$B$2:$B$6,NOT FOUND)</f>
        <v>Dubai</v>
      </c>
      <c r="F138" t="s">
        <v>20</v>
      </c>
      <c r="G138" t="s">
        <v>53</v>
      </c>
      <c r="H138" t="s">
        <v>34</v>
      </c>
      <c r="I138" t="s">
        <v>35</v>
      </c>
      <c r="J138" t="s">
        <v>24</v>
      </c>
      <c r="K138" t="s">
        <v>25</v>
      </c>
      <c r="L138" t="s">
        <v>336</v>
      </c>
      <c r="M138" s="4">
        <v>93.61</v>
      </c>
      <c r="N138">
        <v>77</v>
      </c>
      <c r="O138" t="s">
        <v>49</v>
      </c>
      <c r="P138" t="s">
        <v>38</v>
      </c>
      <c r="Q138">
        <v>5</v>
      </c>
      <c r="R138">
        <v>9</v>
      </c>
      <c r="S138" t="s">
        <v>29</v>
      </c>
      <c r="U138">
        <v>303607</v>
      </c>
    </row>
    <row r="139" spans="1:21" x14ac:dyDescent="0.3">
      <c r="A139">
        <v>303657</v>
      </c>
      <c r="B139" t="s">
        <v>151</v>
      </c>
      <c r="C139" t="str">
        <f>_xlfn.XLOOKUP(D139,Departments!$A$2:$A$8,Departments!$B$2:$B$8)</f>
        <v>Customer Support</v>
      </c>
      <c r="D139" t="s">
        <v>52</v>
      </c>
      <c r="E139" t="str" cm="1">
        <f t="array" ref="E139">_xlfn.XLOOKUP(F139,Locations!$A$2:$A$6,Locations!$B$2:$B$6,NOT FOUND)</f>
        <v>Al Ain</v>
      </c>
      <c r="F139" t="s">
        <v>46</v>
      </c>
      <c r="G139" t="s">
        <v>126</v>
      </c>
      <c r="H139" t="s">
        <v>76</v>
      </c>
      <c r="I139" t="s">
        <v>23</v>
      </c>
      <c r="J139" t="s">
        <v>36</v>
      </c>
      <c r="K139" t="s">
        <v>25</v>
      </c>
      <c r="L139" t="s">
        <v>337</v>
      </c>
      <c r="M139" s="4">
        <v>91.8</v>
      </c>
      <c r="N139">
        <v>83</v>
      </c>
      <c r="O139" t="s">
        <v>49</v>
      </c>
      <c r="P139" t="s">
        <v>38</v>
      </c>
      <c r="Q139">
        <v>3</v>
      </c>
      <c r="S139" t="s">
        <v>29</v>
      </c>
      <c r="U139">
        <v>303579</v>
      </c>
    </row>
    <row r="140" spans="1:21" x14ac:dyDescent="0.3">
      <c r="A140">
        <v>303658</v>
      </c>
      <c r="B140" t="s">
        <v>338</v>
      </c>
      <c r="C140" t="str">
        <f>_xlfn.XLOOKUP(D140,Departments!$A$2:$A$8,Departments!$B$2:$B$8)</f>
        <v>HR</v>
      </c>
      <c r="D140" t="s">
        <v>40</v>
      </c>
      <c r="E140" t="str" cm="1">
        <f t="array" ref="E140">_xlfn.XLOOKUP(F140,Locations!$A$2:$A$6,Locations!$B$2:$B$6,NOT FOUND)</f>
        <v>Sharjah</v>
      </c>
      <c r="F140" t="s">
        <v>41</v>
      </c>
      <c r="G140" t="s">
        <v>73</v>
      </c>
      <c r="H140" t="s">
        <v>76</v>
      </c>
      <c r="I140" t="s">
        <v>23</v>
      </c>
      <c r="J140" t="s">
        <v>36</v>
      </c>
      <c r="K140" t="s">
        <v>69</v>
      </c>
      <c r="L140" t="s">
        <v>339</v>
      </c>
      <c r="M140" s="4">
        <v>94.09</v>
      </c>
      <c r="N140">
        <v>86</v>
      </c>
      <c r="O140" t="s">
        <v>56</v>
      </c>
      <c r="P140" t="s">
        <v>38</v>
      </c>
      <c r="Q140">
        <v>3</v>
      </c>
      <c r="S140" t="s">
        <v>29</v>
      </c>
      <c r="U140">
        <v>303634</v>
      </c>
    </row>
    <row r="141" spans="1:21" x14ac:dyDescent="0.3">
      <c r="A141">
        <v>303659</v>
      </c>
      <c r="B141" t="s">
        <v>187</v>
      </c>
      <c r="C141" t="str">
        <f>_xlfn.XLOOKUP(D141,Departments!$A$2:$A$8,Departments!$B$2:$B$8)</f>
        <v>Marketing</v>
      </c>
      <c r="D141" t="s">
        <v>60</v>
      </c>
      <c r="E141" t="str" cm="1">
        <f t="array" ref="E141">_xlfn.XLOOKUP(F141,Locations!$A$2:$A$6,Locations!$B$2:$B$6,NOT FOUND)</f>
        <v>Sharjah</v>
      </c>
      <c r="F141" t="s">
        <v>41</v>
      </c>
      <c r="G141" t="s">
        <v>126</v>
      </c>
      <c r="H141" t="s">
        <v>34</v>
      </c>
      <c r="I141" t="s">
        <v>23</v>
      </c>
      <c r="J141" t="s">
        <v>24</v>
      </c>
      <c r="K141" t="s">
        <v>25</v>
      </c>
      <c r="L141" t="s">
        <v>340</v>
      </c>
      <c r="M141" s="4">
        <v>96.66</v>
      </c>
      <c r="N141">
        <v>86</v>
      </c>
      <c r="O141" t="s">
        <v>56</v>
      </c>
      <c r="P141" t="s">
        <v>38</v>
      </c>
      <c r="Q141">
        <v>5</v>
      </c>
      <c r="R141">
        <v>31</v>
      </c>
      <c r="S141" t="s">
        <v>29</v>
      </c>
      <c r="U141">
        <v>303550</v>
      </c>
    </row>
    <row r="142" spans="1:21" x14ac:dyDescent="0.3">
      <c r="A142">
        <v>303660</v>
      </c>
      <c r="B142" t="s">
        <v>116</v>
      </c>
      <c r="C142" t="str">
        <f>_xlfn.XLOOKUP(D142,Departments!$A$2:$A$8,Departments!$B$2:$B$8)</f>
        <v>Operations</v>
      </c>
      <c r="D142" t="s">
        <v>19</v>
      </c>
      <c r="E142" t="str" cm="1">
        <f t="array" ref="E142">_xlfn.XLOOKUP(F142,Locations!$A$2:$A$6,Locations!$B$2:$B$6,NOT FOUND)</f>
        <v>Ajman</v>
      </c>
      <c r="F142" t="s">
        <v>32</v>
      </c>
      <c r="G142" t="s">
        <v>42</v>
      </c>
      <c r="H142" t="s">
        <v>22</v>
      </c>
      <c r="I142" t="s">
        <v>43</v>
      </c>
      <c r="J142" t="s">
        <v>36</v>
      </c>
      <c r="K142" t="s">
        <v>25</v>
      </c>
      <c r="L142" t="s">
        <v>341</v>
      </c>
      <c r="M142" s="4">
        <v>90.81</v>
      </c>
      <c r="N142">
        <v>79</v>
      </c>
      <c r="O142" t="s">
        <v>56</v>
      </c>
      <c r="P142" t="s">
        <v>28</v>
      </c>
      <c r="R142">
        <v>24</v>
      </c>
      <c r="S142" t="s">
        <v>57</v>
      </c>
      <c r="T142" t="s">
        <v>342</v>
      </c>
      <c r="U142">
        <v>303613</v>
      </c>
    </row>
    <row r="143" spans="1:21" x14ac:dyDescent="0.3">
      <c r="A143">
        <v>303661</v>
      </c>
      <c r="B143" t="s">
        <v>91</v>
      </c>
      <c r="C143" t="str">
        <f>_xlfn.XLOOKUP(D143,Departments!$A$2:$A$8,Departments!$B$2:$B$8)</f>
        <v>IT</v>
      </c>
      <c r="D143" t="s">
        <v>80</v>
      </c>
      <c r="E143" t="str" cm="1">
        <f t="array" ref="E143">_xlfn.XLOOKUP(F143,Locations!$A$2:$A$6,Locations!$B$2:$B$6,NOT FOUND)</f>
        <v>Al Ain</v>
      </c>
      <c r="F143" t="s">
        <v>46</v>
      </c>
      <c r="G143" t="s">
        <v>173</v>
      </c>
      <c r="H143" t="s">
        <v>22</v>
      </c>
      <c r="I143" t="s">
        <v>43</v>
      </c>
      <c r="J143" t="s">
        <v>36</v>
      </c>
      <c r="K143" t="s">
        <v>69</v>
      </c>
      <c r="L143" t="s">
        <v>343</v>
      </c>
      <c r="M143" s="4">
        <v>99.89</v>
      </c>
      <c r="N143">
        <v>91</v>
      </c>
      <c r="O143" t="s">
        <v>49</v>
      </c>
      <c r="P143" t="s">
        <v>38</v>
      </c>
      <c r="Q143">
        <v>5</v>
      </c>
      <c r="S143" t="s">
        <v>29</v>
      </c>
      <c r="U143">
        <v>303569</v>
      </c>
    </row>
    <row r="144" spans="1:21" x14ac:dyDescent="0.3">
      <c r="A144">
        <v>303662</v>
      </c>
      <c r="B144" t="s">
        <v>116</v>
      </c>
      <c r="C144" t="str">
        <f>_xlfn.XLOOKUP(D144,Departments!$A$2:$A$8,Departments!$B$2:$B$8)</f>
        <v>Finance</v>
      </c>
      <c r="D144" t="s">
        <v>72</v>
      </c>
      <c r="E144" t="str" cm="1">
        <f t="array" ref="E144">_xlfn.XLOOKUP(F144,Locations!$A$2:$A$6,Locations!$B$2:$B$6,NOT FOUND)</f>
        <v>Abu Dhabi</v>
      </c>
      <c r="F144" t="s">
        <v>61</v>
      </c>
      <c r="G144" t="s">
        <v>42</v>
      </c>
      <c r="H144" t="s">
        <v>22</v>
      </c>
      <c r="I144" t="s">
        <v>35</v>
      </c>
      <c r="J144" t="s">
        <v>36</v>
      </c>
      <c r="K144" t="s">
        <v>64</v>
      </c>
      <c r="L144" t="s">
        <v>344</v>
      </c>
      <c r="M144" s="4">
        <v>95.45</v>
      </c>
      <c r="N144">
        <v>96</v>
      </c>
      <c r="O144" t="s">
        <v>49</v>
      </c>
      <c r="P144" t="s">
        <v>38</v>
      </c>
      <c r="Q144">
        <v>2</v>
      </c>
      <c r="R144">
        <v>30</v>
      </c>
      <c r="S144" t="s">
        <v>29</v>
      </c>
      <c r="U144">
        <v>303624</v>
      </c>
    </row>
    <row r="145" spans="1:21" x14ac:dyDescent="0.3">
      <c r="A145">
        <v>303663</v>
      </c>
      <c r="B145" t="s">
        <v>181</v>
      </c>
      <c r="C145" t="str">
        <f>_xlfn.XLOOKUP(D145,Departments!$A$2:$A$8,Departments!$B$2:$B$8)</f>
        <v>IT</v>
      </c>
      <c r="D145" t="s">
        <v>80</v>
      </c>
      <c r="E145" t="str" cm="1">
        <f t="array" ref="E145">_xlfn.XLOOKUP(F145,Locations!$A$2:$A$6,Locations!$B$2:$B$6,NOT FOUND)</f>
        <v>Sharjah</v>
      </c>
      <c r="F145" t="s">
        <v>41</v>
      </c>
      <c r="G145" t="s">
        <v>53</v>
      </c>
      <c r="H145" t="s">
        <v>76</v>
      </c>
      <c r="I145" t="s">
        <v>43</v>
      </c>
      <c r="J145" t="s">
        <v>36</v>
      </c>
      <c r="K145" t="s">
        <v>69</v>
      </c>
      <c r="L145" t="s">
        <v>345</v>
      </c>
      <c r="M145" s="4">
        <v>85.34</v>
      </c>
      <c r="N145">
        <v>81</v>
      </c>
      <c r="O145" t="s">
        <v>56</v>
      </c>
      <c r="P145" t="s">
        <v>38</v>
      </c>
      <c r="Q145">
        <v>4</v>
      </c>
      <c r="R145">
        <v>17</v>
      </c>
      <c r="S145" t="s">
        <v>29</v>
      </c>
      <c r="U145">
        <v>303596</v>
      </c>
    </row>
    <row r="146" spans="1:21" x14ac:dyDescent="0.3">
      <c r="A146">
        <v>303664</v>
      </c>
      <c r="B146" t="s">
        <v>346</v>
      </c>
      <c r="C146" t="str">
        <f>_xlfn.XLOOKUP(D146,Departments!$A$2:$A$8,Departments!$B$2:$B$8)</f>
        <v>Finance</v>
      </c>
      <c r="D146" t="s">
        <v>72</v>
      </c>
      <c r="E146" t="str" cm="1">
        <f t="array" ref="E146">_xlfn.XLOOKUP(F146,Locations!$A$2:$A$6,Locations!$B$2:$B$6,NOT FOUND)</f>
        <v>Ajman</v>
      </c>
      <c r="F146" t="s">
        <v>32</v>
      </c>
      <c r="G146" t="s">
        <v>21</v>
      </c>
      <c r="H146" t="s">
        <v>76</v>
      </c>
      <c r="I146" t="s">
        <v>43</v>
      </c>
      <c r="J146" t="s">
        <v>24</v>
      </c>
      <c r="K146" t="s">
        <v>25</v>
      </c>
      <c r="L146" t="s">
        <v>347</v>
      </c>
      <c r="M146" s="4">
        <v>95.24</v>
      </c>
      <c r="N146">
        <v>92</v>
      </c>
      <c r="O146" t="s">
        <v>49</v>
      </c>
      <c r="P146" t="s">
        <v>50</v>
      </c>
      <c r="R146">
        <v>32</v>
      </c>
      <c r="S146" t="s">
        <v>29</v>
      </c>
      <c r="U146">
        <v>303595</v>
      </c>
    </row>
    <row r="147" spans="1:21" x14ac:dyDescent="0.3">
      <c r="A147">
        <v>303665</v>
      </c>
      <c r="B147" t="s">
        <v>348</v>
      </c>
      <c r="C147" t="str">
        <f>_xlfn.XLOOKUP(D147,Departments!$A$2:$A$8,Departments!$B$2:$B$8)</f>
        <v>Customer Support</v>
      </c>
      <c r="D147" t="s">
        <v>52</v>
      </c>
      <c r="E147" t="str" cm="1">
        <f t="array" ref="E147">_xlfn.XLOOKUP(F147,Locations!$A$2:$A$6,Locations!$B$2:$B$6,NOT FOUND)</f>
        <v>Al Ain</v>
      </c>
      <c r="F147" t="s">
        <v>46</v>
      </c>
      <c r="G147" t="s">
        <v>108</v>
      </c>
      <c r="H147" t="s">
        <v>76</v>
      </c>
      <c r="I147" t="s">
        <v>35</v>
      </c>
      <c r="J147" t="s">
        <v>24</v>
      </c>
      <c r="K147" t="s">
        <v>54</v>
      </c>
      <c r="L147" t="s">
        <v>144</v>
      </c>
      <c r="M147" s="4">
        <v>92.9</v>
      </c>
      <c r="N147">
        <v>81</v>
      </c>
      <c r="O147" t="s">
        <v>49</v>
      </c>
      <c r="P147" t="s">
        <v>38</v>
      </c>
      <c r="Q147">
        <v>3</v>
      </c>
      <c r="R147">
        <v>20</v>
      </c>
      <c r="S147" t="s">
        <v>29</v>
      </c>
      <c r="U147">
        <v>303528</v>
      </c>
    </row>
    <row r="148" spans="1:21" x14ac:dyDescent="0.3">
      <c r="A148">
        <v>303666</v>
      </c>
      <c r="B148" t="s">
        <v>349</v>
      </c>
      <c r="C148" t="str">
        <f>_xlfn.XLOOKUP(D148,Departments!$A$2:$A$8,Departments!$B$2:$B$8)</f>
        <v>Customer Support</v>
      </c>
      <c r="D148" t="s">
        <v>52</v>
      </c>
      <c r="E148" t="str" cm="1">
        <f t="array" ref="E148">_xlfn.XLOOKUP(F148,Locations!$A$2:$A$6,Locations!$B$2:$B$6,NOT FOUND)</f>
        <v>Ajman</v>
      </c>
      <c r="F148" t="s">
        <v>32</v>
      </c>
      <c r="G148" t="s">
        <v>73</v>
      </c>
      <c r="H148" t="s">
        <v>76</v>
      </c>
      <c r="I148" t="s">
        <v>43</v>
      </c>
      <c r="J148" t="s">
        <v>36</v>
      </c>
      <c r="K148" t="s">
        <v>54</v>
      </c>
      <c r="L148" t="s">
        <v>350</v>
      </c>
      <c r="M148" s="4">
        <v>91.84</v>
      </c>
      <c r="N148">
        <v>71</v>
      </c>
      <c r="O148" t="s">
        <v>49</v>
      </c>
      <c r="P148" t="s">
        <v>38</v>
      </c>
      <c r="Q148">
        <v>3</v>
      </c>
      <c r="R148">
        <v>40</v>
      </c>
      <c r="S148" t="s">
        <v>57</v>
      </c>
      <c r="T148" t="s">
        <v>351</v>
      </c>
      <c r="U148">
        <v>303621</v>
      </c>
    </row>
    <row r="149" spans="1:21" x14ac:dyDescent="0.3">
      <c r="A149">
        <v>303667</v>
      </c>
      <c r="B149" t="s">
        <v>133</v>
      </c>
      <c r="C149" t="str">
        <f>_xlfn.XLOOKUP(D149,Departments!$A$2:$A$8,Departments!$B$2:$B$8)</f>
        <v>Customer Support</v>
      </c>
      <c r="D149" t="s">
        <v>52</v>
      </c>
      <c r="E149" t="str" cm="1">
        <f t="array" ref="E149">_xlfn.XLOOKUP(F149,Locations!$A$2:$A$6,Locations!$B$2:$B$6,NOT FOUND)</f>
        <v>Al Ain</v>
      </c>
      <c r="F149" t="s">
        <v>46</v>
      </c>
      <c r="G149" t="s">
        <v>173</v>
      </c>
      <c r="H149" t="s">
        <v>34</v>
      </c>
      <c r="I149" t="s">
        <v>43</v>
      </c>
      <c r="J149" t="s">
        <v>24</v>
      </c>
      <c r="K149" t="s">
        <v>64</v>
      </c>
      <c r="L149" t="s">
        <v>321</v>
      </c>
      <c r="M149" s="4">
        <v>98.28</v>
      </c>
      <c r="N149">
        <v>92</v>
      </c>
      <c r="O149" t="s">
        <v>56</v>
      </c>
      <c r="P149" t="s">
        <v>38</v>
      </c>
      <c r="Q149">
        <v>2</v>
      </c>
      <c r="R149">
        <v>34</v>
      </c>
      <c r="S149" t="s">
        <v>29</v>
      </c>
      <c r="U149">
        <v>303595</v>
      </c>
    </row>
    <row r="150" spans="1:21" x14ac:dyDescent="0.3">
      <c r="A150">
        <v>303668</v>
      </c>
      <c r="B150" t="s">
        <v>352</v>
      </c>
      <c r="C150" t="str">
        <f>_xlfn.XLOOKUP(D150,Departments!$A$2:$A$8,Departments!$B$2:$B$8)</f>
        <v>Operations</v>
      </c>
      <c r="D150" t="s">
        <v>19</v>
      </c>
      <c r="E150" t="str" cm="1">
        <f t="array" ref="E150">_xlfn.XLOOKUP(F150,Locations!$A$2:$A$6,Locations!$B$2:$B$6,NOT FOUND)</f>
        <v>Abu Dhabi</v>
      </c>
      <c r="F150" t="s">
        <v>61</v>
      </c>
      <c r="G150" t="s">
        <v>126</v>
      </c>
      <c r="H150" t="s">
        <v>22</v>
      </c>
      <c r="I150" t="s">
        <v>23</v>
      </c>
      <c r="J150" t="s">
        <v>36</v>
      </c>
      <c r="K150" t="s">
        <v>64</v>
      </c>
      <c r="L150" t="s">
        <v>353</v>
      </c>
      <c r="M150" s="4">
        <v>98.56</v>
      </c>
      <c r="N150">
        <v>94</v>
      </c>
      <c r="O150" t="s">
        <v>56</v>
      </c>
      <c r="P150" t="s">
        <v>38</v>
      </c>
      <c r="Q150">
        <v>4</v>
      </c>
      <c r="R150">
        <v>20</v>
      </c>
      <c r="S150" t="s">
        <v>29</v>
      </c>
      <c r="U150">
        <v>303660</v>
      </c>
    </row>
    <row r="151" spans="1:21" x14ac:dyDescent="0.3">
      <c r="A151">
        <v>303669</v>
      </c>
      <c r="B151" t="s">
        <v>354</v>
      </c>
      <c r="C151" t="str">
        <f>_xlfn.XLOOKUP(D151,Departments!$A$2:$A$8,Departments!$B$2:$B$8)</f>
        <v>HR</v>
      </c>
      <c r="D151" t="s">
        <v>40</v>
      </c>
      <c r="E151" t="str" cm="1">
        <f t="array" ref="E151">_xlfn.XLOOKUP(F151,Locations!$A$2:$A$6,Locations!$B$2:$B$6,NOT FOUND)</f>
        <v>Al Ain</v>
      </c>
      <c r="F151" t="s">
        <v>46</v>
      </c>
      <c r="G151" t="s">
        <v>173</v>
      </c>
      <c r="H151" t="s">
        <v>22</v>
      </c>
      <c r="I151" t="s">
        <v>23</v>
      </c>
      <c r="J151" t="s">
        <v>36</v>
      </c>
      <c r="K151" t="s">
        <v>64</v>
      </c>
      <c r="L151" t="s">
        <v>355</v>
      </c>
      <c r="M151" s="4">
        <v>83.53</v>
      </c>
      <c r="N151">
        <v>54</v>
      </c>
      <c r="O151" t="s">
        <v>27</v>
      </c>
      <c r="P151" t="s">
        <v>38</v>
      </c>
      <c r="Q151">
        <v>3</v>
      </c>
      <c r="R151">
        <v>12</v>
      </c>
      <c r="S151" t="s">
        <v>57</v>
      </c>
      <c r="T151" t="s">
        <v>356</v>
      </c>
      <c r="U151">
        <v>303658</v>
      </c>
    </row>
    <row r="152" spans="1:21" x14ac:dyDescent="0.3">
      <c r="A152">
        <v>303670</v>
      </c>
      <c r="B152" t="s">
        <v>357</v>
      </c>
      <c r="C152" t="str">
        <f>_xlfn.XLOOKUP(D152,Departments!$A$2:$A$8,Departments!$B$2:$B$8)</f>
        <v>Finance</v>
      </c>
      <c r="D152" t="s">
        <v>72</v>
      </c>
      <c r="E152" t="str" cm="1">
        <f t="array" ref="E152">_xlfn.XLOOKUP(F152,Locations!$A$2:$A$6,Locations!$B$2:$B$6,NOT FOUND)</f>
        <v>Ajman</v>
      </c>
      <c r="F152" t="s">
        <v>32</v>
      </c>
      <c r="G152" t="s">
        <v>126</v>
      </c>
      <c r="H152" t="s">
        <v>22</v>
      </c>
      <c r="I152" t="s">
        <v>23</v>
      </c>
      <c r="J152" t="s">
        <v>24</v>
      </c>
      <c r="K152" t="s">
        <v>64</v>
      </c>
      <c r="L152" t="s">
        <v>358</v>
      </c>
      <c r="M152" s="4">
        <v>81.78</v>
      </c>
      <c r="N152">
        <v>50</v>
      </c>
      <c r="O152" t="s">
        <v>56</v>
      </c>
      <c r="P152" t="s">
        <v>38</v>
      </c>
      <c r="Q152">
        <v>5</v>
      </c>
      <c r="R152">
        <v>16</v>
      </c>
      <c r="S152" t="s">
        <v>29</v>
      </c>
      <c r="U152">
        <v>303585</v>
      </c>
    </row>
    <row r="153" spans="1:21" x14ac:dyDescent="0.3">
      <c r="A153">
        <v>303671</v>
      </c>
      <c r="B153" t="s">
        <v>125</v>
      </c>
      <c r="C153" t="str">
        <f>_xlfn.XLOOKUP(D153,Departments!$A$2:$A$8,Departments!$B$2:$B$8)</f>
        <v>Sales</v>
      </c>
      <c r="D153" t="s">
        <v>31</v>
      </c>
      <c r="E153" t="str" cm="1">
        <f t="array" ref="E153">_xlfn.XLOOKUP(F153,Locations!$A$2:$A$6,Locations!$B$2:$B$6,NOT FOUND)</f>
        <v>Dubai</v>
      </c>
      <c r="F153" t="s">
        <v>20</v>
      </c>
      <c r="G153" t="s">
        <v>62</v>
      </c>
      <c r="H153" t="s">
        <v>63</v>
      </c>
      <c r="I153" t="s">
        <v>23</v>
      </c>
      <c r="J153" t="s">
        <v>24</v>
      </c>
      <c r="K153" t="s">
        <v>25</v>
      </c>
      <c r="L153" t="s">
        <v>359</v>
      </c>
      <c r="M153" s="4">
        <v>99.98</v>
      </c>
      <c r="N153">
        <v>89</v>
      </c>
      <c r="O153" t="s">
        <v>56</v>
      </c>
      <c r="P153" t="s">
        <v>38</v>
      </c>
      <c r="Q153">
        <v>4</v>
      </c>
      <c r="R153">
        <v>38</v>
      </c>
      <c r="S153" t="s">
        <v>57</v>
      </c>
      <c r="T153" t="s">
        <v>360</v>
      </c>
      <c r="U153">
        <v>303533</v>
      </c>
    </row>
    <row r="154" spans="1:21" x14ac:dyDescent="0.3">
      <c r="A154">
        <v>303672</v>
      </c>
      <c r="B154" t="s">
        <v>185</v>
      </c>
      <c r="C154" t="str">
        <f>_xlfn.XLOOKUP(D154,Departments!$A$2:$A$8,Departments!$B$2:$B$8)</f>
        <v>Marketing</v>
      </c>
      <c r="D154" t="s">
        <v>60</v>
      </c>
      <c r="E154" t="str" cm="1">
        <f t="array" ref="E154">_xlfn.XLOOKUP(F154,Locations!$A$2:$A$6,Locations!$B$2:$B$6,NOT FOUND)</f>
        <v>Sharjah</v>
      </c>
      <c r="F154" t="s">
        <v>41</v>
      </c>
      <c r="G154" t="s">
        <v>47</v>
      </c>
      <c r="H154" t="s">
        <v>76</v>
      </c>
      <c r="I154" t="s">
        <v>35</v>
      </c>
      <c r="J154" t="s">
        <v>24</v>
      </c>
      <c r="K154" t="s">
        <v>25</v>
      </c>
      <c r="L154" t="s">
        <v>361</v>
      </c>
      <c r="M154" s="4">
        <v>86.24</v>
      </c>
      <c r="N154">
        <v>81</v>
      </c>
      <c r="O154" t="s">
        <v>49</v>
      </c>
      <c r="P154" t="s">
        <v>38</v>
      </c>
      <c r="Q154">
        <v>5</v>
      </c>
      <c r="R154">
        <v>38</v>
      </c>
      <c r="S154" t="s">
        <v>131</v>
      </c>
      <c r="T154" t="s">
        <v>362</v>
      </c>
      <c r="U154">
        <v>303667</v>
      </c>
    </row>
    <row r="155" spans="1:21" x14ac:dyDescent="0.3">
      <c r="A155">
        <v>303673</v>
      </c>
      <c r="B155" t="s">
        <v>255</v>
      </c>
      <c r="C155" t="str">
        <f>_xlfn.XLOOKUP(D155,Departments!$A$2:$A$8,Departments!$B$2:$B$8)</f>
        <v>Sales</v>
      </c>
      <c r="D155" t="s">
        <v>31</v>
      </c>
      <c r="E155" t="str" cm="1">
        <f t="array" ref="E155">_xlfn.XLOOKUP(F155,Locations!$A$2:$A$6,Locations!$B$2:$B$6,NOT FOUND)</f>
        <v>Sharjah</v>
      </c>
      <c r="F155" t="s">
        <v>41</v>
      </c>
      <c r="G155" t="s">
        <v>108</v>
      </c>
      <c r="H155" t="s">
        <v>63</v>
      </c>
      <c r="I155" t="s">
        <v>23</v>
      </c>
      <c r="J155" t="s">
        <v>24</v>
      </c>
      <c r="K155" t="s">
        <v>64</v>
      </c>
      <c r="L155" t="s">
        <v>363</v>
      </c>
      <c r="M155" s="4">
        <v>85.29</v>
      </c>
      <c r="N155">
        <v>85</v>
      </c>
      <c r="O155" t="s">
        <v>56</v>
      </c>
      <c r="P155" t="s">
        <v>38</v>
      </c>
      <c r="Q155">
        <v>5</v>
      </c>
      <c r="R155">
        <v>28</v>
      </c>
      <c r="S155" t="s">
        <v>57</v>
      </c>
      <c r="T155" t="s">
        <v>364</v>
      </c>
      <c r="U155">
        <v>303585</v>
      </c>
    </row>
    <row r="156" spans="1:21" x14ac:dyDescent="0.3">
      <c r="A156">
        <v>303674</v>
      </c>
      <c r="B156" t="s">
        <v>365</v>
      </c>
      <c r="C156" t="str">
        <f>_xlfn.XLOOKUP(D156,Departments!$A$2:$A$8,Departments!$B$2:$B$8)</f>
        <v>HR</v>
      </c>
      <c r="D156" t="s">
        <v>40</v>
      </c>
      <c r="E156" t="str" cm="1">
        <f t="array" ref="E156">_xlfn.XLOOKUP(F156,Locations!$A$2:$A$6,Locations!$B$2:$B$6,NOT FOUND)</f>
        <v>Sharjah</v>
      </c>
      <c r="F156" t="s">
        <v>41</v>
      </c>
      <c r="G156" t="s">
        <v>62</v>
      </c>
      <c r="H156" t="s">
        <v>22</v>
      </c>
      <c r="I156" t="s">
        <v>43</v>
      </c>
      <c r="J156" t="s">
        <v>36</v>
      </c>
      <c r="K156" t="s">
        <v>69</v>
      </c>
      <c r="L156" t="s">
        <v>302</v>
      </c>
      <c r="M156" s="4">
        <v>78.62</v>
      </c>
      <c r="N156">
        <v>54</v>
      </c>
      <c r="O156" t="s">
        <v>56</v>
      </c>
      <c r="P156" t="s">
        <v>38</v>
      </c>
      <c r="Q156">
        <v>4</v>
      </c>
      <c r="R156">
        <v>14</v>
      </c>
      <c r="S156" t="s">
        <v>57</v>
      </c>
      <c r="T156" t="s">
        <v>366</v>
      </c>
      <c r="U156">
        <v>303670</v>
      </c>
    </row>
    <row r="157" spans="1:21" x14ac:dyDescent="0.3">
      <c r="A157">
        <v>303675</v>
      </c>
      <c r="B157" t="s">
        <v>367</v>
      </c>
      <c r="C157" t="str">
        <f>_xlfn.XLOOKUP(D157,Departments!$A$2:$A$8,Departments!$B$2:$B$8)</f>
        <v>Operations</v>
      </c>
      <c r="D157" t="s">
        <v>19</v>
      </c>
      <c r="E157" t="str" cm="1">
        <f t="array" ref="E157">_xlfn.XLOOKUP(F157,Locations!$A$2:$A$6,Locations!$B$2:$B$6,NOT FOUND)</f>
        <v>Abu Dhabi</v>
      </c>
      <c r="F157" t="s">
        <v>61</v>
      </c>
      <c r="G157" t="s">
        <v>62</v>
      </c>
      <c r="H157" t="s">
        <v>63</v>
      </c>
      <c r="I157" t="s">
        <v>23</v>
      </c>
      <c r="J157" t="s">
        <v>24</v>
      </c>
      <c r="K157" t="s">
        <v>64</v>
      </c>
      <c r="L157" t="s">
        <v>368</v>
      </c>
      <c r="M157" s="4">
        <v>96.45</v>
      </c>
      <c r="N157">
        <v>88</v>
      </c>
      <c r="O157" t="s">
        <v>56</v>
      </c>
      <c r="P157" t="s">
        <v>38</v>
      </c>
      <c r="Q157">
        <v>3</v>
      </c>
      <c r="R157">
        <v>40</v>
      </c>
      <c r="S157" t="s">
        <v>29</v>
      </c>
      <c r="U157">
        <v>303528</v>
      </c>
    </row>
    <row r="158" spans="1:21" x14ac:dyDescent="0.3">
      <c r="A158">
        <v>303676</v>
      </c>
      <c r="B158" t="s">
        <v>369</v>
      </c>
      <c r="C158" t="str">
        <f>_xlfn.XLOOKUP(D158,Departments!$A$2:$A$8,Departments!$B$2:$B$8)</f>
        <v>Finance</v>
      </c>
      <c r="D158" t="s">
        <v>72</v>
      </c>
      <c r="E158" t="str" cm="1">
        <f t="array" ref="E158">_xlfn.XLOOKUP(F158,Locations!$A$2:$A$6,Locations!$B$2:$B$6,NOT FOUND)</f>
        <v>Al Ain</v>
      </c>
      <c r="F158" t="s">
        <v>46</v>
      </c>
      <c r="G158" t="s">
        <v>62</v>
      </c>
      <c r="H158" t="s">
        <v>63</v>
      </c>
      <c r="I158" t="s">
        <v>35</v>
      </c>
      <c r="J158" t="s">
        <v>36</v>
      </c>
      <c r="K158" t="s">
        <v>64</v>
      </c>
      <c r="L158" t="s">
        <v>370</v>
      </c>
      <c r="M158" s="4">
        <v>81.319999999999993</v>
      </c>
      <c r="N158">
        <v>72</v>
      </c>
      <c r="O158" t="s">
        <v>27</v>
      </c>
      <c r="P158" t="s">
        <v>38</v>
      </c>
      <c r="Q158">
        <v>2</v>
      </c>
      <c r="R158">
        <v>33</v>
      </c>
      <c r="S158" t="s">
        <v>29</v>
      </c>
      <c r="U158">
        <v>303647</v>
      </c>
    </row>
    <row r="159" spans="1:21" x14ac:dyDescent="0.3">
      <c r="A159">
        <v>303677</v>
      </c>
      <c r="B159" t="s">
        <v>371</v>
      </c>
      <c r="C159" t="str">
        <f>_xlfn.XLOOKUP(D159,Departments!$A$2:$A$8,Departments!$B$2:$B$8)</f>
        <v>Finance</v>
      </c>
      <c r="D159" t="s">
        <v>72</v>
      </c>
      <c r="E159" t="str" cm="1">
        <f t="array" ref="E159">_xlfn.XLOOKUP(F159,Locations!$A$2:$A$6,Locations!$B$2:$B$6,NOT FOUND)</f>
        <v>Al Ain</v>
      </c>
      <c r="F159" t="s">
        <v>46</v>
      </c>
      <c r="G159" t="s">
        <v>173</v>
      </c>
      <c r="H159" t="s">
        <v>63</v>
      </c>
      <c r="I159" t="s">
        <v>43</v>
      </c>
      <c r="J159" t="s">
        <v>24</v>
      </c>
      <c r="K159" t="s">
        <v>64</v>
      </c>
      <c r="L159" t="s">
        <v>372</v>
      </c>
      <c r="M159" s="4">
        <v>99.02</v>
      </c>
      <c r="N159">
        <v>93</v>
      </c>
      <c r="O159" t="s">
        <v>49</v>
      </c>
      <c r="P159" t="s">
        <v>38</v>
      </c>
      <c r="Q159">
        <v>5</v>
      </c>
      <c r="S159" t="s">
        <v>29</v>
      </c>
      <c r="U159">
        <v>303648</v>
      </c>
    </row>
    <row r="160" spans="1:21" x14ac:dyDescent="0.3">
      <c r="A160">
        <v>303678</v>
      </c>
      <c r="B160" t="s">
        <v>373</v>
      </c>
      <c r="C160" t="str">
        <f>_xlfn.XLOOKUP(D160,Departments!$A$2:$A$8,Departments!$B$2:$B$8)</f>
        <v>Marketing</v>
      </c>
      <c r="D160" t="s">
        <v>60</v>
      </c>
      <c r="E160" t="str" cm="1">
        <f t="array" ref="E160">_xlfn.XLOOKUP(F160,Locations!$A$2:$A$6,Locations!$B$2:$B$6,NOT FOUND)</f>
        <v>Ajman</v>
      </c>
      <c r="F160" t="s">
        <v>32</v>
      </c>
      <c r="G160" t="s">
        <v>33</v>
      </c>
      <c r="H160" t="s">
        <v>63</v>
      </c>
      <c r="I160" t="s">
        <v>23</v>
      </c>
      <c r="J160" t="s">
        <v>24</v>
      </c>
      <c r="K160" t="s">
        <v>69</v>
      </c>
      <c r="L160" t="s">
        <v>374</v>
      </c>
      <c r="M160" s="4">
        <v>79.98</v>
      </c>
      <c r="N160">
        <v>69</v>
      </c>
      <c r="O160" t="s">
        <v>27</v>
      </c>
      <c r="P160" t="s">
        <v>38</v>
      </c>
      <c r="Q160">
        <v>5</v>
      </c>
      <c r="R160">
        <v>37</v>
      </c>
      <c r="S160" t="s">
        <v>29</v>
      </c>
      <c r="U160">
        <v>303636</v>
      </c>
    </row>
    <row r="161" spans="1:21" x14ac:dyDescent="0.3">
      <c r="A161">
        <v>303679</v>
      </c>
      <c r="B161" t="s">
        <v>375</v>
      </c>
      <c r="C161" t="str">
        <f>_xlfn.XLOOKUP(D161,Departments!$A$2:$A$8,Departments!$B$2:$B$8)</f>
        <v>IT</v>
      </c>
      <c r="D161" t="s">
        <v>80</v>
      </c>
      <c r="E161" t="str" cm="1">
        <f t="array" ref="E161">_xlfn.XLOOKUP(F161,Locations!$A$2:$A$6,Locations!$B$2:$B$6,NOT FOUND)</f>
        <v>Sharjah</v>
      </c>
      <c r="F161" t="s">
        <v>41</v>
      </c>
      <c r="G161" t="s">
        <v>173</v>
      </c>
      <c r="H161" t="s">
        <v>76</v>
      </c>
      <c r="I161" t="s">
        <v>35</v>
      </c>
      <c r="J161" t="s">
        <v>24</v>
      </c>
      <c r="K161" t="s">
        <v>64</v>
      </c>
      <c r="L161" t="s">
        <v>376</v>
      </c>
      <c r="M161" s="4">
        <v>76.180000000000007</v>
      </c>
      <c r="N161">
        <v>62</v>
      </c>
      <c r="O161" t="s">
        <v>56</v>
      </c>
      <c r="P161" t="s">
        <v>38</v>
      </c>
      <c r="Q161">
        <v>4</v>
      </c>
      <c r="S161" t="s">
        <v>29</v>
      </c>
      <c r="U161">
        <v>303525</v>
      </c>
    </row>
    <row r="162" spans="1:21" x14ac:dyDescent="0.3">
      <c r="A162">
        <v>303680</v>
      </c>
      <c r="B162" t="s">
        <v>377</v>
      </c>
      <c r="C162" t="str">
        <f>_xlfn.XLOOKUP(D162,Departments!$A$2:$A$8,Departments!$B$2:$B$8)</f>
        <v>Operations</v>
      </c>
      <c r="D162" t="s">
        <v>19</v>
      </c>
      <c r="E162" t="str" cm="1">
        <f t="array" ref="E162">_xlfn.XLOOKUP(F162,Locations!$A$2:$A$6,Locations!$B$2:$B$6,NOT FOUND)</f>
        <v>Dubai</v>
      </c>
      <c r="F162" t="s">
        <v>20</v>
      </c>
      <c r="G162" t="s">
        <v>53</v>
      </c>
      <c r="H162" t="s">
        <v>22</v>
      </c>
      <c r="I162" t="s">
        <v>43</v>
      </c>
      <c r="J162" t="s">
        <v>24</v>
      </c>
      <c r="K162" t="s">
        <v>64</v>
      </c>
      <c r="L162" t="s">
        <v>378</v>
      </c>
      <c r="M162" s="4">
        <v>96.99</v>
      </c>
      <c r="N162">
        <v>100</v>
      </c>
      <c r="O162" t="s">
        <v>56</v>
      </c>
      <c r="P162" t="s">
        <v>50</v>
      </c>
      <c r="R162">
        <v>38</v>
      </c>
      <c r="S162" t="s">
        <v>29</v>
      </c>
      <c r="U162">
        <v>303604</v>
      </c>
    </row>
    <row r="163" spans="1:21" x14ac:dyDescent="0.3">
      <c r="A163">
        <v>303681</v>
      </c>
      <c r="B163" t="s">
        <v>89</v>
      </c>
      <c r="C163" t="str">
        <f>_xlfn.XLOOKUP(D163,Departments!$A$2:$A$8,Departments!$B$2:$B$8)</f>
        <v>Finance</v>
      </c>
      <c r="D163" t="s">
        <v>72</v>
      </c>
      <c r="E163" t="str" cm="1">
        <f t="array" ref="E163">_xlfn.XLOOKUP(F163,Locations!$A$2:$A$6,Locations!$B$2:$B$6,NOT FOUND)</f>
        <v>Al Ain</v>
      </c>
      <c r="F163" t="s">
        <v>46</v>
      </c>
      <c r="G163" t="s">
        <v>102</v>
      </c>
      <c r="H163" t="s">
        <v>22</v>
      </c>
      <c r="I163" t="s">
        <v>35</v>
      </c>
      <c r="J163" t="s">
        <v>36</v>
      </c>
      <c r="K163" t="s">
        <v>69</v>
      </c>
      <c r="L163" t="s">
        <v>379</v>
      </c>
      <c r="M163" s="4">
        <v>99.54</v>
      </c>
      <c r="N163">
        <v>99</v>
      </c>
      <c r="O163" t="s">
        <v>49</v>
      </c>
      <c r="P163" t="s">
        <v>38</v>
      </c>
      <c r="Q163">
        <v>4</v>
      </c>
      <c r="R163">
        <v>9</v>
      </c>
      <c r="S163" t="s">
        <v>29</v>
      </c>
      <c r="U163">
        <v>303535</v>
      </c>
    </row>
    <row r="164" spans="1:21" x14ac:dyDescent="0.3">
      <c r="A164">
        <v>303682</v>
      </c>
      <c r="B164" t="s">
        <v>380</v>
      </c>
      <c r="C164" t="str">
        <f>_xlfn.XLOOKUP(D164,Departments!$A$2:$A$8,Departments!$B$2:$B$8)</f>
        <v>Marketing</v>
      </c>
      <c r="D164" t="s">
        <v>60</v>
      </c>
      <c r="E164" t="str" cm="1">
        <f t="array" ref="E164">_xlfn.XLOOKUP(F164,Locations!$A$2:$A$6,Locations!$B$2:$B$6,NOT FOUND)</f>
        <v>Sharjah</v>
      </c>
      <c r="F164" t="s">
        <v>41</v>
      </c>
      <c r="G164" t="s">
        <v>33</v>
      </c>
      <c r="H164" t="s">
        <v>63</v>
      </c>
      <c r="I164" t="s">
        <v>43</v>
      </c>
      <c r="J164" t="s">
        <v>36</v>
      </c>
      <c r="K164" t="s">
        <v>64</v>
      </c>
      <c r="L164" t="s">
        <v>381</v>
      </c>
      <c r="M164" s="4">
        <v>78.64</v>
      </c>
      <c r="N164">
        <v>76</v>
      </c>
      <c r="O164" t="s">
        <v>27</v>
      </c>
      <c r="P164" t="s">
        <v>38</v>
      </c>
      <c r="Q164">
        <v>2</v>
      </c>
      <c r="R164">
        <v>15</v>
      </c>
      <c r="S164" t="s">
        <v>29</v>
      </c>
      <c r="U164">
        <v>303588</v>
      </c>
    </row>
    <row r="165" spans="1:21" x14ac:dyDescent="0.3">
      <c r="A165">
        <v>303683</v>
      </c>
      <c r="B165" t="s">
        <v>382</v>
      </c>
      <c r="C165" t="str">
        <f>_xlfn.XLOOKUP(D165,Departments!$A$2:$A$8,Departments!$B$2:$B$8)</f>
        <v>IT</v>
      </c>
      <c r="D165" t="s">
        <v>80</v>
      </c>
      <c r="E165" t="str" cm="1">
        <f t="array" ref="E165">_xlfn.XLOOKUP(F165,Locations!$A$2:$A$6,Locations!$B$2:$B$6,NOT FOUND)</f>
        <v>Al Ain</v>
      </c>
      <c r="F165" t="s">
        <v>46</v>
      </c>
      <c r="G165" t="s">
        <v>102</v>
      </c>
      <c r="H165" t="s">
        <v>63</v>
      </c>
      <c r="I165" t="s">
        <v>23</v>
      </c>
      <c r="J165" t="s">
        <v>24</v>
      </c>
      <c r="K165" t="s">
        <v>69</v>
      </c>
      <c r="L165" t="s">
        <v>383</v>
      </c>
      <c r="M165" s="4">
        <v>85.7</v>
      </c>
      <c r="N165">
        <v>88</v>
      </c>
      <c r="O165" t="s">
        <v>56</v>
      </c>
      <c r="P165" t="s">
        <v>28</v>
      </c>
      <c r="R165">
        <v>23</v>
      </c>
      <c r="S165" t="s">
        <v>29</v>
      </c>
      <c r="U165">
        <v>303636</v>
      </c>
    </row>
    <row r="166" spans="1:21" x14ac:dyDescent="0.3">
      <c r="A166">
        <v>303684</v>
      </c>
      <c r="B166" t="s">
        <v>384</v>
      </c>
      <c r="C166" t="str">
        <f>_xlfn.XLOOKUP(D166,Departments!$A$2:$A$8,Departments!$B$2:$B$8)</f>
        <v>HR</v>
      </c>
      <c r="D166" t="s">
        <v>40</v>
      </c>
      <c r="E166" t="str" cm="1">
        <f t="array" ref="E166">_xlfn.XLOOKUP(F166,Locations!$A$2:$A$6,Locations!$B$2:$B$6,NOT FOUND)</f>
        <v>Ajman</v>
      </c>
      <c r="F166" t="s">
        <v>32</v>
      </c>
      <c r="G166" t="s">
        <v>108</v>
      </c>
      <c r="H166" t="s">
        <v>34</v>
      </c>
      <c r="I166" t="s">
        <v>35</v>
      </c>
      <c r="J166" t="s">
        <v>36</v>
      </c>
      <c r="K166" t="s">
        <v>69</v>
      </c>
      <c r="L166" t="s">
        <v>233</v>
      </c>
      <c r="M166" s="4">
        <v>89.58</v>
      </c>
      <c r="N166">
        <v>72</v>
      </c>
      <c r="O166" t="s">
        <v>56</v>
      </c>
      <c r="P166" t="s">
        <v>38</v>
      </c>
      <c r="Q166">
        <v>2</v>
      </c>
      <c r="S166" t="s">
        <v>29</v>
      </c>
      <c r="U166">
        <v>303611</v>
      </c>
    </row>
    <row r="167" spans="1:21" x14ac:dyDescent="0.3">
      <c r="A167">
        <v>303685</v>
      </c>
      <c r="B167" t="s">
        <v>71</v>
      </c>
      <c r="C167" t="str">
        <f>_xlfn.XLOOKUP(D167,Departments!$A$2:$A$8,Departments!$B$2:$B$8)</f>
        <v>Marketing</v>
      </c>
      <c r="D167" t="s">
        <v>60</v>
      </c>
      <c r="E167" t="str" cm="1">
        <f t="array" ref="E167">_xlfn.XLOOKUP(F167,Locations!$A$2:$A$6,Locations!$B$2:$B$6,NOT FOUND)</f>
        <v>Ajman</v>
      </c>
      <c r="F167" t="s">
        <v>32</v>
      </c>
      <c r="G167" t="s">
        <v>21</v>
      </c>
      <c r="H167" t="s">
        <v>76</v>
      </c>
      <c r="I167" t="s">
        <v>35</v>
      </c>
      <c r="J167" t="s">
        <v>24</v>
      </c>
      <c r="K167" t="s">
        <v>54</v>
      </c>
      <c r="L167" t="s">
        <v>385</v>
      </c>
      <c r="M167" s="4">
        <v>99.74</v>
      </c>
      <c r="N167">
        <v>92</v>
      </c>
      <c r="O167" t="s">
        <v>56</v>
      </c>
      <c r="P167" t="s">
        <v>38</v>
      </c>
      <c r="Q167">
        <v>4</v>
      </c>
      <c r="R167">
        <v>35</v>
      </c>
      <c r="S167" t="s">
        <v>29</v>
      </c>
      <c r="U167">
        <v>303563</v>
      </c>
    </row>
    <row r="168" spans="1:21" x14ac:dyDescent="0.3">
      <c r="A168">
        <v>303686</v>
      </c>
      <c r="B168" t="s">
        <v>386</v>
      </c>
      <c r="C168" t="str">
        <f>_xlfn.XLOOKUP(D168,Departments!$A$2:$A$8,Departments!$B$2:$B$8)</f>
        <v>Sales</v>
      </c>
      <c r="D168" t="s">
        <v>31</v>
      </c>
      <c r="E168" t="str" cm="1">
        <f t="array" ref="E168">_xlfn.XLOOKUP(F168,Locations!$A$2:$A$6,Locations!$B$2:$B$6,NOT FOUND)</f>
        <v>Al Ain</v>
      </c>
      <c r="F168" t="s">
        <v>46</v>
      </c>
      <c r="G168" t="s">
        <v>108</v>
      </c>
      <c r="H168" t="s">
        <v>76</v>
      </c>
      <c r="I168" t="s">
        <v>35</v>
      </c>
      <c r="J168" t="s">
        <v>24</v>
      </c>
      <c r="K168" t="s">
        <v>54</v>
      </c>
      <c r="L168" t="s">
        <v>387</v>
      </c>
      <c r="M168" s="4">
        <v>90.69</v>
      </c>
      <c r="N168">
        <v>73</v>
      </c>
      <c r="O168" t="s">
        <v>56</v>
      </c>
      <c r="P168" t="s">
        <v>38</v>
      </c>
      <c r="Q168">
        <v>4</v>
      </c>
      <c r="R168">
        <v>32</v>
      </c>
      <c r="S168" t="s">
        <v>57</v>
      </c>
      <c r="T168" t="s">
        <v>388</v>
      </c>
      <c r="U168">
        <v>303592</v>
      </c>
    </row>
    <row r="169" spans="1:21" x14ac:dyDescent="0.3">
      <c r="A169">
        <v>303687</v>
      </c>
      <c r="B169" t="s">
        <v>389</v>
      </c>
      <c r="C169" t="str">
        <f>_xlfn.XLOOKUP(D169,Departments!$A$2:$A$8,Departments!$B$2:$B$8)</f>
        <v>Operations</v>
      </c>
      <c r="D169" t="s">
        <v>19</v>
      </c>
      <c r="E169" t="str" cm="1">
        <f t="array" ref="E169">_xlfn.XLOOKUP(F169,Locations!$A$2:$A$6,Locations!$B$2:$B$6,NOT FOUND)</f>
        <v>Abu Dhabi</v>
      </c>
      <c r="F169" t="s">
        <v>61</v>
      </c>
      <c r="G169" t="s">
        <v>62</v>
      </c>
      <c r="H169" t="s">
        <v>63</v>
      </c>
      <c r="I169" t="s">
        <v>23</v>
      </c>
      <c r="J169" t="s">
        <v>24</v>
      </c>
      <c r="K169" t="s">
        <v>64</v>
      </c>
      <c r="L169" t="s">
        <v>390</v>
      </c>
      <c r="M169" s="4">
        <v>81.349999999999994</v>
      </c>
      <c r="N169">
        <v>73</v>
      </c>
      <c r="O169" t="s">
        <v>56</v>
      </c>
      <c r="P169" t="s">
        <v>50</v>
      </c>
      <c r="R169">
        <v>8</v>
      </c>
      <c r="S169" t="s">
        <v>29</v>
      </c>
      <c r="U169">
        <v>303654</v>
      </c>
    </row>
    <row r="170" spans="1:21" x14ac:dyDescent="0.3">
      <c r="A170">
        <v>303688</v>
      </c>
      <c r="B170" t="s">
        <v>391</v>
      </c>
      <c r="C170" t="str">
        <f>_xlfn.XLOOKUP(D170,Departments!$A$2:$A$8,Departments!$B$2:$B$8)</f>
        <v>IT</v>
      </c>
      <c r="D170" t="s">
        <v>80</v>
      </c>
      <c r="E170" t="str" cm="1">
        <f t="array" ref="E170">_xlfn.XLOOKUP(F170,Locations!$A$2:$A$6,Locations!$B$2:$B$6,NOT FOUND)</f>
        <v>Sharjah</v>
      </c>
      <c r="F170" t="s">
        <v>41</v>
      </c>
      <c r="G170" t="s">
        <v>42</v>
      </c>
      <c r="H170" t="s">
        <v>22</v>
      </c>
      <c r="I170" t="s">
        <v>43</v>
      </c>
      <c r="J170" t="s">
        <v>36</v>
      </c>
      <c r="K170" t="s">
        <v>69</v>
      </c>
      <c r="L170" t="s">
        <v>392</v>
      </c>
      <c r="M170" s="4">
        <v>99.12</v>
      </c>
      <c r="N170">
        <v>96</v>
      </c>
      <c r="O170" t="s">
        <v>56</v>
      </c>
      <c r="P170" t="s">
        <v>38</v>
      </c>
      <c r="Q170">
        <v>2</v>
      </c>
      <c r="R170">
        <v>12</v>
      </c>
      <c r="S170" t="s">
        <v>29</v>
      </c>
      <c r="U170">
        <v>303665</v>
      </c>
    </row>
    <row r="171" spans="1:21" x14ac:dyDescent="0.3">
      <c r="A171">
        <v>303689</v>
      </c>
      <c r="B171" t="s">
        <v>232</v>
      </c>
      <c r="C171" t="str">
        <f>_xlfn.XLOOKUP(D171,Departments!$A$2:$A$8,Departments!$B$2:$B$8)</f>
        <v>Marketing</v>
      </c>
      <c r="D171" t="s">
        <v>60</v>
      </c>
      <c r="E171" t="str" cm="1">
        <f t="array" ref="E171">_xlfn.XLOOKUP(F171,Locations!$A$2:$A$6,Locations!$B$2:$B$6,NOT FOUND)</f>
        <v>Abu Dhabi</v>
      </c>
      <c r="F171" t="s">
        <v>61</v>
      </c>
      <c r="G171" t="s">
        <v>47</v>
      </c>
      <c r="H171" t="s">
        <v>22</v>
      </c>
      <c r="I171" t="s">
        <v>23</v>
      </c>
      <c r="J171" t="s">
        <v>36</v>
      </c>
      <c r="K171" t="s">
        <v>64</v>
      </c>
      <c r="L171" t="s">
        <v>393</v>
      </c>
      <c r="M171" s="4">
        <v>90.08</v>
      </c>
      <c r="N171">
        <v>75</v>
      </c>
      <c r="O171" t="s">
        <v>56</v>
      </c>
      <c r="P171" t="s">
        <v>38</v>
      </c>
      <c r="Q171">
        <v>3</v>
      </c>
      <c r="R171">
        <v>32</v>
      </c>
      <c r="S171" t="s">
        <v>57</v>
      </c>
      <c r="T171" t="s">
        <v>394</v>
      </c>
      <c r="U171">
        <v>303570</v>
      </c>
    </row>
    <row r="172" spans="1:21" x14ac:dyDescent="0.3">
      <c r="A172">
        <v>303690</v>
      </c>
      <c r="B172" t="s">
        <v>395</v>
      </c>
      <c r="C172" t="str">
        <f>_xlfn.XLOOKUP(D172,Departments!$A$2:$A$8,Departments!$B$2:$B$8)</f>
        <v>Operations</v>
      </c>
      <c r="D172" t="s">
        <v>19</v>
      </c>
      <c r="E172" t="str" cm="1">
        <f t="array" ref="E172">_xlfn.XLOOKUP(F172,Locations!$A$2:$A$6,Locations!$B$2:$B$6,NOT FOUND)</f>
        <v>Sharjah</v>
      </c>
      <c r="F172" t="s">
        <v>41</v>
      </c>
      <c r="G172" t="s">
        <v>53</v>
      </c>
      <c r="H172" t="s">
        <v>76</v>
      </c>
      <c r="I172" t="s">
        <v>23</v>
      </c>
      <c r="J172" t="s">
        <v>24</v>
      </c>
      <c r="K172" t="s">
        <v>64</v>
      </c>
      <c r="L172" t="s">
        <v>70</v>
      </c>
      <c r="M172" s="4">
        <v>87.2</v>
      </c>
      <c r="N172">
        <v>84</v>
      </c>
      <c r="O172" t="s">
        <v>56</v>
      </c>
      <c r="P172" t="s">
        <v>38</v>
      </c>
      <c r="Q172">
        <v>3</v>
      </c>
      <c r="S172" t="s">
        <v>29</v>
      </c>
      <c r="U172">
        <v>303637</v>
      </c>
    </row>
    <row r="173" spans="1:21" x14ac:dyDescent="0.3">
      <c r="A173">
        <v>303691</v>
      </c>
      <c r="B173" t="s">
        <v>149</v>
      </c>
      <c r="C173" t="str">
        <f>_xlfn.XLOOKUP(D173,Departments!$A$2:$A$8,Departments!$B$2:$B$8)</f>
        <v>IT</v>
      </c>
      <c r="D173" t="s">
        <v>80</v>
      </c>
      <c r="E173" t="str" cm="1">
        <f t="array" ref="E173">_xlfn.XLOOKUP(F173,Locations!$A$2:$A$6,Locations!$B$2:$B$6,NOT FOUND)</f>
        <v>Dubai</v>
      </c>
      <c r="F173" t="s">
        <v>20</v>
      </c>
      <c r="G173" t="s">
        <v>173</v>
      </c>
      <c r="H173" t="s">
        <v>63</v>
      </c>
      <c r="I173" t="s">
        <v>43</v>
      </c>
      <c r="J173" t="s">
        <v>24</v>
      </c>
      <c r="K173" t="s">
        <v>64</v>
      </c>
      <c r="L173" t="s">
        <v>396</v>
      </c>
      <c r="M173" s="4">
        <v>84.54</v>
      </c>
      <c r="N173">
        <v>50</v>
      </c>
      <c r="O173" t="s">
        <v>56</v>
      </c>
      <c r="P173" t="s">
        <v>38</v>
      </c>
      <c r="Q173">
        <v>3</v>
      </c>
      <c r="R173">
        <v>23</v>
      </c>
      <c r="S173" t="s">
        <v>57</v>
      </c>
      <c r="T173" t="s">
        <v>366</v>
      </c>
      <c r="U173">
        <v>303646</v>
      </c>
    </row>
    <row r="174" spans="1:21" x14ac:dyDescent="0.3">
      <c r="A174">
        <v>303692</v>
      </c>
      <c r="B174" t="s">
        <v>397</v>
      </c>
      <c r="C174" t="str">
        <f>_xlfn.XLOOKUP(D174,Departments!$A$2:$A$8,Departments!$B$2:$B$8)</f>
        <v>Operations</v>
      </c>
      <c r="D174" t="s">
        <v>19</v>
      </c>
      <c r="E174" t="str" cm="1">
        <f t="array" ref="E174">_xlfn.XLOOKUP(F174,Locations!$A$2:$A$6,Locations!$B$2:$B$6,NOT FOUND)</f>
        <v>Dubai</v>
      </c>
      <c r="F174" t="s">
        <v>20</v>
      </c>
      <c r="G174" t="s">
        <v>73</v>
      </c>
      <c r="H174" t="s">
        <v>22</v>
      </c>
      <c r="I174" t="s">
        <v>23</v>
      </c>
      <c r="J174" t="s">
        <v>24</v>
      </c>
      <c r="K174" t="s">
        <v>54</v>
      </c>
      <c r="L174" t="s">
        <v>398</v>
      </c>
      <c r="M174" s="4">
        <v>78.52</v>
      </c>
      <c r="N174">
        <v>74</v>
      </c>
      <c r="O174" t="s">
        <v>56</v>
      </c>
      <c r="P174" t="s">
        <v>50</v>
      </c>
      <c r="R174">
        <v>7</v>
      </c>
      <c r="S174" t="s">
        <v>29</v>
      </c>
      <c r="U174">
        <v>303667</v>
      </c>
    </row>
    <row r="175" spans="1:21" x14ac:dyDescent="0.3">
      <c r="A175">
        <v>303693</v>
      </c>
      <c r="B175" t="s">
        <v>399</v>
      </c>
      <c r="C175" t="str">
        <f>_xlfn.XLOOKUP(D175,Departments!$A$2:$A$8,Departments!$B$2:$B$8)</f>
        <v>Sales</v>
      </c>
      <c r="D175" t="s">
        <v>31</v>
      </c>
      <c r="E175" t="str" cm="1">
        <f t="array" ref="E175">_xlfn.XLOOKUP(F175,Locations!$A$2:$A$6,Locations!$B$2:$B$6,NOT FOUND)</f>
        <v>Sharjah</v>
      </c>
      <c r="F175" t="s">
        <v>41</v>
      </c>
      <c r="G175" t="s">
        <v>68</v>
      </c>
      <c r="H175" t="s">
        <v>34</v>
      </c>
      <c r="I175" t="s">
        <v>23</v>
      </c>
      <c r="J175" t="s">
        <v>24</v>
      </c>
      <c r="K175" t="s">
        <v>69</v>
      </c>
      <c r="L175" t="s">
        <v>146</v>
      </c>
      <c r="M175" s="4">
        <v>93.59</v>
      </c>
      <c r="N175">
        <v>71</v>
      </c>
      <c r="O175" t="s">
        <v>49</v>
      </c>
      <c r="P175" t="s">
        <v>38</v>
      </c>
      <c r="Q175">
        <v>4</v>
      </c>
      <c r="R175">
        <v>16</v>
      </c>
      <c r="S175" t="s">
        <v>29</v>
      </c>
      <c r="U175">
        <v>303645</v>
      </c>
    </row>
    <row r="176" spans="1:21" x14ac:dyDescent="0.3">
      <c r="A176">
        <v>303694</v>
      </c>
      <c r="B176" t="s">
        <v>400</v>
      </c>
      <c r="C176" t="str">
        <f>_xlfn.XLOOKUP(D176,Departments!$A$2:$A$8,Departments!$B$2:$B$8)</f>
        <v>Customer Support</v>
      </c>
      <c r="D176" t="s">
        <v>52</v>
      </c>
      <c r="E176" t="str" cm="1">
        <f t="array" ref="E176">_xlfn.XLOOKUP(F176,Locations!$A$2:$A$6,Locations!$B$2:$B$6,NOT FOUND)</f>
        <v>Sharjah</v>
      </c>
      <c r="F176" t="s">
        <v>41</v>
      </c>
      <c r="G176" t="s">
        <v>62</v>
      </c>
      <c r="H176" t="s">
        <v>76</v>
      </c>
      <c r="I176" t="s">
        <v>35</v>
      </c>
      <c r="J176" t="s">
        <v>36</v>
      </c>
      <c r="K176" t="s">
        <v>25</v>
      </c>
      <c r="L176" t="s">
        <v>401</v>
      </c>
      <c r="M176" s="4">
        <v>94.69</v>
      </c>
      <c r="N176">
        <v>86</v>
      </c>
      <c r="O176" t="s">
        <v>56</v>
      </c>
      <c r="P176" t="s">
        <v>50</v>
      </c>
      <c r="R176">
        <v>29</v>
      </c>
      <c r="S176" t="s">
        <v>29</v>
      </c>
      <c r="U176">
        <v>303591</v>
      </c>
    </row>
    <row r="177" spans="1:21" x14ac:dyDescent="0.3">
      <c r="A177">
        <v>303695</v>
      </c>
      <c r="B177" t="s">
        <v>402</v>
      </c>
      <c r="C177" t="str">
        <f>_xlfn.XLOOKUP(D177,Departments!$A$2:$A$8,Departments!$B$2:$B$8)</f>
        <v>Customer Support</v>
      </c>
      <c r="D177" t="s">
        <v>52</v>
      </c>
      <c r="E177" t="str" cm="1">
        <f t="array" ref="E177">_xlfn.XLOOKUP(F177,Locations!$A$2:$A$6,Locations!$B$2:$B$6,NOT FOUND)</f>
        <v>Abu Dhabi</v>
      </c>
      <c r="F177" t="s">
        <v>61</v>
      </c>
      <c r="G177" t="s">
        <v>126</v>
      </c>
      <c r="H177" t="s">
        <v>63</v>
      </c>
      <c r="I177" t="s">
        <v>23</v>
      </c>
      <c r="J177" t="s">
        <v>36</v>
      </c>
      <c r="K177" t="s">
        <v>25</v>
      </c>
      <c r="L177" t="s">
        <v>44</v>
      </c>
      <c r="M177" s="4">
        <v>77.08</v>
      </c>
      <c r="N177">
        <v>74</v>
      </c>
      <c r="O177" t="s">
        <v>56</v>
      </c>
      <c r="P177" t="s">
        <v>28</v>
      </c>
      <c r="R177">
        <v>15</v>
      </c>
      <c r="S177" t="s">
        <v>29</v>
      </c>
      <c r="U177">
        <v>303624</v>
      </c>
    </row>
    <row r="178" spans="1:21" x14ac:dyDescent="0.3">
      <c r="A178">
        <v>303696</v>
      </c>
      <c r="B178" t="s">
        <v>167</v>
      </c>
      <c r="C178" t="str">
        <f>_xlfn.XLOOKUP(D178,Departments!$A$2:$A$8,Departments!$B$2:$B$8)</f>
        <v>Marketing</v>
      </c>
      <c r="D178" t="s">
        <v>60</v>
      </c>
      <c r="E178" t="str" cm="1">
        <f t="array" ref="E178">_xlfn.XLOOKUP(F178,Locations!$A$2:$A$6,Locations!$B$2:$B$6,NOT FOUND)</f>
        <v>Abu Dhabi</v>
      </c>
      <c r="F178" t="s">
        <v>61</v>
      </c>
      <c r="G178" t="s">
        <v>126</v>
      </c>
      <c r="H178" t="s">
        <v>63</v>
      </c>
      <c r="I178" t="s">
        <v>43</v>
      </c>
      <c r="J178" t="s">
        <v>36</v>
      </c>
      <c r="K178" t="s">
        <v>64</v>
      </c>
      <c r="L178" t="s">
        <v>403</v>
      </c>
      <c r="M178" s="4">
        <v>84.67</v>
      </c>
      <c r="N178">
        <v>70</v>
      </c>
      <c r="O178" t="s">
        <v>56</v>
      </c>
      <c r="P178" t="s">
        <v>38</v>
      </c>
      <c r="Q178">
        <v>3</v>
      </c>
      <c r="R178">
        <v>20</v>
      </c>
      <c r="S178" t="s">
        <v>29</v>
      </c>
      <c r="U178">
        <v>303613</v>
      </c>
    </row>
    <row r="179" spans="1:21" x14ac:dyDescent="0.3">
      <c r="A179">
        <v>303697</v>
      </c>
      <c r="B179" t="s">
        <v>404</v>
      </c>
      <c r="C179" t="str">
        <f>_xlfn.XLOOKUP(D179,Departments!$A$2:$A$8,Departments!$B$2:$B$8)</f>
        <v>Customer Support</v>
      </c>
      <c r="D179" t="s">
        <v>52</v>
      </c>
      <c r="E179" t="str" cm="1">
        <f t="array" ref="E179">_xlfn.XLOOKUP(F179,Locations!$A$2:$A$6,Locations!$B$2:$B$6,NOT FOUND)</f>
        <v>Abu Dhabi</v>
      </c>
      <c r="F179" t="s">
        <v>61</v>
      </c>
      <c r="G179" t="s">
        <v>33</v>
      </c>
      <c r="H179" t="s">
        <v>76</v>
      </c>
      <c r="I179" t="s">
        <v>35</v>
      </c>
      <c r="J179" t="s">
        <v>24</v>
      </c>
      <c r="K179" t="s">
        <v>54</v>
      </c>
      <c r="L179" t="s">
        <v>405</v>
      </c>
      <c r="M179" s="4">
        <v>76.84</v>
      </c>
      <c r="N179">
        <v>58</v>
      </c>
      <c r="O179" t="s">
        <v>27</v>
      </c>
      <c r="P179" t="s">
        <v>38</v>
      </c>
      <c r="Q179">
        <v>3</v>
      </c>
      <c r="R179">
        <v>30</v>
      </c>
      <c r="S179" t="s">
        <v>57</v>
      </c>
      <c r="T179" t="s">
        <v>406</v>
      </c>
      <c r="U179">
        <v>303674</v>
      </c>
    </row>
    <row r="180" spans="1:21" x14ac:dyDescent="0.3">
      <c r="A180">
        <v>303698</v>
      </c>
      <c r="B180" t="s">
        <v>407</v>
      </c>
      <c r="C180" t="str">
        <f>_xlfn.XLOOKUP(D180,Departments!$A$2:$A$8,Departments!$B$2:$B$8)</f>
        <v>Finance</v>
      </c>
      <c r="D180" t="s">
        <v>72</v>
      </c>
      <c r="E180" t="str" cm="1">
        <f t="array" ref="E180">_xlfn.XLOOKUP(F180,Locations!$A$2:$A$6,Locations!$B$2:$B$6,NOT FOUND)</f>
        <v>Abu Dhabi</v>
      </c>
      <c r="F180" t="s">
        <v>61</v>
      </c>
      <c r="G180" t="s">
        <v>126</v>
      </c>
      <c r="H180" t="s">
        <v>22</v>
      </c>
      <c r="I180" t="s">
        <v>23</v>
      </c>
      <c r="J180" t="s">
        <v>36</v>
      </c>
      <c r="K180" t="s">
        <v>69</v>
      </c>
      <c r="L180" t="s">
        <v>408</v>
      </c>
      <c r="M180" s="4">
        <v>78.790000000000006</v>
      </c>
      <c r="N180">
        <v>57</v>
      </c>
      <c r="O180" t="s">
        <v>27</v>
      </c>
      <c r="P180" t="s">
        <v>38</v>
      </c>
      <c r="Q180">
        <v>3</v>
      </c>
      <c r="S180" t="s">
        <v>29</v>
      </c>
      <c r="U180">
        <v>303560</v>
      </c>
    </row>
    <row r="181" spans="1:21" x14ac:dyDescent="0.3">
      <c r="A181">
        <v>303699</v>
      </c>
      <c r="B181" t="s">
        <v>409</v>
      </c>
      <c r="C181" t="str">
        <f>_xlfn.XLOOKUP(D181,Departments!$A$2:$A$8,Departments!$B$2:$B$8)</f>
        <v>Finance</v>
      </c>
      <c r="D181" t="s">
        <v>72</v>
      </c>
      <c r="E181" t="str" cm="1">
        <f t="array" ref="E181">_xlfn.XLOOKUP(F181,Locations!$A$2:$A$6,Locations!$B$2:$B$6,NOT FOUND)</f>
        <v>Dubai</v>
      </c>
      <c r="F181" t="s">
        <v>20</v>
      </c>
      <c r="G181" t="s">
        <v>126</v>
      </c>
      <c r="H181" t="s">
        <v>76</v>
      </c>
      <c r="I181" t="s">
        <v>43</v>
      </c>
      <c r="J181" t="s">
        <v>36</v>
      </c>
      <c r="K181" t="s">
        <v>54</v>
      </c>
      <c r="L181" t="s">
        <v>410</v>
      </c>
      <c r="M181" s="4">
        <v>99.98</v>
      </c>
      <c r="N181">
        <v>87</v>
      </c>
      <c r="O181" t="s">
        <v>56</v>
      </c>
      <c r="P181" t="s">
        <v>38</v>
      </c>
      <c r="Q181">
        <v>4</v>
      </c>
      <c r="R181">
        <v>7</v>
      </c>
      <c r="S181" t="s">
        <v>29</v>
      </c>
      <c r="U181">
        <v>303621</v>
      </c>
    </row>
    <row r="182" spans="1:21" x14ac:dyDescent="0.3">
      <c r="A182">
        <v>303700</v>
      </c>
      <c r="B182" t="s">
        <v>411</v>
      </c>
      <c r="C182" t="str">
        <f>_xlfn.XLOOKUP(D182,Departments!$A$2:$A$8,Departments!$B$2:$B$8)</f>
        <v>Sales</v>
      </c>
      <c r="D182" t="s">
        <v>31</v>
      </c>
      <c r="E182" t="str" cm="1">
        <f t="array" ref="E182">_xlfn.XLOOKUP(F182,Locations!$A$2:$A$6,Locations!$B$2:$B$6,NOT FOUND)</f>
        <v>Sharjah</v>
      </c>
      <c r="F182" t="s">
        <v>41</v>
      </c>
      <c r="G182" t="s">
        <v>173</v>
      </c>
      <c r="H182" t="s">
        <v>22</v>
      </c>
      <c r="I182" t="s">
        <v>43</v>
      </c>
      <c r="J182" t="s">
        <v>36</v>
      </c>
      <c r="K182" t="s">
        <v>64</v>
      </c>
      <c r="L182" t="s">
        <v>412</v>
      </c>
      <c r="M182" s="4">
        <v>83.14</v>
      </c>
      <c r="N182">
        <v>77</v>
      </c>
      <c r="O182" t="s">
        <v>27</v>
      </c>
      <c r="P182" t="s">
        <v>50</v>
      </c>
      <c r="R182">
        <v>33</v>
      </c>
      <c r="S182" t="s">
        <v>29</v>
      </c>
      <c r="U182">
        <v>303600</v>
      </c>
    </row>
    <row r="183" spans="1:21" x14ac:dyDescent="0.3">
      <c r="A183">
        <v>303701</v>
      </c>
      <c r="B183" t="s">
        <v>413</v>
      </c>
      <c r="C183" t="str">
        <f>_xlfn.XLOOKUP(D183,Departments!$A$2:$A$8,Departments!$B$2:$B$8)</f>
        <v>IT</v>
      </c>
      <c r="D183" t="s">
        <v>80</v>
      </c>
      <c r="E183" t="str" cm="1">
        <f t="array" ref="E183">_xlfn.XLOOKUP(F183,Locations!$A$2:$A$6,Locations!$B$2:$B$6,NOT FOUND)</f>
        <v>Al Ain</v>
      </c>
      <c r="F183" t="s">
        <v>46</v>
      </c>
      <c r="G183" t="s">
        <v>126</v>
      </c>
      <c r="H183" t="s">
        <v>22</v>
      </c>
      <c r="I183" t="s">
        <v>35</v>
      </c>
      <c r="J183" t="s">
        <v>36</v>
      </c>
      <c r="K183" t="s">
        <v>64</v>
      </c>
      <c r="L183" t="s">
        <v>414</v>
      </c>
      <c r="M183" s="4">
        <v>75.16</v>
      </c>
      <c r="N183">
        <v>62</v>
      </c>
      <c r="O183" t="s">
        <v>27</v>
      </c>
      <c r="P183" t="s">
        <v>38</v>
      </c>
      <c r="Q183">
        <v>3</v>
      </c>
      <c r="S183" t="s">
        <v>29</v>
      </c>
      <c r="U183">
        <v>303648</v>
      </c>
    </row>
    <row r="184" spans="1:21" x14ac:dyDescent="0.3">
      <c r="A184">
        <v>303702</v>
      </c>
      <c r="B184" t="s">
        <v>415</v>
      </c>
      <c r="C184" t="str">
        <f>_xlfn.XLOOKUP(D184,Departments!$A$2:$A$8,Departments!$B$2:$B$8)</f>
        <v>Operations</v>
      </c>
      <c r="D184" t="s">
        <v>19</v>
      </c>
      <c r="E184" t="str" cm="1">
        <f t="array" ref="E184">_xlfn.XLOOKUP(F184,Locations!$A$2:$A$6,Locations!$B$2:$B$6,NOT FOUND)</f>
        <v>Abu Dhabi</v>
      </c>
      <c r="F184" t="s">
        <v>61</v>
      </c>
      <c r="G184" t="s">
        <v>173</v>
      </c>
      <c r="H184" t="s">
        <v>34</v>
      </c>
      <c r="I184" t="s">
        <v>23</v>
      </c>
      <c r="J184" t="s">
        <v>36</v>
      </c>
      <c r="K184" t="s">
        <v>54</v>
      </c>
      <c r="L184" t="s">
        <v>416</v>
      </c>
      <c r="M184" s="4">
        <v>82.84</v>
      </c>
      <c r="N184">
        <v>63</v>
      </c>
      <c r="O184" t="s">
        <v>27</v>
      </c>
      <c r="P184" t="s">
        <v>38</v>
      </c>
      <c r="Q184">
        <v>2</v>
      </c>
      <c r="R184">
        <v>34</v>
      </c>
      <c r="S184" t="s">
        <v>57</v>
      </c>
      <c r="T184" t="s">
        <v>417</v>
      </c>
      <c r="U184">
        <v>303618</v>
      </c>
    </row>
    <row r="185" spans="1:21" x14ac:dyDescent="0.3">
      <c r="A185">
        <v>303703</v>
      </c>
      <c r="B185" t="s">
        <v>418</v>
      </c>
      <c r="C185" t="str">
        <f>_xlfn.XLOOKUP(D185,Departments!$A$2:$A$8,Departments!$B$2:$B$8)</f>
        <v>IT</v>
      </c>
      <c r="D185" t="s">
        <v>80</v>
      </c>
      <c r="E185" t="str" cm="1">
        <f t="array" ref="E185">_xlfn.XLOOKUP(F185,Locations!$A$2:$A$6,Locations!$B$2:$B$6,NOT FOUND)</f>
        <v>Dubai</v>
      </c>
      <c r="F185" t="s">
        <v>20</v>
      </c>
      <c r="G185" t="s">
        <v>53</v>
      </c>
      <c r="H185" t="s">
        <v>76</v>
      </c>
      <c r="I185" t="s">
        <v>23</v>
      </c>
      <c r="J185" t="s">
        <v>24</v>
      </c>
      <c r="K185" t="s">
        <v>25</v>
      </c>
      <c r="L185" t="s">
        <v>419</v>
      </c>
      <c r="M185" s="4">
        <v>87.18</v>
      </c>
      <c r="N185">
        <v>83</v>
      </c>
      <c r="O185" t="s">
        <v>56</v>
      </c>
      <c r="P185" t="s">
        <v>38</v>
      </c>
      <c r="Q185">
        <v>5</v>
      </c>
      <c r="R185">
        <v>40</v>
      </c>
      <c r="S185" t="s">
        <v>57</v>
      </c>
      <c r="T185" t="s">
        <v>420</v>
      </c>
      <c r="U185">
        <v>303678</v>
      </c>
    </row>
    <row r="186" spans="1:21" x14ac:dyDescent="0.3">
      <c r="A186">
        <v>303704</v>
      </c>
      <c r="B186" t="s">
        <v>421</v>
      </c>
      <c r="C186" t="str">
        <f>_xlfn.XLOOKUP(D186,Departments!$A$2:$A$8,Departments!$B$2:$B$8)</f>
        <v>IT</v>
      </c>
      <c r="D186" t="s">
        <v>80</v>
      </c>
      <c r="E186" t="str" cm="1">
        <f t="array" ref="E186">_xlfn.XLOOKUP(F186,Locations!$A$2:$A$6,Locations!$B$2:$B$6,NOT FOUND)</f>
        <v>Dubai</v>
      </c>
      <c r="F186" t="s">
        <v>20</v>
      </c>
      <c r="G186" t="s">
        <v>68</v>
      </c>
      <c r="H186" t="s">
        <v>76</v>
      </c>
      <c r="I186" t="s">
        <v>23</v>
      </c>
      <c r="J186" t="s">
        <v>24</v>
      </c>
      <c r="K186" t="s">
        <v>54</v>
      </c>
      <c r="L186" t="s">
        <v>422</v>
      </c>
      <c r="M186" s="4">
        <v>91.87</v>
      </c>
      <c r="N186">
        <v>84</v>
      </c>
      <c r="O186" t="s">
        <v>49</v>
      </c>
      <c r="P186" t="s">
        <v>38</v>
      </c>
      <c r="Q186">
        <v>2</v>
      </c>
      <c r="R186">
        <v>17</v>
      </c>
      <c r="S186" t="s">
        <v>29</v>
      </c>
      <c r="U186">
        <v>303558</v>
      </c>
    </row>
    <row r="187" spans="1:21" x14ac:dyDescent="0.3">
      <c r="A187">
        <v>303705</v>
      </c>
      <c r="B187" t="s">
        <v>163</v>
      </c>
      <c r="C187" t="str">
        <f>_xlfn.XLOOKUP(D187,Departments!$A$2:$A$8,Departments!$B$2:$B$8)</f>
        <v>Sales</v>
      </c>
      <c r="D187" t="s">
        <v>31</v>
      </c>
      <c r="E187" t="str" cm="1">
        <f t="array" ref="E187">_xlfn.XLOOKUP(F187,Locations!$A$2:$A$6,Locations!$B$2:$B$6,NOT FOUND)</f>
        <v>Dubai</v>
      </c>
      <c r="F187" t="s">
        <v>20</v>
      </c>
      <c r="G187" t="s">
        <v>21</v>
      </c>
      <c r="H187" t="s">
        <v>34</v>
      </c>
      <c r="I187" t="s">
        <v>35</v>
      </c>
      <c r="J187" t="s">
        <v>24</v>
      </c>
      <c r="K187" t="s">
        <v>54</v>
      </c>
      <c r="L187" t="s">
        <v>423</v>
      </c>
      <c r="M187" s="4">
        <v>79.89</v>
      </c>
      <c r="N187">
        <v>70</v>
      </c>
      <c r="O187" t="s">
        <v>56</v>
      </c>
      <c r="P187" t="s">
        <v>38</v>
      </c>
      <c r="Q187">
        <v>4</v>
      </c>
      <c r="S187" t="s">
        <v>57</v>
      </c>
      <c r="T187" t="s">
        <v>424</v>
      </c>
      <c r="U187">
        <v>303589</v>
      </c>
    </row>
    <row r="188" spans="1:21" x14ac:dyDescent="0.3">
      <c r="A188">
        <v>303706</v>
      </c>
      <c r="B188" t="s">
        <v>425</v>
      </c>
      <c r="C188" t="str">
        <f>_xlfn.XLOOKUP(D188,Departments!$A$2:$A$8,Departments!$B$2:$B$8)</f>
        <v>Operations</v>
      </c>
      <c r="D188" t="s">
        <v>19</v>
      </c>
      <c r="E188" t="str" cm="1">
        <f t="array" ref="E188">_xlfn.XLOOKUP(F188,Locations!$A$2:$A$6,Locations!$B$2:$B$6,NOT FOUND)</f>
        <v>Ajman</v>
      </c>
      <c r="F188" t="s">
        <v>32</v>
      </c>
      <c r="G188" t="s">
        <v>102</v>
      </c>
      <c r="H188" t="s">
        <v>34</v>
      </c>
      <c r="I188" t="s">
        <v>23</v>
      </c>
      <c r="J188" t="s">
        <v>24</v>
      </c>
      <c r="K188" t="s">
        <v>64</v>
      </c>
      <c r="L188" t="s">
        <v>426</v>
      </c>
      <c r="M188" s="4">
        <v>76.290000000000006</v>
      </c>
      <c r="N188">
        <v>71</v>
      </c>
      <c r="O188" t="s">
        <v>56</v>
      </c>
      <c r="P188" t="s">
        <v>38</v>
      </c>
      <c r="Q188">
        <v>5</v>
      </c>
      <c r="R188">
        <v>17</v>
      </c>
      <c r="S188" t="s">
        <v>29</v>
      </c>
      <c r="U188">
        <v>303703</v>
      </c>
    </row>
    <row r="189" spans="1:21" x14ac:dyDescent="0.3">
      <c r="A189">
        <v>303707</v>
      </c>
      <c r="B189" t="s">
        <v>427</v>
      </c>
      <c r="C189" t="str">
        <f>_xlfn.XLOOKUP(D189,Departments!$A$2:$A$8,Departments!$B$2:$B$8)</f>
        <v>Sales</v>
      </c>
      <c r="D189" t="s">
        <v>31</v>
      </c>
      <c r="E189" t="str" cm="1">
        <f t="array" ref="E189">_xlfn.XLOOKUP(F189,Locations!$A$2:$A$6,Locations!$B$2:$B$6,NOT FOUND)</f>
        <v>Abu Dhabi</v>
      </c>
      <c r="F189" t="s">
        <v>61</v>
      </c>
      <c r="G189" t="s">
        <v>33</v>
      </c>
      <c r="H189" t="s">
        <v>63</v>
      </c>
      <c r="I189" t="s">
        <v>43</v>
      </c>
      <c r="J189" t="s">
        <v>36</v>
      </c>
      <c r="K189" t="s">
        <v>69</v>
      </c>
      <c r="L189" t="s">
        <v>428</v>
      </c>
      <c r="M189" s="4">
        <v>90.98</v>
      </c>
      <c r="N189">
        <v>76</v>
      </c>
      <c r="O189" t="s">
        <v>49</v>
      </c>
      <c r="P189" t="s">
        <v>38</v>
      </c>
      <c r="Q189">
        <v>2</v>
      </c>
      <c r="R189">
        <v>13</v>
      </c>
      <c r="S189" t="s">
        <v>29</v>
      </c>
      <c r="U189">
        <v>303632</v>
      </c>
    </row>
    <row r="190" spans="1:21" x14ac:dyDescent="0.3">
      <c r="A190">
        <v>303708</v>
      </c>
      <c r="B190" t="s">
        <v>112</v>
      </c>
      <c r="C190" t="str">
        <f>_xlfn.XLOOKUP(D190,Departments!$A$2:$A$8,Departments!$B$2:$B$8)</f>
        <v>HR</v>
      </c>
      <c r="D190" t="s">
        <v>40</v>
      </c>
      <c r="E190" t="str" cm="1">
        <f t="array" ref="E190">_xlfn.XLOOKUP(F190,Locations!$A$2:$A$6,Locations!$B$2:$B$6,NOT FOUND)</f>
        <v>Abu Dhabi</v>
      </c>
      <c r="F190" t="s">
        <v>61</v>
      </c>
      <c r="G190" t="s">
        <v>33</v>
      </c>
      <c r="H190" t="s">
        <v>22</v>
      </c>
      <c r="I190" t="s">
        <v>23</v>
      </c>
      <c r="J190" t="s">
        <v>36</v>
      </c>
      <c r="K190" t="s">
        <v>64</v>
      </c>
      <c r="L190" t="s">
        <v>429</v>
      </c>
      <c r="M190" s="4">
        <v>97.01</v>
      </c>
      <c r="N190">
        <v>98</v>
      </c>
      <c r="O190" t="s">
        <v>49</v>
      </c>
      <c r="P190" t="s">
        <v>38</v>
      </c>
      <c r="Q190">
        <v>3</v>
      </c>
      <c r="R190">
        <v>8</v>
      </c>
      <c r="S190" t="s">
        <v>131</v>
      </c>
      <c r="T190" t="s">
        <v>430</v>
      </c>
      <c r="U190">
        <v>303678</v>
      </c>
    </row>
    <row r="191" spans="1:21" x14ac:dyDescent="0.3">
      <c r="A191">
        <v>303709</v>
      </c>
      <c r="B191" t="s">
        <v>158</v>
      </c>
      <c r="C191" t="str">
        <f>_xlfn.XLOOKUP(D191,Departments!$A$2:$A$8,Departments!$B$2:$B$8)</f>
        <v>Operations</v>
      </c>
      <c r="D191" t="s">
        <v>19</v>
      </c>
      <c r="E191" t="str" cm="1">
        <f t="array" ref="E191">_xlfn.XLOOKUP(F191,Locations!$A$2:$A$6,Locations!$B$2:$B$6,NOT FOUND)</f>
        <v>Al Ain</v>
      </c>
      <c r="F191" t="s">
        <v>46</v>
      </c>
      <c r="G191" t="s">
        <v>108</v>
      </c>
      <c r="H191" t="s">
        <v>34</v>
      </c>
      <c r="I191" t="s">
        <v>35</v>
      </c>
      <c r="J191" t="s">
        <v>36</v>
      </c>
      <c r="K191" t="s">
        <v>69</v>
      </c>
      <c r="L191" t="s">
        <v>431</v>
      </c>
      <c r="M191" s="4">
        <v>98.35</v>
      </c>
      <c r="N191">
        <v>99</v>
      </c>
      <c r="O191" t="s">
        <v>49</v>
      </c>
      <c r="P191" t="s">
        <v>38</v>
      </c>
      <c r="Q191">
        <v>2</v>
      </c>
      <c r="R191">
        <v>34</v>
      </c>
      <c r="S191" t="s">
        <v>29</v>
      </c>
      <c r="U191">
        <v>303564</v>
      </c>
    </row>
    <row r="192" spans="1:21" x14ac:dyDescent="0.3">
      <c r="A192">
        <v>303710</v>
      </c>
      <c r="B192" t="s">
        <v>375</v>
      </c>
      <c r="C192" t="str">
        <f>_xlfn.XLOOKUP(D192,Departments!$A$2:$A$8,Departments!$B$2:$B$8)</f>
        <v>HR</v>
      </c>
      <c r="D192" t="s">
        <v>40</v>
      </c>
      <c r="E192" t="str" cm="1">
        <f t="array" ref="E192">_xlfn.XLOOKUP(F192,Locations!$A$2:$A$6,Locations!$B$2:$B$6,NOT FOUND)</f>
        <v>Abu Dhabi</v>
      </c>
      <c r="F192" t="s">
        <v>61</v>
      </c>
      <c r="G192" t="s">
        <v>173</v>
      </c>
      <c r="H192" t="s">
        <v>22</v>
      </c>
      <c r="I192" t="s">
        <v>35</v>
      </c>
      <c r="J192" t="s">
        <v>24</v>
      </c>
      <c r="K192" t="s">
        <v>64</v>
      </c>
      <c r="L192" t="s">
        <v>432</v>
      </c>
      <c r="M192" s="4">
        <v>79.77</v>
      </c>
      <c r="N192">
        <v>69</v>
      </c>
      <c r="O192" t="s">
        <v>56</v>
      </c>
      <c r="P192" t="s">
        <v>50</v>
      </c>
      <c r="R192">
        <v>6</v>
      </c>
      <c r="S192" t="s">
        <v>29</v>
      </c>
      <c r="U192">
        <v>303584</v>
      </c>
    </row>
    <row r="193" spans="1:21" x14ac:dyDescent="0.3">
      <c r="A193">
        <v>303711</v>
      </c>
      <c r="B193" t="s">
        <v>433</v>
      </c>
      <c r="C193" t="str">
        <f>_xlfn.XLOOKUP(D193,Departments!$A$2:$A$8,Departments!$B$2:$B$8)</f>
        <v>Marketing</v>
      </c>
      <c r="D193" t="s">
        <v>60</v>
      </c>
      <c r="E193" t="str" cm="1">
        <f t="array" ref="E193">_xlfn.XLOOKUP(F193,Locations!$A$2:$A$6,Locations!$B$2:$B$6,NOT FOUND)</f>
        <v>Al Ain</v>
      </c>
      <c r="F193" t="s">
        <v>46</v>
      </c>
      <c r="G193" t="s">
        <v>33</v>
      </c>
      <c r="H193" t="s">
        <v>22</v>
      </c>
      <c r="I193" t="s">
        <v>23</v>
      </c>
      <c r="J193" t="s">
        <v>36</v>
      </c>
      <c r="K193" t="s">
        <v>54</v>
      </c>
      <c r="L193" t="s">
        <v>434</v>
      </c>
      <c r="M193" s="4">
        <v>87.32</v>
      </c>
      <c r="N193">
        <v>86</v>
      </c>
      <c r="O193" t="s">
        <v>49</v>
      </c>
      <c r="P193" t="s">
        <v>38</v>
      </c>
      <c r="Q193">
        <v>2</v>
      </c>
      <c r="R193">
        <v>7</v>
      </c>
      <c r="S193" t="s">
        <v>29</v>
      </c>
      <c r="U193">
        <v>303542</v>
      </c>
    </row>
    <row r="194" spans="1:21" x14ac:dyDescent="0.3">
      <c r="A194">
        <v>303712</v>
      </c>
      <c r="B194" t="s">
        <v>435</v>
      </c>
      <c r="C194" t="str">
        <f>_xlfn.XLOOKUP(D194,Departments!$A$2:$A$8,Departments!$B$2:$B$8)</f>
        <v>Operations</v>
      </c>
      <c r="D194" t="s">
        <v>19</v>
      </c>
      <c r="E194" t="str" cm="1">
        <f t="array" ref="E194">_xlfn.XLOOKUP(F194,Locations!$A$2:$A$6,Locations!$B$2:$B$6,NOT FOUND)</f>
        <v>Al Ain</v>
      </c>
      <c r="F194" t="s">
        <v>46</v>
      </c>
      <c r="G194" t="s">
        <v>173</v>
      </c>
      <c r="H194" t="s">
        <v>22</v>
      </c>
      <c r="I194" t="s">
        <v>43</v>
      </c>
      <c r="J194" t="s">
        <v>24</v>
      </c>
      <c r="K194" t="s">
        <v>69</v>
      </c>
      <c r="L194" t="s">
        <v>436</v>
      </c>
      <c r="M194" s="4">
        <v>80.89</v>
      </c>
      <c r="N194">
        <v>76</v>
      </c>
      <c r="O194" t="s">
        <v>27</v>
      </c>
      <c r="P194" t="s">
        <v>38</v>
      </c>
      <c r="Q194">
        <v>3</v>
      </c>
      <c r="R194">
        <v>31</v>
      </c>
      <c r="S194" t="s">
        <v>29</v>
      </c>
      <c r="U194">
        <v>303631</v>
      </c>
    </row>
    <row r="195" spans="1:21" x14ac:dyDescent="0.3">
      <c r="A195">
        <v>303713</v>
      </c>
      <c r="B195" t="s">
        <v>177</v>
      </c>
      <c r="C195" t="str">
        <f>_xlfn.XLOOKUP(D195,Departments!$A$2:$A$8,Departments!$B$2:$B$8)</f>
        <v>HR</v>
      </c>
      <c r="D195" t="s">
        <v>40</v>
      </c>
      <c r="E195" t="str" cm="1">
        <f t="array" ref="E195">_xlfn.XLOOKUP(F195,Locations!$A$2:$A$6,Locations!$B$2:$B$6,NOT FOUND)</f>
        <v>Sharjah</v>
      </c>
      <c r="F195" t="s">
        <v>41</v>
      </c>
      <c r="G195" t="s">
        <v>62</v>
      </c>
      <c r="H195" t="s">
        <v>76</v>
      </c>
      <c r="I195" t="s">
        <v>23</v>
      </c>
      <c r="J195" t="s">
        <v>24</v>
      </c>
      <c r="K195" t="s">
        <v>69</v>
      </c>
      <c r="L195" t="s">
        <v>437</v>
      </c>
      <c r="M195" s="4">
        <v>85.81</v>
      </c>
      <c r="N195">
        <v>84</v>
      </c>
      <c r="O195" t="s">
        <v>56</v>
      </c>
      <c r="P195" t="s">
        <v>38</v>
      </c>
      <c r="Q195">
        <v>3</v>
      </c>
      <c r="R195">
        <v>20</v>
      </c>
      <c r="S195" t="s">
        <v>29</v>
      </c>
      <c r="U195">
        <v>303659</v>
      </c>
    </row>
    <row r="196" spans="1:21" x14ac:dyDescent="0.3">
      <c r="A196">
        <v>303714</v>
      </c>
      <c r="B196" t="s">
        <v>136</v>
      </c>
      <c r="C196" t="str">
        <f>_xlfn.XLOOKUP(D196,Departments!$A$2:$A$8,Departments!$B$2:$B$8)</f>
        <v>IT</v>
      </c>
      <c r="D196" t="s">
        <v>80</v>
      </c>
      <c r="E196" t="str" cm="1">
        <f t="array" ref="E196">_xlfn.XLOOKUP(F196,Locations!$A$2:$A$6,Locations!$B$2:$B$6,NOT FOUND)</f>
        <v>Al Ain</v>
      </c>
      <c r="F196" t="s">
        <v>46</v>
      </c>
      <c r="G196" t="s">
        <v>42</v>
      </c>
      <c r="H196" t="s">
        <v>63</v>
      </c>
      <c r="I196" t="s">
        <v>23</v>
      </c>
      <c r="J196" t="s">
        <v>24</v>
      </c>
      <c r="K196" t="s">
        <v>69</v>
      </c>
      <c r="L196" t="s">
        <v>438</v>
      </c>
      <c r="M196" s="4">
        <v>84</v>
      </c>
      <c r="N196">
        <v>77</v>
      </c>
      <c r="O196" t="s">
        <v>27</v>
      </c>
      <c r="P196" t="s">
        <v>38</v>
      </c>
      <c r="Q196">
        <v>2</v>
      </c>
      <c r="R196">
        <v>26</v>
      </c>
      <c r="S196" t="s">
        <v>29</v>
      </c>
      <c r="U196">
        <v>303538</v>
      </c>
    </row>
    <row r="197" spans="1:21" x14ac:dyDescent="0.3">
      <c r="A197">
        <v>303715</v>
      </c>
      <c r="B197" t="s">
        <v>439</v>
      </c>
      <c r="C197" t="str">
        <f>_xlfn.XLOOKUP(D197,Departments!$A$2:$A$8,Departments!$B$2:$B$8)</f>
        <v>Operations</v>
      </c>
      <c r="D197" t="s">
        <v>19</v>
      </c>
      <c r="E197" t="str" cm="1">
        <f t="array" ref="E197">_xlfn.XLOOKUP(F197,Locations!$A$2:$A$6,Locations!$B$2:$B$6,NOT FOUND)</f>
        <v>Sharjah</v>
      </c>
      <c r="F197" t="s">
        <v>41</v>
      </c>
      <c r="G197" t="s">
        <v>68</v>
      </c>
      <c r="H197" t="s">
        <v>22</v>
      </c>
      <c r="I197" t="s">
        <v>23</v>
      </c>
      <c r="J197" t="s">
        <v>24</v>
      </c>
      <c r="K197" t="s">
        <v>54</v>
      </c>
      <c r="L197" t="s">
        <v>152</v>
      </c>
      <c r="M197" s="4">
        <v>94.15</v>
      </c>
      <c r="N197">
        <v>79</v>
      </c>
      <c r="O197" t="s">
        <v>49</v>
      </c>
      <c r="P197" t="s">
        <v>38</v>
      </c>
      <c r="Q197">
        <v>5</v>
      </c>
      <c r="R197">
        <v>26</v>
      </c>
      <c r="S197" t="s">
        <v>29</v>
      </c>
      <c r="U197">
        <v>303535</v>
      </c>
    </row>
    <row r="198" spans="1:21" x14ac:dyDescent="0.3">
      <c r="A198">
        <v>303716</v>
      </c>
      <c r="B198" t="s">
        <v>440</v>
      </c>
      <c r="C198" t="str">
        <f>_xlfn.XLOOKUP(D198,Departments!$A$2:$A$8,Departments!$B$2:$B$8)</f>
        <v>Marketing</v>
      </c>
      <c r="D198" t="s">
        <v>60</v>
      </c>
      <c r="E198" t="str" cm="1">
        <f t="array" ref="E198">_xlfn.XLOOKUP(F198,Locations!$A$2:$A$6,Locations!$B$2:$B$6,NOT FOUND)</f>
        <v>Sharjah</v>
      </c>
      <c r="F198" t="s">
        <v>41</v>
      </c>
      <c r="G198" t="s">
        <v>73</v>
      </c>
      <c r="H198" t="s">
        <v>34</v>
      </c>
      <c r="I198" t="s">
        <v>23</v>
      </c>
      <c r="J198" t="s">
        <v>36</v>
      </c>
      <c r="K198" t="s">
        <v>64</v>
      </c>
      <c r="L198" t="s">
        <v>441</v>
      </c>
      <c r="M198" s="4">
        <v>97.76</v>
      </c>
      <c r="N198">
        <v>93</v>
      </c>
      <c r="O198" t="s">
        <v>49</v>
      </c>
      <c r="P198" t="s">
        <v>38</v>
      </c>
      <c r="Q198">
        <v>3</v>
      </c>
      <c r="R198">
        <v>20</v>
      </c>
      <c r="S198" t="s">
        <v>29</v>
      </c>
      <c r="U198">
        <v>303566</v>
      </c>
    </row>
    <row r="199" spans="1:21" x14ac:dyDescent="0.3">
      <c r="A199">
        <v>303717</v>
      </c>
      <c r="B199" t="s">
        <v>158</v>
      </c>
      <c r="C199" t="str">
        <f>_xlfn.XLOOKUP(D199,Departments!$A$2:$A$8,Departments!$B$2:$B$8)</f>
        <v>Sales</v>
      </c>
      <c r="D199" t="s">
        <v>31</v>
      </c>
      <c r="E199" t="str" cm="1">
        <f t="array" ref="E199">_xlfn.XLOOKUP(F199,Locations!$A$2:$A$6,Locations!$B$2:$B$6,NOT FOUND)</f>
        <v>Ajman</v>
      </c>
      <c r="F199" t="s">
        <v>32</v>
      </c>
      <c r="G199" t="s">
        <v>53</v>
      </c>
      <c r="H199" t="s">
        <v>22</v>
      </c>
      <c r="I199" t="s">
        <v>43</v>
      </c>
      <c r="J199" t="s">
        <v>24</v>
      </c>
      <c r="K199" t="s">
        <v>64</v>
      </c>
      <c r="L199" t="s">
        <v>442</v>
      </c>
      <c r="M199" s="4">
        <v>77.36</v>
      </c>
      <c r="N199">
        <v>53</v>
      </c>
      <c r="O199" t="s">
        <v>27</v>
      </c>
      <c r="P199" t="s">
        <v>38</v>
      </c>
      <c r="Q199">
        <v>2</v>
      </c>
      <c r="R199">
        <v>16</v>
      </c>
      <c r="S199" t="s">
        <v>57</v>
      </c>
      <c r="T199" t="s">
        <v>443</v>
      </c>
      <c r="U199">
        <v>303713</v>
      </c>
    </row>
    <row r="200" spans="1:21" x14ac:dyDescent="0.3">
      <c r="A200">
        <v>303718</v>
      </c>
      <c r="B200" t="s">
        <v>125</v>
      </c>
      <c r="C200" t="str">
        <f>_xlfn.XLOOKUP(D200,Departments!$A$2:$A$8,Departments!$B$2:$B$8)</f>
        <v>Operations</v>
      </c>
      <c r="D200" t="s">
        <v>19</v>
      </c>
      <c r="E200" t="str" cm="1">
        <f t="array" ref="E200">_xlfn.XLOOKUP(F200,Locations!$A$2:$A$6,Locations!$B$2:$B$6,NOT FOUND)</f>
        <v>Ajman</v>
      </c>
      <c r="F200" t="s">
        <v>32</v>
      </c>
      <c r="G200" t="s">
        <v>42</v>
      </c>
      <c r="H200" t="s">
        <v>76</v>
      </c>
      <c r="I200" t="s">
        <v>23</v>
      </c>
      <c r="J200" t="s">
        <v>24</v>
      </c>
      <c r="K200" t="s">
        <v>54</v>
      </c>
      <c r="L200" t="s">
        <v>222</v>
      </c>
      <c r="M200" s="4">
        <v>83.71</v>
      </c>
      <c r="N200">
        <v>77</v>
      </c>
      <c r="O200" t="s">
        <v>56</v>
      </c>
      <c r="P200" t="s">
        <v>50</v>
      </c>
      <c r="R200">
        <v>17</v>
      </c>
      <c r="S200" t="s">
        <v>29</v>
      </c>
      <c r="U200">
        <v>303685</v>
      </c>
    </row>
    <row r="201" spans="1:21" x14ac:dyDescent="0.3">
      <c r="A201">
        <v>303719</v>
      </c>
      <c r="B201" t="s">
        <v>444</v>
      </c>
      <c r="C201" t="str">
        <f>_xlfn.XLOOKUP(D201,Departments!$A$2:$A$8,Departments!$B$2:$B$8)</f>
        <v>IT</v>
      </c>
      <c r="D201" t="s">
        <v>80</v>
      </c>
      <c r="E201" t="str" cm="1">
        <f t="array" ref="E201">_xlfn.XLOOKUP(F201,Locations!$A$2:$A$6,Locations!$B$2:$B$6,NOT FOUND)</f>
        <v>Sharjah</v>
      </c>
      <c r="F201" t="s">
        <v>41</v>
      </c>
      <c r="G201" t="s">
        <v>62</v>
      </c>
      <c r="H201" t="s">
        <v>34</v>
      </c>
      <c r="I201" t="s">
        <v>43</v>
      </c>
      <c r="J201" t="s">
        <v>24</v>
      </c>
      <c r="K201" t="s">
        <v>54</v>
      </c>
      <c r="L201" t="s">
        <v>445</v>
      </c>
      <c r="M201" s="4">
        <v>91.35</v>
      </c>
      <c r="N201">
        <v>77</v>
      </c>
      <c r="O201" t="s">
        <v>56</v>
      </c>
      <c r="P201" t="s">
        <v>38</v>
      </c>
      <c r="Q201">
        <v>2</v>
      </c>
      <c r="R201">
        <v>37</v>
      </c>
      <c r="S201" t="s">
        <v>29</v>
      </c>
      <c r="U201">
        <v>303608</v>
      </c>
    </row>
    <row r="202" spans="1:21" x14ac:dyDescent="0.3">
      <c r="A202">
        <v>303720</v>
      </c>
      <c r="B202" t="s">
        <v>446</v>
      </c>
      <c r="C202" t="str">
        <f>_xlfn.XLOOKUP(D202,Departments!$A$2:$A$8,Departments!$B$2:$B$8)</f>
        <v>Finance</v>
      </c>
      <c r="D202" t="s">
        <v>72</v>
      </c>
      <c r="E202" t="str" cm="1">
        <f t="array" ref="E202">_xlfn.XLOOKUP(F202,Locations!$A$2:$A$6,Locations!$B$2:$B$6,NOT FOUND)</f>
        <v>Dubai</v>
      </c>
      <c r="F202" t="s">
        <v>20</v>
      </c>
      <c r="G202" t="s">
        <v>53</v>
      </c>
      <c r="H202" t="s">
        <v>63</v>
      </c>
      <c r="I202" t="s">
        <v>43</v>
      </c>
      <c r="J202" t="s">
        <v>36</v>
      </c>
      <c r="K202" t="s">
        <v>64</v>
      </c>
      <c r="L202" t="s">
        <v>447</v>
      </c>
      <c r="M202" s="4">
        <v>87.36</v>
      </c>
      <c r="N202">
        <v>82</v>
      </c>
      <c r="O202" t="s">
        <v>49</v>
      </c>
      <c r="P202" t="s">
        <v>38</v>
      </c>
      <c r="Q202">
        <v>5</v>
      </c>
      <c r="R202">
        <v>23</v>
      </c>
      <c r="S202" t="s">
        <v>29</v>
      </c>
      <c r="U202">
        <v>303580</v>
      </c>
    </row>
    <row r="203" spans="1:21" x14ac:dyDescent="0.3">
      <c r="A203">
        <v>303721</v>
      </c>
      <c r="B203" t="s">
        <v>448</v>
      </c>
      <c r="C203" t="str">
        <f>_xlfn.XLOOKUP(D203,Departments!$A$2:$A$8,Departments!$B$2:$B$8)</f>
        <v>Sales</v>
      </c>
      <c r="D203" t="s">
        <v>31</v>
      </c>
      <c r="E203" t="str" cm="1">
        <f t="array" ref="E203">_xlfn.XLOOKUP(F203,Locations!$A$2:$A$6,Locations!$B$2:$B$6,NOT FOUND)</f>
        <v>Al Ain</v>
      </c>
      <c r="F203" t="s">
        <v>46</v>
      </c>
      <c r="G203" t="s">
        <v>173</v>
      </c>
      <c r="H203" t="s">
        <v>63</v>
      </c>
      <c r="I203" t="s">
        <v>43</v>
      </c>
      <c r="J203" t="s">
        <v>36</v>
      </c>
      <c r="K203" t="s">
        <v>54</v>
      </c>
      <c r="L203" t="s">
        <v>449</v>
      </c>
      <c r="M203" s="4">
        <v>84.29</v>
      </c>
      <c r="N203">
        <v>51</v>
      </c>
      <c r="O203" t="s">
        <v>27</v>
      </c>
      <c r="P203" t="s">
        <v>38</v>
      </c>
      <c r="Q203">
        <v>4</v>
      </c>
      <c r="R203">
        <v>31</v>
      </c>
      <c r="S203" t="s">
        <v>29</v>
      </c>
      <c r="U203">
        <v>303623</v>
      </c>
    </row>
    <row r="204" spans="1:21" x14ac:dyDescent="0.3">
      <c r="A204">
        <v>303722</v>
      </c>
      <c r="B204" t="s">
        <v>400</v>
      </c>
      <c r="C204" t="str">
        <f>_xlfn.XLOOKUP(D204,Departments!$A$2:$A$8,Departments!$B$2:$B$8)</f>
        <v>Customer Support</v>
      </c>
      <c r="D204" t="s">
        <v>52</v>
      </c>
      <c r="E204" t="str" cm="1">
        <f t="array" ref="E204">_xlfn.XLOOKUP(F204,Locations!$A$2:$A$6,Locations!$B$2:$B$6,NOT FOUND)</f>
        <v>Al Ain</v>
      </c>
      <c r="F204" t="s">
        <v>46</v>
      </c>
      <c r="G204" t="s">
        <v>73</v>
      </c>
      <c r="H204" t="s">
        <v>76</v>
      </c>
      <c r="I204" t="s">
        <v>43</v>
      </c>
      <c r="J204" t="s">
        <v>24</v>
      </c>
      <c r="K204" t="s">
        <v>64</v>
      </c>
      <c r="L204" t="s">
        <v>296</v>
      </c>
      <c r="M204" s="4">
        <v>92.07</v>
      </c>
      <c r="N204">
        <v>80</v>
      </c>
      <c r="O204" t="s">
        <v>49</v>
      </c>
      <c r="P204" t="s">
        <v>38</v>
      </c>
      <c r="Q204">
        <v>2</v>
      </c>
      <c r="R204">
        <v>35</v>
      </c>
      <c r="S204" t="s">
        <v>29</v>
      </c>
      <c r="U204">
        <v>303718</v>
      </c>
    </row>
    <row r="205" spans="1:21" x14ac:dyDescent="0.3">
      <c r="A205">
        <v>303723</v>
      </c>
      <c r="B205" t="s">
        <v>450</v>
      </c>
      <c r="C205" t="str">
        <f>_xlfn.XLOOKUP(D205,Departments!$A$2:$A$8,Departments!$B$2:$B$8)</f>
        <v>Sales</v>
      </c>
      <c r="D205" t="s">
        <v>31</v>
      </c>
      <c r="E205" t="str" cm="1">
        <f t="array" ref="E205">_xlfn.XLOOKUP(F205,Locations!$A$2:$A$6,Locations!$B$2:$B$6,NOT FOUND)</f>
        <v>Al Ain</v>
      </c>
      <c r="F205" t="s">
        <v>46</v>
      </c>
      <c r="G205" t="s">
        <v>47</v>
      </c>
      <c r="H205" t="s">
        <v>63</v>
      </c>
      <c r="I205" t="s">
        <v>35</v>
      </c>
      <c r="J205" t="s">
        <v>24</v>
      </c>
      <c r="K205" t="s">
        <v>64</v>
      </c>
      <c r="L205" t="s">
        <v>451</v>
      </c>
      <c r="M205" s="4">
        <v>78.739999999999995</v>
      </c>
      <c r="N205">
        <v>52</v>
      </c>
      <c r="O205" t="s">
        <v>56</v>
      </c>
      <c r="P205" t="s">
        <v>38</v>
      </c>
      <c r="Q205">
        <v>4</v>
      </c>
      <c r="S205" t="s">
        <v>29</v>
      </c>
      <c r="U205">
        <v>303555</v>
      </c>
    </row>
    <row r="206" spans="1:21" x14ac:dyDescent="0.3">
      <c r="A206">
        <v>303724</v>
      </c>
      <c r="B206" t="s">
        <v>452</v>
      </c>
      <c r="C206" t="str">
        <f>_xlfn.XLOOKUP(D206,Departments!$A$2:$A$8,Departments!$B$2:$B$8)</f>
        <v>Sales</v>
      </c>
      <c r="D206" t="s">
        <v>31</v>
      </c>
      <c r="E206" t="str" cm="1">
        <f t="array" ref="E206">_xlfn.XLOOKUP(F206,Locations!$A$2:$A$6,Locations!$B$2:$B$6,NOT FOUND)</f>
        <v>Sharjah</v>
      </c>
      <c r="F206" t="s">
        <v>41</v>
      </c>
      <c r="G206" t="s">
        <v>108</v>
      </c>
      <c r="H206" t="s">
        <v>22</v>
      </c>
      <c r="I206" t="s">
        <v>43</v>
      </c>
      <c r="J206" t="s">
        <v>36</v>
      </c>
      <c r="K206" t="s">
        <v>25</v>
      </c>
      <c r="L206" t="s">
        <v>453</v>
      </c>
      <c r="M206" s="4">
        <v>79.52</v>
      </c>
      <c r="N206">
        <v>78</v>
      </c>
      <c r="O206" t="s">
        <v>27</v>
      </c>
      <c r="P206" t="s">
        <v>38</v>
      </c>
      <c r="Q206">
        <v>3</v>
      </c>
      <c r="S206" t="s">
        <v>29</v>
      </c>
      <c r="U206">
        <v>303588</v>
      </c>
    </row>
    <row r="207" spans="1:21" x14ac:dyDescent="0.3">
      <c r="A207">
        <v>303725</v>
      </c>
      <c r="B207" t="s">
        <v>179</v>
      </c>
      <c r="C207" t="str">
        <f>_xlfn.XLOOKUP(D207,Departments!$A$2:$A$8,Departments!$B$2:$B$8)</f>
        <v>Operations</v>
      </c>
      <c r="D207" t="s">
        <v>19</v>
      </c>
      <c r="E207" t="str" cm="1">
        <f t="array" ref="E207">_xlfn.XLOOKUP(F207,Locations!$A$2:$A$6,Locations!$B$2:$B$6,NOT FOUND)</f>
        <v>Dubai</v>
      </c>
      <c r="F207" t="s">
        <v>20</v>
      </c>
      <c r="G207" t="s">
        <v>53</v>
      </c>
      <c r="H207" t="s">
        <v>22</v>
      </c>
      <c r="I207" t="s">
        <v>43</v>
      </c>
      <c r="J207" t="s">
        <v>36</v>
      </c>
      <c r="K207" t="s">
        <v>54</v>
      </c>
      <c r="L207" t="s">
        <v>454</v>
      </c>
      <c r="M207" s="4">
        <v>89.21</v>
      </c>
      <c r="N207">
        <v>73</v>
      </c>
      <c r="O207" t="s">
        <v>56</v>
      </c>
      <c r="P207" t="s">
        <v>38</v>
      </c>
      <c r="Q207">
        <v>3</v>
      </c>
      <c r="R207">
        <v>24</v>
      </c>
      <c r="S207" t="s">
        <v>29</v>
      </c>
      <c r="U207">
        <v>303543</v>
      </c>
    </row>
    <row r="208" spans="1:21" x14ac:dyDescent="0.3">
      <c r="A208">
        <v>303726</v>
      </c>
      <c r="B208" t="s">
        <v>455</v>
      </c>
      <c r="C208" t="str">
        <f>_xlfn.XLOOKUP(D208,Departments!$A$2:$A$8,Departments!$B$2:$B$8)</f>
        <v>Finance</v>
      </c>
      <c r="D208" t="s">
        <v>72</v>
      </c>
      <c r="E208" t="str" cm="1">
        <f t="array" ref="E208">_xlfn.XLOOKUP(F208,Locations!$A$2:$A$6,Locations!$B$2:$B$6,NOT FOUND)</f>
        <v>Ajman</v>
      </c>
      <c r="F208" t="s">
        <v>32</v>
      </c>
      <c r="G208" t="s">
        <v>126</v>
      </c>
      <c r="H208" t="s">
        <v>34</v>
      </c>
      <c r="I208" t="s">
        <v>23</v>
      </c>
      <c r="J208" t="s">
        <v>24</v>
      </c>
      <c r="K208" t="s">
        <v>54</v>
      </c>
      <c r="L208" t="s">
        <v>454</v>
      </c>
      <c r="M208" s="4">
        <v>94.8</v>
      </c>
      <c r="N208">
        <v>80</v>
      </c>
      <c r="O208" t="s">
        <v>49</v>
      </c>
      <c r="P208" t="s">
        <v>38</v>
      </c>
      <c r="Q208">
        <v>3</v>
      </c>
      <c r="R208">
        <v>13</v>
      </c>
      <c r="S208" t="s">
        <v>57</v>
      </c>
      <c r="T208" t="s">
        <v>456</v>
      </c>
      <c r="U208">
        <v>303604</v>
      </c>
    </row>
    <row r="209" spans="1:21" x14ac:dyDescent="0.3">
      <c r="A209">
        <v>303727</v>
      </c>
      <c r="B209" t="s">
        <v>211</v>
      </c>
      <c r="C209" t="str">
        <f>_xlfn.XLOOKUP(D209,Departments!$A$2:$A$8,Departments!$B$2:$B$8)</f>
        <v>HR</v>
      </c>
      <c r="D209" t="s">
        <v>40</v>
      </c>
      <c r="E209" t="str" cm="1">
        <f t="array" ref="E209">_xlfn.XLOOKUP(F209,Locations!$A$2:$A$6,Locations!$B$2:$B$6,NOT FOUND)</f>
        <v>Al Ain</v>
      </c>
      <c r="F209" t="s">
        <v>46</v>
      </c>
      <c r="G209" t="s">
        <v>108</v>
      </c>
      <c r="H209" t="s">
        <v>22</v>
      </c>
      <c r="I209" t="s">
        <v>23</v>
      </c>
      <c r="J209" t="s">
        <v>24</v>
      </c>
      <c r="K209" t="s">
        <v>64</v>
      </c>
      <c r="L209" t="s">
        <v>457</v>
      </c>
      <c r="M209" s="4">
        <v>88.47</v>
      </c>
      <c r="N209">
        <v>74</v>
      </c>
      <c r="O209" t="s">
        <v>56</v>
      </c>
      <c r="P209" t="s">
        <v>38</v>
      </c>
      <c r="Q209">
        <v>5</v>
      </c>
      <c r="R209">
        <v>19</v>
      </c>
      <c r="S209" t="s">
        <v>29</v>
      </c>
      <c r="U209">
        <v>303578</v>
      </c>
    </row>
    <row r="210" spans="1:21" x14ac:dyDescent="0.3">
      <c r="A210">
        <v>303728</v>
      </c>
      <c r="B210" t="s">
        <v>389</v>
      </c>
      <c r="C210" t="str">
        <f>_xlfn.XLOOKUP(D210,Departments!$A$2:$A$8,Departments!$B$2:$B$8)</f>
        <v>IT</v>
      </c>
      <c r="D210" t="s">
        <v>80</v>
      </c>
      <c r="E210" t="str" cm="1">
        <f t="array" ref="E210">_xlfn.XLOOKUP(F210,Locations!$A$2:$A$6,Locations!$B$2:$B$6,NOT FOUND)</f>
        <v>Sharjah</v>
      </c>
      <c r="F210" t="s">
        <v>41</v>
      </c>
      <c r="G210" t="s">
        <v>173</v>
      </c>
      <c r="H210" t="s">
        <v>22</v>
      </c>
      <c r="I210" t="s">
        <v>23</v>
      </c>
      <c r="J210" t="s">
        <v>24</v>
      </c>
      <c r="K210" t="s">
        <v>25</v>
      </c>
      <c r="L210" t="s">
        <v>458</v>
      </c>
      <c r="M210" s="4">
        <v>84.94</v>
      </c>
      <c r="N210">
        <v>54</v>
      </c>
      <c r="O210" t="s">
        <v>27</v>
      </c>
      <c r="P210" t="s">
        <v>38</v>
      </c>
      <c r="Q210">
        <v>4</v>
      </c>
      <c r="S210" t="s">
        <v>29</v>
      </c>
      <c r="U210">
        <v>303585</v>
      </c>
    </row>
    <row r="211" spans="1:21" x14ac:dyDescent="0.3">
      <c r="A211">
        <v>303729</v>
      </c>
      <c r="B211" t="s">
        <v>253</v>
      </c>
      <c r="C211" t="str">
        <f>_xlfn.XLOOKUP(D211,Departments!$A$2:$A$8,Departments!$B$2:$B$8)</f>
        <v>IT</v>
      </c>
      <c r="D211" t="s">
        <v>80</v>
      </c>
      <c r="E211" t="str" cm="1">
        <f t="array" ref="E211">_xlfn.XLOOKUP(F211,Locations!$A$2:$A$6,Locations!$B$2:$B$6,NOT FOUND)</f>
        <v>Ajman</v>
      </c>
      <c r="F211" t="s">
        <v>32</v>
      </c>
      <c r="G211" t="s">
        <v>53</v>
      </c>
      <c r="H211" t="s">
        <v>76</v>
      </c>
      <c r="I211" t="s">
        <v>23</v>
      </c>
      <c r="J211" t="s">
        <v>36</v>
      </c>
      <c r="K211" t="s">
        <v>64</v>
      </c>
      <c r="L211" t="s">
        <v>459</v>
      </c>
      <c r="M211" s="4">
        <v>85.34</v>
      </c>
      <c r="N211">
        <v>80</v>
      </c>
      <c r="O211" t="s">
        <v>49</v>
      </c>
      <c r="P211" t="s">
        <v>50</v>
      </c>
      <c r="R211">
        <v>11</v>
      </c>
      <c r="S211" t="s">
        <v>29</v>
      </c>
      <c r="U211">
        <v>303640</v>
      </c>
    </row>
    <row r="212" spans="1:21" x14ac:dyDescent="0.3">
      <c r="A212">
        <v>303730</v>
      </c>
      <c r="B212" t="s">
        <v>460</v>
      </c>
      <c r="C212" t="str">
        <f>_xlfn.XLOOKUP(D212,Departments!$A$2:$A$8,Departments!$B$2:$B$8)</f>
        <v>Finance</v>
      </c>
      <c r="D212" t="s">
        <v>72</v>
      </c>
      <c r="E212" t="str" cm="1">
        <f t="array" ref="E212">_xlfn.XLOOKUP(F212,Locations!$A$2:$A$6,Locations!$B$2:$B$6,NOT FOUND)</f>
        <v>Al Ain</v>
      </c>
      <c r="F212" t="s">
        <v>46</v>
      </c>
      <c r="G212" t="s">
        <v>53</v>
      </c>
      <c r="H212" t="s">
        <v>76</v>
      </c>
      <c r="I212" t="s">
        <v>23</v>
      </c>
      <c r="J212" t="s">
        <v>24</v>
      </c>
      <c r="K212" t="s">
        <v>54</v>
      </c>
      <c r="L212" t="s">
        <v>461</v>
      </c>
      <c r="M212" s="4">
        <v>86.23</v>
      </c>
      <c r="N212">
        <v>74</v>
      </c>
      <c r="O212" t="s">
        <v>49</v>
      </c>
      <c r="P212" t="s">
        <v>28</v>
      </c>
      <c r="S212" t="s">
        <v>29</v>
      </c>
      <c r="U212">
        <v>303608</v>
      </c>
    </row>
    <row r="213" spans="1:21" x14ac:dyDescent="0.3">
      <c r="A213">
        <v>303731</v>
      </c>
      <c r="B213" t="s">
        <v>172</v>
      </c>
      <c r="C213" t="str">
        <f>_xlfn.XLOOKUP(D213,Departments!$A$2:$A$8,Departments!$B$2:$B$8)</f>
        <v>Finance</v>
      </c>
      <c r="D213" t="s">
        <v>72</v>
      </c>
      <c r="E213" t="str" cm="1">
        <f t="array" ref="E213">_xlfn.XLOOKUP(F213,Locations!$A$2:$A$6,Locations!$B$2:$B$6,NOT FOUND)</f>
        <v>Ajman</v>
      </c>
      <c r="F213" t="s">
        <v>32</v>
      </c>
      <c r="G213" t="s">
        <v>108</v>
      </c>
      <c r="H213" t="s">
        <v>76</v>
      </c>
      <c r="I213" t="s">
        <v>35</v>
      </c>
      <c r="J213" t="s">
        <v>24</v>
      </c>
      <c r="K213" t="s">
        <v>25</v>
      </c>
      <c r="L213" t="s">
        <v>462</v>
      </c>
      <c r="M213" s="4">
        <v>97.88</v>
      </c>
      <c r="N213">
        <v>96</v>
      </c>
      <c r="O213" t="s">
        <v>56</v>
      </c>
      <c r="P213" t="s">
        <v>38</v>
      </c>
      <c r="Q213">
        <v>3</v>
      </c>
      <c r="R213">
        <v>11</v>
      </c>
      <c r="S213" t="s">
        <v>131</v>
      </c>
      <c r="T213" t="s">
        <v>463</v>
      </c>
      <c r="U213">
        <v>303591</v>
      </c>
    </row>
    <row r="214" spans="1:21" x14ac:dyDescent="0.3">
      <c r="A214">
        <v>303732</v>
      </c>
      <c r="B214" t="s">
        <v>297</v>
      </c>
      <c r="C214" t="str">
        <f>_xlfn.XLOOKUP(D214,Departments!$A$2:$A$8,Departments!$B$2:$B$8)</f>
        <v>Sales</v>
      </c>
      <c r="D214" t="s">
        <v>31</v>
      </c>
      <c r="E214" t="str" cm="1">
        <f t="array" ref="E214">_xlfn.XLOOKUP(F214,Locations!$A$2:$A$6,Locations!$B$2:$B$6,NOT FOUND)</f>
        <v>Sharjah</v>
      </c>
      <c r="F214" t="s">
        <v>41</v>
      </c>
      <c r="G214" t="s">
        <v>42</v>
      </c>
      <c r="H214" t="s">
        <v>34</v>
      </c>
      <c r="I214" t="s">
        <v>43</v>
      </c>
      <c r="J214" t="s">
        <v>24</v>
      </c>
      <c r="K214" t="s">
        <v>69</v>
      </c>
      <c r="L214" t="s">
        <v>464</v>
      </c>
      <c r="M214" s="4">
        <v>83.11</v>
      </c>
      <c r="N214">
        <v>54</v>
      </c>
      <c r="O214" t="s">
        <v>27</v>
      </c>
      <c r="P214" t="s">
        <v>38</v>
      </c>
      <c r="Q214">
        <v>2</v>
      </c>
      <c r="R214">
        <v>22</v>
      </c>
      <c r="S214" t="s">
        <v>57</v>
      </c>
      <c r="T214" t="s">
        <v>465</v>
      </c>
      <c r="U214">
        <v>303623</v>
      </c>
    </row>
    <row r="215" spans="1:21" x14ac:dyDescent="0.3">
      <c r="A215">
        <v>303733</v>
      </c>
      <c r="B215" t="s">
        <v>466</v>
      </c>
      <c r="C215" t="str">
        <f>_xlfn.XLOOKUP(D215,Departments!$A$2:$A$8,Departments!$B$2:$B$8)</f>
        <v>Marketing</v>
      </c>
      <c r="D215" t="s">
        <v>60</v>
      </c>
      <c r="E215" t="str" cm="1">
        <f t="array" ref="E215">_xlfn.XLOOKUP(F215,Locations!$A$2:$A$6,Locations!$B$2:$B$6,NOT FOUND)</f>
        <v>Dubai</v>
      </c>
      <c r="F215" t="s">
        <v>20</v>
      </c>
      <c r="G215" t="s">
        <v>68</v>
      </c>
      <c r="H215" t="s">
        <v>22</v>
      </c>
      <c r="I215" t="s">
        <v>23</v>
      </c>
      <c r="J215" t="s">
        <v>36</v>
      </c>
      <c r="K215" t="s">
        <v>64</v>
      </c>
      <c r="L215" t="s">
        <v>146</v>
      </c>
      <c r="M215" s="4">
        <v>93.93</v>
      </c>
      <c r="N215">
        <v>72</v>
      </c>
      <c r="O215" t="s">
        <v>56</v>
      </c>
      <c r="P215" t="s">
        <v>38</v>
      </c>
      <c r="Q215">
        <v>3</v>
      </c>
      <c r="R215">
        <v>10</v>
      </c>
      <c r="S215" t="s">
        <v>29</v>
      </c>
      <c r="U215">
        <v>303675</v>
      </c>
    </row>
    <row r="216" spans="1:21" x14ac:dyDescent="0.3">
      <c r="A216">
        <v>303734</v>
      </c>
      <c r="B216" t="s">
        <v>140</v>
      </c>
      <c r="C216" t="str">
        <f>_xlfn.XLOOKUP(D216,Departments!$A$2:$A$8,Departments!$B$2:$B$8)</f>
        <v>Customer Support</v>
      </c>
      <c r="D216" t="s">
        <v>52</v>
      </c>
      <c r="E216" t="str" cm="1">
        <f t="array" ref="E216">_xlfn.XLOOKUP(F216,Locations!$A$2:$A$6,Locations!$B$2:$B$6,NOT FOUND)</f>
        <v>Sharjah</v>
      </c>
      <c r="F216" t="s">
        <v>41</v>
      </c>
      <c r="G216" t="s">
        <v>47</v>
      </c>
      <c r="H216" t="s">
        <v>63</v>
      </c>
      <c r="I216" t="s">
        <v>35</v>
      </c>
      <c r="J216" t="s">
        <v>36</v>
      </c>
      <c r="K216" t="s">
        <v>25</v>
      </c>
      <c r="L216" t="s">
        <v>467</v>
      </c>
      <c r="M216" s="4">
        <v>97.6</v>
      </c>
      <c r="N216">
        <v>92</v>
      </c>
      <c r="O216" t="s">
        <v>49</v>
      </c>
      <c r="P216" t="s">
        <v>38</v>
      </c>
      <c r="Q216">
        <v>5</v>
      </c>
      <c r="R216">
        <v>21</v>
      </c>
      <c r="S216" t="s">
        <v>57</v>
      </c>
      <c r="T216" t="s">
        <v>468</v>
      </c>
      <c r="U216">
        <v>303650</v>
      </c>
    </row>
    <row r="217" spans="1:21" x14ac:dyDescent="0.3">
      <c r="A217">
        <v>303735</v>
      </c>
      <c r="B217" t="s">
        <v>75</v>
      </c>
      <c r="C217" t="str">
        <f>_xlfn.XLOOKUP(D217,Departments!$A$2:$A$8,Departments!$B$2:$B$8)</f>
        <v>HR</v>
      </c>
      <c r="D217" t="s">
        <v>40</v>
      </c>
      <c r="E217" t="str" cm="1">
        <f t="array" ref="E217">_xlfn.XLOOKUP(F217,Locations!$A$2:$A$6,Locations!$B$2:$B$6,NOT FOUND)</f>
        <v>Ajman</v>
      </c>
      <c r="F217" t="s">
        <v>32</v>
      </c>
      <c r="G217" t="s">
        <v>173</v>
      </c>
      <c r="H217" t="s">
        <v>76</v>
      </c>
      <c r="I217" t="s">
        <v>35</v>
      </c>
      <c r="J217" t="s">
        <v>24</v>
      </c>
      <c r="K217" t="s">
        <v>64</v>
      </c>
      <c r="L217" t="s">
        <v>469</v>
      </c>
      <c r="M217" s="4">
        <v>96.4</v>
      </c>
      <c r="N217">
        <v>94</v>
      </c>
      <c r="O217" t="s">
        <v>49</v>
      </c>
      <c r="P217" t="s">
        <v>28</v>
      </c>
      <c r="R217">
        <v>34</v>
      </c>
      <c r="S217" t="s">
        <v>57</v>
      </c>
      <c r="T217" t="s">
        <v>44</v>
      </c>
      <c r="U217">
        <v>303549</v>
      </c>
    </row>
    <row r="218" spans="1:21" x14ac:dyDescent="0.3">
      <c r="A218">
        <v>303736</v>
      </c>
      <c r="B218" t="s">
        <v>470</v>
      </c>
      <c r="C218" t="str">
        <f>_xlfn.XLOOKUP(D218,Departments!$A$2:$A$8,Departments!$B$2:$B$8)</f>
        <v>Marketing</v>
      </c>
      <c r="D218" t="s">
        <v>60</v>
      </c>
      <c r="E218" t="str" cm="1">
        <f t="array" ref="E218">_xlfn.XLOOKUP(F218,Locations!$A$2:$A$6,Locations!$B$2:$B$6,NOT FOUND)</f>
        <v>Dubai</v>
      </c>
      <c r="F218" t="s">
        <v>20</v>
      </c>
      <c r="G218" t="s">
        <v>47</v>
      </c>
      <c r="H218" t="s">
        <v>34</v>
      </c>
      <c r="I218" t="s">
        <v>43</v>
      </c>
      <c r="J218" t="s">
        <v>36</v>
      </c>
      <c r="K218" t="s">
        <v>64</v>
      </c>
      <c r="L218" t="s">
        <v>471</v>
      </c>
      <c r="M218" s="4">
        <v>79.62</v>
      </c>
      <c r="N218">
        <v>63</v>
      </c>
      <c r="O218" t="s">
        <v>27</v>
      </c>
      <c r="P218" t="s">
        <v>38</v>
      </c>
      <c r="Q218">
        <v>5</v>
      </c>
      <c r="R218">
        <v>18</v>
      </c>
      <c r="S218" t="s">
        <v>29</v>
      </c>
      <c r="U218">
        <v>303555</v>
      </c>
    </row>
    <row r="219" spans="1:21" x14ac:dyDescent="0.3">
      <c r="A219">
        <v>303737</v>
      </c>
      <c r="B219" t="s">
        <v>307</v>
      </c>
      <c r="C219" t="str">
        <f>_xlfn.XLOOKUP(D219,Departments!$A$2:$A$8,Departments!$B$2:$B$8)</f>
        <v>HR</v>
      </c>
      <c r="D219" t="s">
        <v>40</v>
      </c>
      <c r="E219" t="str" cm="1">
        <f t="array" ref="E219">_xlfn.XLOOKUP(F219,Locations!$A$2:$A$6,Locations!$B$2:$B$6,NOT FOUND)</f>
        <v>Abu Dhabi</v>
      </c>
      <c r="F219" t="s">
        <v>61</v>
      </c>
      <c r="G219" t="s">
        <v>73</v>
      </c>
      <c r="H219" t="s">
        <v>34</v>
      </c>
      <c r="I219" t="s">
        <v>43</v>
      </c>
      <c r="J219" t="s">
        <v>36</v>
      </c>
      <c r="K219" t="s">
        <v>25</v>
      </c>
      <c r="L219" t="s">
        <v>472</v>
      </c>
      <c r="M219" s="4">
        <v>98.46</v>
      </c>
      <c r="N219">
        <v>98</v>
      </c>
      <c r="O219" t="s">
        <v>49</v>
      </c>
      <c r="P219" t="s">
        <v>38</v>
      </c>
      <c r="Q219">
        <v>5</v>
      </c>
      <c r="R219">
        <v>24</v>
      </c>
      <c r="S219" t="s">
        <v>57</v>
      </c>
      <c r="T219" t="s">
        <v>473</v>
      </c>
      <c r="U219">
        <v>303532</v>
      </c>
    </row>
    <row r="220" spans="1:21" x14ac:dyDescent="0.3">
      <c r="A220">
        <v>303738</v>
      </c>
      <c r="B220" t="s">
        <v>474</v>
      </c>
      <c r="C220" t="str">
        <f>_xlfn.XLOOKUP(D220,Departments!$A$2:$A$8,Departments!$B$2:$B$8)</f>
        <v>Sales</v>
      </c>
      <c r="D220" t="s">
        <v>31</v>
      </c>
      <c r="E220" t="str" cm="1">
        <f t="array" ref="E220">_xlfn.XLOOKUP(F220,Locations!$A$2:$A$6,Locations!$B$2:$B$6,NOT FOUND)</f>
        <v>Sharjah</v>
      </c>
      <c r="F220" t="s">
        <v>41</v>
      </c>
      <c r="G220" t="s">
        <v>126</v>
      </c>
      <c r="H220" t="s">
        <v>34</v>
      </c>
      <c r="I220" t="s">
        <v>43</v>
      </c>
      <c r="J220" t="s">
        <v>36</v>
      </c>
      <c r="K220" t="s">
        <v>69</v>
      </c>
      <c r="L220" t="s">
        <v>475</v>
      </c>
      <c r="M220" s="4">
        <v>76.3</v>
      </c>
      <c r="N220">
        <v>78</v>
      </c>
      <c r="O220" t="s">
        <v>27</v>
      </c>
      <c r="P220" t="s">
        <v>38</v>
      </c>
      <c r="Q220">
        <v>3</v>
      </c>
      <c r="R220">
        <v>33</v>
      </c>
      <c r="S220" t="s">
        <v>57</v>
      </c>
      <c r="T220" t="s">
        <v>476</v>
      </c>
      <c r="U220">
        <v>303722</v>
      </c>
    </row>
    <row r="221" spans="1:21" x14ac:dyDescent="0.3">
      <c r="A221">
        <v>303739</v>
      </c>
      <c r="B221" t="s">
        <v>477</v>
      </c>
      <c r="C221" t="str">
        <f>_xlfn.XLOOKUP(D221,Departments!$A$2:$A$8,Departments!$B$2:$B$8)</f>
        <v>Sales</v>
      </c>
      <c r="D221" t="s">
        <v>31</v>
      </c>
      <c r="E221" t="str" cm="1">
        <f t="array" ref="E221">_xlfn.XLOOKUP(F221,Locations!$A$2:$A$6,Locations!$B$2:$B$6,NOT FOUND)</f>
        <v>Abu Dhabi</v>
      </c>
      <c r="F221" t="s">
        <v>61</v>
      </c>
      <c r="G221" t="s">
        <v>102</v>
      </c>
      <c r="H221" t="s">
        <v>34</v>
      </c>
      <c r="I221" t="s">
        <v>43</v>
      </c>
      <c r="J221" t="s">
        <v>24</v>
      </c>
      <c r="K221" t="s">
        <v>54</v>
      </c>
      <c r="L221" t="s">
        <v>478</v>
      </c>
      <c r="M221" s="4">
        <v>80.59</v>
      </c>
      <c r="N221">
        <v>52</v>
      </c>
      <c r="O221" t="s">
        <v>27</v>
      </c>
      <c r="P221" t="s">
        <v>50</v>
      </c>
      <c r="R221">
        <v>22</v>
      </c>
      <c r="S221" t="s">
        <v>29</v>
      </c>
      <c r="U221">
        <v>303641</v>
      </c>
    </row>
    <row r="222" spans="1:21" x14ac:dyDescent="0.3">
      <c r="A222">
        <v>303740</v>
      </c>
      <c r="B222" t="s">
        <v>30</v>
      </c>
      <c r="C222" t="str">
        <f>_xlfn.XLOOKUP(D222,Departments!$A$2:$A$8,Departments!$B$2:$B$8)</f>
        <v>IT</v>
      </c>
      <c r="D222" t="s">
        <v>80</v>
      </c>
      <c r="E222" t="str" cm="1">
        <f t="array" ref="E222">_xlfn.XLOOKUP(F222,Locations!$A$2:$A$6,Locations!$B$2:$B$6,NOT FOUND)</f>
        <v>Ajman</v>
      </c>
      <c r="F222" t="s">
        <v>32</v>
      </c>
      <c r="G222" t="s">
        <v>68</v>
      </c>
      <c r="H222" t="s">
        <v>34</v>
      </c>
      <c r="I222" t="s">
        <v>23</v>
      </c>
      <c r="J222" t="s">
        <v>36</v>
      </c>
      <c r="K222" t="s">
        <v>25</v>
      </c>
      <c r="L222" t="s">
        <v>479</v>
      </c>
      <c r="M222" s="4">
        <v>98.91</v>
      </c>
      <c r="N222">
        <v>90</v>
      </c>
      <c r="O222" t="s">
        <v>49</v>
      </c>
      <c r="P222" t="s">
        <v>38</v>
      </c>
      <c r="Q222">
        <v>5</v>
      </c>
      <c r="R222">
        <v>16</v>
      </c>
      <c r="S222" t="s">
        <v>29</v>
      </c>
      <c r="U222">
        <v>303563</v>
      </c>
    </row>
    <row r="223" spans="1:21" x14ac:dyDescent="0.3">
      <c r="A223">
        <v>303741</v>
      </c>
      <c r="B223" t="s">
        <v>125</v>
      </c>
      <c r="C223" t="str">
        <f>_xlfn.XLOOKUP(D223,Departments!$A$2:$A$8,Departments!$B$2:$B$8)</f>
        <v>Operations</v>
      </c>
      <c r="D223" t="s">
        <v>19</v>
      </c>
      <c r="E223" t="str" cm="1">
        <f t="array" ref="E223">_xlfn.XLOOKUP(F223,Locations!$A$2:$A$6,Locations!$B$2:$B$6,NOT FOUND)</f>
        <v>Abu Dhabi</v>
      </c>
      <c r="F223" t="s">
        <v>61</v>
      </c>
      <c r="G223" t="s">
        <v>108</v>
      </c>
      <c r="H223" t="s">
        <v>63</v>
      </c>
      <c r="I223" t="s">
        <v>23</v>
      </c>
      <c r="J223" t="s">
        <v>24</v>
      </c>
      <c r="K223" t="s">
        <v>54</v>
      </c>
      <c r="L223" t="s">
        <v>480</v>
      </c>
      <c r="M223" s="4">
        <v>76.77</v>
      </c>
      <c r="N223">
        <v>71</v>
      </c>
      <c r="O223" t="s">
        <v>27</v>
      </c>
      <c r="P223" t="s">
        <v>28</v>
      </c>
      <c r="R223">
        <v>38</v>
      </c>
      <c r="S223" t="s">
        <v>131</v>
      </c>
      <c r="T223" t="s">
        <v>332</v>
      </c>
      <c r="U223">
        <v>303570</v>
      </c>
    </row>
    <row r="224" spans="1:21" x14ac:dyDescent="0.3">
      <c r="A224">
        <v>303742</v>
      </c>
      <c r="B224" t="s">
        <v>481</v>
      </c>
      <c r="C224" t="str">
        <f>_xlfn.XLOOKUP(D224,Departments!$A$2:$A$8,Departments!$B$2:$B$8)</f>
        <v>Operations</v>
      </c>
      <c r="D224" t="s">
        <v>19</v>
      </c>
      <c r="E224" t="str" cm="1">
        <f t="array" ref="E224">_xlfn.XLOOKUP(F224,Locations!$A$2:$A$6,Locations!$B$2:$B$6,NOT FOUND)</f>
        <v>Abu Dhabi</v>
      </c>
      <c r="F224" t="s">
        <v>61</v>
      </c>
      <c r="G224" t="s">
        <v>33</v>
      </c>
      <c r="H224" t="s">
        <v>34</v>
      </c>
      <c r="I224" t="s">
        <v>35</v>
      </c>
      <c r="J224" t="s">
        <v>24</v>
      </c>
      <c r="K224" t="s">
        <v>69</v>
      </c>
      <c r="L224" t="s">
        <v>482</v>
      </c>
      <c r="M224" s="4">
        <v>93.01</v>
      </c>
      <c r="N224">
        <v>86</v>
      </c>
      <c r="O224" t="s">
        <v>56</v>
      </c>
      <c r="P224" t="s">
        <v>38</v>
      </c>
      <c r="Q224">
        <v>5</v>
      </c>
      <c r="R224">
        <v>10</v>
      </c>
      <c r="S224" t="s">
        <v>29</v>
      </c>
      <c r="U224">
        <v>303667</v>
      </c>
    </row>
    <row r="225" spans="1:21" x14ac:dyDescent="0.3">
      <c r="A225">
        <v>303743</v>
      </c>
      <c r="B225" t="s">
        <v>483</v>
      </c>
      <c r="C225" t="str">
        <f>_xlfn.XLOOKUP(D225,Departments!$A$2:$A$8,Departments!$B$2:$B$8)</f>
        <v>Customer Support</v>
      </c>
      <c r="D225" t="s">
        <v>52</v>
      </c>
      <c r="E225" t="str" cm="1">
        <f t="array" ref="E225">_xlfn.XLOOKUP(F225,Locations!$A$2:$A$6,Locations!$B$2:$B$6,NOT FOUND)</f>
        <v>Ajman</v>
      </c>
      <c r="F225" t="s">
        <v>32</v>
      </c>
      <c r="G225" t="s">
        <v>42</v>
      </c>
      <c r="H225" t="s">
        <v>34</v>
      </c>
      <c r="I225" t="s">
        <v>43</v>
      </c>
      <c r="J225" t="s">
        <v>36</v>
      </c>
      <c r="K225" t="s">
        <v>54</v>
      </c>
      <c r="L225" t="s">
        <v>484</v>
      </c>
      <c r="M225" s="4">
        <v>97.71</v>
      </c>
      <c r="N225">
        <v>100</v>
      </c>
      <c r="O225" t="s">
        <v>56</v>
      </c>
      <c r="P225" t="s">
        <v>50</v>
      </c>
      <c r="R225">
        <v>27</v>
      </c>
      <c r="S225" t="s">
        <v>29</v>
      </c>
      <c r="U225">
        <v>303597</v>
      </c>
    </row>
    <row r="226" spans="1:21" x14ac:dyDescent="0.3">
      <c r="A226">
        <v>303744</v>
      </c>
      <c r="B226" t="s">
        <v>485</v>
      </c>
      <c r="C226" t="str">
        <f>_xlfn.XLOOKUP(D226,Departments!$A$2:$A$8,Departments!$B$2:$B$8)</f>
        <v>Operations</v>
      </c>
      <c r="D226" t="s">
        <v>19</v>
      </c>
      <c r="E226" t="str" cm="1">
        <f t="array" ref="E226">_xlfn.XLOOKUP(F226,Locations!$A$2:$A$6,Locations!$B$2:$B$6,NOT FOUND)</f>
        <v>Dubai</v>
      </c>
      <c r="F226" t="s">
        <v>20</v>
      </c>
      <c r="G226" t="s">
        <v>108</v>
      </c>
      <c r="H226" t="s">
        <v>34</v>
      </c>
      <c r="I226" t="s">
        <v>43</v>
      </c>
      <c r="J226" t="s">
        <v>36</v>
      </c>
      <c r="K226" t="s">
        <v>25</v>
      </c>
      <c r="L226" t="s">
        <v>486</v>
      </c>
      <c r="M226" s="4">
        <v>81.12</v>
      </c>
      <c r="N226">
        <v>65</v>
      </c>
      <c r="O226" t="s">
        <v>56</v>
      </c>
      <c r="P226" t="s">
        <v>28</v>
      </c>
      <c r="R226">
        <v>25</v>
      </c>
      <c r="S226" t="s">
        <v>29</v>
      </c>
      <c r="U226">
        <v>303688</v>
      </c>
    </row>
    <row r="227" spans="1:21" x14ac:dyDescent="0.3">
      <c r="A227">
        <v>303745</v>
      </c>
      <c r="B227" t="s">
        <v>487</v>
      </c>
      <c r="C227" t="str">
        <f>_xlfn.XLOOKUP(D227,Departments!$A$2:$A$8,Departments!$B$2:$B$8)</f>
        <v>Marketing</v>
      </c>
      <c r="D227" t="s">
        <v>60</v>
      </c>
      <c r="E227" t="str" cm="1">
        <f t="array" ref="E227">_xlfn.XLOOKUP(F227,Locations!$A$2:$A$6,Locations!$B$2:$B$6,NOT FOUND)</f>
        <v>Sharjah</v>
      </c>
      <c r="F227" t="s">
        <v>41</v>
      </c>
      <c r="G227" t="s">
        <v>33</v>
      </c>
      <c r="H227" t="s">
        <v>63</v>
      </c>
      <c r="I227" t="s">
        <v>43</v>
      </c>
      <c r="J227" t="s">
        <v>24</v>
      </c>
      <c r="K227" t="s">
        <v>54</v>
      </c>
      <c r="L227" t="s">
        <v>488</v>
      </c>
      <c r="M227" s="4">
        <v>79.02</v>
      </c>
      <c r="N227">
        <v>67</v>
      </c>
      <c r="O227" t="s">
        <v>27</v>
      </c>
      <c r="P227" t="s">
        <v>38</v>
      </c>
      <c r="Q227">
        <v>3</v>
      </c>
      <c r="R227">
        <v>14</v>
      </c>
      <c r="S227" t="s">
        <v>57</v>
      </c>
      <c r="T227" t="s">
        <v>489</v>
      </c>
      <c r="U227">
        <v>303718</v>
      </c>
    </row>
    <row r="228" spans="1:21" x14ac:dyDescent="0.3">
      <c r="A228">
        <v>303746</v>
      </c>
      <c r="B228" t="s">
        <v>125</v>
      </c>
      <c r="C228" t="str">
        <f>_xlfn.XLOOKUP(D228,Departments!$A$2:$A$8,Departments!$B$2:$B$8)</f>
        <v>Customer Support</v>
      </c>
      <c r="D228" t="s">
        <v>52</v>
      </c>
      <c r="E228" t="str" cm="1">
        <f t="array" ref="E228">_xlfn.XLOOKUP(F228,Locations!$A$2:$A$6,Locations!$B$2:$B$6,NOT FOUND)</f>
        <v>Abu Dhabi</v>
      </c>
      <c r="F228" t="s">
        <v>61</v>
      </c>
      <c r="G228" t="s">
        <v>68</v>
      </c>
      <c r="H228" t="s">
        <v>22</v>
      </c>
      <c r="I228" t="s">
        <v>43</v>
      </c>
      <c r="J228" t="s">
        <v>36</v>
      </c>
      <c r="K228" t="s">
        <v>64</v>
      </c>
      <c r="L228" t="s">
        <v>490</v>
      </c>
      <c r="M228" s="4">
        <v>87.11</v>
      </c>
      <c r="N228">
        <v>71</v>
      </c>
      <c r="O228" t="s">
        <v>56</v>
      </c>
      <c r="P228" t="s">
        <v>28</v>
      </c>
      <c r="R228">
        <v>26</v>
      </c>
      <c r="S228" t="s">
        <v>29</v>
      </c>
      <c r="U228">
        <v>303704</v>
      </c>
    </row>
    <row r="229" spans="1:21" x14ac:dyDescent="0.3">
      <c r="A229">
        <v>303747</v>
      </c>
      <c r="B229" t="s">
        <v>491</v>
      </c>
      <c r="C229" t="str">
        <f>_xlfn.XLOOKUP(D229,Departments!$A$2:$A$8,Departments!$B$2:$B$8)</f>
        <v>Operations</v>
      </c>
      <c r="D229" t="s">
        <v>19</v>
      </c>
      <c r="E229" t="str" cm="1">
        <f t="array" ref="E229">_xlfn.XLOOKUP(F229,Locations!$A$2:$A$6,Locations!$B$2:$B$6,NOT FOUND)</f>
        <v>Dubai</v>
      </c>
      <c r="F229" t="s">
        <v>20</v>
      </c>
      <c r="G229" t="s">
        <v>53</v>
      </c>
      <c r="H229" t="s">
        <v>22</v>
      </c>
      <c r="I229" t="s">
        <v>43</v>
      </c>
      <c r="J229" t="s">
        <v>36</v>
      </c>
      <c r="K229" t="s">
        <v>54</v>
      </c>
      <c r="L229" t="s">
        <v>281</v>
      </c>
      <c r="M229" s="4">
        <v>82.62</v>
      </c>
      <c r="N229">
        <v>72</v>
      </c>
      <c r="O229" t="s">
        <v>56</v>
      </c>
      <c r="P229" t="s">
        <v>38</v>
      </c>
      <c r="Q229">
        <v>5</v>
      </c>
      <c r="R229">
        <v>21</v>
      </c>
      <c r="S229" t="s">
        <v>29</v>
      </c>
      <c r="U229">
        <v>303585</v>
      </c>
    </row>
    <row r="230" spans="1:21" x14ac:dyDescent="0.3">
      <c r="A230">
        <v>303748</v>
      </c>
      <c r="B230" t="s">
        <v>161</v>
      </c>
      <c r="C230" t="str">
        <f>_xlfn.XLOOKUP(D230,Departments!$A$2:$A$8,Departments!$B$2:$B$8)</f>
        <v>IT</v>
      </c>
      <c r="D230" t="s">
        <v>80</v>
      </c>
      <c r="E230" t="str" cm="1">
        <f t="array" ref="E230">_xlfn.XLOOKUP(F230,Locations!$A$2:$A$6,Locations!$B$2:$B$6,NOT FOUND)</f>
        <v>Ajman</v>
      </c>
      <c r="F230" t="s">
        <v>32</v>
      </c>
      <c r="G230" t="s">
        <v>126</v>
      </c>
      <c r="H230" t="s">
        <v>22</v>
      </c>
      <c r="I230" t="s">
        <v>43</v>
      </c>
      <c r="J230" t="s">
        <v>36</v>
      </c>
      <c r="K230" t="s">
        <v>69</v>
      </c>
      <c r="L230" t="s">
        <v>492</v>
      </c>
      <c r="M230" s="4">
        <v>84.83</v>
      </c>
      <c r="N230">
        <v>79</v>
      </c>
      <c r="O230" t="s">
        <v>27</v>
      </c>
      <c r="P230" t="s">
        <v>28</v>
      </c>
      <c r="R230">
        <v>28</v>
      </c>
      <c r="S230" t="s">
        <v>29</v>
      </c>
      <c r="U230">
        <v>303619</v>
      </c>
    </row>
    <row r="231" spans="1:21" x14ac:dyDescent="0.3">
      <c r="A231">
        <v>303749</v>
      </c>
      <c r="B231" t="s">
        <v>493</v>
      </c>
      <c r="C231" t="str">
        <f>_xlfn.XLOOKUP(D231,Departments!$A$2:$A$8,Departments!$B$2:$B$8)</f>
        <v>IT</v>
      </c>
      <c r="D231" t="s">
        <v>80</v>
      </c>
      <c r="E231" t="str" cm="1">
        <f t="array" ref="E231">_xlfn.XLOOKUP(F231,Locations!$A$2:$A$6,Locations!$B$2:$B$6,NOT FOUND)</f>
        <v>Abu Dhabi</v>
      </c>
      <c r="F231" t="s">
        <v>61</v>
      </c>
      <c r="G231" t="s">
        <v>68</v>
      </c>
      <c r="H231" t="s">
        <v>22</v>
      </c>
      <c r="I231" t="s">
        <v>23</v>
      </c>
      <c r="J231" t="s">
        <v>24</v>
      </c>
      <c r="K231" t="s">
        <v>64</v>
      </c>
      <c r="L231" t="s">
        <v>494</v>
      </c>
      <c r="M231" s="4">
        <v>88.19</v>
      </c>
      <c r="N231">
        <v>89</v>
      </c>
      <c r="O231" t="s">
        <v>56</v>
      </c>
      <c r="P231" t="s">
        <v>28</v>
      </c>
      <c r="R231">
        <v>33</v>
      </c>
      <c r="S231" t="s">
        <v>29</v>
      </c>
      <c r="U231">
        <v>303546</v>
      </c>
    </row>
    <row r="232" spans="1:21" x14ac:dyDescent="0.3">
      <c r="A232">
        <v>303750</v>
      </c>
      <c r="B232" t="s">
        <v>495</v>
      </c>
      <c r="C232" t="str">
        <f>_xlfn.XLOOKUP(D232,Departments!$A$2:$A$8,Departments!$B$2:$B$8)</f>
        <v>Operations</v>
      </c>
      <c r="D232" t="s">
        <v>19</v>
      </c>
      <c r="E232" t="str" cm="1">
        <f t="array" ref="E232">_xlfn.XLOOKUP(F232,Locations!$A$2:$A$6,Locations!$B$2:$B$6,NOT FOUND)</f>
        <v>Abu Dhabi</v>
      </c>
      <c r="F232" t="s">
        <v>61</v>
      </c>
      <c r="G232" t="s">
        <v>53</v>
      </c>
      <c r="H232" t="s">
        <v>34</v>
      </c>
      <c r="I232" t="s">
        <v>23</v>
      </c>
      <c r="J232" t="s">
        <v>36</v>
      </c>
      <c r="K232" t="s">
        <v>25</v>
      </c>
      <c r="L232" t="s">
        <v>496</v>
      </c>
      <c r="M232" s="4">
        <v>78.319999999999993</v>
      </c>
      <c r="N232">
        <v>77</v>
      </c>
      <c r="O232" t="s">
        <v>56</v>
      </c>
      <c r="P232" t="s">
        <v>38</v>
      </c>
      <c r="Q232">
        <v>5</v>
      </c>
      <c r="R232">
        <v>38</v>
      </c>
      <c r="S232" t="s">
        <v>29</v>
      </c>
      <c r="U232">
        <v>303726</v>
      </c>
    </row>
    <row r="233" spans="1:21" x14ac:dyDescent="0.3">
      <c r="A233">
        <v>303751</v>
      </c>
      <c r="B233" t="s">
        <v>497</v>
      </c>
      <c r="C233" t="str">
        <f>_xlfn.XLOOKUP(D233,Departments!$A$2:$A$8,Departments!$B$2:$B$8)</f>
        <v>Customer Support</v>
      </c>
      <c r="D233" t="s">
        <v>52</v>
      </c>
      <c r="E233" t="str" cm="1">
        <f t="array" ref="E233">_xlfn.XLOOKUP(F233,Locations!$A$2:$A$6,Locations!$B$2:$B$6,NOT FOUND)</f>
        <v>Abu Dhabi</v>
      </c>
      <c r="F233" t="s">
        <v>61</v>
      </c>
      <c r="G233" t="s">
        <v>21</v>
      </c>
      <c r="H233" t="s">
        <v>76</v>
      </c>
      <c r="I233" t="s">
        <v>35</v>
      </c>
      <c r="J233" t="s">
        <v>36</v>
      </c>
      <c r="K233" t="s">
        <v>25</v>
      </c>
      <c r="L233" t="s">
        <v>498</v>
      </c>
      <c r="M233" s="4">
        <v>89.74</v>
      </c>
      <c r="N233">
        <v>83</v>
      </c>
      <c r="O233" t="s">
        <v>49</v>
      </c>
      <c r="P233" t="s">
        <v>38</v>
      </c>
      <c r="Q233">
        <v>2</v>
      </c>
      <c r="R233">
        <v>10</v>
      </c>
      <c r="S233" t="s">
        <v>29</v>
      </c>
      <c r="U233">
        <v>303596</v>
      </c>
    </row>
    <row r="234" spans="1:21" x14ac:dyDescent="0.3">
      <c r="A234">
        <v>303752</v>
      </c>
      <c r="B234" t="s">
        <v>369</v>
      </c>
      <c r="C234" t="str">
        <f>_xlfn.XLOOKUP(D234,Departments!$A$2:$A$8,Departments!$B$2:$B$8)</f>
        <v>Sales</v>
      </c>
      <c r="D234" t="s">
        <v>31</v>
      </c>
      <c r="E234" t="str" cm="1">
        <f t="array" ref="E234">_xlfn.XLOOKUP(F234,Locations!$A$2:$A$6,Locations!$B$2:$B$6,NOT FOUND)</f>
        <v>Dubai</v>
      </c>
      <c r="F234" t="s">
        <v>20</v>
      </c>
      <c r="G234" t="s">
        <v>42</v>
      </c>
      <c r="H234" t="s">
        <v>22</v>
      </c>
      <c r="I234" t="s">
        <v>35</v>
      </c>
      <c r="J234" t="s">
        <v>24</v>
      </c>
      <c r="K234" t="s">
        <v>64</v>
      </c>
      <c r="L234" t="s">
        <v>499</v>
      </c>
      <c r="M234" s="4">
        <v>96.65</v>
      </c>
      <c r="N234">
        <v>94</v>
      </c>
      <c r="O234" t="s">
        <v>56</v>
      </c>
      <c r="P234" t="s">
        <v>38</v>
      </c>
      <c r="Q234">
        <v>3</v>
      </c>
      <c r="R234">
        <v>13</v>
      </c>
      <c r="S234" t="s">
        <v>29</v>
      </c>
      <c r="U234">
        <v>303523</v>
      </c>
    </row>
    <row r="235" spans="1:21" x14ac:dyDescent="0.3">
      <c r="A235">
        <v>303753</v>
      </c>
      <c r="B235" t="s">
        <v>129</v>
      </c>
      <c r="C235" t="str">
        <f>_xlfn.XLOOKUP(D235,Departments!$A$2:$A$8,Departments!$B$2:$B$8)</f>
        <v>Marketing</v>
      </c>
      <c r="D235" t="s">
        <v>60</v>
      </c>
      <c r="E235" t="str" cm="1">
        <f t="array" ref="E235">_xlfn.XLOOKUP(F235,Locations!$A$2:$A$6,Locations!$B$2:$B$6,NOT FOUND)</f>
        <v>Dubai</v>
      </c>
      <c r="F235" t="s">
        <v>20</v>
      </c>
      <c r="G235" t="s">
        <v>33</v>
      </c>
      <c r="H235" t="s">
        <v>22</v>
      </c>
      <c r="I235" t="s">
        <v>43</v>
      </c>
      <c r="J235" t="s">
        <v>24</v>
      </c>
      <c r="K235" t="s">
        <v>54</v>
      </c>
      <c r="L235" t="s">
        <v>500</v>
      </c>
      <c r="M235" s="4">
        <v>87.45</v>
      </c>
      <c r="N235">
        <v>89</v>
      </c>
      <c r="O235" t="s">
        <v>49</v>
      </c>
      <c r="P235" t="s">
        <v>38</v>
      </c>
      <c r="Q235">
        <v>4</v>
      </c>
      <c r="R235">
        <v>23</v>
      </c>
      <c r="S235" t="s">
        <v>57</v>
      </c>
      <c r="T235" t="s">
        <v>204</v>
      </c>
      <c r="U235">
        <v>303578</v>
      </c>
    </row>
    <row r="236" spans="1:21" x14ac:dyDescent="0.3">
      <c r="A236">
        <v>303754</v>
      </c>
      <c r="B236" t="s">
        <v>501</v>
      </c>
      <c r="C236" t="str">
        <f>_xlfn.XLOOKUP(D236,Departments!$A$2:$A$8,Departments!$B$2:$B$8)</f>
        <v>Finance</v>
      </c>
      <c r="D236" t="s">
        <v>72</v>
      </c>
      <c r="E236" t="str" cm="1">
        <f t="array" ref="E236">_xlfn.XLOOKUP(F236,Locations!$A$2:$A$6,Locations!$B$2:$B$6,NOT FOUND)</f>
        <v>Sharjah</v>
      </c>
      <c r="F236" t="s">
        <v>41</v>
      </c>
      <c r="G236" t="s">
        <v>126</v>
      </c>
      <c r="H236" t="s">
        <v>34</v>
      </c>
      <c r="I236" t="s">
        <v>35</v>
      </c>
      <c r="J236" t="s">
        <v>24</v>
      </c>
      <c r="K236" t="s">
        <v>69</v>
      </c>
      <c r="L236" t="s">
        <v>502</v>
      </c>
      <c r="M236" s="4">
        <v>88.65</v>
      </c>
      <c r="N236">
        <v>82</v>
      </c>
      <c r="O236" t="s">
        <v>49</v>
      </c>
      <c r="P236" t="s">
        <v>28</v>
      </c>
      <c r="R236">
        <v>9</v>
      </c>
      <c r="S236" t="s">
        <v>29</v>
      </c>
      <c r="U236">
        <v>303654</v>
      </c>
    </row>
    <row r="237" spans="1:21" x14ac:dyDescent="0.3">
      <c r="A237">
        <v>303755</v>
      </c>
      <c r="B237" t="s">
        <v>503</v>
      </c>
      <c r="C237" t="str">
        <f>_xlfn.XLOOKUP(D237,Departments!$A$2:$A$8,Departments!$B$2:$B$8)</f>
        <v>Finance</v>
      </c>
      <c r="D237" t="s">
        <v>72</v>
      </c>
      <c r="E237" t="str" cm="1">
        <f t="array" ref="E237">_xlfn.XLOOKUP(F237,Locations!$A$2:$A$6,Locations!$B$2:$B$6,NOT FOUND)</f>
        <v>Sharjah</v>
      </c>
      <c r="F237" t="s">
        <v>41</v>
      </c>
      <c r="G237" t="s">
        <v>102</v>
      </c>
      <c r="H237" t="s">
        <v>22</v>
      </c>
      <c r="I237" t="s">
        <v>43</v>
      </c>
      <c r="J237" t="s">
        <v>24</v>
      </c>
      <c r="K237" t="s">
        <v>69</v>
      </c>
      <c r="L237" t="s">
        <v>504</v>
      </c>
      <c r="M237" s="4">
        <v>82.79</v>
      </c>
      <c r="N237">
        <v>53</v>
      </c>
      <c r="O237" t="s">
        <v>27</v>
      </c>
      <c r="P237" t="s">
        <v>38</v>
      </c>
      <c r="Q237">
        <v>2</v>
      </c>
      <c r="R237">
        <v>40</v>
      </c>
      <c r="S237" t="s">
        <v>57</v>
      </c>
      <c r="T237" t="s">
        <v>505</v>
      </c>
      <c r="U237">
        <v>303564</v>
      </c>
    </row>
    <row r="238" spans="1:21" x14ac:dyDescent="0.3">
      <c r="A238">
        <v>303756</v>
      </c>
      <c r="B238" t="s">
        <v>506</v>
      </c>
      <c r="C238" t="str">
        <f>_xlfn.XLOOKUP(D238,Departments!$A$2:$A$8,Departments!$B$2:$B$8)</f>
        <v>IT</v>
      </c>
      <c r="D238" t="s">
        <v>80</v>
      </c>
      <c r="E238" t="str" cm="1">
        <f t="array" ref="E238">_xlfn.XLOOKUP(F238,Locations!$A$2:$A$6,Locations!$B$2:$B$6,NOT FOUND)</f>
        <v>Ajman</v>
      </c>
      <c r="F238" t="s">
        <v>32</v>
      </c>
      <c r="G238" t="s">
        <v>53</v>
      </c>
      <c r="H238" t="s">
        <v>34</v>
      </c>
      <c r="I238" t="s">
        <v>43</v>
      </c>
      <c r="J238" t="s">
        <v>24</v>
      </c>
      <c r="K238" t="s">
        <v>69</v>
      </c>
      <c r="L238" t="s">
        <v>507</v>
      </c>
      <c r="M238" s="4">
        <v>96.31</v>
      </c>
      <c r="N238">
        <v>89</v>
      </c>
      <c r="O238" t="s">
        <v>49</v>
      </c>
      <c r="P238" t="s">
        <v>38</v>
      </c>
      <c r="Q238">
        <v>3</v>
      </c>
      <c r="R238">
        <v>23</v>
      </c>
      <c r="S238" t="s">
        <v>29</v>
      </c>
      <c r="U238">
        <v>303627</v>
      </c>
    </row>
    <row r="239" spans="1:21" x14ac:dyDescent="0.3">
      <c r="A239">
        <v>303757</v>
      </c>
      <c r="B239" t="s">
        <v>215</v>
      </c>
      <c r="C239" t="str">
        <f>_xlfn.XLOOKUP(D239,Departments!$A$2:$A$8,Departments!$B$2:$B$8)</f>
        <v>Operations</v>
      </c>
      <c r="D239" t="s">
        <v>19</v>
      </c>
      <c r="E239" t="str" cm="1">
        <f t="array" ref="E239">_xlfn.XLOOKUP(F239,Locations!$A$2:$A$6,Locations!$B$2:$B$6,NOT FOUND)</f>
        <v>Abu Dhabi</v>
      </c>
      <c r="F239" t="s">
        <v>61</v>
      </c>
      <c r="G239" t="s">
        <v>62</v>
      </c>
      <c r="H239" t="s">
        <v>22</v>
      </c>
      <c r="I239" t="s">
        <v>35</v>
      </c>
      <c r="J239" t="s">
        <v>24</v>
      </c>
      <c r="K239" t="s">
        <v>54</v>
      </c>
      <c r="L239" t="s">
        <v>508</v>
      </c>
      <c r="M239" s="4">
        <v>75.08</v>
      </c>
      <c r="N239">
        <v>71</v>
      </c>
      <c r="O239" t="s">
        <v>27</v>
      </c>
      <c r="P239" t="s">
        <v>38</v>
      </c>
      <c r="Q239">
        <v>3</v>
      </c>
      <c r="R239">
        <v>18</v>
      </c>
      <c r="S239" t="s">
        <v>57</v>
      </c>
      <c r="T239" t="s">
        <v>223</v>
      </c>
      <c r="U239">
        <v>303542</v>
      </c>
    </row>
    <row r="240" spans="1:21" x14ac:dyDescent="0.3">
      <c r="A240">
        <v>303758</v>
      </c>
      <c r="B240" t="s">
        <v>509</v>
      </c>
      <c r="C240" t="str">
        <f>_xlfn.XLOOKUP(D240,Departments!$A$2:$A$8,Departments!$B$2:$B$8)</f>
        <v>Sales</v>
      </c>
      <c r="D240" t="s">
        <v>31</v>
      </c>
      <c r="E240" t="str" cm="1">
        <f t="array" ref="E240">_xlfn.XLOOKUP(F240,Locations!$A$2:$A$6,Locations!$B$2:$B$6,NOT FOUND)</f>
        <v>Ajman</v>
      </c>
      <c r="F240" t="s">
        <v>32</v>
      </c>
      <c r="G240" t="s">
        <v>126</v>
      </c>
      <c r="H240" t="s">
        <v>34</v>
      </c>
      <c r="I240" t="s">
        <v>23</v>
      </c>
      <c r="J240" t="s">
        <v>36</v>
      </c>
      <c r="K240" t="s">
        <v>64</v>
      </c>
      <c r="L240" t="s">
        <v>510</v>
      </c>
      <c r="M240" s="4">
        <v>92.38</v>
      </c>
      <c r="N240">
        <v>82</v>
      </c>
      <c r="O240" t="s">
        <v>49</v>
      </c>
      <c r="P240" t="s">
        <v>38</v>
      </c>
      <c r="Q240">
        <v>2</v>
      </c>
      <c r="R240">
        <v>34</v>
      </c>
      <c r="S240" t="s">
        <v>29</v>
      </c>
      <c r="U240">
        <v>303639</v>
      </c>
    </row>
    <row r="241" spans="1:21" x14ac:dyDescent="0.3">
      <c r="A241">
        <v>303759</v>
      </c>
      <c r="B241" t="s">
        <v>167</v>
      </c>
      <c r="C241" t="str">
        <f>_xlfn.XLOOKUP(D241,Departments!$A$2:$A$8,Departments!$B$2:$B$8)</f>
        <v>IT</v>
      </c>
      <c r="D241" t="s">
        <v>80</v>
      </c>
      <c r="E241" t="str" cm="1">
        <f t="array" ref="E241">_xlfn.XLOOKUP(F241,Locations!$A$2:$A$6,Locations!$B$2:$B$6,NOT FOUND)</f>
        <v>Sharjah</v>
      </c>
      <c r="F241" t="s">
        <v>41</v>
      </c>
      <c r="G241" t="s">
        <v>173</v>
      </c>
      <c r="H241" t="s">
        <v>34</v>
      </c>
      <c r="I241" t="s">
        <v>35</v>
      </c>
      <c r="J241" t="s">
        <v>36</v>
      </c>
      <c r="K241" t="s">
        <v>54</v>
      </c>
      <c r="L241" t="s">
        <v>511</v>
      </c>
      <c r="M241" s="4">
        <v>87.28</v>
      </c>
      <c r="N241">
        <v>83</v>
      </c>
      <c r="O241" t="s">
        <v>56</v>
      </c>
      <c r="P241" t="s">
        <v>38</v>
      </c>
      <c r="Q241">
        <v>4</v>
      </c>
      <c r="R241">
        <v>25</v>
      </c>
      <c r="S241" t="s">
        <v>29</v>
      </c>
      <c r="U241">
        <v>303646</v>
      </c>
    </row>
    <row r="242" spans="1:21" x14ac:dyDescent="0.3">
      <c r="A242">
        <v>303760</v>
      </c>
      <c r="B242" t="s">
        <v>181</v>
      </c>
      <c r="C242" t="str">
        <f>_xlfn.XLOOKUP(D242,Departments!$A$2:$A$8,Departments!$B$2:$B$8)</f>
        <v>IT</v>
      </c>
      <c r="D242" t="s">
        <v>80</v>
      </c>
      <c r="E242" t="str" cm="1">
        <f t="array" ref="E242">_xlfn.XLOOKUP(F242,Locations!$A$2:$A$6,Locations!$B$2:$B$6,NOT FOUND)</f>
        <v>Abu Dhabi</v>
      </c>
      <c r="F242" t="s">
        <v>61</v>
      </c>
      <c r="G242" t="s">
        <v>47</v>
      </c>
      <c r="H242" t="s">
        <v>34</v>
      </c>
      <c r="I242" t="s">
        <v>23</v>
      </c>
      <c r="J242" t="s">
        <v>36</v>
      </c>
      <c r="K242" t="s">
        <v>54</v>
      </c>
      <c r="L242" t="s">
        <v>512</v>
      </c>
      <c r="M242" s="4">
        <v>81.31</v>
      </c>
      <c r="N242">
        <v>50</v>
      </c>
      <c r="O242" t="s">
        <v>27</v>
      </c>
      <c r="P242" t="s">
        <v>38</v>
      </c>
      <c r="Q242">
        <v>2</v>
      </c>
      <c r="R242">
        <v>17</v>
      </c>
      <c r="S242" t="s">
        <v>29</v>
      </c>
      <c r="U242">
        <v>303645</v>
      </c>
    </row>
    <row r="243" spans="1:21" x14ac:dyDescent="0.3">
      <c r="A243">
        <v>303761</v>
      </c>
      <c r="B243" t="s">
        <v>439</v>
      </c>
      <c r="C243" t="str">
        <f>_xlfn.XLOOKUP(D243,Departments!$A$2:$A$8,Departments!$B$2:$B$8)</f>
        <v>HR</v>
      </c>
      <c r="D243" t="s">
        <v>40</v>
      </c>
      <c r="E243" t="str" cm="1">
        <f t="array" ref="E243">_xlfn.XLOOKUP(F243,Locations!$A$2:$A$6,Locations!$B$2:$B$6,NOT FOUND)</f>
        <v>Ajman</v>
      </c>
      <c r="F243" t="s">
        <v>32</v>
      </c>
      <c r="G243" t="s">
        <v>33</v>
      </c>
      <c r="H243" t="s">
        <v>63</v>
      </c>
      <c r="I243" t="s">
        <v>35</v>
      </c>
      <c r="J243" t="s">
        <v>24</v>
      </c>
      <c r="K243" t="s">
        <v>64</v>
      </c>
      <c r="L243" t="s">
        <v>513</v>
      </c>
      <c r="M243" s="4">
        <v>93.74</v>
      </c>
      <c r="N243">
        <v>83</v>
      </c>
      <c r="O243" t="s">
        <v>49</v>
      </c>
      <c r="P243" t="s">
        <v>28</v>
      </c>
      <c r="R243">
        <v>37</v>
      </c>
      <c r="S243" t="s">
        <v>29</v>
      </c>
      <c r="U243">
        <v>303651</v>
      </c>
    </row>
    <row r="244" spans="1:21" x14ac:dyDescent="0.3">
      <c r="A244">
        <v>303762</v>
      </c>
      <c r="B244" t="s">
        <v>514</v>
      </c>
      <c r="C244" t="str">
        <f>_xlfn.XLOOKUP(D244,Departments!$A$2:$A$8,Departments!$B$2:$B$8)</f>
        <v>Marketing</v>
      </c>
      <c r="D244" t="s">
        <v>60</v>
      </c>
      <c r="E244" t="str" cm="1">
        <f t="array" ref="E244">_xlfn.XLOOKUP(F244,Locations!$A$2:$A$6,Locations!$B$2:$B$6,NOT FOUND)</f>
        <v>Abu Dhabi</v>
      </c>
      <c r="F244" t="s">
        <v>61</v>
      </c>
      <c r="G244" t="s">
        <v>126</v>
      </c>
      <c r="H244" t="s">
        <v>76</v>
      </c>
      <c r="I244" t="s">
        <v>43</v>
      </c>
      <c r="J244" t="s">
        <v>36</v>
      </c>
      <c r="K244" t="s">
        <v>25</v>
      </c>
      <c r="L244" t="s">
        <v>515</v>
      </c>
      <c r="M244" s="4">
        <v>78.33</v>
      </c>
      <c r="N244">
        <v>66</v>
      </c>
      <c r="O244" t="s">
        <v>56</v>
      </c>
      <c r="P244" t="s">
        <v>38</v>
      </c>
      <c r="Q244">
        <v>3</v>
      </c>
      <c r="R244">
        <v>11</v>
      </c>
      <c r="S244" t="s">
        <v>29</v>
      </c>
      <c r="U244">
        <v>303654</v>
      </c>
    </row>
    <row r="245" spans="1:21" x14ac:dyDescent="0.3">
      <c r="A245">
        <v>303763</v>
      </c>
      <c r="B245" t="s">
        <v>455</v>
      </c>
      <c r="C245" t="str">
        <f>_xlfn.XLOOKUP(D245,Departments!$A$2:$A$8,Departments!$B$2:$B$8)</f>
        <v>Operations</v>
      </c>
      <c r="D245" t="s">
        <v>19</v>
      </c>
      <c r="E245" t="str" cm="1">
        <f t="array" ref="E245">_xlfn.XLOOKUP(F245,Locations!$A$2:$A$6,Locations!$B$2:$B$6,NOT FOUND)</f>
        <v>Dubai</v>
      </c>
      <c r="F245" t="s">
        <v>20</v>
      </c>
      <c r="G245" t="s">
        <v>68</v>
      </c>
      <c r="H245" t="s">
        <v>76</v>
      </c>
      <c r="I245" t="s">
        <v>35</v>
      </c>
      <c r="J245" t="s">
        <v>24</v>
      </c>
      <c r="K245" t="s">
        <v>25</v>
      </c>
      <c r="L245" t="s">
        <v>516</v>
      </c>
      <c r="M245" s="4">
        <v>99.39</v>
      </c>
      <c r="N245">
        <v>93</v>
      </c>
      <c r="O245" t="s">
        <v>56</v>
      </c>
      <c r="P245" t="s">
        <v>28</v>
      </c>
      <c r="R245">
        <v>21</v>
      </c>
      <c r="S245" t="s">
        <v>29</v>
      </c>
      <c r="U245">
        <v>303751</v>
      </c>
    </row>
    <row r="246" spans="1:21" x14ac:dyDescent="0.3">
      <c r="A246">
        <v>303764</v>
      </c>
      <c r="B246" t="s">
        <v>517</v>
      </c>
      <c r="C246" t="str">
        <f>_xlfn.XLOOKUP(D246,Departments!$A$2:$A$8,Departments!$B$2:$B$8)</f>
        <v>Finance</v>
      </c>
      <c r="D246" t="s">
        <v>72</v>
      </c>
      <c r="E246" t="str" cm="1">
        <f t="array" ref="E246">_xlfn.XLOOKUP(F246,Locations!$A$2:$A$6,Locations!$B$2:$B$6,NOT FOUND)</f>
        <v>Abu Dhabi</v>
      </c>
      <c r="F246" t="s">
        <v>61</v>
      </c>
      <c r="G246" t="s">
        <v>126</v>
      </c>
      <c r="H246" t="s">
        <v>22</v>
      </c>
      <c r="I246" t="s">
        <v>35</v>
      </c>
      <c r="J246" t="s">
        <v>36</v>
      </c>
      <c r="K246" t="s">
        <v>54</v>
      </c>
      <c r="L246" t="s">
        <v>518</v>
      </c>
      <c r="M246" s="4">
        <v>78.290000000000006</v>
      </c>
      <c r="N246">
        <v>63</v>
      </c>
      <c r="O246" t="s">
        <v>27</v>
      </c>
      <c r="P246" t="s">
        <v>28</v>
      </c>
      <c r="R246">
        <v>39</v>
      </c>
      <c r="S246" t="s">
        <v>29</v>
      </c>
      <c r="U246">
        <v>303762</v>
      </c>
    </row>
    <row r="247" spans="1:21" x14ac:dyDescent="0.3">
      <c r="A247">
        <v>303765</v>
      </c>
      <c r="B247" t="s">
        <v>318</v>
      </c>
      <c r="C247" t="str">
        <f>_xlfn.XLOOKUP(D247,Departments!$A$2:$A$8,Departments!$B$2:$B$8)</f>
        <v>Marketing</v>
      </c>
      <c r="D247" t="s">
        <v>60</v>
      </c>
      <c r="E247" t="str" cm="1">
        <f t="array" ref="E247">_xlfn.XLOOKUP(F247,Locations!$A$2:$A$6,Locations!$B$2:$B$6,NOT FOUND)</f>
        <v>Ajman</v>
      </c>
      <c r="F247" t="s">
        <v>32</v>
      </c>
      <c r="G247" t="s">
        <v>62</v>
      </c>
      <c r="H247" t="s">
        <v>63</v>
      </c>
      <c r="I247" t="s">
        <v>43</v>
      </c>
      <c r="J247" t="s">
        <v>24</v>
      </c>
      <c r="K247" t="s">
        <v>69</v>
      </c>
      <c r="L247" t="s">
        <v>467</v>
      </c>
      <c r="M247" s="4">
        <v>88.81</v>
      </c>
      <c r="N247">
        <v>79</v>
      </c>
      <c r="O247" t="s">
        <v>56</v>
      </c>
      <c r="P247" t="s">
        <v>28</v>
      </c>
      <c r="R247">
        <v>9</v>
      </c>
      <c r="S247" t="s">
        <v>29</v>
      </c>
      <c r="U247">
        <v>303629</v>
      </c>
    </row>
    <row r="248" spans="1:21" x14ac:dyDescent="0.3">
      <c r="A248">
        <v>303766</v>
      </c>
      <c r="B248" t="s">
        <v>51</v>
      </c>
      <c r="C248" t="str">
        <f>_xlfn.XLOOKUP(D248,Departments!$A$2:$A$8,Departments!$B$2:$B$8)</f>
        <v>Marketing</v>
      </c>
      <c r="D248" t="s">
        <v>60</v>
      </c>
      <c r="E248" t="str" cm="1">
        <f t="array" ref="E248">_xlfn.XLOOKUP(F248,Locations!$A$2:$A$6,Locations!$B$2:$B$6,NOT FOUND)</f>
        <v>Al Ain</v>
      </c>
      <c r="F248" t="s">
        <v>46</v>
      </c>
      <c r="G248" t="s">
        <v>73</v>
      </c>
      <c r="H248" t="s">
        <v>22</v>
      </c>
      <c r="I248" t="s">
        <v>23</v>
      </c>
      <c r="J248" t="s">
        <v>24</v>
      </c>
      <c r="K248" t="s">
        <v>69</v>
      </c>
      <c r="L248" t="s">
        <v>519</v>
      </c>
      <c r="M248" s="4">
        <v>79.42</v>
      </c>
      <c r="N248">
        <v>78</v>
      </c>
      <c r="O248" t="s">
        <v>27</v>
      </c>
      <c r="P248" t="s">
        <v>38</v>
      </c>
      <c r="Q248">
        <v>3</v>
      </c>
      <c r="R248">
        <v>16</v>
      </c>
      <c r="S248" t="s">
        <v>29</v>
      </c>
      <c r="U248">
        <v>303693</v>
      </c>
    </row>
    <row r="249" spans="1:21" x14ac:dyDescent="0.3">
      <c r="A249">
        <v>303767</v>
      </c>
      <c r="B249" t="s">
        <v>520</v>
      </c>
      <c r="C249" t="str">
        <f>_xlfn.XLOOKUP(D249,Departments!$A$2:$A$8,Departments!$B$2:$B$8)</f>
        <v>HR</v>
      </c>
      <c r="D249" t="s">
        <v>40</v>
      </c>
      <c r="E249" t="str" cm="1">
        <f t="array" ref="E249">_xlfn.XLOOKUP(F249,Locations!$A$2:$A$6,Locations!$B$2:$B$6,NOT FOUND)</f>
        <v>Al Ain</v>
      </c>
      <c r="F249" t="s">
        <v>46</v>
      </c>
      <c r="G249" t="s">
        <v>42</v>
      </c>
      <c r="H249" t="s">
        <v>34</v>
      </c>
      <c r="I249" t="s">
        <v>43</v>
      </c>
      <c r="J249" t="s">
        <v>36</v>
      </c>
      <c r="K249" t="s">
        <v>25</v>
      </c>
      <c r="L249" t="s">
        <v>521</v>
      </c>
      <c r="M249" s="4">
        <v>85.15</v>
      </c>
      <c r="N249">
        <v>86</v>
      </c>
      <c r="O249" t="s">
        <v>49</v>
      </c>
      <c r="P249" t="s">
        <v>38</v>
      </c>
      <c r="Q249">
        <v>5</v>
      </c>
      <c r="R249">
        <v>12</v>
      </c>
      <c r="S249" t="s">
        <v>57</v>
      </c>
      <c r="T249" t="s">
        <v>522</v>
      </c>
      <c r="U249">
        <v>303592</v>
      </c>
    </row>
    <row r="250" spans="1:21" x14ac:dyDescent="0.3">
      <c r="A250">
        <v>303768</v>
      </c>
      <c r="B250" t="s">
        <v>200</v>
      </c>
      <c r="C250" t="str">
        <f>_xlfn.XLOOKUP(D250,Departments!$A$2:$A$8,Departments!$B$2:$B$8)</f>
        <v>Customer Support</v>
      </c>
      <c r="D250" t="s">
        <v>52</v>
      </c>
      <c r="E250" t="str" cm="1">
        <f t="array" ref="E250">_xlfn.XLOOKUP(F250,Locations!$A$2:$A$6,Locations!$B$2:$B$6,NOT FOUND)</f>
        <v>Al Ain</v>
      </c>
      <c r="F250" t="s">
        <v>46</v>
      </c>
      <c r="G250" t="s">
        <v>33</v>
      </c>
      <c r="H250" t="s">
        <v>76</v>
      </c>
      <c r="I250" t="s">
        <v>35</v>
      </c>
      <c r="J250" t="s">
        <v>24</v>
      </c>
      <c r="K250" t="s">
        <v>25</v>
      </c>
      <c r="L250" t="s">
        <v>523</v>
      </c>
      <c r="M250" s="4">
        <v>86.76</v>
      </c>
      <c r="N250">
        <v>79</v>
      </c>
      <c r="O250" t="s">
        <v>49</v>
      </c>
      <c r="P250" t="s">
        <v>38</v>
      </c>
      <c r="Q250">
        <v>4</v>
      </c>
      <c r="R250">
        <v>31</v>
      </c>
      <c r="S250" t="s">
        <v>29</v>
      </c>
      <c r="U250">
        <v>303593</v>
      </c>
    </row>
    <row r="251" spans="1:21" x14ac:dyDescent="0.3">
      <c r="A251">
        <v>303769</v>
      </c>
      <c r="B251" t="s">
        <v>524</v>
      </c>
      <c r="C251" t="str">
        <f>_xlfn.XLOOKUP(D251,Departments!$A$2:$A$8,Departments!$B$2:$B$8)</f>
        <v>Marketing</v>
      </c>
      <c r="D251" t="s">
        <v>60</v>
      </c>
      <c r="E251" t="str" cm="1">
        <f t="array" ref="E251">_xlfn.XLOOKUP(F251,Locations!$A$2:$A$6,Locations!$B$2:$B$6,NOT FOUND)</f>
        <v>Al Ain</v>
      </c>
      <c r="F251" t="s">
        <v>46</v>
      </c>
      <c r="G251" t="s">
        <v>73</v>
      </c>
      <c r="H251" t="s">
        <v>76</v>
      </c>
      <c r="I251" t="s">
        <v>23</v>
      </c>
      <c r="J251" t="s">
        <v>24</v>
      </c>
      <c r="K251" t="s">
        <v>69</v>
      </c>
      <c r="L251" t="s">
        <v>525</v>
      </c>
      <c r="M251" s="4">
        <v>82.98</v>
      </c>
      <c r="N251">
        <v>64</v>
      </c>
      <c r="O251" t="s">
        <v>56</v>
      </c>
      <c r="P251" t="s">
        <v>38</v>
      </c>
      <c r="Q251">
        <v>2</v>
      </c>
      <c r="R251">
        <v>18</v>
      </c>
      <c r="S251" t="s">
        <v>29</v>
      </c>
      <c r="U251">
        <v>303661</v>
      </c>
    </row>
    <row r="252" spans="1:21" x14ac:dyDescent="0.3">
      <c r="A252">
        <v>303770</v>
      </c>
      <c r="B252" t="s">
        <v>526</v>
      </c>
      <c r="C252" t="str">
        <f>_xlfn.XLOOKUP(D252,Departments!$A$2:$A$8,Departments!$B$2:$B$8)</f>
        <v>IT</v>
      </c>
      <c r="D252" t="s">
        <v>80</v>
      </c>
      <c r="E252" t="str" cm="1">
        <f t="array" ref="E252">_xlfn.XLOOKUP(F252,Locations!$A$2:$A$6,Locations!$B$2:$B$6,NOT FOUND)</f>
        <v>Sharjah</v>
      </c>
      <c r="F252" t="s">
        <v>41</v>
      </c>
      <c r="G252" t="s">
        <v>126</v>
      </c>
      <c r="H252" t="s">
        <v>22</v>
      </c>
      <c r="I252" t="s">
        <v>23</v>
      </c>
      <c r="J252" t="s">
        <v>24</v>
      </c>
      <c r="K252" t="s">
        <v>54</v>
      </c>
      <c r="L252" t="s">
        <v>527</v>
      </c>
      <c r="M252" s="4">
        <v>90.71</v>
      </c>
      <c r="N252">
        <v>71</v>
      </c>
      <c r="O252" t="s">
        <v>49</v>
      </c>
      <c r="P252" t="s">
        <v>38</v>
      </c>
      <c r="Q252">
        <v>5</v>
      </c>
      <c r="R252">
        <v>18</v>
      </c>
      <c r="S252" t="s">
        <v>57</v>
      </c>
      <c r="T252" t="s">
        <v>445</v>
      </c>
      <c r="U252">
        <v>303609</v>
      </c>
    </row>
    <row r="253" spans="1:21" x14ac:dyDescent="0.3">
      <c r="A253">
        <v>303771</v>
      </c>
      <c r="B253" t="s">
        <v>528</v>
      </c>
      <c r="C253" t="str">
        <f>_xlfn.XLOOKUP(D253,Departments!$A$2:$A$8,Departments!$B$2:$B$8)</f>
        <v>Marketing</v>
      </c>
      <c r="D253" t="s">
        <v>60</v>
      </c>
      <c r="E253" t="str" cm="1">
        <f t="array" ref="E253">_xlfn.XLOOKUP(F253,Locations!$A$2:$A$6,Locations!$B$2:$B$6,NOT FOUND)</f>
        <v>Al Ain</v>
      </c>
      <c r="F253" t="s">
        <v>46</v>
      </c>
      <c r="G253" t="s">
        <v>173</v>
      </c>
      <c r="H253" t="s">
        <v>22</v>
      </c>
      <c r="I253" t="s">
        <v>35</v>
      </c>
      <c r="J253" t="s">
        <v>36</v>
      </c>
      <c r="K253" t="s">
        <v>54</v>
      </c>
      <c r="L253" t="s">
        <v>529</v>
      </c>
      <c r="M253" s="4">
        <v>78.37</v>
      </c>
      <c r="N253">
        <v>59</v>
      </c>
      <c r="O253" t="s">
        <v>56</v>
      </c>
      <c r="P253" t="s">
        <v>38</v>
      </c>
      <c r="Q253">
        <v>4</v>
      </c>
      <c r="R253">
        <v>13</v>
      </c>
      <c r="S253" t="s">
        <v>57</v>
      </c>
      <c r="T253" t="s">
        <v>530</v>
      </c>
      <c r="U253">
        <v>303714</v>
      </c>
    </row>
    <row r="254" spans="1:21" x14ac:dyDescent="0.3">
      <c r="A254">
        <v>303772</v>
      </c>
      <c r="B254" t="s">
        <v>377</v>
      </c>
      <c r="C254" t="str">
        <f>_xlfn.XLOOKUP(D254,Departments!$A$2:$A$8,Departments!$B$2:$B$8)</f>
        <v>Customer Support</v>
      </c>
      <c r="D254" t="s">
        <v>52</v>
      </c>
      <c r="E254" t="str" cm="1">
        <f t="array" ref="E254">_xlfn.XLOOKUP(F254,Locations!$A$2:$A$6,Locations!$B$2:$B$6,NOT FOUND)</f>
        <v>Ajman</v>
      </c>
      <c r="F254" t="s">
        <v>32</v>
      </c>
      <c r="G254" t="s">
        <v>62</v>
      </c>
      <c r="H254" t="s">
        <v>63</v>
      </c>
      <c r="I254" t="s">
        <v>35</v>
      </c>
      <c r="J254" t="s">
        <v>36</v>
      </c>
      <c r="K254" t="s">
        <v>25</v>
      </c>
      <c r="L254" t="s">
        <v>531</v>
      </c>
      <c r="M254" s="4">
        <v>78.180000000000007</v>
      </c>
      <c r="N254">
        <v>78</v>
      </c>
      <c r="O254" t="s">
        <v>27</v>
      </c>
      <c r="P254" t="s">
        <v>38</v>
      </c>
      <c r="Q254">
        <v>2</v>
      </c>
      <c r="R254">
        <v>37</v>
      </c>
      <c r="S254" t="s">
        <v>29</v>
      </c>
      <c r="U254">
        <v>303591</v>
      </c>
    </row>
    <row r="255" spans="1:21" x14ac:dyDescent="0.3">
      <c r="A255">
        <v>303773</v>
      </c>
      <c r="B255" t="s">
        <v>279</v>
      </c>
      <c r="C255" t="str">
        <f>_xlfn.XLOOKUP(D255,Departments!$A$2:$A$8,Departments!$B$2:$B$8)</f>
        <v>Customer Support</v>
      </c>
      <c r="D255" t="s">
        <v>52</v>
      </c>
      <c r="E255" t="str" cm="1">
        <f t="array" ref="E255">_xlfn.XLOOKUP(F255,Locations!$A$2:$A$6,Locations!$B$2:$B$6,NOT FOUND)</f>
        <v>Abu Dhabi</v>
      </c>
      <c r="F255" t="s">
        <v>61</v>
      </c>
      <c r="G255" t="s">
        <v>73</v>
      </c>
      <c r="H255" t="s">
        <v>22</v>
      </c>
      <c r="I255" t="s">
        <v>43</v>
      </c>
      <c r="J255" t="s">
        <v>24</v>
      </c>
      <c r="K255" t="s">
        <v>69</v>
      </c>
      <c r="L255" t="s">
        <v>532</v>
      </c>
      <c r="M255" s="4">
        <v>79</v>
      </c>
      <c r="N255">
        <v>78</v>
      </c>
      <c r="O255" t="s">
        <v>27</v>
      </c>
      <c r="P255" t="s">
        <v>38</v>
      </c>
      <c r="Q255">
        <v>2</v>
      </c>
      <c r="R255">
        <v>22</v>
      </c>
      <c r="S255" t="s">
        <v>29</v>
      </c>
      <c r="U255">
        <v>303559</v>
      </c>
    </row>
    <row r="256" spans="1:21" x14ac:dyDescent="0.3">
      <c r="A256">
        <v>303774</v>
      </c>
      <c r="B256" t="s">
        <v>533</v>
      </c>
      <c r="C256" t="str">
        <f>_xlfn.XLOOKUP(D256,Departments!$A$2:$A$8,Departments!$B$2:$B$8)</f>
        <v>HR</v>
      </c>
      <c r="D256" t="s">
        <v>40</v>
      </c>
      <c r="E256" t="str" cm="1">
        <f t="array" ref="E256">_xlfn.XLOOKUP(F256,Locations!$A$2:$A$6,Locations!$B$2:$B$6,NOT FOUND)</f>
        <v>Al Ain</v>
      </c>
      <c r="F256" t="s">
        <v>46</v>
      </c>
      <c r="G256" t="s">
        <v>68</v>
      </c>
      <c r="H256" t="s">
        <v>34</v>
      </c>
      <c r="I256" t="s">
        <v>23</v>
      </c>
      <c r="J256" t="s">
        <v>36</v>
      </c>
      <c r="K256" t="s">
        <v>54</v>
      </c>
      <c r="L256" t="s">
        <v>534</v>
      </c>
      <c r="M256" s="4">
        <v>97.37</v>
      </c>
      <c r="N256">
        <v>100</v>
      </c>
      <c r="O256" t="s">
        <v>56</v>
      </c>
      <c r="P256" t="s">
        <v>28</v>
      </c>
      <c r="R256">
        <v>38</v>
      </c>
      <c r="S256" t="s">
        <v>29</v>
      </c>
      <c r="U256">
        <v>303636</v>
      </c>
    </row>
    <row r="257" spans="1:21" x14ac:dyDescent="0.3">
      <c r="A257">
        <v>303775</v>
      </c>
      <c r="B257" t="s">
        <v>446</v>
      </c>
      <c r="C257" t="str">
        <f>_xlfn.XLOOKUP(D257,Departments!$A$2:$A$8,Departments!$B$2:$B$8)</f>
        <v>Marketing</v>
      </c>
      <c r="D257" t="s">
        <v>60</v>
      </c>
      <c r="E257" t="str" cm="1">
        <f t="array" ref="E257">_xlfn.XLOOKUP(F257,Locations!$A$2:$A$6,Locations!$B$2:$B$6,NOT FOUND)</f>
        <v>Al Ain</v>
      </c>
      <c r="F257" t="s">
        <v>46</v>
      </c>
      <c r="G257" t="s">
        <v>42</v>
      </c>
      <c r="H257" t="s">
        <v>76</v>
      </c>
      <c r="I257" t="s">
        <v>35</v>
      </c>
      <c r="J257" t="s">
        <v>24</v>
      </c>
      <c r="K257" t="s">
        <v>54</v>
      </c>
      <c r="L257" t="s">
        <v>535</v>
      </c>
      <c r="M257" s="4">
        <v>99.26</v>
      </c>
      <c r="N257">
        <v>99</v>
      </c>
      <c r="O257" t="s">
        <v>56</v>
      </c>
      <c r="P257" t="s">
        <v>38</v>
      </c>
      <c r="Q257">
        <v>4</v>
      </c>
      <c r="R257">
        <v>26</v>
      </c>
      <c r="S257" t="s">
        <v>29</v>
      </c>
      <c r="U257">
        <v>303700</v>
      </c>
    </row>
    <row r="258" spans="1:21" x14ac:dyDescent="0.3">
      <c r="A258">
        <v>303776</v>
      </c>
      <c r="B258" t="s">
        <v>536</v>
      </c>
      <c r="C258" t="str">
        <f>_xlfn.XLOOKUP(D258,Departments!$A$2:$A$8,Departments!$B$2:$B$8)</f>
        <v>Finance</v>
      </c>
      <c r="D258" t="s">
        <v>72</v>
      </c>
      <c r="E258" t="str" cm="1">
        <f t="array" ref="E258">_xlfn.XLOOKUP(F258,Locations!$A$2:$A$6,Locations!$B$2:$B$6,NOT FOUND)</f>
        <v>Sharjah</v>
      </c>
      <c r="F258" t="s">
        <v>41</v>
      </c>
      <c r="G258" t="s">
        <v>108</v>
      </c>
      <c r="H258" t="s">
        <v>34</v>
      </c>
      <c r="I258" t="s">
        <v>43</v>
      </c>
      <c r="J258" t="s">
        <v>36</v>
      </c>
      <c r="K258" t="s">
        <v>64</v>
      </c>
      <c r="L258" t="s">
        <v>537</v>
      </c>
      <c r="M258" s="4">
        <v>97.38</v>
      </c>
      <c r="N258">
        <v>86</v>
      </c>
      <c r="O258" t="s">
        <v>49</v>
      </c>
      <c r="P258" t="s">
        <v>38</v>
      </c>
      <c r="Q258">
        <v>3</v>
      </c>
      <c r="R258">
        <v>26</v>
      </c>
      <c r="S258" t="s">
        <v>29</v>
      </c>
      <c r="U258">
        <v>303543</v>
      </c>
    </row>
    <row r="259" spans="1:21" x14ac:dyDescent="0.3">
      <c r="A259">
        <v>303777</v>
      </c>
      <c r="B259" t="s">
        <v>538</v>
      </c>
      <c r="C259" t="str">
        <f>_xlfn.XLOOKUP(D259,Departments!$A$2:$A$8,Departments!$B$2:$B$8)</f>
        <v>IT</v>
      </c>
      <c r="D259" t="s">
        <v>80</v>
      </c>
      <c r="E259" t="str" cm="1">
        <f t="array" ref="E259">_xlfn.XLOOKUP(F259,Locations!$A$2:$A$6,Locations!$B$2:$B$6,NOT FOUND)</f>
        <v>Al Ain</v>
      </c>
      <c r="F259" t="s">
        <v>46</v>
      </c>
      <c r="G259" t="s">
        <v>42</v>
      </c>
      <c r="H259" t="s">
        <v>22</v>
      </c>
      <c r="I259" t="s">
        <v>35</v>
      </c>
      <c r="J259" t="s">
        <v>36</v>
      </c>
      <c r="K259" t="s">
        <v>25</v>
      </c>
      <c r="L259" t="s">
        <v>220</v>
      </c>
      <c r="M259" s="4">
        <v>77.34</v>
      </c>
      <c r="N259">
        <v>54</v>
      </c>
      <c r="O259" t="s">
        <v>27</v>
      </c>
      <c r="P259" t="s">
        <v>38</v>
      </c>
      <c r="Q259">
        <v>3</v>
      </c>
      <c r="R259">
        <v>25</v>
      </c>
      <c r="S259" t="s">
        <v>29</v>
      </c>
      <c r="U259">
        <v>303521</v>
      </c>
    </row>
    <row r="260" spans="1:21" x14ac:dyDescent="0.3">
      <c r="A260">
        <v>303778</v>
      </c>
      <c r="B260" t="s">
        <v>539</v>
      </c>
      <c r="C260" t="str">
        <f>_xlfn.XLOOKUP(D260,Departments!$A$2:$A$8,Departments!$B$2:$B$8)</f>
        <v>Customer Support</v>
      </c>
      <c r="D260" t="s">
        <v>52</v>
      </c>
      <c r="E260" t="str" cm="1">
        <f t="array" ref="E260">_xlfn.XLOOKUP(F260,Locations!$A$2:$A$6,Locations!$B$2:$B$6,NOT FOUND)</f>
        <v>Abu Dhabi</v>
      </c>
      <c r="F260" t="s">
        <v>61</v>
      </c>
      <c r="G260" t="s">
        <v>73</v>
      </c>
      <c r="H260" t="s">
        <v>63</v>
      </c>
      <c r="I260" t="s">
        <v>43</v>
      </c>
      <c r="J260" t="s">
        <v>36</v>
      </c>
      <c r="K260" t="s">
        <v>54</v>
      </c>
      <c r="L260" t="s">
        <v>540</v>
      </c>
      <c r="M260" s="4">
        <v>83.9</v>
      </c>
      <c r="N260">
        <v>70</v>
      </c>
      <c r="O260" t="s">
        <v>27</v>
      </c>
      <c r="P260" t="s">
        <v>38</v>
      </c>
      <c r="Q260">
        <v>5</v>
      </c>
      <c r="R260">
        <v>39</v>
      </c>
      <c r="S260" t="s">
        <v>29</v>
      </c>
      <c r="U260">
        <v>303595</v>
      </c>
    </row>
    <row r="261" spans="1:21" x14ac:dyDescent="0.3">
      <c r="A261">
        <v>303779</v>
      </c>
      <c r="B261" t="s">
        <v>541</v>
      </c>
      <c r="C261" t="str">
        <f>_xlfn.XLOOKUP(D261,Departments!$A$2:$A$8,Departments!$B$2:$B$8)</f>
        <v>HR</v>
      </c>
      <c r="D261" t="s">
        <v>40</v>
      </c>
      <c r="E261" t="str" cm="1">
        <f t="array" ref="E261">_xlfn.XLOOKUP(F261,Locations!$A$2:$A$6,Locations!$B$2:$B$6,NOT FOUND)</f>
        <v>Abu Dhabi</v>
      </c>
      <c r="F261" t="s">
        <v>61</v>
      </c>
      <c r="G261" t="s">
        <v>47</v>
      </c>
      <c r="H261" t="s">
        <v>22</v>
      </c>
      <c r="I261" t="s">
        <v>35</v>
      </c>
      <c r="J261" t="s">
        <v>36</v>
      </c>
      <c r="K261" t="s">
        <v>25</v>
      </c>
      <c r="L261" t="s">
        <v>542</v>
      </c>
      <c r="M261" s="4">
        <v>89.2</v>
      </c>
      <c r="N261">
        <v>70</v>
      </c>
      <c r="O261" t="s">
        <v>49</v>
      </c>
      <c r="P261" t="s">
        <v>50</v>
      </c>
      <c r="R261">
        <v>30</v>
      </c>
      <c r="S261" t="s">
        <v>29</v>
      </c>
      <c r="U261">
        <v>303699</v>
      </c>
    </row>
    <row r="262" spans="1:21" x14ac:dyDescent="0.3">
      <c r="A262">
        <v>303780</v>
      </c>
      <c r="B262" t="s">
        <v>275</v>
      </c>
      <c r="C262" t="str">
        <f>_xlfn.XLOOKUP(D262,Departments!$A$2:$A$8,Departments!$B$2:$B$8)</f>
        <v>Operations</v>
      </c>
      <c r="D262" t="s">
        <v>19</v>
      </c>
      <c r="E262" t="str" cm="1">
        <f t="array" ref="E262">_xlfn.XLOOKUP(F262,Locations!$A$2:$A$6,Locations!$B$2:$B$6,NOT FOUND)</f>
        <v>Ajman</v>
      </c>
      <c r="F262" t="s">
        <v>32</v>
      </c>
      <c r="G262" t="s">
        <v>47</v>
      </c>
      <c r="H262" t="s">
        <v>63</v>
      </c>
      <c r="I262" t="s">
        <v>35</v>
      </c>
      <c r="J262" t="s">
        <v>24</v>
      </c>
      <c r="K262" t="s">
        <v>64</v>
      </c>
      <c r="L262" t="s">
        <v>543</v>
      </c>
      <c r="M262" s="4">
        <v>92.39</v>
      </c>
      <c r="N262">
        <v>81</v>
      </c>
      <c r="O262" t="s">
        <v>56</v>
      </c>
      <c r="P262" t="s">
        <v>38</v>
      </c>
      <c r="Q262">
        <v>3</v>
      </c>
      <c r="R262">
        <v>31</v>
      </c>
      <c r="S262" t="s">
        <v>29</v>
      </c>
      <c r="U262">
        <v>303685</v>
      </c>
    </row>
    <row r="263" spans="1:21" x14ac:dyDescent="0.3">
      <c r="A263">
        <v>303781</v>
      </c>
      <c r="B263" t="s">
        <v>544</v>
      </c>
      <c r="C263" t="str">
        <f>_xlfn.XLOOKUP(D263,Departments!$A$2:$A$8,Departments!$B$2:$B$8)</f>
        <v>Finance</v>
      </c>
      <c r="D263" t="s">
        <v>72</v>
      </c>
      <c r="E263" t="str" cm="1">
        <f t="array" ref="E263">_xlfn.XLOOKUP(F263,Locations!$A$2:$A$6,Locations!$B$2:$B$6,NOT FOUND)</f>
        <v>Al Ain</v>
      </c>
      <c r="F263" t="s">
        <v>46</v>
      </c>
      <c r="G263" t="s">
        <v>33</v>
      </c>
      <c r="H263" t="s">
        <v>22</v>
      </c>
      <c r="I263" t="s">
        <v>23</v>
      </c>
      <c r="J263" t="s">
        <v>24</v>
      </c>
      <c r="K263" t="s">
        <v>69</v>
      </c>
      <c r="L263" t="s">
        <v>545</v>
      </c>
      <c r="M263" s="4">
        <v>80.13</v>
      </c>
      <c r="N263">
        <v>56</v>
      </c>
      <c r="O263" t="s">
        <v>27</v>
      </c>
      <c r="P263" t="s">
        <v>28</v>
      </c>
      <c r="R263">
        <v>21</v>
      </c>
      <c r="S263" t="s">
        <v>29</v>
      </c>
      <c r="U263">
        <v>303567</v>
      </c>
    </row>
    <row r="264" spans="1:21" x14ac:dyDescent="0.3">
      <c r="A264">
        <v>303782</v>
      </c>
      <c r="B264" t="s">
        <v>546</v>
      </c>
      <c r="C264" t="str">
        <f>_xlfn.XLOOKUP(D264,Departments!$A$2:$A$8,Departments!$B$2:$B$8)</f>
        <v>Marketing</v>
      </c>
      <c r="D264" t="s">
        <v>60</v>
      </c>
      <c r="E264" t="str" cm="1">
        <f t="array" ref="E264">_xlfn.XLOOKUP(F264,Locations!$A$2:$A$6,Locations!$B$2:$B$6,NOT FOUND)</f>
        <v>Abu Dhabi</v>
      </c>
      <c r="F264" t="s">
        <v>61</v>
      </c>
      <c r="G264" t="s">
        <v>62</v>
      </c>
      <c r="H264" t="s">
        <v>76</v>
      </c>
      <c r="I264" t="s">
        <v>43</v>
      </c>
      <c r="J264" t="s">
        <v>24</v>
      </c>
      <c r="K264" t="s">
        <v>69</v>
      </c>
      <c r="L264" t="s">
        <v>547</v>
      </c>
      <c r="M264" s="4">
        <v>95.88</v>
      </c>
      <c r="N264">
        <v>98</v>
      </c>
      <c r="O264" t="s">
        <v>49</v>
      </c>
      <c r="P264" t="s">
        <v>38</v>
      </c>
      <c r="Q264">
        <v>3</v>
      </c>
      <c r="R264">
        <v>36</v>
      </c>
      <c r="S264" t="s">
        <v>29</v>
      </c>
      <c r="U264">
        <v>303539</v>
      </c>
    </row>
    <row r="265" spans="1:21" x14ac:dyDescent="0.3">
      <c r="A265">
        <v>303783</v>
      </c>
      <c r="B265" t="s">
        <v>491</v>
      </c>
      <c r="C265" t="str">
        <f>_xlfn.XLOOKUP(D265,Departments!$A$2:$A$8,Departments!$B$2:$B$8)</f>
        <v>IT</v>
      </c>
      <c r="D265" t="s">
        <v>80</v>
      </c>
      <c r="E265" t="str" cm="1">
        <f t="array" ref="E265">_xlfn.XLOOKUP(F265,Locations!$A$2:$A$6,Locations!$B$2:$B$6,NOT FOUND)</f>
        <v>Abu Dhabi</v>
      </c>
      <c r="F265" t="s">
        <v>61</v>
      </c>
      <c r="G265" t="s">
        <v>47</v>
      </c>
      <c r="H265" t="s">
        <v>22</v>
      </c>
      <c r="I265" t="s">
        <v>43</v>
      </c>
      <c r="J265" t="s">
        <v>24</v>
      </c>
      <c r="K265" t="s">
        <v>64</v>
      </c>
      <c r="L265" t="s">
        <v>548</v>
      </c>
      <c r="M265" s="4">
        <v>93.64</v>
      </c>
      <c r="N265">
        <v>87</v>
      </c>
      <c r="O265" t="s">
        <v>49</v>
      </c>
      <c r="P265" t="s">
        <v>28</v>
      </c>
      <c r="R265">
        <v>38</v>
      </c>
      <c r="S265" t="s">
        <v>29</v>
      </c>
      <c r="U265">
        <v>303723</v>
      </c>
    </row>
    <row r="266" spans="1:21" x14ac:dyDescent="0.3">
      <c r="A266">
        <v>303784</v>
      </c>
      <c r="B266" t="s">
        <v>79</v>
      </c>
      <c r="C266" t="str">
        <f>_xlfn.XLOOKUP(D266,Departments!$A$2:$A$8,Departments!$B$2:$B$8)</f>
        <v>Customer Support</v>
      </c>
      <c r="D266" t="s">
        <v>52</v>
      </c>
      <c r="E266" t="str" cm="1">
        <f t="array" ref="E266">_xlfn.XLOOKUP(F266,Locations!$A$2:$A$6,Locations!$B$2:$B$6,NOT FOUND)</f>
        <v>Ajman</v>
      </c>
      <c r="F266" t="s">
        <v>32</v>
      </c>
      <c r="G266" t="s">
        <v>47</v>
      </c>
      <c r="H266" t="s">
        <v>34</v>
      </c>
      <c r="I266" t="s">
        <v>35</v>
      </c>
      <c r="J266" t="s">
        <v>36</v>
      </c>
      <c r="K266" t="s">
        <v>54</v>
      </c>
      <c r="L266" t="s">
        <v>549</v>
      </c>
      <c r="M266" s="4">
        <v>97.46</v>
      </c>
      <c r="N266">
        <v>86</v>
      </c>
      <c r="O266" t="s">
        <v>56</v>
      </c>
      <c r="P266" t="s">
        <v>38</v>
      </c>
      <c r="Q266">
        <v>5</v>
      </c>
      <c r="R266">
        <v>7</v>
      </c>
      <c r="S266" t="s">
        <v>131</v>
      </c>
      <c r="T266" t="s">
        <v>550</v>
      </c>
      <c r="U266">
        <v>303541</v>
      </c>
    </row>
    <row r="267" spans="1:21" x14ac:dyDescent="0.3">
      <c r="A267">
        <v>303785</v>
      </c>
      <c r="B267" t="s">
        <v>551</v>
      </c>
      <c r="C267" t="str">
        <f>_xlfn.XLOOKUP(D267,Departments!$A$2:$A$8,Departments!$B$2:$B$8)</f>
        <v>Customer Support</v>
      </c>
      <c r="D267" t="s">
        <v>52</v>
      </c>
      <c r="E267" t="str" cm="1">
        <f t="array" ref="E267">_xlfn.XLOOKUP(F267,Locations!$A$2:$A$6,Locations!$B$2:$B$6,NOT FOUND)</f>
        <v>Sharjah</v>
      </c>
      <c r="F267" t="s">
        <v>41</v>
      </c>
      <c r="G267" t="s">
        <v>42</v>
      </c>
      <c r="H267" t="s">
        <v>63</v>
      </c>
      <c r="I267" t="s">
        <v>35</v>
      </c>
      <c r="J267" t="s">
        <v>24</v>
      </c>
      <c r="K267" t="s">
        <v>54</v>
      </c>
      <c r="L267" t="s">
        <v>292</v>
      </c>
      <c r="M267" s="4">
        <v>93.75</v>
      </c>
      <c r="N267">
        <v>71</v>
      </c>
      <c r="O267" t="s">
        <v>56</v>
      </c>
      <c r="P267" t="s">
        <v>38</v>
      </c>
      <c r="Q267">
        <v>4</v>
      </c>
      <c r="R267">
        <v>19</v>
      </c>
      <c r="S267" t="s">
        <v>29</v>
      </c>
      <c r="U267">
        <v>303759</v>
      </c>
    </row>
    <row r="268" spans="1:21" x14ac:dyDescent="0.3">
      <c r="A268">
        <v>303786</v>
      </c>
      <c r="B268" t="s">
        <v>82</v>
      </c>
      <c r="C268" t="str">
        <f>_xlfn.XLOOKUP(D268,Departments!$A$2:$A$8,Departments!$B$2:$B$8)</f>
        <v>Customer Support</v>
      </c>
      <c r="D268" t="s">
        <v>52</v>
      </c>
      <c r="E268" t="str" cm="1">
        <f t="array" ref="E268">_xlfn.XLOOKUP(F268,Locations!$A$2:$A$6,Locations!$B$2:$B$6,NOT FOUND)</f>
        <v>Dubai</v>
      </c>
      <c r="F268" t="s">
        <v>20</v>
      </c>
      <c r="G268" t="s">
        <v>62</v>
      </c>
      <c r="H268" t="s">
        <v>22</v>
      </c>
      <c r="I268" t="s">
        <v>43</v>
      </c>
      <c r="J268" t="s">
        <v>36</v>
      </c>
      <c r="K268" t="s">
        <v>64</v>
      </c>
      <c r="L268" t="s">
        <v>552</v>
      </c>
      <c r="M268" s="4">
        <v>93.58</v>
      </c>
      <c r="N268">
        <v>81</v>
      </c>
      <c r="O268" t="s">
        <v>56</v>
      </c>
      <c r="P268" t="s">
        <v>50</v>
      </c>
      <c r="R268">
        <v>14</v>
      </c>
      <c r="S268" t="s">
        <v>29</v>
      </c>
      <c r="U268">
        <v>303544</v>
      </c>
    </row>
    <row r="269" spans="1:21" x14ac:dyDescent="0.3">
      <c r="A269">
        <v>303787</v>
      </c>
      <c r="B269" t="s">
        <v>553</v>
      </c>
      <c r="C269" t="str">
        <f>_xlfn.XLOOKUP(D269,Departments!$A$2:$A$8,Departments!$B$2:$B$8)</f>
        <v>Customer Support</v>
      </c>
      <c r="D269" t="s">
        <v>52</v>
      </c>
      <c r="E269" t="str" cm="1">
        <f t="array" ref="E269">_xlfn.XLOOKUP(F269,Locations!$A$2:$A$6,Locations!$B$2:$B$6,NOT FOUND)</f>
        <v>Al Ain</v>
      </c>
      <c r="F269" t="s">
        <v>46</v>
      </c>
      <c r="G269" t="s">
        <v>68</v>
      </c>
      <c r="H269" t="s">
        <v>34</v>
      </c>
      <c r="I269" t="s">
        <v>43</v>
      </c>
      <c r="J269" t="s">
        <v>36</v>
      </c>
      <c r="K269" t="s">
        <v>69</v>
      </c>
      <c r="L269" t="s">
        <v>554</v>
      </c>
      <c r="M269" s="4">
        <v>90.32</v>
      </c>
      <c r="N269">
        <v>75</v>
      </c>
      <c r="O269" t="s">
        <v>56</v>
      </c>
      <c r="P269" t="s">
        <v>38</v>
      </c>
      <c r="Q269">
        <v>4</v>
      </c>
      <c r="R269">
        <v>9</v>
      </c>
      <c r="S269" t="s">
        <v>29</v>
      </c>
      <c r="U269">
        <v>303755</v>
      </c>
    </row>
    <row r="270" spans="1:21" x14ac:dyDescent="0.3">
      <c r="A270">
        <v>303788</v>
      </c>
      <c r="B270" t="s">
        <v>395</v>
      </c>
      <c r="C270" t="str">
        <f>_xlfn.XLOOKUP(D270,Departments!$A$2:$A$8,Departments!$B$2:$B$8)</f>
        <v>Sales</v>
      </c>
      <c r="D270" t="s">
        <v>31</v>
      </c>
      <c r="E270" t="str" cm="1">
        <f t="array" ref="E270">_xlfn.XLOOKUP(F270,Locations!$A$2:$A$6,Locations!$B$2:$B$6,NOT FOUND)</f>
        <v>Dubai</v>
      </c>
      <c r="F270" t="s">
        <v>20</v>
      </c>
      <c r="G270" t="s">
        <v>126</v>
      </c>
      <c r="H270" t="s">
        <v>76</v>
      </c>
      <c r="I270" t="s">
        <v>23</v>
      </c>
      <c r="J270" t="s">
        <v>36</v>
      </c>
      <c r="K270" t="s">
        <v>54</v>
      </c>
      <c r="L270" t="s">
        <v>555</v>
      </c>
      <c r="M270" s="4">
        <v>98.63</v>
      </c>
      <c r="N270">
        <v>87</v>
      </c>
      <c r="O270" t="s">
        <v>49</v>
      </c>
      <c r="P270" t="s">
        <v>38</v>
      </c>
      <c r="Q270">
        <v>5</v>
      </c>
      <c r="R270">
        <v>5</v>
      </c>
      <c r="S270" t="s">
        <v>29</v>
      </c>
      <c r="U270">
        <v>303704</v>
      </c>
    </row>
    <row r="271" spans="1:21" x14ac:dyDescent="0.3">
      <c r="A271">
        <v>303789</v>
      </c>
      <c r="B271" t="s">
        <v>556</v>
      </c>
      <c r="C271" t="str">
        <f>_xlfn.XLOOKUP(D271,Departments!$A$2:$A$8,Departments!$B$2:$B$8)</f>
        <v>Finance</v>
      </c>
      <c r="D271" t="s">
        <v>72</v>
      </c>
      <c r="E271" t="str" cm="1">
        <f t="array" ref="E271">_xlfn.XLOOKUP(F271,Locations!$A$2:$A$6,Locations!$B$2:$B$6,NOT FOUND)</f>
        <v>Abu Dhabi</v>
      </c>
      <c r="F271" t="s">
        <v>61</v>
      </c>
      <c r="G271" t="s">
        <v>47</v>
      </c>
      <c r="H271" t="s">
        <v>22</v>
      </c>
      <c r="I271" t="s">
        <v>35</v>
      </c>
      <c r="J271" t="s">
        <v>24</v>
      </c>
      <c r="K271" t="s">
        <v>54</v>
      </c>
      <c r="L271" t="s">
        <v>456</v>
      </c>
      <c r="M271" s="4">
        <v>80.819999999999993</v>
      </c>
      <c r="N271">
        <v>67</v>
      </c>
      <c r="O271" t="s">
        <v>56</v>
      </c>
      <c r="P271" t="s">
        <v>28</v>
      </c>
      <c r="S271" t="s">
        <v>29</v>
      </c>
      <c r="U271">
        <v>303573</v>
      </c>
    </row>
    <row r="272" spans="1:21" x14ac:dyDescent="0.3">
      <c r="A272">
        <v>303790</v>
      </c>
      <c r="B272" t="s">
        <v>557</v>
      </c>
      <c r="C272" t="str">
        <f>_xlfn.XLOOKUP(D272,Departments!$A$2:$A$8,Departments!$B$2:$B$8)</f>
        <v>Customer Support</v>
      </c>
      <c r="D272" t="s">
        <v>52</v>
      </c>
      <c r="E272" t="str" cm="1">
        <f t="array" ref="E272">_xlfn.XLOOKUP(F272,Locations!$A$2:$A$6,Locations!$B$2:$B$6,NOT FOUND)</f>
        <v>Al Ain</v>
      </c>
      <c r="F272" t="s">
        <v>46</v>
      </c>
      <c r="G272" t="s">
        <v>47</v>
      </c>
      <c r="H272" t="s">
        <v>22</v>
      </c>
      <c r="I272" t="s">
        <v>23</v>
      </c>
      <c r="J272" t="s">
        <v>24</v>
      </c>
      <c r="K272" t="s">
        <v>54</v>
      </c>
      <c r="L272" t="s">
        <v>558</v>
      </c>
      <c r="M272" s="4">
        <v>76.66</v>
      </c>
      <c r="N272">
        <v>72</v>
      </c>
      <c r="O272" t="s">
        <v>56</v>
      </c>
      <c r="P272" t="s">
        <v>38</v>
      </c>
      <c r="Q272">
        <v>2</v>
      </c>
      <c r="R272">
        <v>20</v>
      </c>
      <c r="S272" t="s">
        <v>29</v>
      </c>
      <c r="U272">
        <v>303743</v>
      </c>
    </row>
    <row r="273" spans="1:21" x14ac:dyDescent="0.3">
      <c r="A273">
        <v>303791</v>
      </c>
      <c r="B273" t="s">
        <v>559</v>
      </c>
      <c r="C273" t="str">
        <f>_xlfn.XLOOKUP(D273,Departments!$A$2:$A$8,Departments!$B$2:$B$8)</f>
        <v>IT</v>
      </c>
      <c r="D273" t="s">
        <v>80</v>
      </c>
      <c r="E273" t="str" cm="1">
        <f t="array" ref="E273">_xlfn.XLOOKUP(F273,Locations!$A$2:$A$6,Locations!$B$2:$B$6,NOT FOUND)</f>
        <v>Abu Dhabi</v>
      </c>
      <c r="F273" t="s">
        <v>61</v>
      </c>
      <c r="G273" t="s">
        <v>108</v>
      </c>
      <c r="H273" t="s">
        <v>63</v>
      </c>
      <c r="I273" t="s">
        <v>23</v>
      </c>
      <c r="J273" t="s">
        <v>36</v>
      </c>
      <c r="K273" t="s">
        <v>25</v>
      </c>
      <c r="L273" t="s">
        <v>121</v>
      </c>
      <c r="M273" s="4">
        <v>86.71</v>
      </c>
      <c r="N273">
        <v>80</v>
      </c>
      <c r="O273" t="s">
        <v>49</v>
      </c>
      <c r="P273" t="s">
        <v>38</v>
      </c>
      <c r="Q273">
        <v>5</v>
      </c>
      <c r="R273">
        <v>16</v>
      </c>
      <c r="S273" t="s">
        <v>57</v>
      </c>
      <c r="T273" t="s">
        <v>560</v>
      </c>
      <c r="U273">
        <v>303741</v>
      </c>
    </row>
    <row r="274" spans="1:21" x14ac:dyDescent="0.3">
      <c r="A274">
        <v>303792</v>
      </c>
      <c r="B274" t="s">
        <v>561</v>
      </c>
      <c r="C274" t="str">
        <f>_xlfn.XLOOKUP(D274,Departments!$A$2:$A$8,Departments!$B$2:$B$8)</f>
        <v>Operations</v>
      </c>
      <c r="D274" t="s">
        <v>19</v>
      </c>
      <c r="E274" t="str" cm="1">
        <f t="array" ref="E274">_xlfn.XLOOKUP(F274,Locations!$A$2:$A$6,Locations!$B$2:$B$6,NOT FOUND)</f>
        <v>Sharjah</v>
      </c>
      <c r="F274" t="s">
        <v>41</v>
      </c>
      <c r="G274" t="s">
        <v>108</v>
      </c>
      <c r="H274" t="s">
        <v>34</v>
      </c>
      <c r="I274" t="s">
        <v>23</v>
      </c>
      <c r="J274" t="s">
        <v>24</v>
      </c>
      <c r="K274" t="s">
        <v>54</v>
      </c>
      <c r="L274" t="s">
        <v>562</v>
      </c>
      <c r="M274" s="4">
        <v>92.42</v>
      </c>
      <c r="N274">
        <v>75</v>
      </c>
      <c r="O274" t="s">
        <v>56</v>
      </c>
      <c r="P274" t="s">
        <v>50</v>
      </c>
      <c r="S274" t="s">
        <v>29</v>
      </c>
      <c r="U274">
        <v>303548</v>
      </c>
    </row>
    <row r="275" spans="1:21" x14ac:dyDescent="0.3">
      <c r="A275">
        <v>303793</v>
      </c>
      <c r="B275" t="s">
        <v>563</v>
      </c>
      <c r="C275" t="str">
        <f>_xlfn.XLOOKUP(D275,Departments!$A$2:$A$8,Departments!$B$2:$B$8)</f>
        <v>Marketing</v>
      </c>
      <c r="D275" t="s">
        <v>60</v>
      </c>
      <c r="E275" t="str" cm="1">
        <f t="array" ref="E275">_xlfn.XLOOKUP(F275,Locations!$A$2:$A$6,Locations!$B$2:$B$6,NOT FOUND)</f>
        <v>Abu Dhabi</v>
      </c>
      <c r="F275" t="s">
        <v>61</v>
      </c>
      <c r="G275" t="s">
        <v>108</v>
      </c>
      <c r="H275" t="s">
        <v>76</v>
      </c>
      <c r="I275" t="s">
        <v>23</v>
      </c>
      <c r="J275" t="s">
        <v>36</v>
      </c>
      <c r="K275" t="s">
        <v>69</v>
      </c>
      <c r="L275" t="s">
        <v>512</v>
      </c>
      <c r="M275" s="4">
        <v>94.08</v>
      </c>
      <c r="N275">
        <v>74</v>
      </c>
      <c r="O275" t="s">
        <v>49</v>
      </c>
      <c r="P275" t="s">
        <v>38</v>
      </c>
      <c r="Q275">
        <v>2</v>
      </c>
      <c r="R275">
        <v>26</v>
      </c>
      <c r="S275" t="s">
        <v>29</v>
      </c>
      <c r="U275">
        <v>303558</v>
      </c>
    </row>
    <row r="276" spans="1:21" x14ac:dyDescent="0.3">
      <c r="A276">
        <v>303794</v>
      </c>
      <c r="B276" t="s">
        <v>448</v>
      </c>
      <c r="C276" t="str">
        <f>_xlfn.XLOOKUP(D276,Departments!$A$2:$A$8,Departments!$B$2:$B$8)</f>
        <v>Sales</v>
      </c>
      <c r="D276" t="s">
        <v>31</v>
      </c>
      <c r="E276" t="str" cm="1">
        <f t="array" ref="E276">_xlfn.XLOOKUP(F276,Locations!$A$2:$A$6,Locations!$B$2:$B$6,NOT FOUND)</f>
        <v>Al Ain</v>
      </c>
      <c r="F276" t="s">
        <v>46</v>
      </c>
      <c r="G276" t="s">
        <v>33</v>
      </c>
      <c r="H276" t="s">
        <v>63</v>
      </c>
      <c r="I276" t="s">
        <v>43</v>
      </c>
      <c r="J276" t="s">
        <v>36</v>
      </c>
      <c r="K276" t="s">
        <v>54</v>
      </c>
      <c r="L276" t="s">
        <v>278</v>
      </c>
      <c r="M276" s="4">
        <v>91.94</v>
      </c>
      <c r="N276">
        <v>82</v>
      </c>
      <c r="O276" t="s">
        <v>49</v>
      </c>
      <c r="P276" t="s">
        <v>38</v>
      </c>
      <c r="Q276">
        <v>4</v>
      </c>
      <c r="S276" t="s">
        <v>57</v>
      </c>
      <c r="T276" t="s">
        <v>564</v>
      </c>
      <c r="U276">
        <v>303626</v>
      </c>
    </row>
    <row r="277" spans="1:21" x14ac:dyDescent="0.3">
      <c r="A277">
        <v>303795</v>
      </c>
      <c r="B277" t="s">
        <v>338</v>
      </c>
      <c r="C277" t="str">
        <f>_xlfn.XLOOKUP(D277,Departments!$A$2:$A$8,Departments!$B$2:$B$8)</f>
        <v>Customer Support</v>
      </c>
      <c r="D277" t="s">
        <v>52</v>
      </c>
      <c r="E277" t="str" cm="1">
        <f t="array" ref="E277">_xlfn.XLOOKUP(F277,Locations!$A$2:$A$6,Locations!$B$2:$B$6,NOT FOUND)</f>
        <v>Dubai</v>
      </c>
      <c r="F277" t="s">
        <v>20</v>
      </c>
      <c r="G277" t="s">
        <v>33</v>
      </c>
      <c r="H277" t="s">
        <v>63</v>
      </c>
      <c r="I277" t="s">
        <v>43</v>
      </c>
      <c r="J277" t="s">
        <v>36</v>
      </c>
      <c r="K277" t="s">
        <v>64</v>
      </c>
      <c r="L277" t="s">
        <v>565</v>
      </c>
      <c r="M277" s="4">
        <v>90.64</v>
      </c>
      <c r="N277">
        <v>77</v>
      </c>
      <c r="O277" t="s">
        <v>56</v>
      </c>
      <c r="P277" t="s">
        <v>38</v>
      </c>
      <c r="Q277">
        <v>2</v>
      </c>
      <c r="R277">
        <v>6</v>
      </c>
      <c r="S277" t="s">
        <v>29</v>
      </c>
      <c r="U277">
        <v>303708</v>
      </c>
    </row>
    <row r="278" spans="1:21" x14ac:dyDescent="0.3">
      <c r="A278">
        <v>303796</v>
      </c>
      <c r="B278" t="s">
        <v>51</v>
      </c>
      <c r="C278" t="str">
        <f>_xlfn.XLOOKUP(D278,Departments!$A$2:$A$8,Departments!$B$2:$B$8)</f>
        <v>Marketing</v>
      </c>
      <c r="D278" t="s">
        <v>60</v>
      </c>
      <c r="E278" t="str" cm="1">
        <f t="array" ref="E278">_xlfn.XLOOKUP(F278,Locations!$A$2:$A$6,Locations!$B$2:$B$6,NOT FOUND)</f>
        <v>Dubai</v>
      </c>
      <c r="F278" t="s">
        <v>20</v>
      </c>
      <c r="G278" t="s">
        <v>102</v>
      </c>
      <c r="H278" t="s">
        <v>63</v>
      </c>
      <c r="I278" t="s">
        <v>23</v>
      </c>
      <c r="J278" t="s">
        <v>36</v>
      </c>
      <c r="K278" t="s">
        <v>25</v>
      </c>
      <c r="L278" t="s">
        <v>566</v>
      </c>
      <c r="M278" s="4">
        <v>89.02</v>
      </c>
      <c r="N278">
        <v>70</v>
      </c>
      <c r="O278" t="s">
        <v>56</v>
      </c>
      <c r="P278" t="s">
        <v>50</v>
      </c>
      <c r="R278">
        <v>22</v>
      </c>
      <c r="S278" t="s">
        <v>29</v>
      </c>
      <c r="U278">
        <v>303667</v>
      </c>
    </row>
    <row r="279" spans="1:21" x14ac:dyDescent="0.3">
      <c r="A279">
        <v>303797</v>
      </c>
      <c r="B279" t="s">
        <v>567</v>
      </c>
      <c r="C279" t="str">
        <f>_xlfn.XLOOKUP(D279,Departments!$A$2:$A$8,Departments!$B$2:$B$8)</f>
        <v>IT</v>
      </c>
      <c r="D279" t="s">
        <v>80</v>
      </c>
      <c r="E279" t="str" cm="1">
        <f t="array" ref="E279">_xlfn.XLOOKUP(F279,Locations!$A$2:$A$6,Locations!$B$2:$B$6,NOT FOUND)</f>
        <v>Ajman</v>
      </c>
      <c r="F279" t="s">
        <v>32</v>
      </c>
      <c r="G279" t="s">
        <v>102</v>
      </c>
      <c r="H279" t="s">
        <v>22</v>
      </c>
      <c r="I279" t="s">
        <v>43</v>
      </c>
      <c r="J279" t="s">
        <v>24</v>
      </c>
      <c r="K279" t="s">
        <v>69</v>
      </c>
      <c r="L279" t="s">
        <v>568</v>
      </c>
      <c r="M279" s="4">
        <v>91.8</v>
      </c>
      <c r="N279">
        <v>87</v>
      </c>
      <c r="O279" t="s">
        <v>56</v>
      </c>
      <c r="P279" t="s">
        <v>38</v>
      </c>
      <c r="Q279">
        <v>3</v>
      </c>
      <c r="S279" t="s">
        <v>29</v>
      </c>
      <c r="U279">
        <v>303772</v>
      </c>
    </row>
    <row r="280" spans="1:21" x14ac:dyDescent="0.3">
      <c r="A280">
        <v>303798</v>
      </c>
      <c r="B280" t="s">
        <v>569</v>
      </c>
      <c r="C280" t="str">
        <f>_xlfn.XLOOKUP(D280,Departments!$A$2:$A$8,Departments!$B$2:$B$8)</f>
        <v>HR</v>
      </c>
      <c r="D280" t="s">
        <v>40</v>
      </c>
      <c r="E280" t="str" cm="1">
        <f t="array" ref="E280">_xlfn.XLOOKUP(F280,Locations!$A$2:$A$6,Locations!$B$2:$B$6,NOT FOUND)</f>
        <v>Al Ain</v>
      </c>
      <c r="F280" t="s">
        <v>46</v>
      </c>
      <c r="G280" t="s">
        <v>73</v>
      </c>
      <c r="H280" t="s">
        <v>34</v>
      </c>
      <c r="I280" t="s">
        <v>23</v>
      </c>
      <c r="J280" t="s">
        <v>24</v>
      </c>
      <c r="K280" t="s">
        <v>25</v>
      </c>
      <c r="L280" t="s">
        <v>350</v>
      </c>
      <c r="M280" s="4">
        <v>80.25</v>
      </c>
      <c r="N280">
        <v>70</v>
      </c>
      <c r="O280" t="s">
        <v>56</v>
      </c>
      <c r="P280" t="s">
        <v>38</v>
      </c>
      <c r="Q280">
        <v>5</v>
      </c>
      <c r="S280" t="s">
        <v>29</v>
      </c>
      <c r="U280">
        <v>303618</v>
      </c>
    </row>
    <row r="281" spans="1:21" x14ac:dyDescent="0.3">
      <c r="A281">
        <v>303799</v>
      </c>
      <c r="B281" t="s">
        <v>94</v>
      </c>
      <c r="C281" t="str">
        <f>_xlfn.XLOOKUP(D281,Departments!$A$2:$A$8,Departments!$B$2:$B$8)</f>
        <v>IT</v>
      </c>
      <c r="D281" t="s">
        <v>80</v>
      </c>
      <c r="E281" t="str" cm="1">
        <f t="array" ref="E281">_xlfn.XLOOKUP(F281,Locations!$A$2:$A$6,Locations!$B$2:$B$6,NOT FOUND)</f>
        <v>Sharjah</v>
      </c>
      <c r="F281" t="s">
        <v>41</v>
      </c>
      <c r="G281" t="s">
        <v>102</v>
      </c>
      <c r="H281" t="s">
        <v>22</v>
      </c>
      <c r="I281" t="s">
        <v>35</v>
      </c>
      <c r="J281" t="s">
        <v>24</v>
      </c>
      <c r="K281" t="s">
        <v>64</v>
      </c>
      <c r="L281" t="s">
        <v>570</v>
      </c>
      <c r="M281" s="4">
        <v>76.75</v>
      </c>
      <c r="N281">
        <v>58</v>
      </c>
      <c r="O281" t="s">
        <v>27</v>
      </c>
      <c r="P281" t="s">
        <v>38</v>
      </c>
      <c r="Q281">
        <v>3</v>
      </c>
      <c r="R281">
        <v>11</v>
      </c>
      <c r="S281" t="s">
        <v>29</v>
      </c>
      <c r="U281">
        <v>303627</v>
      </c>
    </row>
    <row r="282" spans="1:21" x14ac:dyDescent="0.3">
      <c r="A282">
        <v>303800</v>
      </c>
      <c r="B282" t="s">
        <v>571</v>
      </c>
      <c r="C282" t="str">
        <f>_xlfn.XLOOKUP(D282,Departments!$A$2:$A$8,Departments!$B$2:$B$8)</f>
        <v>Marketing</v>
      </c>
      <c r="D282" t="s">
        <v>60</v>
      </c>
      <c r="E282" t="str" cm="1">
        <f t="array" ref="E282">_xlfn.XLOOKUP(F282,Locations!$A$2:$A$6,Locations!$B$2:$B$6,NOT FOUND)</f>
        <v>Ajman</v>
      </c>
      <c r="F282" t="s">
        <v>32</v>
      </c>
      <c r="G282" t="s">
        <v>53</v>
      </c>
      <c r="H282" t="s">
        <v>76</v>
      </c>
      <c r="I282" t="s">
        <v>23</v>
      </c>
      <c r="J282" t="s">
        <v>36</v>
      </c>
      <c r="K282" t="s">
        <v>54</v>
      </c>
      <c r="L282" t="s">
        <v>572</v>
      </c>
      <c r="M282" s="4">
        <v>84.14</v>
      </c>
      <c r="N282">
        <v>60</v>
      </c>
      <c r="O282" t="s">
        <v>56</v>
      </c>
      <c r="P282" t="s">
        <v>38</v>
      </c>
      <c r="Q282">
        <v>4</v>
      </c>
      <c r="S282" t="s">
        <v>29</v>
      </c>
      <c r="U282">
        <v>303650</v>
      </c>
    </row>
    <row r="283" spans="1:21" x14ac:dyDescent="0.3">
      <c r="A283">
        <v>303801</v>
      </c>
      <c r="B283" t="s">
        <v>425</v>
      </c>
      <c r="C283" t="str">
        <f>_xlfn.XLOOKUP(D283,Departments!$A$2:$A$8,Departments!$B$2:$B$8)</f>
        <v>IT</v>
      </c>
      <c r="D283" t="s">
        <v>80</v>
      </c>
      <c r="E283" t="str" cm="1">
        <f t="array" ref="E283">_xlfn.XLOOKUP(F283,Locations!$A$2:$A$6,Locations!$B$2:$B$6,NOT FOUND)</f>
        <v>Abu Dhabi</v>
      </c>
      <c r="F283" t="s">
        <v>61</v>
      </c>
      <c r="G283" t="s">
        <v>102</v>
      </c>
      <c r="H283" t="s">
        <v>22</v>
      </c>
      <c r="I283" t="s">
        <v>23</v>
      </c>
      <c r="J283" t="s">
        <v>24</v>
      </c>
      <c r="K283" t="s">
        <v>25</v>
      </c>
      <c r="L283" t="s">
        <v>134</v>
      </c>
      <c r="M283" s="4">
        <v>77.02</v>
      </c>
      <c r="N283">
        <v>65</v>
      </c>
      <c r="O283" t="s">
        <v>27</v>
      </c>
      <c r="P283" t="s">
        <v>50</v>
      </c>
      <c r="R283">
        <v>8</v>
      </c>
      <c r="S283" t="s">
        <v>29</v>
      </c>
      <c r="U283">
        <v>303783</v>
      </c>
    </row>
    <row r="284" spans="1:21" x14ac:dyDescent="0.3">
      <c r="A284">
        <v>303802</v>
      </c>
      <c r="B284" t="s">
        <v>573</v>
      </c>
      <c r="C284" t="str">
        <f>_xlfn.XLOOKUP(D284,Departments!$A$2:$A$8,Departments!$B$2:$B$8)</f>
        <v>Finance</v>
      </c>
      <c r="D284" t="s">
        <v>72</v>
      </c>
      <c r="E284" t="str" cm="1">
        <f t="array" ref="E284">_xlfn.XLOOKUP(F284,Locations!$A$2:$A$6,Locations!$B$2:$B$6,NOT FOUND)</f>
        <v>Abu Dhabi</v>
      </c>
      <c r="F284" t="s">
        <v>61</v>
      </c>
      <c r="G284" t="s">
        <v>42</v>
      </c>
      <c r="H284" t="s">
        <v>76</v>
      </c>
      <c r="I284" t="s">
        <v>23</v>
      </c>
      <c r="J284" t="s">
        <v>24</v>
      </c>
      <c r="K284" t="s">
        <v>69</v>
      </c>
      <c r="L284" t="s">
        <v>574</v>
      </c>
      <c r="M284" s="4">
        <v>75.33</v>
      </c>
      <c r="N284">
        <v>75</v>
      </c>
      <c r="O284" t="s">
        <v>27</v>
      </c>
      <c r="P284" t="s">
        <v>38</v>
      </c>
      <c r="Q284">
        <v>3</v>
      </c>
      <c r="R284">
        <v>28</v>
      </c>
      <c r="S284" t="s">
        <v>29</v>
      </c>
      <c r="U284">
        <v>303603</v>
      </c>
    </row>
    <row r="285" spans="1:21" x14ac:dyDescent="0.3">
      <c r="A285">
        <v>303803</v>
      </c>
      <c r="B285" t="s">
        <v>470</v>
      </c>
      <c r="C285" t="str">
        <f>_xlfn.XLOOKUP(D285,Departments!$A$2:$A$8,Departments!$B$2:$B$8)</f>
        <v>Marketing</v>
      </c>
      <c r="D285" t="s">
        <v>60</v>
      </c>
      <c r="E285" t="str" cm="1">
        <f t="array" ref="E285">_xlfn.XLOOKUP(F285,Locations!$A$2:$A$6,Locations!$B$2:$B$6,NOT FOUND)</f>
        <v>Dubai</v>
      </c>
      <c r="F285" t="s">
        <v>20</v>
      </c>
      <c r="G285" t="s">
        <v>33</v>
      </c>
      <c r="H285" t="s">
        <v>76</v>
      </c>
      <c r="I285" t="s">
        <v>43</v>
      </c>
      <c r="J285" t="s">
        <v>36</v>
      </c>
      <c r="K285" t="s">
        <v>54</v>
      </c>
      <c r="L285" t="s">
        <v>296</v>
      </c>
      <c r="M285" s="4">
        <v>89.89</v>
      </c>
      <c r="N285">
        <v>90</v>
      </c>
      <c r="O285" t="s">
        <v>49</v>
      </c>
      <c r="P285" t="s">
        <v>38</v>
      </c>
      <c r="Q285">
        <v>4</v>
      </c>
      <c r="R285">
        <v>32</v>
      </c>
      <c r="S285" t="s">
        <v>57</v>
      </c>
      <c r="T285" t="s">
        <v>575</v>
      </c>
      <c r="U285">
        <v>303748</v>
      </c>
    </row>
    <row r="286" spans="1:21" x14ac:dyDescent="0.3">
      <c r="A286">
        <v>303804</v>
      </c>
      <c r="B286" t="s">
        <v>576</v>
      </c>
      <c r="C286" t="str">
        <f>_xlfn.XLOOKUP(D286,Departments!$A$2:$A$8,Departments!$B$2:$B$8)</f>
        <v>IT</v>
      </c>
      <c r="D286" t="s">
        <v>80</v>
      </c>
      <c r="E286" t="str" cm="1">
        <f t="array" ref="E286">_xlfn.XLOOKUP(F286,Locations!$A$2:$A$6,Locations!$B$2:$B$6,NOT FOUND)</f>
        <v>Dubai</v>
      </c>
      <c r="F286" t="s">
        <v>20</v>
      </c>
      <c r="G286" t="s">
        <v>73</v>
      </c>
      <c r="H286" t="s">
        <v>34</v>
      </c>
      <c r="I286" t="s">
        <v>35</v>
      </c>
      <c r="J286" t="s">
        <v>24</v>
      </c>
      <c r="K286" t="s">
        <v>69</v>
      </c>
      <c r="L286" t="s">
        <v>577</v>
      </c>
      <c r="M286" s="4">
        <v>95.09</v>
      </c>
      <c r="N286">
        <v>100</v>
      </c>
      <c r="O286" t="s">
        <v>49</v>
      </c>
      <c r="P286" t="s">
        <v>38</v>
      </c>
      <c r="Q286">
        <v>4</v>
      </c>
      <c r="R286">
        <v>21</v>
      </c>
      <c r="S286" t="s">
        <v>29</v>
      </c>
      <c r="U286">
        <v>303570</v>
      </c>
    </row>
    <row r="287" spans="1:21" x14ac:dyDescent="0.3">
      <c r="A287">
        <v>303805</v>
      </c>
      <c r="B287" t="s">
        <v>59</v>
      </c>
      <c r="C287" t="str">
        <f>_xlfn.XLOOKUP(D287,Departments!$A$2:$A$8,Departments!$B$2:$B$8)</f>
        <v>IT</v>
      </c>
      <c r="D287" t="s">
        <v>80</v>
      </c>
      <c r="E287" t="str" cm="1">
        <f t="array" ref="E287">_xlfn.XLOOKUP(F287,Locations!$A$2:$A$6,Locations!$B$2:$B$6,NOT FOUND)</f>
        <v>Al Ain</v>
      </c>
      <c r="F287" t="s">
        <v>46</v>
      </c>
      <c r="G287" t="s">
        <v>21</v>
      </c>
      <c r="H287" t="s">
        <v>34</v>
      </c>
      <c r="I287" t="s">
        <v>43</v>
      </c>
      <c r="J287" t="s">
        <v>24</v>
      </c>
      <c r="K287" t="s">
        <v>69</v>
      </c>
      <c r="L287" t="s">
        <v>264</v>
      </c>
      <c r="M287" s="4">
        <v>78.8</v>
      </c>
      <c r="N287">
        <v>58</v>
      </c>
      <c r="O287" t="s">
        <v>56</v>
      </c>
      <c r="P287" t="s">
        <v>38</v>
      </c>
      <c r="Q287">
        <v>3</v>
      </c>
      <c r="R287">
        <v>12</v>
      </c>
      <c r="S287" t="s">
        <v>29</v>
      </c>
      <c r="U287">
        <v>303598</v>
      </c>
    </row>
    <row r="288" spans="1:21" x14ac:dyDescent="0.3">
      <c r="A288">
        <v>303806</v>
      </c>
      <c r="B288" t="s">
        <v>578</v>
      </c>
      <c r="C288" t="str">
        <f>_xlfn.XLOOKUP(D288,Departments!$A$2:$A$8,Departments!$B$2:$B$8)</f>
        <v>HR</v>
      </c>
      <c r="D288" t="s">
        <v>40</v>
      </c>
      <c r="E288" t="str" cm="1">
        <f t="array" ref="E288">_xlfn.XLOOKUP(F288,Locations!$A$2:$A$6,Locations!$B$2:$B$6,NOT FOUND)</f>
        <v>Ajman</v>
      </c>
      <c r="F288" t="s">
        <v>32</v>
      </c>
      <c r="G288" t="s">
        <v>42</v>
      </c>
      <c r="H288" t="s">
        <v>34</v>
      </c>
      <c r="I288" t="s">
        <v>43</v>
      </c>
      <c r="J288" t="s">
        <v>24</v>
      </c>
      <c r="K288" t="s">
        <v>69</v>
      </c>
      <c r="L288" t="s">
        <v>416</v>
      </c>
      <c r="M288" s="4">
        <v>84.33</v>
      </c>
      <c r="N288">
        <v>59</v>
      </c>
      <c r="O288" t="s">
        <v>56</v>
      </c>
      <c r="P288" t="s">
        <v>38</v>
      </c>
      <c r="Q288">
        <v>5</v>
      </c>
      <c r="R288">
        <v>32</v>
      </c>
      <c r="S288" t="s">
        <v>29</v>
      </c>
      <c r="U288">
        <v>303595</v>
      </c>
    </row>
    <row r="289" spans="1:21" x14ac:dyDescent="0.3">
      <c r="A289">
        <v>303807</v>
      </c>
      <c r="B289" t="s">
        <v>579</v>
      </c>
      <c r="C289" t="str">
        <f>_xlfn.XLOOKUP(D289,Departments!$A$2:$A$8,Departments!$B$2:$B$8)</f>
        <v>Operations</v>
      </c>
      <c r="D289" t="s">
        <v>19</v>
      </c>
      <c r="E289" t="str" cm="1">
        <f t="array" ref="E289">_xlfn.XLOOKUP(F289,Locations!$A$2:$A$6,Locations!$B$2:$B$6,NOT FOUND)</f>
        <v>Dubai</v>
      </c>
      <c r="F289" t="s">
        <v>20</v>
      </c>
      <c r="G289" t="s">
        <v>33</v>
      </c>
      <c r="H289" t="s">
        <v>34</v>
      </c>
      <c r="I289" t="s">
        <v>23</v>
      </c>
      <c r="J289" t="s">
        <v>36</v>
      </c>
      <c r="K289" t="s">
        <v>64</v>
      </c>
      <c r="L289" t="s">
        <v>580</v>
      </c>
      <c r="M289" s="4">
        <v>81.260000000000005</v>
      </c>
      <c r="N289">
        <v>61</v>
      </c>
      <c r="O289" t="s">
        <v>56</v>
      </c>
      <c r="P289" t="s">
        <v>38</v>
      </c>
      <c r="Q289">
        <v>5</v>
      </c>
      <c r="R289">
        <v>12</v>
      </c>
      <c r="S289" t="s">
        <v>29</v>
      </c>
      <c r="U289">
        <v>303577</v>
      </c>
    </row>
    <row r="290" spans="1:21" x14ac:dyDescent="0.3">
      <c r="A290">
        <v>303808</v>
      </c>
      <c r="B290" t="s">
        <v>581</v>
      </c>
      <c r="C290" t="str">
        <f>_xlfn.XLOOKUP(D290,Departments!$A$2:$A$8,Departments!$B$2:$B$8)</f>
        <v>Customer Support</v>
      </c>
      <c r="D290" t="s">
        <v>52</v>
      </c>
      <c r="E290" t="str" cm="1">
        <f t="array" ref="E290">_xlfn.XLOOKUP(F290,Locations!$A$2:$A$6,Locations!$B$2:$B$6,NOT FOUND)</f>
        <v>Al Ain</v>
      </c>
      <c r="F290" t="s">
        <v>46</v>
      </c>
      <c r="G290" t="s">
        <v>73</v>
      </c>
      <c r="H290" t="s">
        <v>22</v>
      </c>
      <c r="I290" t="s">
        <v>23</v>
      </c>
      <c r="J290" t="s">
        <v>36</v>
      </c>
      <c r="K290" t="s">
        <v>64</v>
      </c>
      <c r="L290" t="s">
        <v>582</v>
      </c>
      <c r="M290" s="4">
        <v>85.94</v>
      </c>
      <c r="N290">
        <v>71</v>
      </c>
      <c r="O290" t="s">
        <v>49</v>
      </c>
      <c r="P290" t="s">
        <v>38</v>
      </c>
      <c r="Q290">
        <v>4</v>
      </c>
      <c r="R290">
        <v>9</v>
      </c>
      <c r="S290" t="s">
        <v>29</v>
      </c>
      <c r="U290">
        <v>303754</v>
      </c>
    </row>
    <row r="291" spans="1:21" x14ac:dyDescent="0.3">
      <c r="A291">
        <v>303809</v>
      </c>
      <c r="B291" t="s">
        <v>466</v>
      </c>
      <c r="C291" t="str">
        <f>_xlfn.XLOOKUP(D291,Departments!$A$2:$A$8,Departments!$B$2:$B$8)</f>
        <v>Marketing</v>
      </c>
      <c r="D291" t="s">
        <v>60</v>
      </c>
      <c r="E291" t="str" cm="1">
        <f t="array" ref="E291">_xlfn.XLOOKUP(F291,Locations!$A$2:$A$6,Locations!$B$2:$B$6,NOT FOUND)</f>
        <v>Al Ain</v>
      </c>
      <c r="F291" t="s">
        <v>46</v>
      </c>
      <c r="G291" t="s">
        <v>62</v>
      </c>
      <c r="H291" t="s">
        <v>63</v>
      </c>
      <c r="I291" t="s">
        <v>23</v>
      </c>
      <c r="J291" t="s">
        <v>36</v>
      </c>
      <c r="K291" t="s">
        <v>64</v>
      </c>
      <c r="L291" t="s">
        <v>583</v>
      </c>
      <c r="M291" s="4">
        <v>90.5</v>
      </c>
      <c r="N291">
        <v>75</v>
      </c>
      <c r="O291" t="s">
        <v>49</v>
      </c>
      <c r="P291" t="s">
        <v>28</v>
      </c>
      <c r="R291">
        <v>10</v>
      </c>
      <c r="S291" t="s">
        <v>29</v>
      </c>
      <c r="U291">
        <v>303613</v>
      </c>
    </row>
    <row r="292" spans="1:21" x14ac:dyDescent="0.3">
      <c r="A292">
        <v>303810</v>
      </c>
      <c r="B292" t="s">
        <v>195</v>
      </c>
      <c r="C292" t="str">
        <f>_xlfn.XLOOKUP(D292,Departments!$A$2:$A$8,Departments!$B$2:$B$8)</f>
        <v>Operations</v>
      </c>
      <c r="D292" t="s">
        <v>19</v>
      </c>
      <c r="E292" t="str" cm="1">
        <f t="array" ref="E292">_xlfn.XLOOKUP(F292,Locations!$A$2:$A$6,Locations!$B$2:$B$6,NOT FOUND)</f>
        <v>Abu Dhabi</v>
      </c>
      <c r="F292" t="s">
        <v>61</v>
      </c>
      <c r="G292" t="s">
        <v>62</v>
      </c>
      <c r="H292" t="s">
        <v>76</v>
      </c>
      <c r="I292" t="s">
        <v>35</v>
      </c>
      <c r="J292" t="s">
        <v>24</v>
      </c>
      <c r="K292" t="s">
        <v>64</v>
      </c>
      <c r="L292" t="s">
        <v>537</v>
      </c>
      <c r="M292" s="4">
        <v>78.650000000000006</v>
      </c>
      <c r="N292">
        <v>54</v>
      </c>
      <c r="O292" t="s">
        <v>27</v>
      </c>
      <c r="P292" t="s">
        <v>38</v>
      </c>
      <c r="Q292">
        <v>5</v>
      </c>
      <c r="R292">
        <v>31</v>
      </c>
      <c r="S292" t="s">
        <v>29</v>
      </c>
      <c r="U292">
        <v>303794</v>
      </c>
    </row>
    <row r="293" spans="1:21" x14ac:dyDescent="0.3">
      <c r="A293">
        <v>303811</v>
      </c>
      <c r="B293" t="s">
        <v>246</v>
      </c>
      <c r="C293" t="str">
        <f>_xlfn.XLOOKUP(D293,Departments!$A$2:$A$8,Departments!$B$2:$B$8)</f>
        <v>IT</v>
      </c>
      <c r="D293" t="s">
        <v>80</v>
      </c>
      <c r="E293" t="str" cm="1">
        <f t="array" ref="E293">_xlfn.XLOOKUP(F293,Locations!$A$2:$A$6,Locations!$B$2:$B$6,NOT FOUND)</f>
        <v>Abu Dhabi</v>
      </c>
      <c r="F293" t="s">
        <v>61</v>
      </c>
      <c r="G293" t="s">
        <v>68</v>
      </c>
      <c r="H293" t="s">
        <v>76</v>
      </c>
      <c r="I293" t="s">
        <v>23</v>
      </c>
      <c r="J293" t="s">
        <v>36</v>
      </c>
      <c r="K293" t="s">
        <v>64</v>
      </c>
      <c r="L293" t="s">
        <v>204</v>
      </c>
      <c r="M293" s="4">
        <v>83.63</v>
      </c>
      <c r="N293">
        <v>56</v>
      </c>
      <c r="O293" t="s">
        <v>56</v>
      </c>
      <c r="P293" t="s">
        <v>38</v>
      </c>
      <c r="Q293">
        <v>2</v>
      </c>
      <c r="R293">
        <v>19</v>
      </c>
      <c r="S293" t="s">
        <v>29</v>
      </c>
      <c r="U293">
        <v>303665</v>
      </c>
    </row>
    <row r="294" spans="1:21" x14ac:dyDescent="0.3">
      <c r="A294">
        <v>303812</v>
      </c>
      <c r="B294" t="s">
        <v>584</v>
      </c>
      <c r="C294" t="str">
        <f>_xlfn.XLOOKUP(D294,Departments!$A$2:$A$8,Departments!$B$2:$B$8)</f>
        <v>Operations</v>
      </c>
      <c r="D294" t="s">
        <v>19</v>
      </c>
      <c r="E294" t="str" cm="1">
        <f t="array" ref="E294">_xlfn.XLOOKUP(F294,Locations!$A$2:$A$6,Locations!$B$2:$B$6,NOT FOUND)</f>
        <v>Sharjah</v>
      </c>
      <c r="F294" t="s">
        <v>41</v>
      </c>
      <c r="G294" t="s">
        <v>53</v>
      </c>
      <c r="H294" t="s">
        <v>63</v>
      </c>
      <c r="I294" t="s">
        <v>43</v>
      </c>
      <c r="J294" t="s">
        <v>24</v>
      </c>
      <c r="K294" t="s">
        <v>25</v>
      </c>
      <c r="L294" t="s">
        <v>585</v>
      </c>
      <c r="M294" s="4">
        <v>83.52</v>
      </c>
      <c r="N294">
        <v>50</v>
      </c>
      <c r="O294" t="s">
        <v>27</v>
      </c>
      <c r="P294" t="s">
        <v>38</v>
      </c>
      <c r="Q294">
        <v>3</v>
      </c>
      <c r="R294">
        <v>7</v>
      </c>
      <c r="S294" t="s">
        <v>29</v>
      </c>
      <c r="U294">
        <v>303582</v>
      </c>
    </row>
    <row r="295" spans="1:21" x14ac:dyDescent="0.3">
      <c r="A295">
        <v>303813</v>
      </c>
      <c r="B295" t="s">
        <v>586</v>
      </c>
      <c r="C295" t="str">
        <f>_xlfn.XLOOKUP(D295,Departments!$A$2:$A$8,Departments!$B$2:$B$8)</f>
        <v>Marketing</v>
      </c>
      <c r="D295" t="s">
        <v>60</v>
      </c>
      <c r="E295" t="str" cm="1">
        <f t="array" ref="E295">_xlfn.XLOOKUP(F295,Locations!$A$2:$A$6,Locations!$B$2:$B$6,NOT FOUND)</f>
        <v>Al Ain</v>
      </c>
      <c r="F295" t="s">
        <v>46</v>
      </c>
      <c r="G295" t="s">
        <v>33</v>
      </c>
      <c r="H295" t="s">
        <v>22</v>
      </c>
      <c r="I295" t="s">
        <v>23</v>
      </c>
      <c r="J295" t="s">
        <v>24</v>
      </c>
      <c r="K295" t="s">
        <v>64</v>
      </c>
      <c r="L295" t="s">
        <v>587</v>
      </c>
      <c r="M295" s="4">
        <v>89.23</v>
      </c>
      <c r="N295">
        <v>87</v>
      </c>
      <c r="O295" t="s">
        <v>49</v>
      </c>
      <c r="P295" t="s">
        <v>50</v>
      </c>
      <c r="R295">
        <v>20</v>
      </c>
      <c r="S295" t="s">
        <v>29</v>
      </c>
      <c r="U295">
        <v>303585</v>
      </c>
    </row>
    <row r="296" spans="1:21" x14ac:dyDescent="0.3">
      <c r="A296">
        <v>303814</v>
      </c>
      <c r="B296" t="s">
        <v>588</v>
      </c>
      <c r="C296" t="str">
        <f>_xlfn.XLOOKUP(D296,Departments!$A$2:$A$8,Departments!$B$2:$B$8)</f>
        <v>HR</v>
      </c>
      <c r="D296" t="s">
        <v>40</v>
      </c>
      <c r="E296" t="str" cm="1">
        <f t="array" ref="E296">_xlfn.XLOOKUP(F296,Locations!$A$2:$A$6,Locations!$B$2:$B$6,NOT FOUND)</f>
        <v>Ajman</v>
      </c>
      <c r="F296" t="s">
        <v>32</v>
      </c>
      <c r="G296" t="s">
        <v>102</v>
      </c>
      <c r="H296" t="s">
        <v>22</v>
      </c>
      <c r="I296" t="s">
        <v>23</v>
      </c>
      <c r="J296" t="s">
        <v>24</v>
      </c>
      <c r="K296" t="s">
        <v>25</v>
      </c>
      <c r="L296" t="s">
        <v>589</v>
      </c>
      <c r="M296" s="4">
        <v>99.88</v>
      </c>
      <c r="N296">
        <v>98</v>
      </c>
      <c r="O296" t="s">
        <v>49</v>
      </c>
      <c r="P296" t="s">
        <v>50</v>
      </c>
      <c r="R296">
        <v>40</v>
      </c>
      <c r="S296" t="s">
        <v>29</v>
      </c>
      <c r="U296">
        <v>303767</v>
      </c>
    </row>
    <row r="297" spans="1:21" x14ac:dyDescent="0.3">
      <c r="A297">
        <v>303815</v>
      </c>
      <c r="B297" t="s">
        <v>590</v>
      </c>
      <c r="C297" t="str">
        <f>_xlfn.XLOOKUP(D297,Departments!$A$2:$A$8,Departments!$B$2:$B$8)</f>
        <v>IT</v>
      </c>
      <c r="D297" t="s">
        <v>80</v>
      </c>
      <c r="E297" t="str" cm="1">
        <f t="array" ref="E297">_xlfn.XLOOKUP(F297,Locations!$A$2:$A$6,Locations!$B$2:$B$6,NOT FOUND)</f>
        <v>Al Ain</v>
      </c>
      <c r="F297" t="s">
        <v>46</v>
      </c>
      <c r="G297" t="s">
        <v>73</v>
      </c>
      <c r="H297" t="s">
        <v>34</v>
      </c>
      <c r="I297" t="s">
        <v>43</v>
      </c>
      <c r="J297" t="s">
        <v>24</v>
      </c>
      <c r="K297" t="s">
        <v>64</v>
      </c>
      <c r="L297" t="s">
        <v>591</v>
      </c>
      <c r="M297" s="4">
        <v>83.8</v>
      </c>
      <c r="N297">
        <v>65</v>
      </c>
      <c r="O297" t="s">
        <v>56</v>
      </c>
      <c r="P297" t="s">
        <v>38</v>
      </c>
      <c r="Q297">
        <v>3</v>
      </c>
      <c r="S297" t="s">
        <v>29</v>
      </c>
      <c r="U297">
        <v>303629</v>
      </c>
    </row>
    <row r="298" spans="1:21" x14ac:dyDescent="0.3">
      <c r="A298">
        <v>303816</v>
      </c>
      <c r="B298" t="s">
        <v>590</v>
      </c>
      <c r="C298" t="str">
        <f>_xlfn.XLOOKUP(D298,Departments!$A$2:$A$8,Departments!$B$2:$B$8)</f>
        <v>Finance</v>
      </c>
      <c r="D298" t="s">
        <v>72</v>
      </c>
      <c r="E298" t="str" cm="1">
        <f t="array" ref="E298">_xlfn.XLOOKUP(F298,Locations!$A$2:$A$6,Locations!$B$2:$B$6,NOT FOUND)</f>
        <v>Ajman</v>
      </c>
      <c r="F298" t="s">
        <v>32</v>
      </c>
      <c r="G298" t="s">
        <v>126</v>
      </c>
      <c r="H298" t="s">
        <v>22</v>
      </c>
      <c r="I298" t="s">
        <v>43</v>
      </c>
      <c r="J298" t="s">
        <v>36</v>
      </c>
      <c r="K298" t="s">
        <v>64</v>
      </c>
      <c r="L298" t="s">
        <v>592</v>
      </c>
      <c r="M298" s="4">
        <v>88.84</v>
      </c>
      <c r="N298">
        <v>82</v>
      </c>
      <c r="O298" t="s">
        <v>56</v>
      </c>
      <c r="P298" t="s">
        <v>38</v>
      </c>
      <c r="Q298">
        <v>4</v>
      </c>
      <c r="R298">
        <v>35</v>
      </c>
      <c r="S298" t="s">
        <v>29</v>
      </c>
      <c r="U298">
        <v>303591</v>
      </c>
    </row>
    <row r="299" spans="1:21" x14ac:dyDescent="0.3">
      <c r="A299">
        <v>303817</v>
      </c>
      <c r="B299" t="s">
        <v>82</v>
      </c>
      <c r="C299" t="str">
        <f>_xlfn.XLOOKUP(D299,Departments!$A$2:$A$8,Departments!$B$2:$B$8)</f>
        <v>Finance</v>
      </c>
      <c r="D299" t="s">
        <v>72</v>
      </c>
      <c r="E299" t="str" cm="1">
        <f t="array" ref="E299">_xlfn.XLOOKUP(F299,Locations!$A$2:$A$6,Locations!$B$2:$B$6,NOT FOUND)</f>
        <v>Ajman</v>
      </c>
      <c r="F299" t="s">
        <v>32</v>
      </c>
      <c r="G299" t="s">
        <v>42</v>
      </c>
      <c r="H299" t="s">
        <v>22</v>
      </c>
      <c r="I299" t="s">
        <v>35</v>
      </c>
      <c r="J299" t="s">
        <v>36</v>
      </c>
      <c r="K299" t="s">
        <v>64</v>
      </c>
      <c r="L299" t="s">
        <v>593</v>
      </c>
      <c r="M299" s="4">
        <v>95.34</v>
      </c>
      <c r="N299">
        <v>94</v>
      </c>
      <c r="O299" t="s">
        <v>56</v>
      </c>
      <c r="P299" t="s">
        <v>50</v>
      </c>
      <c r="R299">
        <v>31</v>
      </c>
      <c r="S299" t="s">
        <v>29</v>
      </c>
      <c r="U299">
        <v>303601</v>
      </c>
    </row>
    <row r="300" spans="1:21" x14ac:dyDescent="0.3">
      <c r="A300">
        <v>303818</v>
      </c>
      <c r="B300" t="s">
        <v>594</v>
      </c>
      <c r="C300" t="str">
        <f>_xlfn.XLOOKUP(D300,Departments!$A$2:$A$8,Departments!$B$2:$B$8)</f>
        <v>Sales</v>
      </c>
      <c r="D300" t="s">
        <v>31</v>
      </c>
      <c r="E300" t="str" cm="1">
        <f t="array" ref="E300">_xlfn.XLOOKUP(F300,Locations!$A$2:$A$6,Locations!$B$2:$B$6,NOT FOUND)</f>
        <v>Ajman</v>
      </c>
      <c r="F300" t="s">
        <v>32</v>
      </c>
      <c r="G300" t="s">
        <v>68</v>
      </c>
      <c r="H300" t="s">
        <v>22</v>
      </c>
      <c r="I300" t="s">
        <v>35</v>
      </c>
      <c r="J300" t="s">
        <v>24</v>
      </c>
      <c r="K300" t="s">
        <v>64</v>
      </c>
      <c r="L300" t="s">
        <v>504</v>
      </c>
      <c r="M300" s="4">
        <v>97.97</v>
      </c>
      <c r="N300">
        <v>92</v>
      </c>
      <c r="O300" t="s">
        <v>56</v>
      </c>
      <c r="P300" t="s">
        <v>38</v>
      </c>
      <c r="Q300">
        <v>4</v>
      </c>
      <c r="R300">
        <v>28</v>
      </c>
      <c r="S300" t="s">
        <v>29</v>
      </c>
      <c r="U300">
        <v>303554</v>
      </c>
    </row>
    <row r="301" spans="1:21" x14ac:dyDescent="0.3">
      <c r="A301">
        <v>303819</v>
      </c>
      <c r="B301" t="s">
        <v>421</v>
      </c>
      <c r="C301" t="str">
        <f>_xlfn.XLOOKUP(D301,Departments!$A$2:$A$8,Departments!$B$2:$B$8)</f>
        <v>Operations</v>
      </c>
      <c r="D301" t="s">
        <v>19</v>
      </c>
      <c r="E301" t="str" cm="1">
        <f t="array" ref="E301">_xlfn.XLOOKUP(F301,Locations!$A$2:$A$6,Locations!$B$2:$B$6,NOT FOUND)</f>
        <v>Sharjah</v>
      </c>
      <c r="F301" t="s">
        <v>41</v>
      </c>
      <c r="G301" t="s">
        <v>68</v>
      </c>
      <c r="H301" t="s">
        <v>34</v>
      </c>
      <c r="I301" t="s">
        <v>35</v>
      </c>
      <c r="J301" t="s">
        <v>36</v>
      </c>
      <c r="K301" t="s">
        <v>64</v>
      </c>
      <c r="L301" t="s">
        <v>168</v>
      </c>
      <c r="M301" s="4">
        <v>86.57</v>
      </c>
      <c r="N301">
        <v>72</v>
      </c>
      <c r="O301" t="s">
        <v>56</v>
      </c>
      <c r="P301" t="s">
        <v>28</v>
      </c>
      <c r="R301">
        <v>9</v>
      </c>
      <c r="S301" t="s">
        <v>29</v>
      </c>
      <c r="U301">
        <v>303763</v>
      </c>
    </row>
    <row r="302" spans="1:21" x14ac:dyDescent="0.3">
      <c r="A302">
        <v>303820</v>
      </c>
      <c r="B302" t="s">
        <v>595</v>
      </c>
      <c r="C302" t="str">
        <f>_xlfn.XLOOKUP(D302,Departments!$A$2:$A$8,Departments!$B$2:$B$8)</f>
        <v>HR</v>
      </c>
      <c r="D302" t="s">
        <v>40</v>
      </c>
      <c r="E302" t="str" cm="1">
        <f t="array" ref="E302">_xlfn.XLOOKUP(F302,Locations!$A$2:$A$6,Locations!$B$2:$B$6,NOT FOUND)</f>
        <v>Ajman</v>
      </c>
      <c r="F302" t="s">
        <v>32</v>
      </c>
      <c r="G302" t="s">
        <v>68</v>
      </c>
      <c r="H302" t="s">
        <v>34</v>
      </c>
      <c r="I302" t="s">
        <v>23</v>
      </c>
      <c r="J302" t="s">
        <v>36</v>
      </c>
      <c r="K302" t="s">
        <v>25</v>
      </c>
      <c r="L302" t="s">
        <v>596</v>
      </c>
      <c r="M302" s="4">
        <v>77.28</v>
      </c>
      <c r="N302">
        <v>62</v>
      </c>
      <c r="O302" t="s">
        <v>27</v>
      </c>
      <c r="P302" t="s">
        <v>38</v>
      </c>
      <c r="Q302">
        <v>3</v>
      </c>
      <c r="R302">
        <v>16</v>
      </c>
      <c r="S302" t="s">
        <v>29</v>
      </c>
      <c r="U302">
        <v>303688</v>
      </c>
    </row>
    <row r="303" spans="1:21" x14ac:dyDescent="0.3">
      <c r="A303">
        <v>303821</v>
      </c>
      <c r="B303" t="s">
        <v>597</v>
      </c>
      <c r="C303" t="str">
        <f>_xlfn.XLOOKUP(D303,Departments!$A$2:$A$8,Departments!$B$2:$B$8)</f>
        <v>IT</v>
      </c>
      <c r="D303" t="s">
        <v>80</v>
      </c>
      <c r="E303" t="str" cm="1">
        <f t="array" ref="E303">_xlfn.XLOOKUP(F303,Locations!$A$2:$A$6,Locations!$B$2:$B$6,NOT FOUND)</f>
        <v>Dubai</v>
      </c>
      <c r="F303" t="s">
        <v>20</v>
      </c>
      <c r="G303" t="s">
        <v>68</v>
      </c>
      <c r="H303" t="s">
        <v>34</v>
      </c>
      <c r="I303" t="s">
        <v>23</v>
      </c>
      <c r="J303" t="s">
        <v>36</v>
      </c>
      <c r="K303" t="s">
        <v>64</v>
      </c>
      <c r="L303" t="s">
        <v>598</v>
      </c>
      <c r="M303" s="4">
        <v>99.42</v>
      </c>
      <c r="N303">
        <v>89</v>
      </c>
      <c r="O303" t="s">
        <v>49</v>
      </c>
      <c r="P303" t="s">
        <v>50</v>
      </c>
      <c r="R303">
        <v>19</v>
      </c>
      <c r="S303" t="s">
        <v>29</v>
      </c>
      <c r="U303">
        <v>303678</v>
      </c>
    </row>
    <row r="304" spans="1:21" x14ac:dyDescent="0.3">
      <c r="A304">
        <v>303822</v>
      </c>
      <c r="B304" t="s">
        <v>599</v>
      </c>
      <c r="C304" t="str">
        <f>_xlfn.XLOOKUP(D304,Departments!$A$2:$A$8,Departments!$B$2:$B$8)</f>
        <v>HR</v>
      </c>
      <c r="D304" t="s">
        <v>40</v>
      </c>
      <c r="E304" t="str" cm="1">
        <f t="array" ref="E304">_xlfn.XLOOKUP(F304,Locations!$A$2:$A$6,Locations!$B$2:$B$6,NOT FOUND)</f>
        <v>Ajman</v>
      </c>
      <c r="F304" t="s">
        <v>32</v>
      </c>
      <c r="G304" t="s">
        <v>53</v>
      </c>
      <c r="H304" t="s">
        <v>63</v>
      </c>
      <c r="I304" t="s">
        <v>43</v>
      </c>
      <c r="J304" t="s">
        <v>36</v>
      </c>
      <c r="K304" t="s">
        <v>25</v>
      </c>
      <c r="L304" t="s">
        <v>600</v>
      </c>
      <c r="M304" s="4">
        <v>85.91</v>
      </c>
      <c r="N304">
        <v>77</v>
      </c>
      <c r="O304" t="s">
        <v>49</v>
      </c>
      <c r="P304" t="s">
        <v>38</v>
      </c>
      <c r="Q304">
        <v>5</v>
      </c>
      <c r="R304">
        <v>9</v>
      </c>
      <c r="S304" t="s">
        <v>29</v>
      </c>
      <c r="U304">
        <v>303557</v>
      </c>
    </row>
    <row r="305" spans="1:21" x14ac:dyDescent="0.3">
      <c r="A305">
        <v>303823</v>
      </c>
      <c r="B305" t="s">
        <v>601</v>
      </c>
      <c r="C305" t="str">
        <f>_xlfn.XLOOKUP(D305,Departments!$A$2:$A$8,Departments!$B$2:$B$8)</f>
        <v>Operations</v>
      </c>
      <c r="D305" t="s">
        <v>19</v>
      </c>
      <c r="E305" t="str" cm="1">
        <f t="array" ref="E305">_xlfn.XLOOKUP(F305,Locations!$A$2:$A$6,Locations!$B$2:$B$6,NOT FOUND)</f>
        <v>Dubai</v>
      </c>
      <c r="F305" t="s">
        <v>20</v>
      </c>
      <c r="G305" t="s">
        <v>73</v>
      </c>
      <c r="H305" t="s">
        <v>76</v>
      </c>
      <c r="I305" t="s">
        <v>23</v>
      </c>
      <c r="J305" t="s">
        <v>36</v>
      </c>
      <c r="K305" t="s">
        <v>54</v>
      </c>
      <c r="L305" t="s">
        <v>504</v>
      </c>
      <c r="M305" s="4">
        <v>89.06</v>
      </c>
      <c r="N305">
        <v>81</v>
      </c>
      <c r="O305" t="s">
        <v>56</v>
      </c>
      <c r="P305" t="s">
        <v>38</v>
      </c>
      <c r="Q305">
        <v>3</v>
      </c>
      <c r="R305">
        <v>36</v>
      </c>
      <c r="S305" t="s">
        <v>29</v>
      </c>
      <c r="U305">
        <v>303755</v>
      </c>
    </row>
    <row r="306" spans="1:21" x14ac:dyDescent="0.3">
      <c r="A306">
        <v>303824</v>
      </c>
      <c r="B306" t="s">
        <v>602</v>
      </c>
      <c r="C306" t="str">
        <f>_xlfn.XLOOKUP(D306,Departments!$A$2:$A$8,Departments!$B$2:$B$8)</f>
        <v>Operations</v>
      </c>
      <c r="D306" t="s">
        <v>19</v>
      </c>
      <c r="E306" t="str" cm="1">
        <f t="array" ref="E306">_xlfn.XLOOKUP(F306,Locations!$A$2:$A$6,Locations!$B$2:$B$6,NOT FOUND)</f>
        <v>Dubai</v>
      </c>
      <c r="F306" t="s">
        <v>20</v>
      </c>
      <c r="G306" t="s">
        <v>68</v>
      </c>
      <c r="H306" t="s">
        <v>22</v>
      </c>
      <c r="I306" t="s">
        <v>43</v>
      </c>
      <c r="J306" t="s">
        <v>24</v>
      </c>
      <c r="K306" t="s">
        <v>54</v>
      </c>
      <c r="L306" t="s">
        <v>141</v>
      </c>
      <c r="M306" s="4">
        <v>86.01</v>
      </c>
      <c r="N306">
        <v>78</v>
      </c>
      <c r="O306" t="s">
        <v>56</v>
      </c>
      <c r="P306" t="s">
        <v>38</v>
      </c>
      <c r="Q306">
        <v>3</v>
      </c>
      <c r="R306">
        <v>26</v>
      </c>
      <c r="S306" t="s">
        <v>29</v>
      </c>
      <c r="U306">
        <v>303523</v>
      </c>
    </row>
    <row r="307" spans="1:21" x14ac:dyDescent="0.3">
      <c r="A307">
        <v>303825</v>
      </c>
      <c r="B307" t="s">
        <v>603</v>
      </c>
      <c r="C307" t="str">
        <f>_xlfn.XLOOKUP(D307,Departments!$A$2:$A$8,Departments!$B$2:$B$8)</f>
        <v>Operations</v>
      </c>
      <c r="D307" t="s">
        <v>19</v>
      </c>
      <c r="E307" t="str" cm="1">
        <f t="array" ref="E307">_xlfn.XLOOKUP(F307,Locations!$A$2:$A$6,Locations!$B$2:$B$6,NOT FOUND)</f>
        <v>Al Ain</v>
      </c>
      <c r="F307" t="s">
        <v>46</v>
      </c>
      <c r="G307" t="s">
        <v>68</v>
      </c>
      <c r="H307" t="s">
        <v>76</v>
      </c>
      <c r="I307" t="s">
        <v>35</v>
      </c>
      <c r="J307" t="s">
        <v>24</v>
      </c>
      <c r="K307" t="s">
        <v>25</v>
      </c>
      <c r="L307" t="s">
        <v>604</v>
      </c>
      <c r="M307" s="4">
        <v>79.66</v>
      </c>
      <c r="N307">
        <v>80</v>
      </c>
      <c r="O307" t="s">
        <v>27</v>
      </c>
      <c r="P307" t="s">
        <v>50</v>
      </c>
      <c r="R307">
        <v>34</v>
      </c>
      <c r="S307" t="s">
        <v>29</v>
      </c>
      <c r="U307">
        <v>303581</v>
      </c>
    </row>
    <row r="308" spans="1:21" x14ac:dyDescent="0.3">
      <c r="A308">
        <v>303826</v>
      </c>
      <c r="B308" t="s">
        <v>198</v>
      </c>
      <c r="C308" t="str">
        <f>_xlfn.XLOOKUP(D308,Departments!$A$2:$A$8,Departments!$B$2:$B$8)</f>
        <v>Customer Support</v>
      </c>
      <c r="D308" t="s">
        <v>52</v>
      </c>
      <c r="E308" t="str" cm="1">
        <f t="array" ref="E308">_xlfn.XLOOKUP(F308,Locations!$A$2:$A$6,Locations!$B$2:$B$6,NOT FOUND)</f>
        <v>Al Ain</v>
      </c>
      <c r="F308" t="s">
        <v>46</v>
      </c>
      <c r="G308" t="s">
        <v>68</v>
      </c>
      <c r="H308" t="s">
        <v>22</v>
      </c>
      <c r="I308" t="s">
        <v>23</v>
      </c>
      <c r="J308" t="s">
        <v>24</v>
      </c>
      <c r="K308" t="s">
        <v>69</v>
      </c>
      <c r="L308" t="s">
        <v>605</v>
      </c>
      <c r="M308" s="4">
        <v>91.93</v>
      </c>
      <c r="N308">
        <v>76</v>
      </c>
      <c r="O308" t="s">
        <v>49</v>
      </c>
      <c r="P308" t="s">
        <v>38</v>
      </c>
      <c r="Q308">
        <v>4</v>
      </c>
      <c r="R308">
        <v>40</v>
      </c>
      <c r="S308" t="s">
        <v>57</v>
      </c>
      <c r="T308" t="s">
        <v>606</v>
      </c>
      <c r="U308">
        <v>303688</v>
      </c>
    </row>
    <row r="309" spans="1:21" x14ac:dyDescent="0.3">
      <c r="A309">
        <v>303827</v>
      </c>
      <c r="B309" t="s">
        <v>607</v>
      </c>
      <c r="C309" t="str">
        <f>_xlfn.XLOOKUP(D309,Departments!$A$2:$A$8,Departments!$B$2:$B$8)</f>
        <v>Marketing</v>
      </c>
      <c r="D309" t="s">
        <v>60</v>
      </c>
      <c r="E309" t="str" cm="1">
        <f t="array" ref="E309">_xlfn.XLOOKUP(F309,Locations!$A$2:$A$6,Locations!$B$2:$B$6,NOT FOUND)</f>
        <v>Sharjah</v>
      </c>
      <c r="F309" t="s">
        <v>41</v>
      </c>
      <c r="G309" t="s">
        <v>62</v>
      </c>
      <c r="H309" t="s">
        <v>22</v>
      </c>
      <c r="I309" t="s">
        <v>35</v>
      </c>
      <c r="J309" t="s">
        <v>24</v>
      </c>
      <c r="K309" t="s">
        <v>69</v>
      </c>
      <c r="L309" t="s">
        <v>608</v>
      </c>
      <c r="M309" s="4">
        <v>85.03</v>
      </c>
      <c r="N309">
        <v>89</v>
      </c>
      <c r="O309" t="s">
        <v>49</v>
      </c>
      <c r="P309" t="s">
        <v>38</v>
      </c>
      <c r="Q309">
        <v>4</v>
      </c>
      <c r="R309">
        <v>28</v>
      </c>
      <c r="S309" t="s">
        <v>29</v>
      </c>
      <c r="U309">
        <v>303782</v>
      </c>
    </row>
    <row r="310" spans="1:21" x14ac:dyDescent="0.3">
      <c r="A310">
        <v>303828</v>
      </c>
      <c r="B310" t="s">
        <v>269</v>
      </c>
      <c r="C310" t="str">
        <f>_xlfn.XLOOKUP(D310,Departments!$A$2:$A$8,Departments!$B$2:$B$8)</f>
        <v>Marketing</v>
      </c>
      <c r="D310" t="s">
        <v>60</v>
      </c>
      <c r="E310" t="str" cm="1">
        <f t="array" ref="E310">_xlfn.XLOOKUP(F310,Locations!$A$2:$A$6,Locations!$B$2:$B$6,NOT FOUND)</f>
        <v>Sharjah</v>
      </c>
      <c r="F310" t="s">
        <v>41</v>
      </c>
      <c r="G310" t="s">
        <v>68</v>
      </c>
      <c r="H310" t="s">
        <v>34</v>
      </c>
      <c r="I310" t="s">
        <v>23</v>
      </c>
      <c r="J310" t="s">
        <v>24</v>
      </c>
      <c r="K310" t="s">
        <v>25</v>
      </c>
      <c r="L310" t="s">
        <v>507</v>
      </c>
      <c r="M310" s="4">
        <v>93.98</v>
      </c>
      <c r="N310">
        <v>86</v>
      </c>
      <c r="O310" t="s">
        <v>56</v>
      </c>
      <c r="P310" t="s">
        <v>50</v>
      </c>
      <c r="R310">
        <v>28</v>
      </c>
      <c r="S310" t="s">
        <v>29</v>
      </c>
      <c r="U310">
        <v>303580</v>
      </c>
    </row>
    <row r="311" spans="1:21" x14ac:dyDescent="0.3">
      <c r="A311">
        <v>303829</v>
      </c>
      <c r="B311" t="s">
        <v>384</v>
      </c>
      <c r="C311" t="str">
        <f>_xlfn.XLOOKUP(D311,Departments!$A$2:$A$8,Departments!$B$2:$B$8)</f>
        <v>Marketing</v>
      </c>
      <c r="D311" t="s">
        <v>60</v>
      </c>
      <c r="E311" t="str" cm="1">
        <f t="array" ref="E311">_xlfn.XLOOKUP(F311,Locations!$A$2:$A$6,Locations!$B$2:$B$6,NOT FOUND)</f>
        <v>Sharjah</v>
      </c>
      <c r="F311" t="s">
        <v>41</v>
      </c>
      <c r="G311" t="s">
        <v>42</v>
      </c>
      <c r="H311" t="s">
        <v>63</v>
      </c>
      <c r="I311" t="s">
        <v>43</v>
      </c>
      <c r="J311" t="s">
        <v>36</v>
      </c>
      <c r="K311" t="s">
        <v>25</v>
      </c>
      <c r="L311" t="s">
        <v>609</v>
      </c>
      <c r="M311" s="4">
        <v>83.24</v>
      </c>
      <c r="N311">
        <v>65</v>
      </c>
      <c r="O311" t="s">
        <v>56</v>
      </c>
      <c r="P311" t="s">
        <v>38</v>
      </c>
      <c r="Q311">
        <v>2</v>
      </c>
      <c r="S311" t="s">
        <v>57</v>
      </c>
      <c r="T311" t="s">
        <v>610</v>
      </c>
      <c r="U311">
        <v>303783</v>
      </c>
    </row>
    <row r="312" spans="1:21" x14ac:dyDescent="0.3">
      <c r="A312">
        <v>303830</v>
      </c>
      <c r="B312" t="s">
        <v>611</v>
      </c>
      <c r="C312" t="str">
        <f>_xlfn.XLOOKUP(D312,Departments!$A$2:$A$8,Departments!$B$2:$B$8)</f>
        <v>Marketing</v>
      </c>
      <c r="D312" t="s">
        <v>60</v>
      </c>
      <c r="E312" t="str" cm="1">
        <f t="array" ref="E312">_xlfn.XLOOKUP(F312,Locations!$A$2:$A$6,Locations!$B$2:$B$6,NOT FOUND)</f>
        <v>Abu Dhabi</v>
      </c>
      <c r="F312" t="s">
        <v>61</v>
      </c>
      <c r="G312" t="s">
        <v>173</v>
      </c>
      <c r="H312" t="s">
        <v>22</v>
      </c>
      <c r="I312" t="s">
        <v>35</v>
      </c>
      <c r="J312" t="s">
        <v>24</v>
      </c>
      <c r="K312" t="s">
        <v>25</v>
      </c>
      <c r="L312" t="s">
        <v>612</v>
      </c>
      <c r="M312" s="4">
        <v>75.58</v>
      </c>
      <c r="N312">
        <v>68</v>
      </c>
      <c r="O312" t="s">
        <v>27</v>
      </c>
      <c r="P312" t="s">
        <v>50</v>
      </c>
      <c r="R312">
        <v>29</v>
      </c>
      <c r="S312" t="s">
        <v>29</v>
      </c>
      <c r="U312">
        <v>303770</v>
      </c>
    </row>
    <row r="313" spans="1:21" x14ac:dyDescent="0.3">
      <c r="A313">
        <v>303831</v>
      </c>
      <c r="B313" t="s">
        <v>175</v>
      </c>
      <c r="C313" t="str">
        <f>_xlfn.XLOOKUP(D313,Departments!$A$2:$A$8,Departments!$B$2:$B$8)</f>
        <v>HR</v>
      </c>
      <c r="D313" t="s">
        <v>40</v>
      </c>
      <c r="E313" t="str" cm="1">
        <f t="array" ref="E313">_xlfn.XLOOKUP(F313,Locations!$A$2:$A$6,Locations!$B$2:$B$6,NOT FOUND)</f>
        <v>Dubai</v>
      </c>
      <c r="F313" t="s">
        <v>20</v>
      </c>
      <c r="G313" t="s">
        <v>33</v>
      </c>
      <c r="H313" t="s">
        <v>34</v>
      </c>
      <c r="I313" t="s">
        <v>35</v>
      </c>
      <c r="J313" t="s">
        <v>36</v>
      </c>
      <c r="K313" t="s">
        <v>64</v>
      </c>
      <c r="L313" t="s">
        <v>613</v>
      </c>
      <c r="M313" s="4">
        <v>82.43</v>
      </c>
      <c r="N313">
        <v>51</v>
      </c>
      <c r="O313" t="s">
        <v>56</v>
      </c>
      <c r="P313" t="s">
        <v>38</v>
      </c>
      <c r="Q313">
        <v>2</v>
      </c>
      <c r="R313">
        <v>24</v>
      </c>
      <c r="S313" t="s">
        <v>29</v>
      </c>
      <c r="U313">
        <v>303660</v>
      </c>
    </row>
    <row r="314" spans="1:21" x14ac:dyDescent="0.3">
      <c r="A314">
        <v>303832</v>
      </c>
      <c r="B314" t="s">
        <v>237</v>
      </c>
      <c r="C314" t="str">
        <f>_xlfn.XLOOKUP(D314,Departments!$A$2:$A$8,Departments!$B$2:$B$8)</f>
        <v>Marketing</v>
      </c>
      <c r="D314" t="s">
        <v>60</v>
      </c>
      <c r="E314" t="str" cm="1">
        <f t="array" ref="E314">_xlfn.XLOOKUP(F314,Locations!$A$2:$A$6,Locations!$B$2:$B$6,NOT FOUND)</f>
        <v>Abu Dhabi</v>
      </c>
      <c r="F314" t="s">
        <v>61</v>
      </c>
      <c r="G314" t="s">
        <v>42</v>
      </c>
      <c r="H314" t="s">
        <v>34</v>
      </c>
      <c r="I314" t="s">
        <v>43</v>
      </c>
      <c r="J314" t="s">
        <v>24</v>
      </c>
      <c r="K314" t="s">
        <v>69</v>
      </c>
      <c r="L314" t="s">
        <v>614</v>
      </c>
      <c r="M314" s="4">
        <v>96.83</v>
      </c>
      <c r="N314">
        <v>89</v>
      </c>
      <c r="O314" t="s">
        <v>56</v>
      </c>
      <c r="P314" t="s">
        <v>38</v>
      </c>
      <c r="Q314">
        <v>3</v>
      </c>
      <c r="S314" t="s">
        <v>29</v>
      </c>
      <c r="U314">
        <v>303578</v>
      </c>
    </row>
    <row r="315" spans="1:21" x14ac:dyDescent="0.3">
      <c r="A315">
        <v>303833</v>
      </c>
      <c r="B315" t="s">
        <v>129</v>
      </c>
      <c r="C315" t="str">
        <f>_xlfn.XLOOKUP(D315,Departments!$A$2:$A$8,Departments!$B$2:$B$8)</f>
        <v>Operations</v>
      </c>
      <c r="D315" t="s">
        <v>19</v>
      </c>
      <c r="E315" t="str" cm="1">
        <f t="array" ref="E315">_xlfn.XLOOKUP(F315,Locations!$A$2:$A$6,Locations!$B$2:$B$6,NOT FOUND)</f>
        <v>Ajman</v>
      </c>
      <c r="F315" t="s">
        <v>32</v>
      </c>
      <c r="G315" t="s">
        <v>33</v>
      </c>
      <c r="H315" t="s">
        <v>76</v>
      </c>
      <c r="I315" t="s">
        <v>23</v>
      </c>
      <c r="J315" t="s">
        <v>36</v>
      </c>
      <c r="K315" t="s">
        <v>64</v>
      </c>
      <c r="L315" t="s">
        <v>615</v>
      </c>
      <c r="M315" s="4">
        <v>90.32</v>
      </c>
      <c r="N315">
        <v>87</v>
      </c>
      <c r="O315" t="s">
        <v>49</v>
      </c>
      <c r="P315" t="s">
        <v>38</v>
      </c>
      <c r="Q315">
        <v>5</v>
      </c>
      <c r="R315">
        <v>8</v>
      </c>
      <c r="S315" t="s">
        <v>29</v>
      </c>
      <c r="U315">
        <v>303542</v>
      </c>
    </row>
    <row r="316" spans="1:21" x14ac:dyDescent="0.3">
      <c r="A316">
        <v>303834</v>
      </c>
      <c r="B316" t="s">
        <v>183</v>
      </c>
      <c r="C316" t="str">
        <f>_xlfn.XLOOKUP(D316,Departments!$A$2:$A$8,Departments!$B$2:$B$8)</f>
        <v>Marketing</v>
      </c>
      <c r="D316" t="s">
        <v>60</v>
      </c>
      <c r="E316" t="str" cm="1">
        <f t="array" ref="E316">_xlfn.XLOOKUP(F316,Locations!$A$2:$A$6,Locations!$B$2:$B$6,NOT FOUND)</f>
        <v>Sharjah</v>
      </c>
      <c r="F316" t="s">
        <v>41</v>
      </c>
      <c r="G316" t="s">
        <v>42</v>
      </c>
      <c r="H316" t="s">
        <v>34</v>
      </c>
      <c r="I316" t="s">
        <v>35</v>
      </c>
      <c r="J316" t="s">
        <v>24</v>
      </c>
      <c r="K316" t="s">
        <v>69</v>
      </c>
      <c r="L316" t="s">
        <v>616</v>
      </c>
      <c r="M316" s="4">
        <v>85.34</v>
      </c>
      <c r="N316">
        <v>82</v>
      </c>
      <c r="O316" t="s">
        <v>56</v>
      </c>
      <c r="P316" t="s">
        <v>28</v>
      </c>
      <c r="R316">
        <v>36</v>
      </c>
      <c r="S316" t="s">
        <v>29</v>
      </c>
      <c r="U316">
        <v>303735</v>
      </c>
    </row>
    <row r="317" spans="1:21" x14ac:dyDescent="0.3">
      <c r="A317">
        <v>303835</v>
      </c>
      <c r="B317" t="s">
        <v>617</v>
      </c>
      <c r="C317" t="str">
        <f>_xlfn.XLOOKUP(D317,Departments!$A$2:$A$8,Departments!$B$2:$B$8)</f>
        <v>Operations</v>
      </c>
      <c r="D317" t="s">
        <v>19</v>
      </c>
      <c r="E317" t="str" cm="1">
        <f t="array" ref="E317">_xlfn.XLOOKUP(F317,Locations!$A$2:$A$6,Locations!$B$2:$B$6,NOT FOUND)</f>
        <v>Ajman</v>
      </c>
      <c r="F317" t="s">
        <v>32</v>
      </c>
      <c r="G317" t="s">
        <v>53</v>
      </c>
      <c r="H317" t="s">
        <v>34</v>
      </c>
      <c r="I317" t="s">
        <v>35</v>
      </c>
      <c r="J317" t="s">
        <v>36</v>
      </c>
      <c r="K317" t="s">
        <v>69</v>
      </c>
      <c r="L317" t="s">
        <v>426</v>
      </c>
      <c r="M317" s="4">
        <v>90.74</v>
      </c>
      <c r="N317">
        <v>72</v>
      </c>
      <c r="O317" t="s">
        <v>56</v>
      </c>
      <c r="P317" t="s">
        <v>38</v>
      </c>
      <c r="Q317">
        <v>5</v>
      </c>
      <c r="R317">
        <v>23</v>
      </c>
      <c r="S317" t="s">
        <v>29</v>
      </c>
      <c r="U317">
        <v>303632</v>
      </c>
    </row>
    <row r="318" spans="1:21" x14ac:dyDescent="0.3">
      <c r="A318">
        <v>303836</v>
      </c>
      <c r="B318" t="s">
        <v>618</v>
      </c>
      <c r="C318" t="str">
        <f>_xlfn.XLOOKUP(D318,Departments!$A$2:$A$8,Departments!$B$2:$B$8)</f>
        <v>IT</v>
      </c>
      <c r="D318" t="s">
        <v>80</v>
      </c>
      <c r="E318" t="str" cm="1">
        <f t="array" ref="E318">_xlfn.XLOOKUP(F318,Locations!$A$2:$A$6,Locations!$B$2:$B$6,NOT FOUND)</f>
        <v>Sharjah</v>
      </c>
      <c r="F318" t="s">
        <v>41</v>
      </c>
      <c r="G318" t="s">
        <v>108</v>
      </c>
      <c r="H318" t="s">
        <v>22</v>
      </c>
      <c r="I318" t="s">
        <v>35</v>
      </c>
      <c r="J318" t="s">
        <v>24</v>
      </c>
      <c r="K318" t="s">
        <v>69</v>
      </c>
      <c r="L318" t="s">
        <v>543</v>
      </c>
      <c r="M318" s="4">
        <v>88</v>
      </c>
      <c r="N318">
        <v>77</v>
      </c>
      <c r="O318" t="s">
        <v>49</v>
      </c>
      <c r="P318" t="s">
        <v>38</v>
      </c>
      <c r="Q318">
        <v>4</v>
      </c>
      <c r="R318">
        <v>39</v>
      </c>
      <c r="S318" t="s">
        <v>29</v>
      </c>
      <c r="U318">
        <v>303629</v>
      </c>
    </row>
    <row r="319" spans="1:21" x14ac:dyDescent="0.3">
      <c r="A319">
        <v>303837</v>
      </c>
      <c r="B319" t="s">
        <v>455</v>
      </c>
      <c r="C319" t="str">
        <f>_xlfn.XLOOKUP(D319,Departments!$A$2:$A$8,Departments!$B$2:$B$8)</f>
        <v>Sales</v>
      </c>
      <c r="D319" t="s">
        <v>31</v>
      </c>
      <c r="E319" t="str" cm="1">
        <f t="array" ref="E319">_xlfn.XLOOKUP(F319,Locations!$A$2:$A$6,Locations!$B$2:$B$6,NOT FOUND)</f>
        <v>Sharjah</v>
      </c>
      <c r="F319" t="s">
        <v>41</v>
      </c>
      <c r="G319" t="s">
        <v>62</v>
      </c>
      <c r="H319" t="s">
        <v>63</v>
      </c>
      <c r="I319" t="s">
        <v>23</v>
      </c>
      <c r="J319" t="s">
        <v>36</v>
      </c>
      <c r="K319" t="s">
        <v>69</v>
      </c>
      <c r="L319" t="s">
        <v>303</v>
      </c>
      <c r="M319" s="4">
        <v>97.67</v>
      </c>
      <c r="N319">
        <v>91</v>
      </c>
      <c r="O319" t="s">
        <v>49</v>
      </c>
      <c r="P319" t="s">
        <v>38</v>
      </c>
      <c r="Q319">
        <v>4</v>
      </c>
      <c r="R319">
        <v>18</v>
      </c>
      <c r="S319" t="s">
        <v>29</v>
      </c>
      <c r="U319">
        <v>303629</v>
      </c>
    </row>
    <row r="320" spans="1:21" x14ac:dyDescent="0.3">
      <c r="A320">
        <v>303838</v>
      </c>
      <c r="B320" t="s">
        <v>167</v>
      </c>
      <c r="C320" t="str">
        <f>_xlfn.XLOOKUP(D320,Departments!$A$2:$A$8,Departments!$B$2:$B$8)</f>
        <v>Operations</v>
      </c>
      <c r="D320" t="s">
        <v>19</v>
      </c>
      <c r="E320" t="str" cm="1">
        <f t="array" ref="E320">_xlfn.XLOOKUP(F320,Locations!$A$2:$A$6,Locations!$B$2:$B$6,NOT FOUND)</f>
        <v>Abu Dhabi</v>
      </c>
      <c r="F320" t="s">
        <v>61</v>
      </c>
      <c r="G320" t="s">
        <v>108</v>
      </c>
      <c r="H320" t="s">
        <v>63</v>
      </c>
      <c r="I320" t="s">
        <v>23</v>
      </c>
      <c r="J320" t="s">
        <v>24</v>
      </c>
      <c r="K320" t="s">
        <v>69</v>
      </c>
      <c r="L320" t="s">
        <v>513</v>
      </c>
      <c r="M320" s="4">
        <v>88.41</v>
      </c>
      <c r="N320">
        <v>88</v>
      </c>
      <c r="O320" t="s">
        <v>49</v>
      </c>
      <c r="P320" t="s">
        <v>28</v>
      </c>
      <c r="R320">
        <v>27</v>
      </c>
      <c r="S320" t="s">
        <v>57</v>
      </c>
      <c r="T320" t="s">
        <v>619</v>
      </c>
      <c r="U320">
        <v>303781</v>
      </c>
    </row>
    <row r="321" spans="1:21" x14ac:dyDescent="0.3">
      <c r="A321">
        <v>303839</v>
      </c>
      <c r="B321" t="s">
        <v>209</v>
      </c>
      <c r="C321" t="str">
        <f>_xlfn.XLOOKUP(D321,Departments!$A$2:$A$8,Departments!$B$2:$B$8)</f>
        <v>Finance</v>
      </c>
      <c r="D321" t="s">
        <v>72</v>
      </c>
      <c r="E321" t="str" cm="1">
        <f t="array" ref="E321">_xlfn.XLOOKUP(F321,Locations!$A$2:$A$6,Locations!$B$2:$B$6,NOT FOUND)</f>
        <v>Al Ain</v>
      </c>
      <c r="F321" t="s">
        <v>46</v>
      </c>
      <c r="G321" t="s">
        <v>21</v>
      </c>
      <c r="H321" t="s">
        <v>22</v>
      </c>
      <c r="I321" t="s">
        <v>35</v>
      </c>
      <c r="J321" t="s">
        <v>36</v>
      </c>
      <c r="K321" t="s">
        <v>69</v>
      </c>
      <c r="L321" t="s">
        <v>620</v>
      </c>
      <c r="M321" s="4">
        <v>99.08</v>
      </c>
      <c r="N321">
        <v>93</v>
      </c>
      <c r="O321" t="s">
        <v>49</v>
      </c>
      <c r="P321" t="s">
        <v>28</v>
      </c>
      <c r="R321">
        <v>5</v>
      </c>
      <c r="S321" t="s">
        <v>29</v>
      </c>
      <c r="U321">
        <v>303643</v>
      </c>
    </row>
    <row r="322" spans="1:21" x14ac:dyDescent="0.3">
      <c r="A322">
        <v>303840</v>
      </c>
      <c r="B322" t="s">
        <v>440</v>
      </c>
      <c r="C322" t="str">
        <f>_xlfn.XLOOKUP(D322,Departments!$A$2:$A$8,Departments!$B$2:$B$8)</f>
        <v>Marketing</v>
      </c>
      <c r="D322" t="s">
        <v>60</v>
      </c>
      <c r="E322" t="str" cm="1">
        <f t="array" ref="E322">_xlfn.XLOOKUP(F322,Locations!$A$2:$A$6,Locations!$B$2:$B$6,NOT FOUND)</f>
        <v>Sharjah</v>
      </c>
      <c r="F322" t="s">
        <v>41</v>
      </c>
      <c r="G322" t="s">
        <v>126</v>
      </c>
      <c r="H322" t="s">
        <v>22</v>
      </c>
      <c r="I322" t="s">
        <v>35</v>
      </c>
      <c r="J322" t="s">
        <v>24</v>
      </c>
      <c r="K322" t="s">
        <v>69</v>
      </c>
      <c r="L322" t="s">
        <v>621</v>
      </c>
      <c r="M322" s="4">
        <v>89.77</v>
      </c>
      <c r="N322">
        <v>87</v>
      </c>
      <c r="O322" t="s">
        <v>49</v>
      </c>
      <c r="P322" t="s">
        <v>38</v>
      </c>
      <c r="Q322">
        <v>5</v>
      </c>
      <c r="R322">
        <v>20</v>
      </c>
      <c r="S322" t="s">
        <v>57</v>
      </c>
      <c r="T322" t="s">
        <v>622</v>
      </c>
      <c r="U322">
        <v>303655</v>
      </c>
    </row>
    <row r="323" spans="1:21" x14ac:dyDescent="0.3">
      <c r="A323">
        <v>303841</v>
      </c>
      <c r="B323" t="s">
        <v>623</v>
      </c>
      <c r="C323" t="str">
        <f>_xlfn.XLOOKUP(D323,Departments!$A$2:$A$8,Departments!$B$2:$B$8)</f>
        <v>Marketing</v>
      </c>
      <c r="D323" t="s">
        <v>60</v>
      </c>
      <c r="E323" t="str" cm="1">
        <f t="array" ref="E323">_xlfn.XLOOKUP(F323,Locations!$A$2:$A$6,Locations!$B$2:$B$6,NOT FOUND)</f>
        <v>Dubai</v>
      </c>
      <c r="F323" t="s">
        <v>20</v>
      </c>
      <c r="G323" t="s">
        <v>108</v>
      </c>
      <c r="H323" t="s">
        <v>22</v>
      </c>
      <c r="I323" t="s">
        <v>35</v>
      </c>
      <c r="J323" t="s">
        <v>36</v>
      </c>
      <c r="K323" t="s">
        <v>25</v>
      </c>
      <c r="L323" t="s">
        <v>624</v>
      </c>
      <c r="M323" s="4">
        <v>79.92</v>
      </c>
      <c r="N323">
        <v>78</v>
      </c>
      <c r="O323" t="s">
        <v>27</v>
      </c>
      <c r="P323" t="s">
        <v>38</v>
      </c>
      <c r="Q323">
        <v>3</v>
      </c>
      <c r="R323">
        <v>20</v>
      </c>
      <c r="S323" t="s">
        <v>29</v>
      </c>
      <c r="U323">
        <v>303771</v>
      </c>
    </row>
    <row r="324" spans="1:21" x14ac:dyDescent="0.3">
      <c r="A324">
        <v>303842</v>
      </c>
      <c r="B324" t="s">
        <v>625</v>
      </c>
      <c r="C324" t="str">
        <f>_xlfn.XLOOKUP(D324,Departments!$A$2:$A$8,Departments!$B$2:$B$8)</f>
        <v>Finance</v>
      </c>
      <c r="D324" t="s">
        <v>72</v>
      </c>
      <c r="E324" t="str" cm="1">
        <f t="array" ref="E324">_xlfn.XLOOKUP(F324,Locations!$A$2:$A$6,Locations!$B$2:$B$6,NOT FOUND)</f>
        <v>Abu Dhabi</v>
      </c>
      <c r="F324" t="s">
        <v>61</v>
      </c>
      <c r="G324" t="s">
        <v>173</v>
      </c>
      <c r="H324" t="s">
        <v>22</v>
      </c>
      <c r="I324" t="s">
        <v>43</v>
      </c>
      <c r="J324" t="s">
        <v>24</v>
      </c>
      <c r="K324" t="s">
        <v>69</v>
      </c>
      <c r="L324" t="s">
        <v>626</v>
      </c>
      <c r="M324" s="4">
        <v>76.260000000000005</v>
      </c>
      <c r="N324">
        <v>68</v>
      </c>
      <c r="O324" t="s">
        <v>56</v>
      </c>
      <c r="P324" t="s">
        <v>38</v>
      </c>
      <c r="Q324">
        <v>2</v>
      </c>
      <c r="R324">
        <v>27</v>
      </c>
      <c r="S324" t="s">
        <v>29</v>
      </c>
      <c r="U324">
        <v>303726</v>
      </c>
    </row>
    <row r="325" spans="1:21" x14ac:dyDescent="0.3">
      <c r="A325">
        <v>303843</v>
      </c>
      <c r="B325" t="s">
        <v>557</v>
      </c>
      <c r="C325" t="str">
        <f>_xlfn.XLOOKUP(D325,Departments!$A$2:$A$8,Departments!$B$2:$B$8)</f>
        <v>Customer Support</v>
      </c>
      <c r="D325" t="s">
        <v>52</v>
      </c>
      <c r="E325" t="str" cm="1">
        <f t="array" ref="E325">_xlfn.XLOOKUP(F325,Locations!$A$2:$A$6,Locations!$B$2:$B$6,NOT FOUND)</f>
        <v>Abu Dhabi</v>
      </c>
      <c r="F325" t="s">
        <v>61</v>
      </c>
      <c r="G325" t="s">
        <v>68</v>
      </c>
      <c r="H325" t="s">
        <v>76</v>
      </c>
      <c r="I325" t="s">
        <v>23</v>
      </c>
      <c r="J325" t="s">
        <v>36</v>
      </c>
      <c r="K325" t="s">
        <v>64</v>
      </c>
      <c r="L325" t="s">
        <v>627</v>
      </c>
      <c r="M325" s="4">
        <v>91.58</v>
      </c>
      <c r="N325">
        <v>84</v>
      </c>
      <c r="O325" t="s">
        <v>56</v>
      </c>
      <c r="P325" t="s">
        <v>38</v>
      </c>
      <c r="Q325">
        <v>4</v>
      </c>
      <c r="R325">
        <v>8</v>
      </c>
      <c r="S325" t="s">
        <v>57</v>
      </c>
      <c r="T325" t="s">
        <v>628</v>
      </c>
      <c r="U325">
        <v>303531</v>
      </c>
    </row>
    <row r="326" spans="1:21" x14ac:dyDescent="0.3">
      <c r="A326">
        <v>303844</v>
      </c>
      <c r="B326" t="s">
        <v>138</v>
      </c>
      <c r="C326" t="str">
        <f>_xlfn.XLOOKUP(D326,Departments!$A$2:$A$8,Departments!$B$2:$B$8)</f>
        <v>HR</v>
      </c>
      <c r="D326" t="s">
        <v>40</v>
      </c>
      <c r="E326" t="str" cm="1">
        <f t="array" ref="E326">_xlfn.XLOOKUP(F326,Locations!$A$2:$A$6,Locations!$B$2:$B$6,NOT FOUND)</f>
        <v>Al Ain</v>
      </c>
      <c r="F326" t="s">
        <v>46</v>
      </c>
      <c r="G326" t="s">
        <v>108</v>
      </c>
      <c r="H326" t="s">
        <v>76</v>
      </c>
      <c r="I326" t="s">
        <v>23</v>
      </c>
      <c r="J326" t="s">
        <v>24</v>
      </c>
      <c r="K326" t="s">
        <v>64</v>
      </c>
      <c r="L326" t="s">
        <v>368</v>
      </c>
      <c r="M326" s="4">
        <v>93.51</v>
      </c>
      <c r="N326">
        <v>74</v>
      </c>
      <c r="O326" t="s">
        <v>49</v>
      </c>
      <c r="P326" t="s">
        <v>38</v>
      </c>
      <c r="Q326">
        <v>4</v>
      </c>
      <c r="R326">
        <v>38</v>
      </c>
      <c r="S326" t="s">
        <v>57</v>
      </c>
      <c r="T326" t="s">
        <v>629</v>
      </c>
      <c r="U326">
        <v>303529</v>
      </c>
    </row>
    <row r="327" spans="1:21" x14ac:dyDescent="0.3">
      <c r="A327">
        <v>303845</v>
      </c>
      <c r="B327" t="s">
        <v>630</v>
      </c>
      <c r="C327" t="str">
        <f>_xlfn.XLOOKUP(D327,Departments!$A$2:$A$8,Departments!$B$2:$B$8)</f>
        <v>Sales</v>
      </c>
      <c r="D327" t="s">
        <v>31</v>
      </c>
      <c r="E327" t="str" cm="1">
        <f t="array" ref="E327">_xlfn.XLOOKUP(F327,Locations!$A$2:$A$6,Locations!$B$2:$B$6,NOT FOUND)</f>
        <v>Dubai</v>
      </c>
      <c r="F327" t="s">
        <v>20</v>
      </c>
      <c r="G327" t="s">
        <v>53</v>
      </c>
      <c r="H327" t="s">
        <v>76</v>
      </c>
      <c r="I327" t="s">
        <v>35</v>
      </c>
      <c r="J327" t="s">
        <v>24</v>
      </c>
      <c r="K327" t="s">
        <v>25</v>
      </c>
      <c r="L327" t="s">
        <v>631</v>
      </c>
      <c r="M327" s="4">
        <v>78.69</v>
      </c>
      <c r="N327">
        <v>50</v>
      </c>
      <c r="O327" t="s">
        <v>27</v>
      </c>
      <c r="P327" t="s">
        <v>38</v>
      </c>
      <c r="Q327">
        <v>5</v>
      </c>
      <c r="R327">
        <v>32</v>
      </c>
      <c r="S327" t="s">
        <v>57</v>
      </c>
      <c r="T327" t="s">
        <v>351</v>
      </c>
      <c r="U327">
        <v>303550</v>
      </c>
    </row>
    <row r="328" spans="1:21" x14ac:dyDescent="0.3">
      <c r="A328">
        <v>303846</v>
      </c>
      <c r="B328" t="s">
        <v>632</v>
      </c>
      <c r="C328" t="str">
        <f>_xlfn.XLOOKUP(D328,Departments!$A$2:$A$8,Departments!$B$2:$B$8)</f>
        <v>Marketing</v>
      </c>
      <c r="D328" t="s">
        <v>60</v>
      </c>
      <c r="E328" t="str" cm="1">
        <f t="array" ref="E328">_xlfn.XLOOKUP(F328,Locations!$A$2:$A$6,Locations!$B$2:$B$6,NOT FOUND)</f>
        <v>Ajman</v>
      </c>
      <c r="F328" t="s">
        <v>32</v>
      </c>
      <c r="G328" t="s">
        <v>126</v>
      </c>
      <c r="H328" t="s">
        <v>76</v>
      </c>
      <c r="I328" t="s">
        <v>35</v>
      </c>
      <c r="J328" t="s">
        <v>36</v>
      </c>
      <c r="K328" t="s">
        <v>64</v>
      </c>
      <c r="L328" t="s">
        <v>633</v>
      </c>
      <c r="M328" s="4">
        <v>98.47</v>
      </c>
      <c r="N328">
        <v>89</v>
      </c>
      <c r="O328" t="s">
        <v>49</v>
      </c>
      <c r="P328" t="s">
        <v>50</v>
      </c>
      <c r="R328">
        <v>15</v>
      </c>
      <c r="S328" t="s">
        <v>29</v>
      </c>
      <c r="U328">
        <v>303808</v>
      </c>
    </row>
    <row r="329" spans="1:21" x14ac:dyDescent="0.3">
      <c r="A329">
        <v>303847</v>
      </c>
      <c r="B329" t="s">
        <v>634</v>
      </c>
      <c r="C329" t="str">
        <f>_xlfn.XLOOKUP(D329,Departments!$A$2:$A$8,Departments!$B$2:$B$8)</f>
        <v>Customer Support</v>
      </c>
      <c r="D329" t="s">
        <v>52</v>
      </c>
      <c r="E329" t="str" cm="1">
        <f t="array" ref="E329">_xlfn.XLOOKUP(F329,Locations!$A$2:$A$6,Locations!$B$2:$B$6,NOT FOUND)</f>
        <v>Sharjah</v>
      </c>
      <c r="F329" t="s">
        <v>41</v>
      </c>
      <c r="G329" t="s">
        <v>68</v>
      </c>
      <c r="H329" t="s">
        <v>63</v>
      </c>
      <c r="I329" t="s">
        <v>23</v>
      </c>
      <c r="J329" t="s">
        <v>24</v>
      </c>
      <c r="K329" t="s">
        <v>69</v>
      </c>
      <c r="L329" t="s">
        <v>635</v>
      </c>
      <c r="M329" s="4">
        <v>85.66</v>
      </c>
      <c r="N329">
        <v>86</v>
      </c>
      <c r="O329" t="s">
        <v>56</v>
      </c>
      <c r="P329" t="s">
        <v>38</v>
      </c>
      <c r="Q329">
        <v>4</v>
      </c>
      <c r="R329">
        <v>22</v>
      </c>
      <c r="S329" t="s">
        <v>29</v>
      </c>
      <c r="U329">
        <v>303570</v>
      </c>
    </row>
    <row r="330" spans="1:21" x14ac:dyDescent="0.3">
      <c r="A330">
        <v>303848</v>
      </c>
      <c r="B330" t="s">
        <v>149</v>
      </c>
      <c r="C330" t="str">
        <f>_xlfn.XLOOKUP(D330,Departments!$A$2:$A$8,Departments!$B$2:$B$8)</f>
        <v>Marketing</v>
      </c>
      <c r="D330" t="s">
        <v>60</v>
      </c>
      <c r="E330" t="str" cm="1">
        <f t="array" ref="E330">_xlfn.XLOOKUP(F330,Locations!$A$2:$A$6,Locations!$B$2:$B$6,NOT FOUND)</f>
        <v>Sharjah</v>
      </c>
      <c r="F330" t="s">
        <v>41</v>
      </c>
      <c r="G330" t="s">
        <v>47</v>
      </c>
      <c r="H330" t="s">
        <v>63</v>
      </c>
      <c r="I330" t="s">
        <v>43</v>
      </c>
      <c r="J330" t="s">
        <v>24</v>
      </c>
      <c r="K330" t="s">
        <v>25</v>
      </c>
      <c r="L330" t="s">
        <v>636</v>
      </c>
      <c r="M330" s="4">
        <v>99.09</v>
      </c>
      <c r="N330">
        <v>100</v>
      </c>
      <c r="O330" t="s">
        <v>56</v>
      </c>
      <c r="P330" t="s">
        <v>38</v>
      </c>
      <c r="Q330">
        <v>3</v>
      </c>
      <c r="R330">
        <v>36</v>
      </c>
      <c r="S330" t="s">
        <v>57</v>
      </c>
      <c r="T330" t="s">
        <v>637</v>
      </c>
      <c r="U330">
        <v>303710</v>
      </c>
    </row>
    <row r="331" spans="1:21" x14ac:dyDescent="0.3">
      <c r="A331">
        <v>303849</v>
      </c>
      <c r="B331" t="s">
        <v>528</v>
      </c>
      <c r="C331" t="str">
        <f>_xlfn.XLOOKUP(D331,Departments!$A$2:$A$8,Departments!$B$2:$B$8)</f>
        <v>HR</v>
      </c>
      <c r="D331" t="s">
        <v>40</v>
      </c>
      <c r="E331" t="str" cm="1">
        <f t="array" ref="E331">_xlfn.XLOOKUP(F331,Locations!$A$2:$A$6,Locations!$B$2:$B$6,NOT FOUND)</f>
        <v>Abu Dhabi</v>
      </c>
      <c r="F331" t="s">
        <v>61</v>
      </c>
      <c r="G331" t="s">
        <v>108</v>
      </c>
      <c r="H331" t="s">
        <v>76</v>
      </c>
      <c r="I331" t="s">
        <v>23</v>
      </c>
      <c r="J331" t="s">
        <v>36</v>
      </c>
      <c r="K331" t="s">
        <v>54</v>
      </c>
      <c r="L331" t="s">
        <v>638</v>
      </c>
      <c r="M331" s="4">
        <v>80.25</v>
      </c>
      <c r="N331">
        <v>58</v>
      </c>
      <c r="O331" t="s">
        <v>56</v>
      </c>
      <c r="P331" t="s">
        <v>38</v>
      </c>
      <c r="Q331">
        <v>2</v>
      </c>
      <c r="R331">
        <v>37</v>
      </c>
      <c r="S331" t="s">
        <v>131</v>
      </c>
      <c r="T331" t="s">
        <v>639</v>
      </c>
      <c r="U331">
        <v>303611</v>
      </c>
    </row>
    <row r="332" spans="1:21" x14ac:dyDescent="0.3">
      <c r="A332">
        <v>303850</v>
      </c>
      <c r="B332" t="s">
        <v>640</v>
      </c>
      <c r="C332" t="str">
        <f>_xlfn.XLOOKUP(D332,Departments!$A$2:$A$8,Departments!$B$2:$B$8)</f>
        <v>Marketing</v>
      </c>
      <c r="D332" t="s">
        <v>60</v>
      </c>
      <c r="E332" t="str" cm="1">
        <f t="array" ref="E332">_xlfn.XLOOKUP(F332,Locations!$A$2:$A$6,Locations!$B$2:$B$6,NOT FOUND)</f>
        <v>Dubai</v>
      </c>
      <c r="F332" t="s">
        <v>20</v>
      </c>
      <c r="G332" t="s">
        <v>108</v>
      </c>
      <c r="H332" t="s">
        <v>34</v>
      </c>
      <c r="I332" t="s">
        <v>35</v>
      </c>
      <c r="J332" t="s">
        <v>36</v>
      </c>
      <c r="K332" t="s">
        <v>25</v>
      </c>
      <c r="L332" t="s">
        <v>385</v>
      </c>
      <c r="M332" s="4">
        <v>76.510000000000005</v>
      </c>
      <c r="N332">
        <v>55</v>
      </c>
      <c r="O332" t="s">
        <v>27</v>
      </c>
      <c r="P332" t="s">
        <v>38</v>
      </c>
      <c r="Q332">
        <v>5</v>
      </c>
      <c r="R332">
        <v>17</v>
      </c>
      <c r="S332" t="s">
        <v>29</v>
      </c>
      <c r="U332">
        <v>303721</v>
      </c>
    </row>
    <row r="333" spans="1:21" x14ac:dyDescent="0.3">
      <c r="A333">
        <v>303851</v>
      </c>
      <c r="B333" t="s">
        <v>576</v>
      </c>
      <c r="C333" t="str">
        <f>_xlfn.XLOOKUP(D333,Departments!$A$2:$A$8,Departments!$B$2:$B$8)</f>
        <v>HR</v>
      </c>
      <c r="D333" t="s">
        <v>40</v>
      </c>
      <c r="E333" t="str" cm="1">
        <f t="array" ref="E333">_xlfn.XLOOKUP(F333,Locations!$A$2:$A$6,Locations!$B$2:$B$6,NOT FOUND)</f>
        <v>Sharjah</v>
      </c>
      <c r="F333" t="s">
        <v>41</v>
      </c>
      <c r="G333" t="s">
        <v>62</v>
      </c>
      <c r="H333" t="s">
        <v>63</v>
      </c>
      <c r="I333" t="s">
        <v>23</v>
      </c>
      <c r="J333" t="s">
        <v>36</v>
      </c>
      <c r="K333" t="s">
        <v>64</v>
      </c>
      <c r="L333" t="s">
        <v>641</v>
      </c>
      <c r="M333" s="4">
        <v>96.64</v>
      </c>
      <c r="N333">
        <v>99</v>
      </c>
      <c r="O333" t="s">
        <v>56</v>
      </c>
      <c r="P333" t="s">
        <v>38</v>
      </c>
      <c r="Q333">
        <v>4</v>
      </c>
      <c r="S333" t="s">
        <v>29</v>
      </c>
      <c r="U333">
        <v>303649</v>
      </c>
    </row>
    <row r="334" spans="1:21" x14ac:dyDescent="0.3">
      <c r="A334">
        <v>303852</v>
      </c>
      <c r="B334" t="s">
        <v>642</v>
      </c>
      <c r="C334" t="str">
        <f>_xlfn.XLOOKUP(D334,Departments!$A$2:$A$8,Departments!$B$2:$B$8)</f>
        <v>IT</v>
      </c>
      <c r="D334" t="s">
        <v>80</v>
      </c>
      <c r="E334" t="str" cm="1">
        <f t="array" ref="E334">_xlfn.XLOOKUP(F334,Locations!$A$2:$A$6,Locations!$B$2:$B$6,NOT FOUND)</f>
        <v>Al Ain</v>
      </c>
      <c r="F334" t="s">
        <v>46</v>
      </c>
      <c r="G334" t="s">
        <v>73</v>
      </c>
      <c r="H334" t="s">
        <v>63</v>
      </c>
      <c r="I334" t="s">
        <v>35</v>
      </c>
      <c r="J334" t="s">
        <v>36</v>
      </c>
      <c r="K334" t="s">
        <v>64</v>
      </c>
      <c r="L334" t="s">
        <v>643</v>
      </c>
      <c r="M334" s="4">
        <v>81.599999999999994</v>
      </c>
      <c r="N334">
        <v>58</v>
      </c>
      <c r="O334" t="s">
        <v>27</v>
      </c>
      <c r="P334" t="s">
        <v>38</v>
      </c>
      <c r="Q334">
        <v>4</v>
      </c>
      <c r="R334">
        <v>31</v>
      </c>
      <c r="S334" t="s">
        <v>29</v>
      </c>
      <c r="U334">
        <v>303571</v>
      </c>
    </row>
    <row r="335" spans="1:21" x14ac:dyDescent="0.3">
      <c r="A335">
        <v>303853</v>
      </c>
      <c r="B335" t="s">
        <v>584</v>
      </c>
      <c r="C335" t="str">
        <f>_xlfn.XLOOKUP(D335,Departments!$A$2:$A$8,Departments!$B$2:$B$8)</f>
        <v>Customer Support</v>
      </c>
      <c r="D335" t="s">
        <v>52</v>
      </c>
      <c r="E335" t="str" cm="1">
        <f t="array" ref="E335">_xlfn.XLOOKUP(F335,Locations!$A$2:$A$6,Locations!$B$2:$B$6,NOT FOUND)</f>
        <v>Al Ain</v>
      </c>
      <c r="F335" t="s">
        <v>46</v>
      </c>
      <c r="G335" t="s">
        <v>173</v>
      </c>
      <c r="H335" t="s">
        <v>76</v>
      </c>
      <c r="I335" t="s">
        <v>43</v>
      </c>
      <c r="J335" t="s">
        <v>36</v>
      </c>
      <c r="K335" t="s">
        <v>25</v>
      </c>
      <c r="L335" t="s">
        <v>462</v>
      </c>
      <c r="M335" s="4">
        <v>99.02</v>
      </c>
      <c r="N335">
        <v>97</v>
      </c>
      <c r="O335" t="s">
        <v>56</v>
      </c>
      <c r="P335" t="s">
        <v>38</v>
      </c>
      <c r="Q335">
        <v>2</v>
      </c>
      <c r="S335" t="s">
        <v>29</v>
      </c>
      <c r="U335">
        <v>303664</v>
      </c>
    </row>
    <row r="336" spans="1:21" x14ac:dyDescent="0.3">
      <c r="A336">
        <v>303854</v>
      </c>
      <c r="B336" t="s">
        <v>365</v>
      </c>
      <c r="C336" t="str">
        <f>_xlfn.XLOOKUP(D336,Departments!$A$2:$A$8,Departments!$B$2:$B$8)</f>
        <v>IT</v>
      </c>
      <c r="D336" t="s">
        <v>80</v>
      </c>
      <c r="E336" t="str" cm="1">
        <f t="array" ref="E336">_xlfn.XLOOKUP(F336,Locations!$A$2:$A$6,Locations!$B$2:$B$6,NOT FOUND)</f>
        <v>Al Ain</v>
      </c>
      <c r="F336" t="s">
        <v>46</v>
      </c>
      <c r="G336" t="s">
        <v>21</v>
      </c>
      <c r="H336" t="s">
        <v>22</v>
      </c>
      <c r="I336" t="s">
        <v>35</v>
      </c>
      <c r="J336" t="s">
        <v>24</v>
      </c>
      <c r="K336" t="s">
        <v>25</v>
      </c>
      <c r="L336" t="s">
        <v>644</v>
      </c>
      <c r="M336" s="4">
        <v>83.09</v>
      </c>
      <c r="N336">
        <v>61</v>
      </c>
      <c r="O336" t="s">
        <v>56</v>
      </c>
      <c r="P336" t="s">
        <v>38</v>
      </c>
      <c r="Q336">
        <v>3</v>
      </c>
      <c r="R336">
        <v>34</v>
      </c>
      <c r="S336" t="s">
        <v>29</v>
      </c>
      <c r="U336">
        <v>303584</v>
      </c>
    </row>
    <row r="337" spans="1:21" x14ac:dyDescent="0.3">
      <c r="A337">
        <v>303855</v>
      </c>
      <c r="B337" t="s">
        <v>474</v>
      </c>
      <c r="C337" t="str">
        <f>_xlfn.XLOOKUP(D337,Departments!$A$2:$A$8,Departments!$B$2:$B$8)</f>
        <v>Marketing</v>
      </c>
      <c r="D337" t="s">
        <v>60</v>
      </c>
      <c r="E337" t="str" cm="1">
        <f t="array" ref="E337">_xlfn.XLOOKUP(F337,Locations!$A$2:$A$6,Locations!$B$2:$B$6,NOT FOUND)</f>
        <v>Dubai</v>
      </c>
      <c r="F337" t="s">
        <v>20</v>
      </c>
      <c r="G337" t="s">
        <v>47</v>
      </c>
      <c r="H337" t="s">
        <v>76</v>
      </c>
      <c r="I337" t="s">
        <v>23</v>
      </c>
      <c r="J337" t="s">
        <v>36</v>
      </c>
      <c r="K337" t="s">
        <v>25</v>
      </c>
      <c r="L337" t="s">
        <v>645</v>
      </c>
      <c r="M337" s="4">
        <v>89.31</v>
      </c>
      <c r="N337">
        <v>79</v>
      </c>
      <c r="O337" t="s">
        <v>49</v>
      </c>
      <c r="P337" t="s">
        <v>38</v>
      </c>
      <c r="Q337">
        <v>5</v>
      </c>
      <c r="S337" t="s">
        <v>57</v>
      </c>
      <c r="T337" t="s">
        <v>646</v>
      </c>
      <c r="U337">
        <v>303825</v>
      </c>
    </row>
    <row r="338" spans="1:21" x14ac:dyDescent="0.3">
      <c r="A338">
        <v>303856</v>
      </c>
      <c r="B338" t="s">
        <v>377</v>
      </c>
      <c r="C338" t="str">
        <f>_xlfn.XLOOKUP(D338,Departments!$A$2:$A$8,Departments!$B$2:$B$8)</f>
        <v>IT</v>
      </c>
      <c r="D338" t="s">
        <v>80</v>
      </c>
      <c r="E338" t="str" cm="1">
        <f t="array" ref="E338">_xlfn.XLOOKUP(F338,Locations!$A$2:$A$6,Locations!$B$2:$B$6,NOT FOUND)</f>
        <v>Al Ain</v>
      </c>
      <c r="F338" t="s">
        <v>46</v>
      </c>
      <c r="G338" t="s">
        <v>33</v>
      </c>
      <c r="H338" t="s">
        <v>76</v>
      </c>
      <c r="I338" t="s">
        <v>35</v>
      </c>
      <c r="J338" t="s">
        <v>36</v>
      </c>
      <c r="K338" t="s">
        <v>64</v>
      </c>
      <c r="L338" t="s">
        <v>647</v>
      </c>
      <c r="M338" s="4">
        <v>93.62</v>
      </c>
      <c r="N338">
        <v>72</v>
      </c>
      <c r="O338" t="s">
        <v>56</v>
      </c>
      <c r="P338" t="s">
        <v>38</v>
      </c>
      <c r="Q338">
        <v>3</v>
      </c>
      <c r="R338">
        <v>33</v>
      </c>
      <c r="S338" t="s">
        <v>29</v>
      </c>
      <c r="U338">
        <v>303673</v>
      </c>
    </row>
    <row r="339" spans="1:21" x14ac:dyDescent="0.3">
      <c r="A339">
        <v>303857</v>
      </c>
      <c r="B339" t="s">
        <v>648</v>
      </c>
      <c r="C339" t="str">
        <f>_xlfn.XLOOKUP(D339,Departments!$A$2:$A$8,Departments!$B$2:$B$8)</f>
        <v>IT</v>
      </c>
      <c r="D339" t="s">
        <v>80</v>
      </c>
      <c r="E339" t="str" cm="1">
        <f t="array" ref="E339">_xlfn.XLOOKUP(F339,Locations!$A$2:$A$6,Locations!$B$2:$B$6,NOT FOUND)</f>
        <v>Ajman</v>
      </c>
      <c r="F339" t="s">
        <v>32</v>
      </c>
      <c r="G339" t="s">
        <v>47</v>
      </c>
      <c r="H339" t="s">
        <v>76</v>
      </c>
      <c r="I339" t="s">
        <v>35</v>
      </c>
      <c r="J339" t="s">
        <v>24</v>
      </c>
      <c r="K339" t="s">
        <v>25</v>
      </c>
      <c r="L339" t="s">
        <v>484</v>
      </c>
      <c r="M339" s="4">
        <v>81.45</v>
      </c>
      <c r="N339">
        <v>54</v>
      </c>
      <c r="O339" t="s">
        <v>27</v>
      </c>
      <c r="P339" t="s">
        <v>28</v>
      </c>
      <c r="R339">
        <v>37</v>
      </c>
      <c r="S339" t="s">
        <v>131</v>
      </c>
      <c r="T339" t="s">
        <v>649</v>
      </c>
      <c r="U339">
        <v>303694</v>
      </c>
    </row>
    <row r="340" spans="1:21" x14ac:dyDescent="0.3">
      <c r="A340">
        <v>303858</v>
      </c>
      <c r="B340" t="s">
        <v>650</v>
      </c>
      <c r="C340" t="str">
        <f>_xlfn.XLOOKUP(D340,Departments!$A$2:$A$8,Departments!$B$2:$B$8)</f>
        <v>Finance</v>
      </c>
      <c r="D340" t="s">
        <v>72</v>
      </c>
      <c r="E340" t="str" cm="1">
        <f t="array" ref="E340">_xlfn.XLOOKUP(F340,Locations!$A$2:$A$6,Locations!$B$2:$B$6,NOT FOUND)</f>
        <v>Abu Dhabi</v>
      </c>
      <c r="F340" t="s">
        <v>61</v>
      </c>
      <c r="G340" t="s">
        <v>173</v>
      </c>
      <c r="H340" t="s">
        <v>34</v>
      </c>
      <c r="I340" t="s">
        <v>23</v>
      </c>
      <c r="J340" t="s">
        <v>36</v>
      </c>
      <c r="K340" t="s">
        <v>25</v>
      </c>
      <c r="L340" t="s">
        <v>651</v>
      </c>
      <c r="M340" s="4">
        <v>87.95</v>
      </c>
      <c r="N340">
        <v>79</v>
      </c>
      <c r="O340" t="s">
        <v>49</v>
      </c>
      <c r="P340" t="s">
        <v>38</v>
      </c>
      <c r="Q340">
        <v>5</v>
      </c>
      <c r="R340">
        <v>9</v>
      </c>
      <c r="S340" t="s">
        <v>29</v>
      </c>
      <c r="U340">
        <v>303757</v>
      </c>
    </row>
    <row r="341" spans="1:21" x14ac:dyDescent="0.3">
      <c r="A341">
        <v>303859</v>
      </c>
      <c r="B341" t="s">
        <v>375</v>
      </c>
      <c r="C341" t="str">
        <f>_xlfn.XLOOKUP(D341,Departments!$A$2:$A$8,Departments!$B$2:$B$8)</f>
        <v>Sales</v>
      </c>
      <c r="D341" t="s">
        <v>31</v>
      </c>
      <c r="E341" t="str" cm="1">
        <f t="array" ref="E341">_xlfn.XLOOKUP(F341,Locations!$A$2:$A$6,Locations!$B$2:$B$6,NOT FOUND)</f>
        <v>Abu Dhabi</v>
      </c>
      <c r="F341" t="s">
        <v>61</v>
      </c>
      <c r="G341" t="s">
        <v>73</v>
      </c>
      <c r="H341" t="s">
        <v>34</v>
      </c>
      <c r="I341" t="s">
        <v>43</v>
      </c>
      <c r="J341" t="s">
        <v>36</v>
      </c>
      <c r="K341" t="s">
        <v>69</v>
      </c>
      <c r="L341" t="s">
        <v>652</v>
      </c>
      <c r="M341" s="4">
        <v>76.55</v>
      </c>
      <c r="N341">
        <v>75</v>
      </c>
      <c r="O341" t="s">
        <v>27</v>
      </c>
      <c r="P341" t="s">
        <v>38</v>
      </c>
      <c r="Q341">
        <v>4</v>
      </c>
      <c r="S341" t="s">
        <v>131</v>
      </c>
      <c r="T341" t="s">
        <v>653</v>
      </c>
      <c r="U341">
        <v>303658</v>
      </c>
    </row>
    <row r="342" spans="1:21" x14ac:dyDescent="0.3">
      <c r="A342">
        <v>303860</v>
      </c>
      <c r="B342" t="s">
        <v>618</v>
      </c>
      <c r="C342" t="str">
        <f>_xlfn.XLOOKUP(D342,Departments!$A$2:$A$8,Departments!$B$2:$B$8)</f>
        <v>HR</v>
      </c>
      <c r="D342" t="s">
        <v>40</v>
      </c>
      <c r="E342" t="str" cm="1">
        <f t="array" ref="E342">_xlfn.XLOOKUP(F342,Locations!$A$2:$A$6,Locations!$B$2:$B$6,NOT FOUND)</f>
        <v>Al Ain</v>
      </c>
      <c r="F342" t="s">
        <v>46</v>
      </c>
      <c r="G342" t="s">
        <v>21</v>
      </c>
      <c r="H342" t="s">
        <v>63</v>
      </c>
      <c r="I342" t="s">
        <v>43</v>
      </c>
      <c r="J342" t="s">
        <v>24</v>
      </c>
      <c r="K342" t="s">
        <v>64</v>
      </c>
      <c r="L342" t="s">
        <v>654</v>
      </c>
      <c r="M342" s="4">
        <v>92.03</v>
      </c>
      <c r="N342">
        <v>76</v>
      </c>
      <c r="O342" t="s">
        <v>49</v>
      </c>
      <c r="P342" t="s">
        <v>38</v>
      </c>
      <c r="Q342">
        <v>4</v>
      </c>
      <c r="R342">
        <v>37</v>
      </c>
      <c r="S342" t="s">
        <v>57</v>
      </c>
      <c r="T342" t="s">
        <v>655</v>
      </c>
      <c r="U342">
        <v>303654</v>
      </c>
    </row>
    <row r="343" spans="1:21" x14ac:dyDescent="0.3">
      <c r="A343">
        <v>303861</v>
      </c>
      <c r="B343" t="s">
        <v>84</v>
      </c>
      <c r="C343" t="str">
        <f>_xlfn.XLOOKUP(D343,Departments!$A$2:$A$8,Departments!$B$2:$B$8)</f>
        <v>IT</v>
      </c>
      <c r="D343" t="s">
        <v>80</v>
      </c>
      <c r="E343" t="str" cm="1">
        <f t="array" ref="E343">_xlfn.XLOOKUP(F343,Locations!$A$2:$A$6,Locations!$B$2:$B$6,NOT FOUND)</f>
        <v>Ajman</v>
      </c>
      <c r="F343" t="s">
        <v>32</v>
      </c>
      <c r="G343" t="s">
        <v>33</v>
      </c>
      <c r="H343" t="s">
        <v>63</v>
      </c>
      <c r="I343" t="s">
        <v>23</v>
      </c>
      <c r="J343" t="s">
        <v>36</v>
      </c>
      <c r="K343" t="s">
        <v>69</v>
      </c>
      <c r="L343" t="s">
        <v>656</v>
      </c>
      <c r="M343" s="4">
        <v>90.4</v>
      </c>
      <c r="N343">
        <v>75</v>
      </c>
      <c r="O343" t="s">
        <v>49</v>
      </c>
      <c r="P343" t="s">
        <v>38</v>
      </c>
      <c r="Q343">
        <v>4</v>
      </c>
      <c r="R343">
        <v>9</v>
      </c>
      <c r="S343" t="s">
        <v>57</v>
      </c>
      <c r="T343" t="s">
        <v>657</v>
      </c>
      <c r="U343">
        <v>303679</v>
      </c>
    </row>
    <row r="344" spans="1:21" x14ac:dyDescent="0.3">
      <c r="A344">
        <v>303862</v>
      </c>
      <c r="B344" t="s">
        <v>79</v>
      </c>
      <c r="C344" t="str">
        <f>_xlfn.XLOOKUP(D344,Departments!$A$2:$A$8,Departments!$B$2:$B$8)</f>
        <v>IT</v>
      </c>
      <c r="D344" t="s">
        <v>80</v>
      </c>
      <c r="E344" t="str" cm="1">
        <f t="array" ref="E344">_xlfn.XLOOKUP(F344,Locations!$A$2:$A$6,Locations!$B$2:$B$6,NOT FOUND)</f>
        <v>Al Ain</v>
      </c>
      <c r="F344" t="s">
        <v>46</v>
      </c>
      <c r="G344" t="s">
        <v>173</v>
      </c>
      <c r="H344" t="s">
        <v>22</v>
      </c>
      <c r="I344" t="s">
        <v>23</v>
      </c>
      <c r="J344" t="s">
        <v>24</v>
      </c>
      <c r="K344" t="s">
        <v>64</v>
      </c>
      <c r="L344" t="s">
        <v>658</v>
      </c>
      <c r="M344" s="4">
        <v>79.55</v>
      </c>
      <c r="N344">
        <v>71</v>
      </c>
      <c r="O344" t="s">
        <v>27</v>
      </c>
      <c r="P344" t="s">
        <v>38</v>
      </c>
      <c r="Q344">
        <v>5</v>
      </c>
      <c r="S344" t="s">
        <v>29</v>
      </c>
      <c r="U344">
        <v>303660</v>
      </c>
    </row>
    <row r="345" spans="1:21" x14ac:dyDescent="0.3">
      <c r="A345">
        <v>303863</v>
      </c>
      <c r="B345" t="s">
        <v>659</v>
      </c>
      <c r="C345" t="str">
        <f>_xlfn.XLOOKUP(D345,Departments!$A$2:$A$8,Departments!$B$2:$B$8)</f>
        <v>Finance</v>
      </c>
      <c r="D345" t="s">
        <v>72</v>
      </c>
      <c r="E345" t="str" cm="1">
        <f t="array" ref="E345">_xlfn.XLOOKUP(F345,Locations!$A$2:$A$6,Locations!$B$2:$B$6,NOT FOUND)</f>
        <v>Ajman</v>
      </c>
      <c r="F345" t="s">
        <v>32</v>
      </c>
      <c r="G345" t="s">
        <v>42</v>
      </c>
      <c r="H345" t="s">
        <v>34</v>
      </c>
      <c r="I345" t="s">
        <v>23</v>
      </c>
      <c r="J345" t="s">
        <v>24</v>
      </c>
      <c r="K345" t="s">
        <v>25</v>
      </c>
      <c r="L345" t="s">
        <v>660</v>
      </c>
      <c r="M345" s="4">
        <v>83.05</v>
      </c>
      <c r="N345">
        <v>58</v>
      </c>
      <c r="O345" t="s">
        <v>56</v>
      </c>
      <c r="P345" t="s">
        <v>38</v>
      </c>
      <c r="Q345">
        <v>5</v>
      </c>
      <c r="S345" t="s">
        <v>29</v>
      </c>
      <c r="U345">
        <v>303633</v>
      </c>
    </row>
    <row r="346" spans="1:21" x14ac:dyDescent="0.3">
      <c r="A346">
        <v>303864</v>
      </c>
      <c r="B346" t="s">
        <v>455</v>
      </c>
      <c r="C346" t="str">
        <f>_xlfn.XLOOKUP(D346,Departments!$A$2:$A$8,Departments!$B$2:$B$8)</f>
        <v>Sales</v>
      </c>
      <c r="D346" t="s">
        <v>31</v>
      </c>
      <c r="E346" t="str" cm="1">
        <f t="array" ref="E346">_xlfn.XLOOKUP(F346,Locations!$A$2:$A$6,Locations!$B$2:$B$6,NOT FOUND)</f>
        <v>Sharjah</v>
      </c>
      <c r="F346" t="s">
        <v>41</v>
      </c>
      <c r="G346" t="s">
        <v>68</v>
      </c>
      <c r="H346" t="s">
        <v>63</v>
      </c>
      <c r="I346" t="s">
        <v>23</v>
      </c>
      <c r="J346" t="s">
        <v>36</v>
      </c>
      <c r="K346" t="s">
        <v>54</v>
      </c>
      <c r="L346" t="s">
        <v>661</v>
      </c>
      <c r="M346" s="4">
        <v>95.49</v>
      </c>
      <c r="N346">
        <v>95</v>
      </c>
      <c r="O346" t="s">
        <v>56</v>
      </c>
      <c r="P346" t="s">
        <v>38</v>
      </c>
      <c r="Q346">
        <v>2</v>
      </c>
      <c r="R346">
        <v>11</v>
      </c>
      <c r="S346" t="s">
        <v>29</v>
      </c>
      <c r="U346">
        <v>303646</v>
      </c>
    </row>
    <row r="347" spans="1:21" x14ac:dyDescent="0.3">
      <c r="A347">
        <v>303865</v>
      </c>
      <c r="B347" t="s">
        <v>630</v>
      </c>
      <c r="C347" t="str">
        <f>_xlfn.XLOOKUP(D347,Departments!$A$2:$A$8,Departments!$B$2:$B$8)</f>
        <v>HR</v>
      </c>
      <c r="D347" t="s">
        <v>40</v>
      </c>
      <c r="E347" t="str" cm="1">
        <f t="array" ref="E347">_xlfn.XLOOKUP(F347,Locations!$A$2:$A$6,Locations!$B$2:$B$6,NOT FOUND)</f>
        <v>Abu Dhabi</v>
      </c>
      <c r="F347" t="s">
        <v>61</v>
      </c>
      <c r="G347" t="s">
        <v>33</v>
      </c>
      <c r="H347" t="s">
        <v>76</v>
      </c>
      <c r="I347" t="s">
        <v>23</v>
      </c>
      <c r="J347" t="s">
        <v>24</v>
      </c>
      <c r="K347" t="s">
        <v>64</v>
      </c>
      <c r="L347" t="s">
        <v>662</v>
      </c>
      <c r="M347" s="4">
        <v>83.79</v>
      </c>
      <c r="N347">
        <v>78</v>
      </c>
      <c r="O347" t="s">
        <v>27</v>
      </c>
      <c r="P347" t="s">
        <v>38</v>
      </c>
      <c r="Q347">
        <v>5</v>
      </c>
      <c r="R347">
        <v>7</v>
      </c>
      <c r="S347" t="s">
        <v>29</v>
      </c>
      <c r="U347">
        <v>303780</v>
      </c>
    </row>
    <row r="348" spans="1:21" x14ac:dyDescent="0.3">
      <c r="A348">
        <v>303866</v>
      </c>
      <c r="B348" t="s">
        <v>663</v>
      </c>
      <c r="C348" t="str">
        <f>_xlfn.XLOOKUP(D348,Departments!$A$2:$A$8,Departments!$B$2:$B$8)</f>
        <v>HR</v>
      </c>
      <c r="D348" t="s">
        <v>40</v>
      </c>
      <c r="E348" t="str" cm="1">
        <f t="array" ref="E348">_xlfn.XLOOKUP(F348,Locations!$A$2:$A$6,Locations!$B$2:$B$6,NOT FOUND)</f>
        <v>Ajman</v>
      </c>
      <c r="F348" t="s">
        <v>32</v>
      </c>
      <c r="G348" t="s">
        <v>73</v>
      </c>
      <c r="H348" t="s">
        <v>34</v>
      </c>
      <c r="I348" t="s">
        <v>43</v>
      </c>
      <c r="J348" t="s">
        <v>36</v>
      </c>
      <c r="K348" t="s">
        <v>64</v>
      </c>
      <c r="L348" t="s">
        <v>664</v>
      </c>
      <c r="M348" s="4">
        <v>90.29</v>
      </c>
      <c r="N348">
        <v>70</v>
      </c>
      <c r="O348" t="s">
        <v>56</v>
      </c>
      <c r="P348" t="s">
        <v>50</v>
      </c>
      <c r="R348">
        <v>35</v>
      </c>
      <c r="S348" t="s">
        <v>29</v>
      </c>
      <c r="U348">
        <v>303648</v>
      </c>
    </row>
    <row r="349" spans="1:21" x14ac:dyDescent="0.3">
      <c r="A349">
        <v>303867</v>
      </c>
      <c r="B349" t="s">
        <v>665</v>
      </c>
      <c r="C349" t="str">
        <f>_xlfn.XLOOKUP(D349,Departments!$A$2:$A$8,Departments!$B$2:$B$8)</f>
        <v>Customer Support</v>
      </c>
      <c r="D349" t="s">
        <v>52</v>
      </c>
      <c r="E349" t="str" cm="1">
        <f t="array" ref="E349">_xlfn.XLOOKUP(F349,Locations!$A$2:$A$6,Locations!$B$2:$B$6,NOT FOUND)</f>
        <v>Dubai</v>
      </c>
      <c r="F349" t="s">
        <v>20</v>
      </c>
      <c r="G349" t="s">
        <v>21</v>
      </c>
      <c r="H349" t="s">
        <v>34</v>
      </c>
      <c r="I349" t="s">
        <v>43</v>
      </c>
      <c r="J349" t="s">
        <v>24</v>
      </c>
      <c r="K349" t="s">
        <v>64</v>
      </c>
      <c r="L349" t="s">
        <v>666</v>
      </c>
      <c r="M349" s="4">
        <v>85.11</v>
      </c>
      <c r="N349">
        <v>76</v>
      </c>
      <c r="O349" t="s">
        <v>56</v>
      </c>
      <c r="P349" t="s">
        <v>38</v>
      </c>
      <c r="Q349">
        <v>2</v>
      </c>
      <c r="R349">
        <v>9</v>
      </c>
      <c r="S349" t="s">
        <v>57</v>
      </c>
      <c r="T349" t="s">
        <v>667</v>
      </c>
      <c r="U349">
        <v>303759</v>
      </c>
    </row>
    <row r="350" spans="1:21" x14ac:dyDescent="0.3">
      <c r="A350">
        <v>303868</v>
      </c>
      <c r="B350" t="s">
        <v>668</v>
      </c>
      <c r="C350" t="str">
        <f>_xlfn.XLOOKUP(D350,Departments!$A$2:$A$8,Departments!$B$2:$B$8)</f>
        <v>Customer Support</v>
      </c>
      <c r="D350" t="s">
        <v>52</v>
      </c>
      <c r="E350" t="str" cm="1">
        <f t="array" ref="E350">_xlfn.XLOOKUP(F350,Locations!$A$2:$A$6,Locations!$B$2:$B$6,NOT FOUND)</f>
        <v>Dubai</v>
      </c>
      <c r="F350" t="s">
        <v>20</v>
      </c>
      <c r="G350" t="s">
        <v>126</v>
      </c>
      <c r="H350" t="s">
        <v>63</v>
      </c>
      <c r="I350" t="s">
        <v>35</v>
      </c>
      <c r="J350" t="s">
        <v>36</v>
      </c>
      <c r="K350" t="s">
        <v>64</v>
      </c>
      <c r="L350" t="s">
        <v>669</v>
      </c>
      <c r="M350" s="4">
        <v>99.18</v>
      </c>
      <c r="N350">
        <v>90</v>
      </c>
      <c r="O350" t="s">
        <v>56</v>
      </c>
      <c r="P350" t="s">
        <v>38</v>
      </c>
      <c r="Q350">
        <v>2</v>
      </c>
      <c r="S350" t="s">
        <v>29</v>
      </c>
      <c r="U350">
        <v>303727</v>
      </c>
    </row>
    <row r="351" spans="1:21" x14ac:dyDescent="0.3">
      <c r="A351">
        <v>303869</v>
      </c>
      <c r="B351" t="s">
        <v>670</v>
      </c>
      <c r="C351" t="str">
        <f>_xlfn.XLOOKUP(D351,Departments!$A$2:$A$8,Departments!$B$2:$B$8)</f>
        <v>Marketing</v>
      </c>
      <c r="D351" t="s">
        <v>60</v>
      </c>
      <c r="E351" t="str" cm="1">
        <f t="array" ref="E351">_xlfn.XLOOKUP(F351,Locations!$A$2:$A$6,Locations!$B$2:$B$6,NOT FOUND)</f>
        <v>Ajman</v>
      </c>
      <c r="F351" t="s">
        <v>32</v>
      </c>
      <c r="G351" t="s">
        <v>21</v>
      </c>
      <c r="H351" t="s">
        <v>34</v>
      </c>
      <c r="I351" t="s">
        <v>23</v>
      </c>
      <c r="J351" t="s">
        <v>24</v>
      </c>
      <c r="K351" t="s">
        <v>69</v>
      </c>
      <c r="L351" t="s">
        <v>202</v>
      </c>
      <c r="M351" s="4">
        <v>89.82</v>
      </c>
      <c r="N351">
        <v>82</v>
      </c>
      <c r="O351" t="s">
        <v>56</v>
      </c>
      <c r="P351" t="s">
        <v>38</v>
      </c>
      <c r="Q351">
        <v>3</v>
      </c>
      <c r="R351">
        <v>17</v>
      </c>
      <c r="S351" t="s">
        <v>57</v>
      </c>
      <c r="T351" t="s">
        <v>671</v>
      </c>
      <c r="U351">
        <v>303563</v>
      </c>
    </row>
    <row r="352" spans="1:21" x14ac:dyDescent="0.3">
      <c r="A352">
        <v>303870</v>
      </c>
      <c r="B352" t="s">
        <v>71</v>
      </c>
      <c r="C352" t="str">
        <f>_xlfn.XLOOKUP(D352,Departments!$A$2:$A$8,Departments!$B$2:$B$8)</f>
        <v>Customer Support</v>
      </c>
      <c r="D352" t="s">
        <v>52</v>
      </c>
      <c r="E352" t="str" cm="1">
        <f t="array" ref="E352">_xlfn.XLOOKUP(F352,Locations!$A$2:$A$6,Locations!$B$2:$B$6,NOT FOUND)</f>
        <v>Sharjah</v>
      </c>
      <c r="F352" t="s">
        <v>41</v>
      </c>
      <c r="G352" t="s">
        <v>47</v>
      </c>
      <c r="H352" t="s">
        <v>34</v>
      </c>
      <c r="I352" t="s">
        <v>23</v>
      </c>
      <c r="J352" t="s">
        <v>24</v>
      </c>
      <c r="K352" t="s">
        <v>64</v>
      </c>
      <c r="L352" t="s">
        <v>672</v>
      </c>
      <c r="M352" s="4">
        <v>77.290000000000006</v>
      </c>
      <c r="N352">
        <v>57</v>
      </c>
      <c r="O352" t="s">
        <v>27</v>
      </c>
      <c r="P352" t="s">
        <v>38</v>
      </c>
      <c r="Q352">
        <v>5</v>
      </c>
      <c r="R352">
        <v>38</v>
      </c>
      <c r="S352" t="s">
        <v>29</v>
      </c>
      <c r="U352">
        <v>303717</v>
      </c>
    </row>
    <row r="353" spans="1:21" x14ac:dyDescent="0.3">
      <c r="A353">
        <v>303871</v>
      </c>
      <c r="B353" t="s">
        <v>673</v>
      </c>
      <c r="C353" t="str">
        <f>_xlfn.XLOOKUP(D353,Departments!$A$2:$A$8,Departments!$B$2:$B$8)</f>
        <v>Marketing</v>
      </c>
      <c r="D353" t="s">
        <v>60</v>
      </c>
      <c r="E353" t="str" cm="1">
        <f t="array" ref="E353">_xlfn.XLOOKUP(F353,Locations!$A$2:$A$6,Locations!$B$2:$B$6,NOT FOUND)</f>
        <v>Abu Dhabi</v>
      </c>
      <c r="F353" t="s">
        <v>61</v>
      </c>
      <c r="G353" t="s">
        <v>21</v>
      </c>
      <c r="H353" t="s">
        <v>34</v>
      </c>
      <c r="I353" t="s">
        <v>35</v>
      </c>
      <c r="J353" t="s">
        <v>24</v>
      </c>
      <c r="K353" t="s">
        <v>54</v>
      </c>
      <c r="L353" t="s">
        <v>674</v>
      </c>
      <c r="M353" s="4">
        <v>92.15</v>
      </c>
      <c r="N353">
        <v>90</v>
      </c>
      <c r="O353" t="s">
        <v>49</v>
      </c>
      <c r="P353" t="s">
        <v>38</v>
      </c>
      <c r="Q353">
        <v>3</v>
      </c>
      <c r="R353">
        <v>27</v>
      </c>
      <c r="S353" t="s">
        <v>29</v>
      </c>
      <c r="U353">
        <v>303815</v>
      </c>
    </row>
    <row r="354" spans="1:21" x14ac:dyDescent="0.3">
      <c r="A354">
        <v>303872</v>
      </c>
      <c r="B354" t="s">
        <v>675</v>
      </c>
      <c r="C354" t="str">
        <f>_xlfn.XLOOKUP(D354,Departments!$A$2:$A$8,Departments!$B$2:$B$8)</f>
        <v>IT</v>
      </c>
      <c r="D354" t="s">
        <v>80</v>
      </c>
      <c r="E354" t="str" cm="1">
        <f t="array" ref="E354">_xlfn.XLOOKUP(F354,Locations!$A$2:$A$6,Locations!$B$2:$B$6,NOT FOUND)</f>
        <v>Al Ain</v>
      </c>
      <c r="F354" t="s">
        <v>46</v>
      </c>
      <c r="G354" t="s">
        <v>53</v>
      </c>
      <c r="H354" t="s">
        <v>63</v>
      </c>
      <c r="I354" t="s">
        <v>43</v>
      </c>
      <c r="J354" t="s">
        <v>36</v>
      </c>
      <c r="K354" t="s">
        <v>69</v>
      </c>
      <c r="L354" t="s">
        <v>676</v>
      </c>
      <c r="M354" s="4">
        <v>75.86</v>
      </c>
      <c r="N354">
        <v>62</v>
      </c>
      <c r="O354" t="s">
        <v>27</v>
      </c>
      <c r="P354" t="s">
        <v>50</v>
      </c>
      <c r="R354">
        <v>24</v>
      </c>
      <c r="S354" t="s">
        <v>29</v>
      </c>
      <c r="U354">
        <v>303524</v>
      </c>
    </row>
    <row r="355" spans="1:21" x14ac:dyDescent="0.3">
      <c r="A355">
        <v>303873</v>
      </c>
      <c r="B355" t="s">
        <v>175</v>
      </c>
      <c r="C355" t="str">
        <f>_xlfn.XLOOKUP(D355,Departments!$A$2:$A$8,Departments!$B$2:$B$8)</f>
        <v>Operations</v>
      </c>
      <c r="D355" t="s">
        <v>19</v>
      </c>
      <c r="E355" t="str" cm="1">
        <f t="array" ref="E355">_xlfn.XLOOKUP(F355,Locations!$A$2:$A$6,Locations!$B$2:$B$6,NOT FOUND)</f>
        <v>Al Ain</v>
      </c>
      <c r="F355" t="s">
        <v>46</v>
      </c>
      <c r="G355" t="s">
        <v>108</v>
      </c>
      <c r="H355" t="s">
        <v>34</v>
      </c>
      <c r="I355" t="s">
        <v>23</v>
      </c>
      <c r="J355" t="s">
        <v>24</v>
      </c>
      <c r="K355" t="s">
        <v>25</v>
      </c>
      <c r="L355" t="s">
        <v>677</v>
      </c>
      <c r="M355" s="4">
        <v>85.1</v>
      </c>
      <c r="N355">
        <v>73</v>
      </c>
      <c r="O355" t="s">
        <v>49</v>
      </c>
      <c r="P355" t="s">
        <v>38</v>
      </c>
      <c r="Q355">
        <v>5</v>
      </c>
      <c r="S355" t="s">
        <v>29</v>
      </c>
      <c r="U355">
        <v>303643</v>
      </c>
    </row>
    <row r="356" spans="1:21" x14ac:dyDescent="0.3">
      <c r="A356">
        <v>303874</v>
      </c>
      <c r="B356" t="s">
        <v>326</v>
      </c>
      <c r="C356" t="str">
        <f>_xlfn.XLOOKUP(D356,Departments!$A$2:$A$8,Departments!$B$2:$B$8)</f>
        <v>Finance</v>
      </c>
      <c r="D356" t="s">
        <v>72</v>
      </c>
      <c r="E356" t="str" cm="1">
        <f t="array" ref="E356">_xlfn.XLOOKUP(F356,Locations!$A$2:$A$6,Locations!$B$2:$B$6,NOT FOUND)</f>
        <v>Ajman</v>
      </c>
      <c r="F356" t="s">
        <v>32</v>
      </c>
      <c r="G356" t="s">
        <v>102</v>
      </c>
      <c r="H356" t="s">
        <v>76</v>
      </c>
      <c r="I356" t="s">
        <v>23</v>
      </c>
      <c r="J356" t="s">
        <v>24</v>
      </c>
      <c r="K356" t="s">
        <v>54</v>
      </c>
      <c r="L356" t="s">
        <v>678</v>
      </c>
      <c r="M356" s="4">
        <v>88.7</v>
      </c>
      <c r="N356">
        <v>74</v>
      </c>
      <c r="O356" t="s">
        <v>56</v>
      </c>
      <c r="P356" t="s">
        <v>38</v>
      </c>
      <c r="Q356">
        <v>2</v>
      </c>
      <c r="R356">
        <v>5</v>
      </c>
      <c r="S356" t="s">
        <v>29</v>
      </c>
      <c r="U356">
        <v>303638</v>
      </c>
    </row>
    <row r="357" spans="1:21" x14ac:dyDescent="0.3">
      <c r="A357">
        <v>303875</v>
      </c>
      <c r="B357" t="s">
        <v>679</v>
      </c>
      <c r="C357" t="str">
        <f>_xlfn.XLOOKUP(D357,Departments!$A$2:$A$8,Departments!$B$2:$B$8)</f>
        <v>Sales</v>
      </c>
      <c r="D357" t="s">
        <v>31</v>
      </c>
      <c r="E357" t="str" cm="1">
        <f t="array" ref="E357">_xlfn.XLOOKUP(F357,Locations!$A$2:$A$6,Locations!$B$2:$B$6,NOT FOUND)</f>
        <v>Ajman</v>
      </c>
      <c r="F357" t="s">
        <v>32</v>
      </c>
      <c r="G357" t="s">
        <v>73</v>
      </c>
      <c r="H357" t="s">
        <v>22</v>
      </c>
      <c r="I357" t="s">
        <v>35</v>
      </c>
      <c r="J357" t="s">
        <v>24</v>
      </c>
      <c r="K357" t="s">
        <v>69</v>
      </c>
      <c r="L357" t="s">
        <v>680</v>
      </c>
      <c r="M357" s="4">
        <v>90.29</v>
      </c>
      <c r="N357">
        <v>87</v>
      </c>
      <c r="O357" t="s">
        <v>56</v>
      </c>
      <c r="P357" t="s">
        <v>38</v>
      </c>
      <c r="Q357">
        <v>5</v>
      </c>
      <c r="R357">
        <v>37</v>
      </c>
      <c r="S357" t="s">
        <v>29</v>
      </c>
      <c r="U357">
        <v>303774</v>
      </c>
    </row>
    <row r="358" spans="1:21" x14ac:dyDescent="0.3">
      <c r="A358">
        <v>303876</v>
      </c>
      <c r="B358" t="s">
        <v>681</v>
      </c>
      <c r="C358" t="str">
        <f>_xlfn.XLOOKUP(D358,Departments!$A$2:$A$8,Departments!$B$2:$B$8)</f>
        <v>Operations</v>
      </c>
      <c r="D358" t="s">
        <v>19</v>
      </c>
      <c r="E358" t="str" cm="1">
        <f t="array" ref="E358">_xlfn.XLOOKUP(F358,Locations!$A$2:$A$6,Locations!$B$2:$B$6,NOT FOUND)</f>
        <v>Al Ain</v>
      </c>
      <c r="F358" t="s">
        <v>46</v>
      </c>
      <c r="G358" t="s">
        <v>102</v>
      </c>
      <c r="H358" t="s">
        <v>76</v>
      </c>
      <c r="I358" t="s">
        <v>23</v>
      </c>
      <c r="J358" t="s">
        <v>24</v>
      </c>
      <c r="K358" t="s">
        <v>69</v>
      </c>
      <c r="L358" t="s">
        <v>682</v>
      </c>
      <c r="M358" s="4">
        <v>86.19</v>
      </c>
      <c r="N358">
        <v>77</v>
      </c>
      <c r="O358" t="s">
        <v>56</v>
      </c>
      <c r="P358" t="s">
        <v>38</v>
      </c>
      <c r="Q358">
        <v>4</v>
      </c>
      <c r="R358">
        <v>11</v>
      </c>
      <c r="S358" t="s">
        <v>29</v>
      </c>
      <c r="U358">
        <v>303706</v>
      </c>
    </row>
    <row r="359" spans="1:21" x14ac:dyDescent="0.3">
      <c r="A359">
        <v>303877</v>
      </c>
      <c r="B359" t="s">
        <v>133</v>
      </c>
      <c r="C359" t="str">
        <f>_xlfn.XLOOKUP(D359,Departments!$A$2:$A$8,Departments!$B$2:$B$8)</f>
        <v>Operations</v>
      </c>
      <c r="D359" t="s">
        <v>19</v>
      </c>
      <c r="E359" t="str" cm="1">
        <f t="array" ref="E359">_xlfn.XLOOKUP(F359,Locations!$A$2:$A$6,Locations!$B$2:$B$6,NOT FOUND)</f>
        <v>Al Ain</v>
      </c>
      <c r="F359" t="s">
        <v>46</v>
      </c>
      <c r="G359" t="s">
        <v>33</v>
      </c>
      <c r="H359" t="s">
        <v>76</v>
      </c>
      <c r="I359" t="s">
        <v>43</v>
      </c>
      <c r="J359" t="s">
        <v>36</v>
      </c>
      <c r="K359" t="s">
        <v>54</v>
      </c>
      <c r="L359" t="s">
        <v>683</v>
      </c>
      <c r="M359" s="4">
        <v>76.33</v>
      </c>
      <c r="N359">
        <v>50</v>
      </c>
      <c r="O359" t="s">
        <v>27</v>
      </c>
      <c r="P359" t="s">
        <v>28</v>
      </c>
      <c r="R359">
        <v>40</v>
      </c>
      <c r="S359" t="s">
        <v>29</v>
      </c>
      <c r="U359">
        <v>303604</v>
      </c>
    </row>
    <row r="360" spans="1:21" x14ac:dyDescent="0.3">
      <c r="A360">
        <v>303878</v>
      </c>
      <c r="B360" t="s">
        <v>399</v>
      </c>
      <c r="C360" t="str">
        <f>_xlfn.XLOOKUP(D360,Departments!$A$2:$A$8,Departments!$B$2:$B$8)</f>
        <v>HR</v>
      </c>
      <c r="D360" t="s">
        <v>40</v>
      </c>
      <c r="E360" t="str" cm="1">
        <f t="array" ref="E360">_xlfn.XLOOKUP(F360,Locations!$A$2:$A$6,Locations!$B$2:$B$6,NOT FOUND)</f>
        <v>Dubai</v>
      </c>
      <c r="F360" t="s">
        <v>20</v>
      </c>
      <c r="G360" t="s">
        <v>73</v>
      </c>
      <c r="H360" t="s">
        <v>34</v>
      </c>
      <c r="I360" t="s">
        <v>43</v>
      </c>
      <c r="J360" t="s">
        <v>24</v>
      </c>
      <c r="K360" t="s">
        <v>69</v>
      </c>
      <c r="L360" t="s">
        <v>582</v>
      </c>
      <c r="M360" s="4">
        <v>78.040000000000006</v>
      </c>
      <c r="N360">
        <v>80</v>
      </c>
      <c r="O360" t="s">
        <v>27</v>
      </c>
      <c r="P360" t="s">
        <v>38</v>
      </c>
      <c r="Q360">
        <v>4</v>
      </c>
      <c r="R360">
        <v>7</v>
      </c>
      <c r="S360" t="s">
        <v>131</v>
      </c>
      <c r="T360" t="s">
        <v>684</v>
      </c>
      <c r="U360">
        <v>303825</v>
      </c>
    </row>
    <row r="361" spans="1:21" x14ac:dyDescent="0.3">
      <c r="A361">
        <v>303879</v>
      </c>
      <c r="B361" t="s">
        <v>413</v>
      </c>
      <c r="C361" t="str">
        <f>_xlfn.XLOOKUP(D361,Departments!$A$2:$A$8,Departments!$B$2:$B$8)</f>
        <v>Sales</v>
      </c>
      <c r="D361" t="s">
        <v>31</v>
      </c>
      <c r="E361" t="str" cm="1">
        <f t="array" ref="E361">_xlfn.XLOOKUP(F361,Locations!$A$2:$A$6,Locations!$B$2:$B$6,NOT FOUND)</f>
        <v>Dubai</v>
      </c>
      <c r="F361" t="s">
        <v>20</v>
      </c>
      <c r="G361" t="s">
        <v>47</v>
      </c>
      <c r="H361" t="s">
        <v>34</v>
      </c>
      <c r="I361" t="s">
        <v>35</v>
      </c>
      <c r="J361" t="s">
        <v>36</v>
      </c>
      <c r="K361" t="s">
        <v>54</v>
      </c>
      <c r="L361" t="s">
        <v>685</v>
      </c>
      <c r="M361" s="4">
        <v>88.16</v>
      </c>
      <c r="N361">
        <v>81</v>
      </c>
      <c r="O361" t="s">
        <v>56</v>
      </c>
      <c r="P361" t="s">
        <v>50</v>
      </c>
      <c r="R361">
        <v>27</v>
      </c>
      <c r="S361" t="s">
        <v>29</v>
      </c>
      <c r="U361">
        <v>303782</v>
      </c>
    </row>
    <row r="362" spans="1:21" x14ac:dyDescent="0.3">
      <c r="A362">
        <v>303880</v>
      </c>
      <c r="B362" t="s">
        <v>503</v>
      </c>
      <c r="C362" t="str">
        <f>_xlfn.XLOOKUP(D362,Departments!$A$2:$A$8,Departments!$B$2:$B$8)</f>
        <v>Operations</v>
      </c>
      <c r="D362" t="s">
        <v>19</v>
      </c>
      <c r="E362" t="str" cm="1">
        <f t="array" ref="E362">_xlfn.XLOOKUP(F362,Locations!$A$2:$A$6,Locations!$B$2:$B$6,NOT FOUND)</f>
        <v>Al Ain</v>
      </c>
      <c r="F362" t="s">
        <v>46</v>
      </c>
      <c r="G362" t="s">
        <v>108</v>
      </c>
      <c r="H362" t="s">
        <v>63</v>
      </c>
      <c r="I362" t="s">
        <v>23</v>
      </c>
      <c r="J362" t="s">
        <v>36</v>
      </c>
      <c r="K362" t="s">
        <v>25</v>
      </c>
      <c r="L362" t="s">
        <v>686</v>
      </c>
      <c r="M362" s="4">
        <v>94.54</v>
      </c>
      <c r="N362">
        <v>73</v>
      </c>
      <c r="O362" t="s">
        <v>49</v>
      </c>
      <c r="P362" t="s">
        <v>38</v>
      </c>
      <c r="Q362">
        <v>3</v>
      </c>
      <c r="R362">
        <v>29</v>
      </c>
      <c r="S362" t="s">
        <v>29</v>
      </c>
      <c r="U362">
        <v>303794</v>
      </c>
    </row>
    <row r="363" spans="1:21" x14ac:dyDescent="0.3">
      <c r="A363">
        <v>303881</v>
      </c>
      <c r="B363" t="s">
        <v>112</v>
      </c>
      <c r="C363" t="str">
        <f>_xlfn.XLOOKUP(D363,Departments!$A$2:$A$8,Departments!$B$2:$B$8)</f>
        <v>Marketing</v>
      </c>
      <c r="D363" t="s">
        <v>60</v>
      </c>
      <c r="E363" t="str" cm="1">
        <f t="array" ref="E363">_xlfn.XLOOKUP(F363,Locations!$A$2:$A$6,Locations!$B$2:$B$6,NOT FOUND)</f>
        <v>Al Ain</v>
      </c>
      <c r="F363" t="s">
        <v>46</v>
      </c>
      <c r="G363" t="s">
        <v>173</v>
      </c>
      <c r="H363" t="s">
        <v>22</v>
      </c>
      <c r="I363" t="s">
        <v>35</v>
      </c>
      <c r="J363" t="s">
        <v>36</v>
      </c>
      <c r="K363" t="s">
        <v>64</v>
      </c>
      <c r="L363" t="s">
        <v>687</v>
      </c>
      <c r="M363" s="4">
        <v>89.41</v>
      </c>
      <c r="N363">
        <v>82</v>
      </c>
      <c r="O363" t="s">
        <v>49</v>
      </c>
      <c r="P363" t="s">
        <v>28</v>
      </c>
      <c r="R363">
        <v>20</v>
      </c>
      <c r="S363" t="s">
        <v>29</v>
      </c>
      <c r="U363">
        <v>303700</v>
      </c>
    </row>
    <row r="364" spans="1:21" x14ac:dyDescent="0.3">
      <c r="A364">
        <v>303882</v>
      </c>
      <c r="B364" t="s">
        <v>688</v>
      </c>
      <c r="C364" t="str">
        <f>_xlfn.XLOOKUP(D364,Departments!$A$2:$A$8,Departments!$B$2:$B$8)</f>
        <v>Marketing</v>
      </c>
      <c r="D364" t="s">
        <v>60</v>
      </c>
      <c r="E364" t="str" cm="1">
        <f t="array" ref="E364">_xlfn.XLOOKUP(F364,Locations!$A$2:$A$6,Locations!$B$2:$B$6,NOT FOUND)</f>
        <v>Ajman</v>
      </c>
      <c r="F364" t="s">
        <v>32</v>
      </c>
      <c r="G364" t="s">
        <v>21</v>
      </c>
      <c r="H364" t="s">
        <v>22</v>
      </c>
      <c r="I364" t="s">
        <v>23</v>
      </c>
      <c r="J364" t="s">
        <v>24</v>
      </c>
      <c r="K364" t="s">
        <v>69</v>
      </c>
      <c r="L364" t="s">
        <v>620</v>
      </c>
      <c r="M364" s="4">
        <v>84.63</v>
      </c>
      <c r="N364">
        <v>68</v>
      </c>
      <c r="O364" t="s">
        <v>56</v>
      </c>
      <c r="P364" t="s">
        <v>38</v>
      </c>
      <c r="Q364">
        <v>4</v>
      </c>
      <c r="R364">
        <v>5</v>
      </c>
      <c r="S364" t="s">
        <v>29</v>
      </c>
      <c r="U364">
        <v>303614</v>
      </c>
    </row>
    <row r="365" spans="1:21" x14ac:dyDescent="0.3">
      <c r="A365">
        <v>303883</v>
      </c>
      <c r="B365" t="s">
        <v>541</v>
      </c>
      <c r="C365" t="str">
        <f>_xlfn.XLOOKUP(D365,Departments!$A$2:$A$8,Departments!$B$2:$B$8)</f>
        <v>HR</v>
      </c>
      <c r="D365" t="s">
        <v>40</v>
      </c>
      <c r="E365" t="str" cm="1">
        <f t="array" ref="E365">_xlfn.XLOOKUP(F365,Locations!$A$2:$A$6,Locations!$B$2:$B$6,NOT FOUND)</f>
        <v>Dubai</v>
      </c>
      <c r="F365" t="s">
        <v>20</v>
      </c>
      <c r="G365" t="s">
        <v>47</v>
      </c>
      <c r="H365" t="s">
        <v>76</v>
      </c>
      <c r="I365" t="s">
        <v>23</v>
      </c>
      <c r="J365" t="s">
        <v>24</v>
      </c>
      <c r="K365" t="s">
        <v>54</v>
      </c>
      <c r="L365" t="s">
        <v>689</v>
      </c>
      <c r="M365" s="4">
        <v>80.8</v>
      </c>
      <c r="N365">
        <v>67</v>
      </c>
      <c r="O365" t="s">
        <v>56</v>
      </c>
      <c r="P365" t="s">
        <v>38</v>
      </c>
      <c r="Q365">
        <v>4</v>
      </c>
      <c r="R365">
        <v>5</v>
      </c>
      <c r="S365" t="s">
        <v>29</v>
      </c>
      <c r="U365">
        <v>303679</v>
      </c>
    </row>
    <row r="366" spans="1:21" x14ac:dyDescent="0.3">
      <c r="A366">
        <v>303884</v>
      </c>
      <c r="B366" t="s">
        <v>553</v>
      </c>
      <c r="C366" t="str">
        <f>_xlfn.XLOOKUP(D366,Departments!$A$2:$A$8,Departments!$B$2:$B$8)</f>
        <v>IT</v>
      </c>
      <c r="D366" t="s">
        <v>80</v>
      </c>
      <c r="E366" t="str" cm="1">
        <f t="array" ref="E366">_xlfn.XLOOKUP(F366,Locations!$A$2:$A$6,Locations!$B$2:$B$6,NOT FOUND)</f>
        <v>Sharjah</v>
      </c>
      <c r="F366" t="s">
        <v>41</v>
      </c>
      <c r="G366" t="s">
        <v>62</v>
      </c>
      <c r="H366" t="s">
        <v>34</v>
      </c>
      <c r="I366" t="s">
        <v>23</v>
      </c>
      <c r="J366" t="s">
        <v>24</v>
      </c>
      <c r="K366" t="s">
        <v>64</v>
      </c>
      <c r="L366" t="s">
        <v>690</v>
      </c>
      <c r="M366" s="4">
        <v>93</v>
      </c>
      <c r="N366">
        <v>85</v>
      </c>
      <c r="O366" t="s">
        <v>49</v>
      </c>
      <c r="P366" t="s">
        <v>28</v>
      </c>
      <c r="R366">
        <v>15</v>
      </c>
      <c r="S366" t="s">
        <v>29</v>
      </c>
      <c r="U366">
        <v>303714</v>
      </c>
    </row>
    <row r="367" spans="1:21" x14ac:dyDescent="0.3">
      <c r="A367">
        <v>303885</v>
      </c>
      <c r="B367" t="s">
        <v>235</v>
      </c>
      <c r="C367" t="str">
        <f>_xlfn.XLOOKUP(D367,Departments!$A$2:$A$8,Departments!$B$2:$B$8)</f>
        <v>HR</v>
      </c>
      <c r="D367" t="s">
        <v>40</v>
      </c>
      <c r="E367" t="str" cm="1">
        <f t="array" ref="E367">_xlfn.XLOOKUP(F367,Locations!$A$2:$A$6,Locations!$B$2:$B$6,NOT FOUND)</f>
        <v>Dubai</v>
      </c>
      <c r="F367" t="s">
        <v>20</v>
      </c>
      <c r="G367" t="s">
        <v>42</v>
      </c>
      <c r="H367" t="s">
        <v>63</v>
      </c>
      <c r="I367" t="s">
        <v>43</v>
      </c>
      <c r="J367" t="s">
        <v>24</v>
      </c>
      <c r="K367" t="s">
        <v>64</v>
      </c>
      <c r="L367" t="s">
        <v>691</v>
      </c>
      <c r="M367" s="4">
        <v>93.49</v>
      </c>
      <c r="N367">
        <v>82</v>
      </c>
      <c r="O367" t="s">
        <v>49</v>
      </c>
      <c r="P367" t="s">
        <v>28</v>
      </c>
      <c r="R367">
        <v>13</v>
      </c>
      <c r="S367" t="s">
        <v>29</v>
      </c>
      <c r="U367">
        <v>303687</v>
      </c>
    </row>
    <row r="368" spans="1:21" x14ac:dyDescent="0.3">
      <c r="A368">
        <v>303886</v>
      </c>
      <c r="B368" t="s">
        <v>692</v>
      </c>
      <c r="C368" t="str">
        <f>_xlfn.XLOOKUP(D368,Departments!$A$2:$A$8,Departments!$B$2:$B$8)</f>
        <v>HR</v>
      </c>
      <c r="D368" t="s">
        <v>40</v>
      </c>
      <c r="E368" t="str" cm="1">
        <f t="array" ref="E368">_xlfn.XLOOKUP(F368,Locations!$A$2:$A$6,Locations!$B$2:$B$6,NOT FOUND)</f>
        <v>Sharjah</v>
      </c>
      <c r="F368" t="s">
        <v>41</v>
      </c>
      <c r="G368" t="s">
        <v>73</v>
      </c>
      <c r="H368" t="s">
        <v>63</v>
      </c>
      <c r="I368" t="s">
        <v>35</v>
      </c>
      <c r="J368" t="s">
        <v>24</v>
      </c>
      <c r="K368" t="s">
        <v>64</v>
      </c>
      <c r="L368" t="s">
        <v>693</v>
      </c>
      <c r="M368" s="4">
        <v>82.08</v>
      </c>
      <c r="N368">
        <v>71</v>
      </c>
      <c r="O368" t="s">
        <v>27</v>
      </c>
      <c r="P368" t="s">
        <v>38</v>
      </c>
      <c r="Q368">
        <v>3</v>
      </c>
      <c r="R368">
        <v>18</v>
      </c>
      <c r="S368" t="s">
        <v>29</v>
      </c>
      <c r="U368">
        <v>303601</v>
      </c>
    </row>
    <row r="369" spans="1:21" x14ac:dyDescent="0.3">
      <c r="A369">
        <v>303887</v>
      </c>
      <c r="B369" t="s">
        <v>694</v>
      </c>
      <c r="C369" t="str">
        <f>_xlfn.XLOOKUP(D369,Departments!$A$2:$A$8,Departments!$B$2:$B$8)</f>
        <v>IT</v>
      </c>
      <c r="D369" t="s">
        <v>80</v>
      </c>
      <c r="E369" t="str" cm="1">
        <f t="array" ref="E369">_xlfn.XLOOKUP(F369,Locations!$A$2:$A$6,Locations!$B$2:$B$6,NOT FOUND)</f>
        <v>Abu Dhabi</v>
      </c>
      <c r="F369" t="s">
        <v>61</v>
      </c>
      <c r="G369" t="s">
        <v>33</v>
      </c>
      <c r="H369" t="s">
        <v>22</v>
      </c>
      <c r="I369" t="s">
        <v>23</v>
      </c>
      <c r="J369" t="s">
        <v>24</v>
      </c>
      <c r="K369" t="s">
        <v>64</v>
      </c>
      <c r="L369" t="s">
        <v>666</v>
      </c>
      <c r="M369" s="4">
        <v>96.28</v>
      </c>
      <c r="N369">
        <v>87</v>
      </c>
      <c r="O369" t="s">
        <v>56</v>
      </c>
      <c r="P369" t="s">
        <v>38</v>
      </c>
      <c r="Q369">
        <v>2</v>
      </c>
      <c r="S369" t="s">
        <v>29</v>
      </c>
      <c r="U369">
        <v>303672</v>
      </c>
    </row>
    <row r="370" spans="1:21" x14ac:dyDescent="0.3">
      <c r="A370">
        <v>303888</v>
      </c>
      <c r="B370" t="s">
        <v>694</v>
      </c>
      <c r="C370" t="str">
        <f>_xlfn.XLOOKUP(D370,Departments!$A$2:$A$8,Departments!$B$2:$B$8)</f>
        <v>Finance</v>
      </c>
      <c r="D370" t="s">
        <v>72</v>
      </c>
      <c r="E370" t="str" cm="1">
        <f t="array" ref="E370">_xlfn.XLOOKUP(F370,Locations!$A$2:$A$6,Locations!$B$2:$B$6,NOT FOUND)</f>
        <v>Al Ain</v>
      </c>
      <c r="F370" t="s">
        <v>46</v>
      </c>
      <c r="G370" t="s">
        <v>33</v>
      </c>
      <c r="H370" t="s">
        <v>34</v>
      </c>
      <c r="I370" t="s">
        <v>35</v>
      </c>
      <c r="J370" t="s">
        <v>36</v>
      </c>
      <c r="K370" t="s">
        <v>25</v>
      </c>
      <c r="L370" t="s">
        <v>695</v>
      </c>
      <c r="M370" s="4">
        <v>76.319999999999993</v>
      </c>
      <c r="N370">
        <v>74</v>
      </c>
      <c r="O370" t="s">
        <v>27</v>
      </c>
      <c r="P370" t="s">
        <v>38</v>
      </c>
      <c r="Q370">
        <v>4</v>
      </c>
      <c r="R370">
        <v>33</v>
      </c>
      <c r="S370" t="s">
        <v>29</v>
      </c>
      <c r="U370">
        <v>303754</v>
      </c>
    </row>
    <row r="371" spans="1:21" x14ac:dyDescent="0.3">
      <c r="A371">
        <v>303889</v>
      </c>
      <c r="B371" t="s">
        <v>107</v>
      </c>
      <c r="C371" t="str">
        <f>_xlfn.XLOOKUP(D371,Departments!$A$2:$A$8,Departments!$B$2:$B$8)</f>
        <v>Sales</v>
      </c>
      <c r="D371" t="s">
        <v>31</v>
      </c>
      <c r="E371" t="str" cm="1">
        <f t="array" ref="E371">_xlfn.XLOOKUP(F371,Locations!$A$2:$A$6,Locations!$B$2:$B$6,NOT FOUND)</f>
        <v>Sharjah</v>
      </c>
      <c r="F371" t="s">
        <v>41</v>
      </c>
      <c r="G371" t="s">
        <v>102</v>
      </c>
      <c r="H371" t="s">
        <v>76</v>
      </c>
      <c r="I371" t="s">
        <v>23</v>
      </c>
      <c r="J371" t="s">
        <v>36</v>
      </c>
      <c r="K371" t="s">
        <v>64</v>
      </c>
      <c r="L371" t="s">
        <v>605</v>
      </c>
      <c r="M371" s="4">
        <v>82.54</v>
      </c>
      <c r="N371">
        <v>53</v>
      </c>
      <c r="O371" t="s">
        <v>27</v>
      </c>
      <c r="P371" t="s">
        <v>38</v>
      </c>
      <c r="Q371">
        <v>2</v>
      </c>
      <c r="S371" t="s">
        <v>29</v>
      </c>
      <c r="U371">
        <v>303839</v>
      </c>
    </row>
    <row r="372" spans="1:21" x14ac:dyDescent="0.3">
      <c r="A372">
        <v>303890</v>
      </c>
      <c r="B372" t="s">
        <v>425</v>
      </c>
      <c r="C372" t="str">
        <f>_xlfn.XLOOKUP(D372,Departments!$A$2:$A$8,Departments!$B$2:$B$8)</f>
        <v>Marketing</v>
      </c>
      <c r="D372" t="s">
        <v>60</v>
      </c>
      <c r="E372" t="str" cm="1">
        <f t="array" ref="E372">_xlfn.XLOOKUP(F372,Locations!$A$2:$A$6,Locations!$B$2:$B$6,NOT FOUND)</f>
        <v>Abu Dhabi</v>
      </c>
      <c r="F372" t="s">
        <v>61</v>
      </c>
      <c r="G372" t="s">
        <v>126</v>
      </c>
      <c r="H372" t="s">
        <v>76</v>
      </c>
      <c r="I372" t="s">
        <v>23</v>
      </c>
      <c r="J372" t="s">
        <v>36</v>
      </c>
      <c r="K372" t="s">
        <v>25</v>
      </c>
      <c r="L372" t="s">
        <v>696</v>
      </c>
      <c r="M372" s="4">
        <v>93.58</v>
      </c>
      <c r="N372">
        <v>84</v>
      </c>
      <c r="O372" t="s">
        <v>56</v>
      </c>
      <c r="P372" t="s">
        <v>28</v>
      </c>
      <c r="R372">
        <v>36</v>
      </c>
      <c r="S372" t="s">
        <v>29</v>
      </c>
      <c r="U372">
        <v>303646</v>
      </c>
    </row>
    <row r="373" spans="1:21" x14ac:dyDescent="0.3">
      <c r="A373">
        <v>303891</v>
      </c>
      <c r="B373" t="s">
        <v>553</v>
      </c>
      <c r="C373" t="str">
        <f>_xlfn.XLOOKUP(D373,Departments!$A$2:$A$8,Departments!$B$2:$B$8)</f>
        <v>Customer Support</v>
      </c>
      <c r="D373" t="s">
        <v>52</v>
      </c>
      <c r="E373" t="str" cm="1">
        <f t="array" ref="E373">_xlfn.XLOOKUP(F373,Locations!$A$2:$A$6,Locations!$B$2:$B$6,NOT FOUND)</f>
        <v>Sharjah</v>
      </c>
      <c r="F373" t="s">
        <v>41</v>
      </c>
      <c r="G373" t="s">
        <v>108</v>
      </c>
      <c r="H373" t="s">
        <v>34</v>
      </c>
      <c r="I373" t="s">
        <v>43</v>
      </c>
      <c r="J373" t="s">
        <v>36</v>
      </c>
      <c r="K373" t="s">
        <v>54</v>
      </c>
      <c r="L373" t="s">
        <v>697</v>
      </c>
      <c r="M373" s="4">
        <v>79.239999999999995</v>
      </c>
      <c r="N373">
        <v>66</v>
      </c>
      <c r="O373" t="s">
        <v>27</v>
      </c>
      <c r="P373" t="s">
        <v>38</v>
      </c>
      <c r="Q373">
        <v>2</v>
      </c>
      <c r="R373">
        <v>21</v>
      </c>
      <c r="S373" t="s">
        <v>29</v>
      </c>
      <c r="U373">
        <v>303764</v>
      </c>
    </row>
    <row r="374" spans="1:21" x14ac:dyDescent="0.3">
      <c r="A374">
        <v>303892</v>
      </c>
      <c r="B374" t="s">
        <v>630</v>
      </c>
      <c r="C374" t="str">
        <f>_xlfn.XLOOKUP(D374,Departments!$A$2:$A$8,Departments!$B$2:$B$8)</f>
        <v>Sales</v>
      </c>
      <c r="D374" t="s">
        <v>31</v>
      </c>
      <c r="E374" t="str" cm="1">
        <f t="array" ref="E374">_xlfn.XLOOKUP(F374,Locations!$A$2:$A$6,Locations!$B$2:$B$6,NOT FOUND)</f>
        <v>Dubai</v>
      </c>
      <c r="F374" t="s">
        <v>20</v>
      </c>
      <c r="G374" t="s">
        <v>102</v>
      </c>
      <c r="H374" t="s">
        <v>76</v>
      </c>
      <c r="I374" t="s">
        <v>23</v>
      </c>
      <c r="J374" t="s">
        <v>36</v>
      </c>
      <c r="K374" t="s">
        <v>69</v>
      </c>
      <c r="L374" t="s">
        <v>698</v>
      </c>
      <c r="M374" s="4">
        <v>89.99</v>
      </c>
      <c r="N374">
        <v>89</v>
      </c>
      <c r="O374" t="s">
        <v>49</v>
      </c>
      <c r="P374" t="s">
        <v>38</v>
      </c>
      <c r="Q374">
        <v>4</v>
      </c>
      <c r="R374">
        <v>15</v>
      </c>
      <c r="S374" t="s">
        <v>29</v>
      </c>
      <c r="U374">
        <v>303611</v>
      </c>
    </row>
    <row r="375" spans="1:21" x14ac:dyDescent="0.3">
      <c r="A375">
        <v>303893</v>
      </c>
      <c r="B375" t="s">
        <v>123</v>
      </c>
      <c r="C375" t="str">
        <f>_xlfn.XLOOKUP(D375,Departments!$A$2:$A$8,Departments!$B$2:$B$8)</f>
        <v>Marketing</v>
      </c>
      <c r="D375" t="s">
        <v>60</v>
      </c>
      <c r="E375" t="str" cm="1">
        <f t="array" ref="E375">_xlfn.XLOOKUP(F375,Locations!$A$2:$A$6,Locations!$B$2:$B$6,NOT FOUND)</f>
        <v>Abu Dhabi</v>
      </c>
      <c r="F375" t="s">
        <v>61</v>
      </c>
      <c r="G375" t="s">
        <v>62</v>
      </c>
      <c r="H375" t="s">
        <v>63</v>
      </c>
      <c r="I375" t="s">
        <v>43</v>
      </c>
      <c r="J375" t="s">
        <v>24</v>
      </c>
      <c r="K375" t="s">
        <v>69</v>
      </c>
      <c r="L375" t="s">
        <v>244</v>
      </c>
      <c r="M375" s="4">
        <v>79.819999999999993</v>
      </c>
      <c r="N375">
        <v>51</v>
      </c>
      <c r="O375" t="s">
        <v>56</v>
      </c>
      <c r="P375" t="s">
        <v>38</v>
      </c>
      <c r="Q375">
        <v>5</v>
      </c>
      <c r="R375">
        <v>30</v>
      </c>
      <c r="S375" t="s">
        <v>57</v>
      </c>
      <c r="T375" t="s">
        <v>699</v>
      </c>
      <c r="U375">
        <v>303521</v>
      </c>
    </row>
    <row r="376" spans="1:21" x14ac:dyDescent="0.3">
      <c r="A376">
        <v>303894</v>
      </c>
      <c r="B376" t="s">
        <v>455</v>
      </c>
      <c r="C376" t="str">
        <f>_xlfn.XLOOKUP(D376,Departments!$A$2:$A$8,Departments!$B$2:$B$8)</f>
        <v>Sales</v>
      </c>
      <c r="D376" t="s">
        <v>31</v>
      </c>
      <c r="E376" t="str" cm="1">
        <f t="array" ref="E376">_xlfn.XLOOKUP(F376,Locations!$A$2:$A$6,Locations!$B$2:$B$6,NOT FOUND)</f>
        <v>Ajman</v>
      </c>
      <c r="F376" t="s">
        <v>32</v>
      </c>
      <c r="G376" t="s">
        <v>62</v>
      </c>
      <c r="H376" t="s">
        <v>34</v>
      </c>
      <c r="I376" t="s">
        <v>43</v>
      </c>
      <c r="J376" t="s">
        <v>24</v>
      </c>
      <c r="K376" t="s">
        <v>64</v>
      </c>
      <c r="L376" t="s">
        <v>254</v>
      </c>
      <c r="M376" s="4">
        <v>88.17</v>
      </c>
      <c r="N376">
        <v>81</v>
      </c>
      <c r="O376" t="s">
        <v>49</v>
      </c>
      <c r="P376" t="s">
        <v>38</v>
      </c>
      <c r="Q376">
        <v>5</v>
      </c>
      <c r="R376">
        <v>14</v>
      </c>
      <c r="S376" t="s">
        <v>57</v>
      </c>
      <c r="T376" t="s">
        <v>700</v>
      </c>
      <c r="U376">
        <v>303796</v>
      </c>
    </row>
    <row r="377" spans="1:21" x14ac:dyDescent="0.3">
      <c r="A377">
        <v>303895</v>
      </c>
      <c r="B377" t="s">
        <v>701</v>
      </c>
      <c r="C377" t="str">
        <f>_xlfn.XLOOKUP(D377,Departments!$A$2:$A$8,Departments!$B$2:$B$8)</f>
        <v>HR</v>
      </c>
      <c r="D377" t="s">
        <v>40</v>
      </c>
      <c r="E377" t="str" cm="1">
        <f t="array" ref="E377">_xlfn.XLOOKUP(F377,Locations!$A$2:$A$6,Locations!$B$2:$B$6,NOT FOUND)</f>
        <v>Ajman</v>
      </c>
      <c r="F377" t="s">
        <v>32</v>
      </c>
      <c r="G377" t="s">
        <v>73</v>
      </c>
      <c r="H377" t="s">
        <v>63</v>
      </c>
      <c r="I377" t="s">
        <v>43</v>
      </c>
      <c r="J377" t="s">
        <v>36</v>
      </c>
      <c r="K377" t="s">
        <v>54</v>
      </c>
      <c r="L377" t="s">
        <v>702</v>
      </c>
      <c r="M377" s="4">
        <v>75.44</v>
      </c>
      <c r="N377">
        <v>66</v>
      </c>
      <c r="O377" t="s">
        <v>27</v>
      </c>
      <c r="P377" t="s">
        <v>38</v>
      </c>
      <c r="Q377">
        <v>2</v>
      </c>
      <c r="R377">
        <v>25</v>
      </c>
      <c r="S377" t="s">
        <v>29</v>
      </c>
      <c r="U377">
        <v>303795</v>
      </c>
    </row>
    <row r="378" spans="1:21" x14ac:dyDescent="0.3">
      <c r="A378">
        <v>303896</v>
      </c>
      <c r="B378" t="s">
        <v>269</v>
      </c>
      <c r="C378" t="str">
        <f>_xlfn.XLOOKUP(D378,Departments!$A$2:$A$8,Departments!$B$2:$B$8)</f>
        <v>Marketing</v>
      </c>
      <c r="D378" t="s">
        <v>60</v>
      </c>
      <c r="E378" t="str" cm="1">
        <f t="array" ref="E378">_xlfn.XLOOKUP(F378,Locations!$A$2:$A$6,Locations!$B$2:$B$6,NOT FOUND)</f>
        <v>Abu Dhabi</v>
      </c>
      <c r="F378" t="s">
        <v>61</v>
      </c>
      <c r="G378" t="s">
        <v>42</v>
      </c>
      <c r="H378" t="s">
        <v>22</v>
      </c>
      <c r="I378" t="s">
        <v>23</v>
      </c>
      <c r="J378" t="s">
        <v>36</v>
      </c>
      <c r="K378" t="s">
        <v>69</v>
      </c>
      <c r="L378" t="s">
        <v>703</v>
      </c>
      <c r="M378" s="4">
        <v>98.45</v>
      </c>
      <c r="N378">
        <v>98</v>
      </c>
      <c r="O378" t="s">
        <v>56</v>
      </c>
      <c r="P378" t="s">
        <v>50</v>
      </c>
      <c r="R378">
        <v>19</v>
      </c>
      <c r="S378" t="s">
        <v>29</v>
      </c>
      <c r="U378">
        <v>303825</v>
      </c>
    </row>
    <row r="379" spans="1:21" x14ac:dyDescent="0.3">
      <c r="A379">
        <v>303897</v>
      </c>
      <c r="B379" t="s">
        <v>704</v>
      </c>
      <c r="C379" t="str">
        <f>_xlfn.XLOOKUP(D379,Departments!$A$2:$A$8,Departments!$B$2:$B$8)</f>
        <v>Marketing</v>
      </c>
      <c r="D379" t="s">
        <v>60</v>
      </c>
      <c r="E379" t="str" cm="1">
        <f t="array" ref="E379">_xlfn.XLOOKUP(F379,Locations!$A$2:$A$6,Locations!$B$2:$B$6,NOT FOUND)</f>
        <v>Al Ain</v>
      </c>
      <c r="F379" t="s">
        <v>46</v>
      </c>
      <c r="G379" t="s">
        <v>47</v>
      </c>
      <c r="H379" t="s">
        <v>34</v>
      </c>
      <c r="I379" t="s">
        <v>23</v>
      </c>
      <c r="J379" t="s">
        <v>24</v>
      </c>
      <c r="K379" t="s">
        <v>69</v>
      </c>
      <c r="L379" t="s">
        <v>705</v>
      </c>
      <c r="M379" s="4">
        <v>79.5</v>
      </c>
      <c r="N379">
        <v>80</v>
      </c>
      <c r="O379" t="s">
        <v>27</v>
      </c>
      <c r="P379" t="s">
        <v>38</v>
      </c>
      <c r="Q379">
        <v>2</v>
      </c>
      <c r="R379">
        <v>27</v>
      </c>
      <c r="S379" t="s">
        <v>29</v>
      </c>
      <c r="U379">
        <v>303821</v>
      </c>
    </row>
    <row r="380" spans="1:21" x14ac:dyDescent="0.3">
      <c r="A380">
        <v>303898</v>
      </c>
      <c r="B380" t="s">
        <v>497</v>
      </c>
      <c r="C380" t="str">
        <f>_xlfn.XLOOKUP(D380,Departments!$A$2:$A$8,Departments!$B$2:$B$8)</f>
        <v>IT</v>
      </c>
      <c r="D380" t="s">
        <v>80</v>
      </c>
      <c r="E380" t="str" cm="1">
        <f t="array" ref="E380">_xlfn.XLOOKUP(F380,Locations!$A$2:$A$6,Locations!$B$2:$B$6,NOT FOUND)</f>
        <v>Sharjah</v>
      </c>
      <c r="F380" t="s">
        <v>41</v>
      </c>
      <c r="G380" t="s">
        <v>108</v>
      </c>
      <c r="H380" t="s">
        <v>22</v>
      </c>
      <c r="I380" t="s">
        <v>35</v>
      </c>
      <c r="J380" t="s">
        <v>36</v>
      </c>
      <c r="K380" t="s">
        <v>25</v>
      </c>
      <c r="L380" t="s">
        <v>706</v>
      </c>
      <c r="M380" s="4">
        <v>82.62</v>
      </c>
      <c r="N380">
        <v>59</v>
      </c>
      <c r="O380" t="s">
        <v>56</v>
      </c>
      <c r="P380" t="s">
        <v>50</v>
      </c>
      <c r="R380">
        <v>12</v>
      </c>
      <c r="S380" t="s">
        <v>29</v>
      </c>
      <c r="U380">
        <v>303844</v>
      </c>
    </row>
    <row r="381" spans="1:21" x14ac:dyDescent="0.3">
      <c r="A381">
        <v>303899</v>
      </c>
      <c r="B381" t="s">
        <v>588</v>
      </c>
      <c r="C381" t="str">
        <f>_xlfn.XLOOKUP(D381,Departments!$A$2:$A$8,Departments!$B$2:$B$8)</f>
        <v>HR</v>
      </c>
      <c r="D381" t="s">
        <v>40</v>
      </c>
      <c r="E381" t="str" cm="1">
        <f t="array" ref="E381">_xlfn.XLOOKUP(F381,Locations!$A$2:$A$6,Locations!$B$2:$B$6,NOT FOUND)</f>
        <v>Abu Dhabi</v>
      </c>
      <c r="F381" t="s">
        <v>61</v>
      </c>
      <c r="G381" t="s">
        <v>62</v>
      </c>
      <c r="H381" t="s">
        <v>63</v>
      </c>
      <c r="I381" t="s">
        <v>23</v>
      </c>
      <c r="J381" t="s">
        <v>36</v>
      </c>
      <c r="K381" t="s">
        <v>25</v>
      </c>
      <c r="L381" t="s">
        <v>707</v>
      </c>
      <c r="M381" s="4">
        <v>97.52</v>
      </c>
      <c r="N381">
        <v>96</v>
      </c>
      <c r="O381" t="s">
        <v>56</v>
      </c>
      <c r="P381" t="s">
        <v>38</v>
      </c>
      <c r="Q381">
        <v>4</v>
      </c>
      <c r="R381">
        <v>35</v>
      </c>
      <c r="S381" t="s">
        <v>131</v>
      </c>
      <c r="T381" t="s">
        <v>708</v>
      </c>
      <c r="U381">
        <v>303614</v>
      </c>
    </row>
    <row r="382" spans="1:21" x14ac:dyDescent="0.3">
      <c r="A382">
        <v>303900</v>
      </c>
      <c r="B382" t="s">
        <v>133</v>
      </c>
      <c r="C382" t="str">
        <f>_xlfn.XLOOKUP(D382,Departments!$A$2:$A$8,Departments!$B$2:$B$8)</f>
        <v>Operations</v>
      </c>
      <c r="D382" t="s">
        <v>19</v>
      </c>
      <c r="E382" t="str" cm="1">
        <f t="array" ref="E382">_xlfn.XLOOKUP(F382,Locations!$A$2:$A$6,Locations!$B$2:$B$6,NOT FOUND)</f>
        <v>Dubai</v>
      </c>
      <c r="F382" t="s">
        <v>20</v>
      </c>
      <c r="G382" t="s">
        <v>62</v>
      </c>
      <c r="H382" t="s">
        <v>76</v>
      </c>
      <c r="I382" t="s">
        <v>35</v>
      </c>
      <c r="J382" t="s">
        <v>24</v>
      </c>
      <c r="K382" t="s">
        <v>25</v>
      </c>
      <c r="L382" t="s">
        <v>709</v>
      </c>
      <c r="M382" s="4">
        <v>82.91</v>
      </c>
      <c r="N382">
        <v>75</v>
      </c>
      <c r="O382" t="s">
        <v>56</v>
      </c>
      <c r="P382" t="s">
        <v>38</v>
      </c>
      <c r="Q382">
        <v>2</v>
      </c>
      <c r="R382">
        <v>34</v>
      </c>
      <c r="S382" t="s">
        <v>29</v>
      </c>
      <c r="U382">
        <v>303623</v>
      </c>
    </row>
    <row r="383" spans="1:21" x14ac:dyDescent="0.3">
      <c r="A383">
        <v>303901</v>
      </c>
      <c r="B383" t="s">
        <v>611</v>
      </c>
      <c r="C383" t="str">
        <f>_xlfn.XLOOKUP(D383,Departments!$A$2:$A$8,Departments!$B$2:$B$8)</f>
        <v>IT</v>
      </c>
      <c r="D383" t="s">
        <v>80</v>
      </c>
      <c r="E383" t="str" cm="1">
        <f t="array" ref="E383">_xlfn.XLOOKUP(F383,Locations!$A$2:$A$6,Locations!$B$2:$B$6,NOT FOUND)</f>
        <v>Sharjah</v>
      </c>
      <c r="F383" t="s">
        <v>41</v>
      </c>
      <c r="G383" t="s">
        <v>102</v>
      </c>
      <c r="H383" t="s">
        <v>34</v>
      </c>
      <c r="I383" t="s">
        <v>43</v>
      </c>
      <c r="J383" t="s">
        <v>36</v>
      </c>
      <c r="K383" t="s">
        <v>25</v>
      </c>
      <c r="L383" t="s">
        <v>278</v>
      </c>
      <c r="M383" s="4">
        <v>90.4</v>
      </c>
      <c r="N383">
        <v>82</v>
      </c>
      <c r="O383" t="s">
        <v>56</v>
      </c>
      <c r="P383" t="s">
        <v>38</v>
      </c>
      <c r="Q383">
        <v>4</v>
      </c>
      <c r="R383">
        <v>19</v>
      </c>
      <c r="S383" t="s">
        <v>29</v>
      </c>
      <c r="U383">
        <v>303722</v>
      </c>
    </row>
    <row r="384" spans="1:21" x14ac:dyDescent="0.3">
      <c r="A384">
        <v>303902</v>
      </c>
      <c r="B384" t="s">
        <v>710</v>
      </c>
      <c r="C384" t="str">
        <f>_xlfn.XLOOKUP(D384,Departments!$A$2:$A$8,Departments!$B$2:$B$8)</f>
        <v>Customer Support</v>
      </c>
      <c r="D384" t="s">
        <v>52</v>
      </c>
      <c r="E384" t="str" cm="1">
        <f t="array" ref="E384">_xlfn.XLOOKUP(F384,Locations!$A$2:$A$6,Locations!$B$2:$B$6,NOT FOUND)</f>
        <v>Abu Dhabi</v>
      </c>
      <c r="F384" t="s">
        <v>61</v>
      </c>
      <c r="G384" t="s">
        <v>126</v>
      </c>
      <c r="H384" t="s">
        <v>76</v>
      </c>
      <c r="I384" t="s">
        <v>35</v>
      </c>
      <c r="J384" t="s">
        <v>24</v>
      </c>
      <c r="K384" t="s">
        <v>54</v>
      </c>
      <c r="L384" t="s">
        <v>711</v>
      </c>
      <c r="M384" s="4">
        <v>93.47</v>
      </c>
      <c r="N384">
        <v>78</v>
      </c>
      <c r="O384" t="s">
        <v>49</v>
      </c>
      <c r="P384" t="s">
        <v>50</v>
      </c>
      <c r="R384">
        <v>24</v>
      </c>
      <c r="S384" t="s">
        <v>57</v>
      </c>
      <c r="T384" t="s">
        <v>712</v>
      </c>
      <c r="U384">
        <v>303745</v>
      </c>
    </row>
    <row r="385" spans="1:21" x14ac:dyDescent="0.3">
      <c r="A385">
        <v>303903</v>
      </c>
      <c r="B385" t="s">
        <v>466</v>
      </c>
      <c r="C385" t="str">
        <f>_xlfn.XLOOKUP(D385,Departments!$A$2:$A$8,Departments!$B$2:$B$8)</f>
        <v>IT</v>
      </c>
      <c r="D385" t="s">
        <v>80</v>
      </c>
      <c r="E385" t="str" cm="1">
        <f t="array" ref="E385">_xlfn.XLOOKUP(F385,Locations!$A$2:$A$6,Locations!$B$2:$B$6,NOT FOUND)</f>
        <v>Dubai</v>
      </c>
      <c r="F385" t="s">
        <v>20</v>
      </c>
      <c r="G385" t="s">
        <v>68</v>
      </c>
      <c r="H385" t="s">
        <v>22</v>
      </c>
      <c r="I385" t="s">
        <v>35</v>
      </c>
      <c r="J385" t="s">
        <v>36</v>
      </c>
      <c r="K385" t="s">
        <v>69</v>
      </c>
      <c r="L385" t="s">
        <v>713</v>
      </c>
      <c r="M385" s="4">
        <v>92.39</v>
      </c>
      <c r="N385">
        <v>86</v>
      </c>
      <c r="O385" t="s">
        <v>56</v>
      </c>
      <c r="P385" t="s">
        <v>38</v>
      </c>
      <c r="Q385">
        <v>4</v>
      </c>
      <c r="R385">
        <v>37</v>
      </c>
      <c r="S385" t="s">
        <v>29</v>
      </c>
      <c r="U385">
        <v>303744</v>
      </c>
    </row>
    <row r="386" spans="1:21" x14ac:dyDescent="0.3">
      <c r="A386">
        <v>303904</v>
      </c>
      <c r="B386" t="s">
        <v>714</v>
      </c>
      <c r="C386" t="str">
        <f>_xlfn.XLOOKUP(D386,Departments!$A$2:$A$8,Departments!$B$2:$B$8)</f>
        <v>Marketing</v>
      </c>
      <c r="D386" t="s">
        <v>60</v>
      </c>
      <c r="E386" t="str" cm="1">
        <f t="array" ref="E386">_xlfn.XLOOKUP(F386,Locations!$A$2:$A$6,Locations!$B$2:$B$6,NOT FOUND)</f>
        <v>Al Ain</v>
      </c>
      <c r="F386" t="s">
        <v>46</v>
      </c>
      <c r="G386" t="s">
        <v>68</v>
      </c>
      <c r="H386" t="s">
        <v>34</v>
      </c>
      <c r="I386" t="s">
        <v>35</v>
      </c>
      <c r="J386" t="s">
        <v>24</v>
      </c>
      <c r="K386" t="s">
        <v>25</v>
      </c>
      <c r="L386" t="s">
        <v>715</v>
      </c>
      <c r="M386" s="4">
        <v>98.52</v>
      </c>
      <c r="N386">
        <v>93</v>
      </c>
      <c r="O386" t="s">
        <v>56</v>
      </c>
      <c r="P386" t="s">
        <v>28</v>
      </c>
      <c r="R386">
        <v>22</v>
      </c>
      <c r="S386" t="s">
        <v>29</v>
      </c>
      <c r="U386">
        <v>303804</v>
      </c>
    </row>
    <row r="387" spans="1:21" x14ac:dyDescent="0.3">
      <c r="A387">
        <v>303905</v>
      </c>
      <c r="B387" t="s">
        <v>538</v>
      </c>
      <c r="C387" t="str">
        <f>_xlfn.XLOOKUP(D387,Departments!$A$2:$A$8,Departments!$B$2:$B$8)</f>
        <v>Finance</v>
      </c>
      <c r="D387" t="s">
        <v>72</v>
      </c>
      <c r="E387" t="str" cm="1">
        <f t="array" ref="E387">_xlfn.XLOOKUP(F387,Locations!$A$2:$A$6,Locations!$B$2:$B$6,NOT FOUND)</f>
        <v>Sharjah</v>
      </c>
      <c r="F387" t="s">
        <v>41</v>
      </c>
      <c r="G387" t="s">
        <v>42</v>
      </c>
      <c r="H387" t="s">
        <v>76</v>
      </c>
      <c r="I387" t="s">
        <v>43</v>
      </c>
      <c r="J387" t="s">
        <v>36</v>
      </c>
      <c r="K387" t="s">
        <v>64</v>
      </c>
      <c r="L387" t="s">
        <v>716</v>
      </c>
      <c r="M387" s="4">
        <v>75.34</v>
      </c>
      <c r="N387">
        <v>53</v>
      </c>
      <c r="O387" t="s">
        <v>27</v>
      </c>
      <c r="P387" t="s">
        <v>38</v>
      </c>
      <c r="Q387">
        <v>2</v>
      </c>
      <c r="R387">
        <v>19</v>
      </c>
      <c r="S387" t="s">
        <v>29</v>
      </c>
      <c r="U387">
        <v>303702</v>
      </c>
    </row>
    <row r="388" spans="1:21" x14ac:dyDescent="0.3">
      <c r="A388">
        <v>303906</v>
      </c>
      <c r="B388" t="s">
        <v>79</v>
      </c>
      <c r="C388" t="str">
        <f>_xlfn.XLOOKUP(D388,Departments!$A$2:$A$8,Departments!$B$2:$B$8)</f>
        <v>Customer Support</v>
      </c>
      <c r="D388" t="s">
        <v>52</v>
      </c>
      <c r="E388" t="str" cm="1">
        <f t="array" ref="E388">_xlfn.XLOOKUP(F388,Locations!$A$2:$A$6,Locations!$B$2:$B$6,NOT FOUND)</f>
        <v>Abu Dhabi</v>
      </c>
      <c r="F388" t="s">
        <v>61</v>
      </c>
      <c r="G388" t="s">
        <v>21</v>
      </c>
      <c r="H388" t="s">
        <v>76</v>
      </c>
      <c r="I388" t="s">
        <v>35</v>
      </c>
      <c r="J388" t="s">
        <v>24</v>
      </c>
      <c r="K388" t="s">
        <v>25</v>
      </c>
      <c r="L388" t="s">
        <v>482</v>
      </c>
      <c r="M388" s="4">
        <v>82.01</v>
      </c>
      <c r="N388">
        <v>76</v>
      </c>
      <c r="O388" t="s">
        <v>56</v>
      </c>
      <c r="P388" t="s">
        <v>38</v>
      </c>
      <c r="Q388">
        <v>5</v>
      </c>
      <c r="R388">
        <v>30</v>
      </c>
      <c r="S388" t="s">
        <v>29</v>
      </c>
      <c r="U388">
        <v>303578</v>
      </c>
    </row>
    <row r="389" spans="1:21" x14ac:dyDescent="0.3">
      <c r="A389">
        <v>303907</v>
      </c>
      <c r="B389" t="s">
        <v>717</v>
      </c>
      <c r="C389" t="str">
        <f>_xlfn.XLOOKUP(D389,Departments!$A$2:$A$8,Departments!$B$2:$B$8)</f>
        <v>Sales</v>
      </c>
      <c r="D389" t="s">
        <v>31</v>
      </c>
      <c r="E389" t="str" cm="1">
        <f t="array" ref="E389">_xlfn.XLOOKUP(F389,Locations!$A$2:$A$6,Locations!$B$2:$B$6,NOT FOUND)</f>
        <v>Al Ain</v>
      </c>
      <c r="F389" t="s">
        <v>46</v>
      </c>
      <c r="G389" t="s">
        <v>108</v>
      </c>
      <c r="H389" t="s">
        <v>22</v>
      </c>
      <c r="I389" t="s">
        <v>43</v>
      </c>
      <c r="J389" t="s">
        <v>24</v>
      </c>
      <c r="K389" t="s">
        <v>69</v>
      </c>
      <c r="L389" t="s">
        <v>718</v>
      </c>
      <c r="M389" s="4">
        <v>97.55</v>
      </c>
      <c r="N389">
        <v>89</v>
      </c>
      <c r="O389" t="s">
        <v>56</v>
      </c>
      <c r="P389" t="s">
        <v>38</v>
      </c>
      <c r="Q389">
        <v>4</v>
      </c>
      <c r="R389">
        <v>21</v>
      </c>
      <c r="S389" t="s">
        <v>29</v>
      </c>
      <c r="U389">
        <v>303525</v>
      </c>
    </row>
    <row r="390" spans="1:21" x14ac:dyDescent="0.3">
      <c r="A390">
        <v>303908</v>
      </c>
      <c r="B390" t="s">
        <v>265</v>
      </c>
      <c r="C390" t="str">
        <f>_xlfn.XLOOKUP(D390,Departments!$A$2:$A$8,Departments!$B$2:$B$8)</f>
        <v>IT</v>
      </c>
      <c r="D390" t="s">
        <v>80</v>
      </c>
      <c r="E390" t="str" cm="1">
        <f t="array" ref="E390">_xlfn.XLOOKUP(F390,Locations!$A$2:$A$6,Locations!$B$2:$B$6,NOT FOUND)</f>
        <v>Dubai</v>
      </c>
      <c r="F390" t="s">
        <v>20</v>
      </c>
      <c r="G390" t="s">
        <v>73</v>
      </c>
      <c r="H390" t="s">
        <v>22</v>
      </c>
      <c r="I390" t="s">
        <v>43</v>
      </c>
      <c r="J390" t="s">
        <v>36</v>
      </c>
      <c r="K390" t="s">
        <v>64</v>
      </c>
      <c r="L390" t="s">
        <v>719</v>
      </c>
      <c r="M390" s="4">
        <v>75.400000000000006</v>
      </c>
      <c r="N390">
        <v>70</v>
      </c>
      <c r="O390" t="s">
        <v>27</v>
      </c>
      <c r="P390" t="s">
        <v>38</v>
      </c>
      <c r="Q390">
        <v>3</v>
      </c>
      <c r="R390">
        <v>18</v>
      </c>
      <c r="S390" t="s">
        <v>29</v>
      </c>
      <c r="U390">
        <v>303542</v>
      </c>
    </row>
    <row r="391" spans="1:21" x14ac:dyDescent="0.3">
      <c r="A391">
        <v>303909</v>
      </c>
      <c r="B391" t="s">
        <v>720</v>
      </c>
      <c r="C391" t="str">
        <f>_xlfn.XLOOKUP(D391,Departments!$A$2:$A$8,Departments!$B$2:$B$8)</f>
        <v>Customer Support</v>
      </c>
      <c r="D391" t="s">
        <v>52</v>
      </c>
      <c r="E391" t="str" cm="1">
        <f t="array" ref="E391">_xlfn.XLOOKUP(F391,Locations!$A$2:$A$6,Locations!$B$2:$B$6,NOT FOUND)</f>
        <v>Ajman</v>
      </c>
      <c r="F391" t="s">
        <v>32</v>
      </c>
      <c r="G391" t="s">
        <v>73</v>
      </c>
      <c r="H391" t="s">
        <v>63</v>
      </c>
      <c r="I391" t="s">
        <v>23</v>
      </c>
      <c r="J391" t="s">
        <v>24</v>
      </c>
      <c r="K391" t="s">
        <v>54</v>
      </c>
      <c r="L391" t="s">
        <v>721</v>
      </c>
      <c r="M391" s="4">
        <v>81.599999999999994</v>
      </c>
      <c r="N391">
        <v>69</v>
      </c>
      <c r="O391" t="s">
        <v>27</v>
      </c>
      <c r="P391" t="s">
        <v>38</v>
      </c>
      <c r="Q391">
        <v>2</v>
      </c>
      <c r="S391" t="s">
        <v>29</v>
      </c>
      <c r="U391">
        <v>303537</v>
      </c>
    </row>
    <row r="392" spans="1:21" x14ac:dyDescent="0.3">
      <c r="A392">
        <v>303910</v>
      </c>
      <c r="B392" t="s">
        <v>722</v>
      </c>
      <c r="C392" t="str">
        <f>_xlfn.XLOOKUP(D392,Departments!$A$2:$A$8,Departments!$B$2:$B$8)</f>
        <v>Marketing</v>
      </c>
      <c r="D392" t="s">
        <v>60</v>
      </c>
      <c r="E392" t="str" cm="1">
        <f t="array" ref="E392">_xlfn.XLOOKUP(F392,Locations!$A$2:$A$6,Locations!$B$2:$B$6,NOT FOUND)</f>
        <v>Sharjah</v>
      </c>
      <c r="F392" t="s">
        <v>41</v>
      </c>
      <c r="G392" t="s">
        <v>21</v>
      </c>
      <c r="H392" t="s">
        <v>76</v>
      </c>
      <c r="I392" t="s">
        <v>23</v>
      </c>
      <c r="J392" t="s">
        <v>24</v>
      </c>
      <c r="K392" t="s">
        <v>64</v>
      </c>
      <c r="L392" t="s">
        <v>723</v>
      </c>
      <c r="M392" s="4">
        <v>87.83</v>
      </c>
      <c r="N392">
        <v>80</v>
      </c>
      <c r="O392" t="s">
        <v>49</v>
      </c>
      <c r="P392" t="s">
        <v>38</v>
      </c>
      <c r="Q392">
        <v>5</v>
      </c>
      <c r="S392" t="s">
        <v>29</v>
      </c>
      <c r="U392">
        <v>303894</v>
      </c>
    </row>
    <row r="393" spans="1:21" x14ac:dyDescent="0.3">
      <c r="A393">
        <v>303911</v>
      </c>
      <c r="B393" t="s">
        <v>724</v>
      </c>
      <c r="C393" t="str">
        <f>_xlfn.XLOOKUP(D393,Departments!$A$2:$A$8,Departments!$B$2:$B$8)</f>
        <v>Operations</v>
      </c>
      <c r="D393" t="s">
        <v>19</v>
      </c>
      <c r="E393" t="str" cm="1">
        <f t="array" ref="E393">_xlfn.XLOOKUP(F393,Locations!$A$2:$A$6,Locations!$B$2:$B$6,NOT FOUND)</f>
        <v>Al Ain</v>
      </c>
      <c r="F393" t="s">
        <v>46</v>
      </c>
      <c r="G393" t="s">
        <v>42</v>
      </c>
      <c r="H393" t="s">
        <v>76</v>
      </c>
      <c r="I393" t="s">
        <v>35</v>
      </c>
      <c r="J393" t="s">
        <v>36</v>
      </c>
      <c r="K393" t="s">
        <v>54</v>
      </c>
      <c r="L393" t="s">
        <v>725</v>
      </c>
      <c r="M393" s="4">
        <v>77.260000000000005</v>
      </c>
      <c r="N393">
        <v>50</v>
      </c>
      <c r="O393" t="s">
        <v>27</v>
      </c>
      <c r="P393" t="s">
        <v>38</v>
      </c>
      <c r="Q393">
        <v>4</v>
      </c>
      <c r="R393">
        <v>20</v>
      </c>
      <c r="S393" t="s">
        <v>57</v>
      </c>
      <c r="T393" t="s">
        <v>726</v>
      </c>
      <c r="U393">
        <v>303563</v>
      </c>
    </row>
    <row r="394" spans="1:21" x14ac:dyDescent="0.3">
      <c r="A394">
        <v>303912</v>
      </c>
      <c r="B394" t="s">
        <v>375</v>
      </c>
      <c r="C394" t="str">
        <f>_xlfn.XLOOKUP(D394,Departments!$A$2:$A$8,Departments!$B$2:$B$8)</f>
        <v>Sales</v>
      </c>
      <c r="D394" t="s">
        <v>31</v>
      </c>
      <c r="E394" t="str" cm="1">
        <f t="array" ref="E394">_xlfn.XLOOKUP(F394,Locations!$A$2:$A$6,Locations!$B$2:$B$6,NOT FOUND)</f>
        <v>Dubai</v>
      </c>
      <c r="F394" t="s">
        <v>20</v>
      </c>
      <c r="G394" t="s">
        <v>42</v>
      </c>
      <c r="H394" t="s">
        <v>63</v>
      </c>
      <c r="I394" t="s">
        <v>23</v>
      </c>
      <c r="J394" t="s">
        <v>24</v>
      </c>
      <c r="K394" t="s">
        <v>69</v>
      </c>
      <c r="L394" t="s">
        <v>727</v>
      </c>
      <c r="M394" s="4">
        <v>95.67</v>
      </c>
      <c r="N394">
        <v>87</v>
      </c>
      <c r="O394" t="s">
        <v>49</v>
      </c>
      <c r="P394" t="s">
        <v>50</v>
      </c>
      <c r="R394">
        <v>36</v>
      </c>
      <c r="S394" t="s">
        <v>29</v>
      </c>
      <c r="U394">
        <v>303667</v>
      </c>
    </row>
    <row r="395" spans="1:21" x14ac:dyDescent="0.3">
      <c r="A395">
        <v>303913</v>
      </c>
      <c r="B395" t="s">
        <v>728</v>
      </c>
      <c r="C395" t="str">
        <f>_xlfn.XLOOKUP(D395,Departments!$A$2:$A$8,Departments!$B$2:$B$8)</f>
        <v>IT</v>
      </c>
      <c r="D395" t="s">
        <v>80</v>
      </c>
      <c r="E395" t="str" cm="1">
        <f t="array" ref="E395">_xlfn.XLOOKUP(F395,Locations!$A$2:$A$6,Locations!$B$2:$B$6,NOT FOUND)</f>
        <v>Al Ain</v>
      </c>
      <c r="F395" t="s">
        <v>46</v>
      </c>
      <c r="G395" t="s">
        <v>47</v>
      </c>
      <c r="H395" t="s">
        <v>34</v>
      </c>
      <c r="I395" t="s">
        <v>43</v>
      </c>
      <c r="J395" t="s">
        <v>24</v>
      </c>
      <c r="K395" t="s">
        <v>64</v>
      </c>
      <c r="L395" t="s">
        <v>416</v>
      </c>
      <c r="M395" s="4">
        <v>85.25</v>
      </c>
      <c r="N395">
        <v>85</v>
      </c>
      <c r="O395" t="s">
        <v>56</v>
      </c>
      <c r="P395" t="s">
        <v>38</v>
      </c>
      <c r="Q395">
        <v>3</v>
      </c>
      <c r="S395" t="s">
        <v>57</v>
      </c>
      <c r="T395" t="s">
        <v>729</v>
      </c>
      <c r="U395">
        <v>303860</v>
      </c>
    </row>
    <row r="396" spans="1:21" x14ac:dyDescent="0.3">
      <c r="A396">
        <v>303914</v>
      </c>
      <c r="B396" t="s">
        <v>203</v>
      </c>
      <c r="C396" t="str">
        <f>_xlfn.XLOOKUP(D396,Departments!$A$2:$A$8,Departments!$B$2:$B$8)</f>
        <v>Sales</v>
      </c>
      <c r="D396" t="s">
        <v>31</v>
      </c>
      <c r="E396" t="str" cm="1">
        <f t="array" ref="E396">_xlfn.XLOOKUP(F396,Locations!$A$2:$A$6,Locations!$B$2:$B$6,NOT FOUND)</f>
        <v>Abu Dhabi</v>
      </c>
      <c r="F396" t="s">
        <v>61</v>
      </c>
      <c r="G396" t="s">
        <v>102</v>
      </c>
      <c r="H396" t="s">
        <v>76</v>
      </c>
      <c r="I396" t="s">
        <v>23</v>
      </c>
      <c r="J396" t="s">
        <v>24</v>
      </c>
      <c r="K396" t="s">
        <v>64</v>
      </c>
      <c r="L396" t="s">
        <v>405</v>
      </c>
      <c r="M396" s="4">
        <v>91.7</v>
      </c>
      <c r="N396">
        <v>87</v>
      </c>
      <c r="O396" t="s">
        <v>56</v>
      </c>
      <c r="P396" t="s">
        <v>38</v>
      </c>
      <c r="Q396">
        <v>2</v>
      </c>
      <c r="R396">
        <v>29</v>
      </c>
      <c r="S396" t="s">
        <v>29</v>
      </c>
      <c r="U396">
        <v>303839</v>
      </c>
    </row>
    <row r="397" spans="1:21" x14ac:dyDescent="0.3">
      <c r="A397">
        <v>303915</v>
      </c>
      <c r="B397" t="s">
        <v>607</v>
      </c>
      <c r="C397" t="str">
        <f>_xlfn.XLOOKUP(D397,Departments!$A$2:$A$8,Departments!$B$2:$B$8)</f>
        <v>Sales</v>
      </c>
      <c r="D397" t="s">
        <v>31</v>
      </c>
      <c r="E397" t="str" cm="1">
        <f t="array" ref="E397">_xlfn.XLOOKUP(F397,Locations!$A$2:$A$6,Locations!$B$2:$B$6,NOT FOUND)</f>
        <v>Al Ain</v>
      </c>
      <c r="F397" t="s">
        <v>46</v>
      </c>
      <c r="G397" t="s">
        <v>73</v>
      </c>
      <c r="H397" t="s">
        <v>34</v>
      </c>
      <c r="I397" t="s">
        <v>43</v>
      </c>
      <c r="J397" t="s">
        <v>36</v>
      </c>
      <c r="K397" t="s">
        <v>64</v>
      </c>
      <c r="L397" t="s">
        <v>730</v>
      </c>
      <c r="M397" s="4">
        <v>94.23</v>
      </c>
      <c r="N397">
        <v>83</v>
      </c>
      <c r="O397" t="s">
        <v>56</v>
      </c>
      <c r="P397" t="s">
        <v>28</v>
      </c>
      <c r="R397">
        <v>15</v>
      </c>
      <c r="S397" t="s">
        <v>57</v>
      </c>
      <c r="T397" t="s">
        <v>261</v>
      </c>
      <c r="U397">
        <v>303653</v>
      </c>
    </row>
    <row r="398" spans="1:21" x14ac:dyDescent="0.3">
      <c r="A398">
        <v>303916</v>
      </c>
      <c r="B398" t="s">
        <v>640</v>
      </c>
      <c r="C398" t="str">
        <f>_xlfn.XLOOKUP(D398,Departments!$A$2:$A$8,Departments!$B$2:$B$8)</f>
        <v>IT</v>
      </c>
      <c r="D398" t="s">
        <v>80</v>
      </c>
      <c r="E398" t="str" cm="1">
        <f t="array" ref="E398">_xlfn.XLOOKUP(F398,Locations!$A$2:$A$6,Locations!$B$2:$B$6,NOT FOUND)</f>
        <v>Al Ain</v>
      </c>
      <c r="F398" t="s">
        <v>46</v>
      </c>
      <c r="G398" t="s">
        <v>73</v>
      </c>
      <c r="H398" t="s">
        <v>76</v>
      </c>
      <c r="I398" t="s">
        <v>35</v>
      </c>
      <c r="J398" t="s">
        <v>36</v>
      </c>
      <c r="K398" t="s">
        <v>69</v>
      </c>
      <c r="L398" t="s">
        <v>731</v>
      </c>
      <c r="M398" s="4">
        <v>79.47</v>
      </c>
      <c r="N398">
        <v>50</v>
      </c>
      <c r="O398" t="s">
        <v>56</v>
      </c>
      <c r="P398" t="s">
        <v>38</v>
      </c>
      <c r="Q398">
        <v>5</v>
      </c>
      <c r="R398">
        <v>10</v>
      </c>
      <c r="S398" t="s">
        <v>29</v>
      </c>
      <c r="U398">
        <v>303534</v>
      </c>
    </row>
    <row r="399" spans="1:21" x14ac:dyDescent="0.3">
      <c r="A399">
        <v>303917</v>
      </c>
      <c r="B399" t="s">
        <v>588</v>
      </c>
      <c r="C399" t="str">
        <f>_xlfn.XLOOKUP(D399,Departments!$A$2:$A$8,Departments!$B$2:$B$8)</f>
        <v>Customer Support</v>
      </c>
      <c r="D399" t="s">
        <v>52</v>
      </c>
      <c r="E399" t="str" cm="1">
        <f t="array" ref="E399">_xlfn.XLOOKUP(F399,Locations!$A$2:$A$6,Locations!$B$2:$B$6,NOT FOUND)</f>
        <v>Dubai</v>
      </c>
      <c r="F399" t="s">
        <v>20</v>
      </c>
      <c r="G399" t="s">
        <v>62</v>
      </c>
      <c r="H399" t="s">
        <v>22</v>
      </c>
      <c r="I399" t="s">
        <v>23</v>
      </c>
      <c r="J399" t="s">
        <v>24</v>
      </c>
      <c r="K399" t="s">
        <v>25</v>
      </c>
      <c r="L399" t="s">
        <v>537</v>
      </c>
      <c r="M399" s="4">
        <v>94.63</v>
      </c>
      <c r="N399">
        <v>74</v>
      </c>
      <c r="O399" t="s">
        <v>56</v>
      </c>
      <c r="P399" t="s">
        <v>50</v>
      </c>
      <c r="S399" t="s">
        <v>29</v>
      </c>
      <c r="U399">
        <v>303664</v>
      </c>
    </row>
    <row r="400" spans="1:21" x14ac:dyDescent="0.3">
      <c r="A400">
        <v>303918</v>
      </c>
      <c r="B400" t="s">
        <v>732</v>
      </c>
      <c r="C400" t="str">
        <f>_xlfn.XLOOKUP(D400,Departments!$A$2:$A$8,Departments!$B$2:$B$8)</f>
        <v>Customer Support</v>
      </c>
      <c r="D400" t="s">
        <v>52</v>
      </c>
      <c r="E400" t="str" cm="1">
        <f t="array" ref="E400">_xlfn.XLOOKUP(F400,Locations!$A$2:$A$6,Locations!$B$2:$B$6,NOT FOUND)</f>
        <v>Ajman</v>
      </c>
      <c r="F400" t="s">
        <v>32</v>
      </c>
      <c r="G400" t="s">
        <v>73</v>
      </c>
      <c r="H400" t="s">
        <v>63</v>
      </c>
      <c r="I400" t="s">
        <v>23</v>
      </c>
      <c r="J400" t="s">
        <v>24</v>
      </c>
      <c r="K400" t="s">
        <v>64</v>
      </c>
      <c r="L400" t="s">
        <v>733</v>
      </c>
      <c r="M400" s="4">
        <v>84.98</v>
      </c>
      <c r="N400">
        <v>55</v>
      </c>
      <c r="O400" t="s">
        <v>56</v>
      </c>
      <c r="P400" t="s">
        <v>38</v>
      </c>
      <c r="Q400">
        <v>4</v>
      </c>
      <c r="R400">
        <v>38</v>
      </c>
      <c r="S400" t="s">
        <v>29</v>
      </c>
      <c r="U400">
        <v>303777</v>
      </c>
    </row>
    <row r="401" spans="1:21" x14ac:dyDescent="0.3">
      <c r="A401">
        <v>303919</v>
      </c>
      <c r="B401" t="s">
        <v>187</v>
      </c>
      <c r="C401" t="str">
        <f>_xlfn.XLOOKUP(D401,Departments!$A$2:$A$8,Departments!$B$2:$B$8)</f>
        <v>Operations</v>
      </c>
      <c r="D401" t="s">
        <v>19</v>
      </c>
      <c r="E401" t="str" cm="1">
        <f t="array" ref="E401">_xlfn.XLOOKUP(F401,Locations!$A$2:$A$6,Locations!$B$2:$B$6,NOT FOUND)</f>
        <v>Ajman</v>
      </c>
      <c r="F401" t="s">
        <v>32</v>
      </c>
      <c r="G401" t="s">
        <v>73</v>
      </c>
      <c r="H401" t="s">
        <v>34</v>
      </c>
      <c r="I401" t="s">
        <v>43</v>
      </c>
      <c r="J401" t="s">
        <v>36</v>
      </c>
      <c r="K401" t="s">
        <v>54</v>
      </c>
      <c r="L401" t="s">
        <v>734</v>
      </c>
      <c r="M401" s="4">
        <v>81.290000000000006</v>
      </c>
      <c r="N401">
        <v>50</v>
      </c>
      <c r="O401" t="s">
        <v>27</v>
      </c>
      <c r="P401" t="s">
        <v>38</v>
      </c>
      <c r="Q401">
        <v>3</v>
      </c>
      <c r="R401">
        <v>6</v>
      </c>
      <c r="S401" t="s">
        <v>29</v>
      </c>
      <c r="U401">
        <v>303751</v>
      </c>
    </row>
    <row r="402" spans="1:21" x14ac:dyDescent="0.3">
      <c r="A402">
        <v>303920</v>
      </c>
      <c r="B402" t="s">
        <v>67</v>
      </c>
      <c r="C402" t="str">
        <f>_xlfn.XLOOKUP(D402,Departments!$A$2:$A$8,Departments!$B$2:$B$8)</f>
        <v>IT</v>
      </c>
      <c r="D402" t="s">
        <v>80</v>
      </c>
      <c r="E402" t="str" cm="1">
        <f t="array" ref="E402">_xlfn.XLOOKUP(F402,Locations!$A$2:$A$6,Locations!$B$2:$B$6,NOT FOUND)</f>
        <v>Abu Dhabi</v>
      </c>
      <c r="F402" t="s">
        <v>61</v>
      </c>
      <c r="G402" t="s">
        <v>173</v>
      </c>
      <c r="H402" t="s">
        <v>76</v>
      </c>
      <c r="I402" t="s">
        <v>23</v>
      </c>
      <c r="J402" t="s">
        <v>24</v>
      </c>
      <c r="K402" t="s">
        <v>25</v>
      </c>
      <c r="L402" t="s">
        <v>735</v>
      </c>
      <c r="M402" s="4">
        <v>81.709999999999994</v>
      </c>
      <c r="N402">
        <v>73</v>
      </c>
      <c r="O402" t="s">
        <v>27</v>
      </c>
      <c r="P402" t="s">
        <v>28</v>
      </c>
      <c r="R402">
        <v>24</v>
      </c>
      <c r="S402" t="s">
        <v>29</v>
      </c>
      <c r="U402">
        <v>303554</v>
      </c>
    </row>
    <row r="403" spans="1:21" x14ac:dyDescent="0.3">
      <c r="A403">
        <v>303921</v>
      </c>
      <c r="B403" t="s">
        <v>597</v>
      </c>
      <c r="C403" t="str">
        <f>_xlfn.XLOOKUP(D403,Departments!$A$2:$A$8,Departments!$B$2:$B$8)</f>
        <v>Customer Support</v>
      </c>
      <c r="D403" t="s">
        <v>52</v>
      </c>
      <c r="E403" t="str" cm="1">
        <f t="array" ref="E403">_xlfn.XLOOKUP(F403,Locations!$A$2:$A$6,Locations!$B$2:$B$6,NOT FOUND)</f>
        <v>Dubai</v>
      </c>
      <c r="F403" t="s">
        <v>20</v>
      </c>
      <c r="G403" t="s">
        <v>102</v>
      </c>
      <c r="H403" t="s">
        <v>63</v>
      </c>
      <c r="I403" t="s">
        <v>23</v>
      </c>
      <c r="J403" t="s">
        <v>36</v>
      </c>
      <c r="K403" t="s">
        <v>54</v>
      </c>
      <c r="L403" t="s">
        <v>736</v>
      </c>
      <c r="M403" s="4">
        <v>79.73</v>
      </c>
      <c r="N403">
        <v>56</v>
      </c>
      <c r="O403" t="s">
        <v>56</v>
      </c>
      <c r="P403" t="s">
        <v>38</v>
      </c>
      <c r="Q403">
        <v>3</v>
      </c>
      <c r="R403">
        <v>35</v>
      </c>
      <c r="S403" t="s">
        <v>29</v>
      </c>
      <c r="U403">
        <v>303569</v>
      </c>
    </row>
    <row r="404" spans="1:21" x14ac:dyDescent="0.3">
      <c r="A404">
        <v>303922</v>
      </c>
      <c r="B404" t="s">
        <v>338</v>
      </c>
      <c r="C404" t="str">
        <f>_xlfn.XLOOKUP(D404,Departments!$A$2:$A$8,Departments!$B$2:$B$8)</f>
        <v>Finance</v>
      </c>
      <c r="D404" t="s">
        <v>72</v>
      </c>
      <c r="E404" t="str" cm="1">
        <f t="array" ref="E404">_xlfn.XLOOKUP(F404,Locations!$A$2:$A$6,Locations!$B$2:$B$6,NOT FOUND)</f>
        <v>Dubai</v>
      </c>
      <c r="F404" t="s">
        <v>20</v>
      </c>
      <c r="G404" t="s">
        <v>126</v>
      </c>
      <c r="H404" t="s">
        <v>22</v>
      </c>
      <c r="I404" t="s">
        <v>43</v>
      </c>
      <c r="J404" t="s">
        <v>36</v>
      </c>
      <c r="K404" t="s">
        <v>64</v>
      </c>
      <c r="L404" t="s">
        <v>257</v>
      </c>
      <c r="M404" s="4">
        <v>98.21</v>
      </c>
      <c r="N404">
        <v>88</v>
      </c>
      <c r="O404" t="s">
        <v>49</v>
      </c>
      <c r="P404" t="s">
        <v>38</v>
      </c>
      <c r="Q404">
        <v>4</v>
      </c>
      <c r="R404">
        <v>23</v>
      </c>
      <c r="S404" t="s">
        <v>57</v>
      </c>
      <c r="T404" t="s">
        <v>737</v>
      </c>
      <c r="U404">
        <v>303771</v>
      </c>
    </row>
    <row r="405" spans="1:21" x14ac:dyDescent="0.3">
      <c r="A405">
        <v>303923</v>
      </c>
      <c r="B405" t="s">
        <v>553</v>
      </c>
      <c r="C405" t="str">
        <f>_xlfn.XLOOKUP(D405,Departments!$A$2:$A$8,Departments!$B$2:$B$8)</f>
        <v>Marketing</v>
      </c>
      <c r="D405" t="s">
        <v>60</v>
      </c>
      <c r="E405" t="str" cm="1">
        <f t="array" ref="E405">_xlfn.XLOOKUP(F405,Locations!$A$2:$A$6,Locations!$B$2:$B$6,NOT FOUND)</f>
        <v>Abu Dhabi</v>
      </c>
      <c r="F405" t="s">
        <v>61</v>
      </c>
      <c r="G405" t="s">
        <v>108</v>
      </c>
      <c r="H405" t="s">
        <v>34</v>
      </c>
      <c r="I405" t="s">
        <v>35</v>
      </c>
      <c r="J405" t="s">
        <v>36</v>
      </c>
      <c r="K405" t="s">
        <v>69</v>
      </c>
      <c r="L405" t="s">
        <v>738</v>
      </c>
      <c r="M405" s="4">
        <v>86.25</v>
      </c>
      <c r="N405">
        <v>77</v>
      </c>
      <c r="O405" t="s">
        <v>49</v>
      </c>
      <c r="P405" t="s">
        <v>38</v>
      </c>
      <c r="Q405">
        <v>4</v>
      </c>
      <c r="R405">
        <v>11</v>
      </c>
      <c r="S405" t="s">
        <v>29</v>
      </c>
      <c r="U405">
        <v>303527</v>
      </c>
    </row>
    <row r="406" spans="1:21" x14ac:dyDescent="0.3">
      <c r="A406">
        <v>303924</v>
      </c>
      <c r="B406" t="s">
        <v>338</v>
      </c>
      <c r="C406" t="str">
        <f>_xlfn.XLOOKUP(D406,Departments!$A$2:$A$8,Departments!$B$2:$B$8)</f>
        <v>Operations</v>
      </c>
      <c r="D406" t="s">
        <v>19</v>
      </c>
      <c r="E406" t="str" cm="1">
        <f t="array" ref="E406">_xlfn.XLOOKUP(F406,Locations!$A$2:$A$6,Locations!$B$2:$B$6,NOT FOUND)</f>
        <v>Sharjah</v>
      </c>
      <c r="F406" t="s">
        <v>41</v>
      </c>
      <c r="G406" t="s">
        <v>173</v>
      </c>
      <c r="H406" t="s">
        <v>22</v>
      </c>
      <c r="I406" t="s">
        <v>43</v>
      </c>
      <c r="J406" t="s">
        <v>36</v>
      </c>
      <c r="K406" t="s">
        <v>69</v>
      </c>
      <c r="L406" t="s">
        <v>456</v>
      </c>
      <c r="M406" s="4">
        <v>93.66</v>
      </c>
      <c r="N406">
        <v>71</v>
      </c>
      <c r="O406" t="s">
        <v>49</v>
      </c>
      <c r="P406" t="s">
        <v>50</v>
      </c>
      <c r="R406">
        <v>35</v>
      </c>
      <c r="S406" t="s">
        <v>29</v>
      </c>
      <c r="U406">
        <v>303633</v>
      </c>
    </row>
    <row r="407" spans="1:21" x14ac:dyDescent="0.3">
      <c r="A407">
        <v>303925</v>
      </c>
      <c r="B407" t="s">
        <v>338</v>
      </c>
      <c r="C407" t="str">
        <f>_xlfn.XLOOKUP(D407,Departments!$A$2:$A$8,Departments!$B$2:$B$8)</f>
        <v>Finance</v>
      </c>
      <c r="D407" t="s">
        <v>72</v>
      </c>
      <c r="E407" t="str" cm="1">
        <f t="array" ref="E407">_xlfn.XLOOKUP(F407,Locations!$A$2:$A$6,Locations!$B$2:$B$6,NOT FOUND)</f>
        <v>Ajman</v>
      </c>
      <c r="F407" t="s">
        <v>32</v>
      </c>
      <c r="G407" t="s">
        <v>21</v>
      </c>
      <c r="H407" t="s">
        <v>76</v>
      </c>
      <c r="I407" t="s">
        <v>43</v>
      </c>
      <c r="J407" t="s">
        <v>36</v>
      </c>
      <c r="K407" t="s">
        <v>64</v>
      </c>
      <c r="L407" t="s">
        <v>739</v>
      </c>
      <c r="M407" s="4">
        <v>81.459999999999994</v>
      </c>
      <c r="N407">
        <v>74</v>
      </c>
      <c r="O407" t="s">
        <v>56</v>
      </c>
      <c r="P407" t="s">
        <v>38</v>
      </c>
      <c r="Q407">
        <v>3</v>
      </c>
      <c r="R407">
        <v>23</v>
      </c>
      <c r="S407" t="s">
        <v>29</v>
      </c>
      <c r="U407">
        <v>303586</v>
      </c>
    </row>
    <row r="408" spans="1:21" x14ac:dyDescent="0.3">
      <c r="A408">
        <v>303926</v>
      </c>
      <c r="B408" t="s">
        <v>595</v>
      </c>
      <c r="C408" t="str">
        <f>_xlfn.XLOOKUP(D408,Departments!$A$2:$A$8,Departments!$B$2:$B$8)</f>
        <v>Sales</v>
      </c>
      <c r="D408" t="s">
        <v>31</v>
      </c>
      <c r="E408" t="str" cm="1">
        <f t="array" ref="E408">_xlfn.XLOOKUP(F408,Locations!$A$2:$A$6,Locations!$B$2:$B$6,NOT FOUND)</f>
        <v>Ajman</v>
      </c>
      <c r="F408" t="s">
        <v>32</v>
      </c>
      <c r="G408" t="s">
        <v>47</v>
      </c>
      <c r="H408" t="s">
        <v>63</v>
      </c>
      <c r="I408" t="s">
        <v>43</v>
      </c>
      <c r="J408" t="s">
        <v>36</v>
      </c>
      <c r="K408" t="s">
        <v>54</v>
      </c>
      <c r="L408" t="s">
        <v>740</v>
      </c>
      <c r="M408" s="4">
        <v>81.11</v>
      </c>
      <c r="N408">
        <v>70</v>
      </c>
      <c r="O408" t="s">
        <v>56</v>
      </c>
      <c r="P408" t="s">
        <v>38</v>
      </c>
      <c r="Q408">
        <v>2</v>
      </c>
      <c r="R408">
        <v>27</v>
      </c>
      <c r="S408" t="s">
        <v>29</v>
      </c>
      <c r="U408">
        <v>303609</v>
      </c>
    </row>
    <row r="409" spans="1:21" x14ac:dyDescent="0.3">
      <c r="A409">
        <v>303927</v>
      </c>
      <c r="B409" t="s">
        <v>346</v>
      </c>
      <c r="C409" t="str">
        <f>_xlfn.XLOOKUP(D409,Departments!$A$2:$A$8,Departments!$B$2:$B$8)</f>
        <v>IT</v>
      </c>
      <c r="D409" t="s">
        <v>80</v>
      </c>
      <c r="E409" t="str" cm="1">
        <f t="array" ref="E409">_xlfn.XLOOKUP(F409,Locations!$A$2:$A$6,Locations!$B$2:$B$6,NOT FOUND)</f>
        <v>Sharjah</v>
      </c>
      <c r="F409" t="s">
        <v>41</v>
      </c>
      <c r="G409" t="s">
        <v>21</v>
      </c>
      <c r="H409" t="s">
        <v>22</v>
      </c>
      <c r="I409" t="s">
        <v>35</v>
      </c>
      <c r="J409" t="s">
        <v>24</v>
      </c>
      <c r="K409" t="s">
        <v>54</v>
      </c>
      <c r="L409" t="s">
        <v>741</v>
      </c>
      <c r="M409" s="4">
        <v>79.2</v>
      </c>
      <c r="N409">
        <v>55</v>
      </c>
      <c r="O409" t="s">
        <v>56</v>
      </c>
      <c r="P409" t="s">
        <v>38</v>
      </c>
      <c r="Q409">
        <v>5</v>
      </c>
      <c r="R409">
        <v>21</v>
      </c>
      <c r="S409" t="s">
        <v>29</v>
      </c>
      <c r="U409">
        <v>303525</v>
      </c>
    </row>
    <row r="410" spans="1:21" x14ac:dyDescent="0.3">
      <c r="A410">
        <v>303928</v>
      </c>
      <c r="B410" t="s">
        <v>262</v>
      </c>
      <c r="C410" t="str">
        <f>_xlfn.XLOOKUP(D410,Departments!$A$2:$A$8,Departments!$B$2:$B$8)</f>
        <v>IT</v>
      </c>
      <c r="D410" t="s">
        <v>80</v>
      </c>
      <c r="E410" t="str" cm="1">
        <f t="array" ref="E410">_xlfn.XLOOKUP(F410,Locations!$A$2:$A$6,Locations!$B$2:$B$6,NOT FOUND)</f>
        <v>Abu Dhabi</v>
      </c>
      <c r="F410" t="s">
        <v>61</v>
      </c>
      <c r="G410" t="s">
        <v>173</v>
      </c>
      <c r="H410" t="s">
        <v>34</v>
      </c>
      <c r="I410" t="s">
        <v>23</v>
      </c>
      <c r="J410" t="s">
        <v>24</v>
      </c>
      <c r="K410" t="s">
        <v>64</v>
      </c>
      <c r="L410" t="s">
        <v>542</v>
      </c>
      <c r="M410" s="4">
        <v>96.34</v>
      </c>
      <c r="N410">
        <v>89</v>
      </c>
      <c r="O410" t="s">
        <v>49</v>
      </c>
      <c r="P410" t="s">
        <v>38</v>
      </c>
      <c r="Q410">
        <v>3</v>
      </c>
      <c r="R410">
        <v>27</v>
      </c>
      <c r="S410" t="s">
        <v>29</v>
      </c>
      <c r="U410">
        <v>303697</v>
      </c>
    </row>
    <row r="411" spans="1:21" x14ac:dyDescent="0.3">
      <c r="A411">
        <v>303929</v>
      </c>
      <c r="B411" t="s">
        <v>156</v>
      </c>
      <c r="C411" t="str">
        <f>_xlfn.XLOOKUP(D411,Departments!$A$2:$A$8,Departments!$B$2:$B$8)</f>
        <v>Finance</v>
      </c>
      <c r="D411" t="s">
        <v>72</v>
      </c>
      <c r="E411" t="str" cm="1">
        <f t="array" ref="E411">_xlfn.XLOOKUP(F411,Locations!$A$2:$A$6,Locations!$B$2:$B$6,NOT FOUND)</f>
        <v>Abu Dhabi</v>
      </c>
      <c r="F411" t="s">
        <v>61</v>
      </c>
      <c r="G411" t="s">
        <v>33</v>
      </c>
      <c r="H411" t="s">
        <v>76</v>
      </c>
      <c r="I411" t="s">
        <v>43</v>
      </c>
      <c r="J411" t="s">
        <v>36</v>
      </c>
      <c r="K411" t="s">
        <v>54</v>
      </c>
      <c r="L411" t="s">
        <v>93</v>
      </c>
      <c r="M411" s="4">
        <v>80.209999999999994</v>
      </c>
      <c r="N411">
        <v>50</v>
      </c>
      <c r="O411" t="s">
        <v>27</v>
      </c>
      <c r="P411" t="s">
        <v>38</v>
      </c>
      <c r="Q411">
        <v>3</v>
      </c>
      <c r="R411">
        <v>12</v>
      </c>
      <c r="S411" t="s">
        <v>29</v>
      </c>
      <c r="U411">
        <v>303747</v>
      </c>
    </row>
    <row r="412" spans="1:21" x14ac:dyDescent="0.3">
      <c r="A412">
        <v>303930</v>
      </c>
      <c r="B412" t="s">
        <v>316</v>
      </c>
      <c r="C412" t="str">
        <f>_xlfn.XLOOKUP(D412,Departments!$A$2:$A$8,Departments!$B$2:$B$8)</f>
        <v>Sales</v>
      </c>
      <c r="D412" t="s">
        <v>31</v>
      </c>
      <c r="E412" t="str" cm="1">
        <f t="array" ref="E412">_xlfn.XLOOKUP(F412,Locations!$A$2:$A$6,Locations!$B$2:$B$6,NOT FOUND)</f>
        <v>Abu Dhabi</v>
      </c>
      <c r="F412" t="s">
        <v>61</v>
      </c>
      <c r="G412" t="s">
        <v>47</v>
      </c>
      <c r="H412" t="s">
        <v>63</v>
      </c>
      <c r="I412" t="s">
        <v>35</v>
      </c>
      <c r="J412" t="s">
        <v>24</v>
      </c>
      <c r="K412" t="s">
        <v>69</v>
      </c>
      <c r="L412" t="s">
        <v>742</v>
      </c>
      <c r="M412" s="4">
        <v>82.23</v>
      </c>
      <c r="N412">
        <v>76</v>
      </c>
      <c r="O412" t="s">
        <v>56</v>
      </c>
      <c r="P412" t="s">
        <v>38</v>
      </c>
      <c r="Q412">
        <v>5</v>
      </c>
      <c r="R412">
        <v>7</v>
      </c>
      <c r="S412" t="s">
        <v>29</v>
      </c>
      <c r="U412">
        <v>303704</v>
      </c>
    </row>
    <row r="413" spans="1:21" x14ac:dyDescent="0.3">
      <c r="A413">
        <v>303931</v>
      </c>
      <c r="B413" t="s">
        <v>349</v>
      </c>
      <c r="C413" t="str">
        <f>_xlfn.XLOOKUP(D413,Departments!$A$2:$A$8,Departments!$B$2:$B$8)</f>
        <v>Operations</v>
      </c>
      <c r="D413" t="s">
        <v>19</v>
      </c>
      <c r="E413" t="str" cm="1">
        <f t="array" ref="E413">_xlfn.XLOOKUP(F413,Locations!$A$2:$A$6,Locations!$B$2:$B$6,NOT FOUND)</f>
        <v>Ajman</v>
      </c>
      <c r="F413" t="s">
        <v>32</v>
      </c>
      <c r="G413" t="s">
        <v>126</v>
      </c>
      <c r="H413" t="s">
        <v>76</v>
      </c>
      <c r="I413" t="s">
        <v>23</v>
      </c>
      <c r="J413" t="s">
        <v>24</v>
      </c>
      <c r="K413" t="s">
        <v>25</v>
      </c>
      <c r="L413" t="s">
        <v>469</v>
      </c>
      <c r="M413" s="4">
        <v>94.64</v>
      </c>
      <c r="N413">
        <v>88</v>
      </c>
      <c r="O413" t="s">
        <v>49</v>
      </c>
      <c r="P413" t="s">
        <v>38</v>
      </c>
      <c r="Q413">
        <v>5</v>
      </c>
      <c r="R413">
        <v>5</v>
      </c>
      <c r="S413" t="s">
        <v>57</v>
      </c>
      <c r="T413" t="s">
        <v>743</v>
      </c>
      <c r="U413">
        <v>303663</v>
      </c>
    </row>
    <row r="414" spans="1:21" x14ac:dyDescent="0.3">
      <c r="A414">
        <v>303932</v>
      </c>
      <c r="B414" t="s">
        <v>597</v>
      </c>
      <c r="C414" t="str">
        <f>_xlfn.XLOOKUP(D414,Departments!$A$2:$A$8,Departments!$B$2:$B$8)</f>
        <v>Sales</v>
      </c>
      <c r="D414" t="s">
        <v>31</v>
      </c>
      <c r="E414" t="str" cm="1">
        <f t="array" ref="E414">_xlfn.XLOOKUP(F414,Locations!$A$2:$A$6,Locations!$B$2:$B$6,NOT FOUND)</f>
        <v>Al Ain</v>
      </c>
      <c r="F414" t="s">
        <v>46</v>
      </c>
      <c r="G414" t="s">
        <v>173</v>
      </c>
      <c r="H414" t="s">
        <v>76</v>
      </c>
      <c r="I414" t="s">
        <v>35</v>
      </c>
      <c r="J414" t="s">
        <v>36</v>
      </c>
      <c r="K414" t="s">
        <v>64</v>
      </c>
      <c r="L414" t="s">
        <v>519</v>
      </c>
      <c r="M414" s="4">
        <v>89.27</v>
      </c>
      <c r="N414">
        <v>75</v>
      </c>
      <c r="O414" t="s">
        <v>56</v>
      </c>
      <c r="P414" t="s">
        <v>50</v>
      </c>
      <c r="R414">
        <v>13</v>
      </c>
      <c r="S414" t="s">
        <v>57</v>
      </c>
      <c r="T414" t="s">
        <v>744</v>
      </c>
      <c r="U414">
        <v>303816</v>
      </c>
    </row>
    <row r="415" spans="1:21" x14ac:dyDescent="0.3">
      <c r="A415">
        <v>303933</v>
      </c>
      <c r="B415" t="s">
        <v>745</v>
      </c>
      <c r="C415" t="str">
        <f>_xlfn.XLOOKUP(D415,Departments!$A$2:$A$8,Departments!$B$2:$B$8)</f>
        <v>IT</v>
      </c>
      <c r="D415" t="s">
        <v>80</v>
      </c>
      <c r="E415" t="str" cm="1">
        <f t="array" ref="E415">_xlfn.XLOOKUP(F415,Locations!$A$2:$A$6,Locations!$B$2:$B$6,NOT FOUND)</f>
        <v>Sharjah</v>
      </c>
      <c r="F415" t="s">
        <v>41</v>
      </c>
      <c r="G415" t="s">
        <v>126</v>
      </c>
      <c r="H415" t="s">
        <v>76</v>
      </c>
      <c r="I415" t="s">
        <v>23</v>
      </c>
      <c r="J415" t="s">
        <v>24</v>
      </c>
      <c r="K415" t="s">
        <v>64</v>
      </c>
      <c r="L415" t="s">
        <v>746</v>
      </c>
      <c r="M415" s="4">
        <v>82.8</v>
      </c>
      <c r="N415">
        <v>79</v>
      </c>
      <c r="O415" t="s">
        <v>56</v>
      </c>
      <c r="P415" t="s">
        <v>38</v>
      </c>
      <c r="Q415">
        <v>3</v>
      </c>
      <c r="S415" t="s">
        <v>29</v>
      </c>
      <c r="U415">
        <v>303627</v>
      </c>
    </row>
    <row r="416" spans="1:21" x14ac:dyDescent="0.3">
      <c r="A416">
        <v>303934</v>
      </c>
      <c r="B416" t="s">
        <v>380</v>
      </c>
      <c r="C416" t="str">
        <f>_xlfn.XLOOKUP(D416,Departments!$A$2:$A$8,Departments!$B$2:$B$8)</f>
        <v>Marketing</v>
      </c>
      <c r="D416" t="s">
        <v>60</v>
      </c>
      <c r="E416" t="str" cm="1">
        <f t="array" ref="E416">_xlfn.XLOOKUP(F416,Locations!$A$2:$A$6,Locations!$B$2:$B$6,NOT FOUND)</f>
        <v>Dubai</v>
      </c>
      <c r="F416" t="s">
        <v>20</v>
      </c>
      <c r="G416" t="s">
        <v>108</v>
      </c>
      <c r="H416" t="s">
        <v>76</v>
      </c>
      <c r="I416" t="s">
        <v>43</v>
      </c>
      <c r="J416" t="s">
        <v>36</v>
      </c>
      <c r="K416" t="s">
        <v>25</v>
      </c>
      <c r="L416" t="s">
        <v>747</v>
      </c>
      <c r="M416" s="4">
        <v>87.33</v>
      </c>
      <c r="N416">
        <v>76</v>
      </c>
      <c r="O416" t="s">
        <v>49</v>
      </c>
      <c r="P416" t="s">
        <v>38</v>
      </c>
      <c r="Q416">
        <v>5</v>
      </c>
      <c r="R416">
        <v>24</v>
      </c>
      <c r="S416" t="s">
        <v>57</v>
      </c>
      <c r="T416" t="s">
        <v>430</v>
      </c>
      <c r="U416">
        <v>303610</v>
      </c>
    </row>
    <row r="417" spans="1:21" x14ac:dyDescent="0.3">
      <c r="A417">
        <v>303935</v>
      </c>
      <c r="B417" t="s">
        <v>611</v>
      </c>
      <c r="C417" t="str">
        <f>_xlfn.XLOOKUP(D417,Departments!$A$2:$A$8,Departments!$B$2:$B$8)</f>
        <v>IT</v>
      </c>
      <c r="D417" t="s">
        <v>80</v>
      </c>
      <c r="E417" t="str" cm="1">
        <f t="array" ref="E417">_xlfn.XLOOKUP(F417,Locations!$A$2:$A$6,Locations!$B$2:$B$6,NOT FOUND)</f>
        <v>Al Ain</v>
      </c>
      <c r="F417" t="s">
        <v>46</v>
      </c>
      <c r="G417" t="s">
        <v>21</v>
      </c>
      <c r="H417" t="s">
        <v>34</v>
      </c>
      <c r="I417" t="s">
        <v>43</v>
      </c>
      <c r="J417" t="s">
        <v>24</v>
      </c>
      <c r="K417" t="s">
        <v>54</v>
      </c>
      <c r="L417" t="s">
        <v>748</v>
      </c>
      <c r="M417" s="4">
        <v>77.819999999999993</v>
      </c>
      <c r="N417">
        <v>63</v>
      </c>
      <c r="O417" t="s">
        <v>27</v>
      </c>
      <c r="P417" t="s">
        <v>38</v>
      </c>
      <c r="Q417">
        <v>5</v>
      </c>
      <c r="R417">
        <v>18</v>
      </c>
      <c r="S417" t="s">
        <v>57</v>
      </c>
      <c r="T417" t="s">
        <v>256</v>
      </c>
      <c r="U417">
        <v>303583</v>
      </c>
    </row>
    <row r="418" spans="1:21" x14ac:dyDescent="0.3">
      <c r="A418">
        <v>303936</v>
      </c>
      <c r="B418" t="s">
        <v>335</v>
      </c>
      <c r="C418" t="str">
        <f>_xlfn.XLOOKUP(D418,Departments!$A$2:$A$8,Departments!$B$2:$B$8)</f>
        <v>HR</v>
      </c>
      <c r="D418" t="s">
        <v>40</v>
      </c>
      <c r="E418" t="str" cm="1">
        <f t="array" ref="E418">_xlfn.XLOOKUP(F418,Locations!$A$2:$A$6,Locations!$B$2:$B$6,NOT FOUND)</f>
        <v>Al Ain</v>
      </c>
      <c r="F418" t="s">
        <v>46</v>
      </c>
      <c r="G418" t="s">
        <v>68</v>
      </c>
      <c r="H418" t="s">
        <v>34</v>
      </c>
      <c r="I418" t="s">
        <v>35</v>
      </c>
      <c r="J418" t="s">
        <v>36</v>
      </c>
      <c r="K418" t="s">
        <v>69</v>
      </c>
      <c r="L418" t="s">
        <v>749</v>
      </c>
      <c r="M418" s="4">
        <v>77.06</v>
      </c>
      <c r="N418">
        <v>74</v>
      </c>
      <c r="O418" t="s">
        <v>56</v>
      </c>
      <c r="P418" t="s">
        <v>38</v>
      </c>
      <c r="Q418">
        <v>5</v>
      </c>
      <c r="R418">
        <v>30</v>
      </c>
      <c r="S418" t="s">
        <v>29</v>
      </c>
      <c r="U418">
        <v>303758</v>
      </c>
    </row>
    <row r="419" spans="1:21" x14ac:dyDescent="0.3">
      <c r="A419">
        <v>303937</v>
      </c>
      <c r="B419" t="s">
        <v>750</v>
      </c>
      <c r="C419" t="str">
        <f>_xlfn.XLOOKUP(D419,Departments!$A$2:$A$8,Departments!$B$2:$B$8)</f>
        <v>Marketing</v>
      </c>
      <c r="D419" t="s">
        <v>60</v>
      </c>
      <c r="E419" t="str" cm="1">
        <f t="array" ref="E419">_xlfn.XLOOKUP(F419,Locations!$A$2:$A$6,Locations!$B$2:$B$6,NOT FOUND)</f>
        <v>Al Ain</v>
      </c>
      <c r="F419" t="s">
        <v>46</v>
      </c>
      <c r="G419" t="s">
        <v>173</v>
      </c>
      <c r="H419" t="s">
        <v>22</v>
      </c>
      <c r="I419" t="s">
        <v>23</v>
      </c>
      <c r="J419" t="s">
        <v>36</v>
      </c>
      <c r="K419" t="s">
        <v>64</v>
      </c>
      <c r="L419" t="s">
        <v>751</v>
      </c>
      <c r="M419" s="4">
        <v>94.38</v>
      </c>
      <c r="N419">
        <v>86</v>
      </c>
      <c r="O419" t="s">
        <v>56</v>
      </c>
      <c r="P419" t="s">
        <v>38</v>
      </c>
      <c r="Q419">
        <v>5</v>
      </c>
      <c r="R419">
        <v>9</v>
      </c>
      <c r="S419" t="s">
        <v>29</v>
      </c>
      <c r="U419">
        <v>303777</v>
      </c>
    </row>
    <row r="420" spans="1:21" x14ac:dyDescent="0.3">
      <c r="A420">
        <v>303938</v>
      </c>
      <c r="B420" t="s">
        <v>663</v>
      </c>
      <c r="C420" t="str">
        <f>_xlfn.XLOOKUP(D420,Departments!$A$2:$A$8,Departments!$B$2:$B$8)</f>
        <v>IT</v>
      </c>
      <c r="D420" t="s">
        <v>80</v>
      </c>
      <c r="E420" t="str" cm="1">
        <f t="array" ref="E420">_xlfn.XLOOKUP(F420,Locations!$A$2:$A$6,Locations!$B$2:$B$6,NOT FOUND)</f>
        <v>Al Ain</v>
      </c>
      <c r="F420" t="s">
        <v>46</v>
      </c>
      <c r="G420" t="s">
        <v>73</v>
      </c>
      <c r="H420" t="s">
        <v>63</v>
      </c>
      <c r="I420" t="s">
        <v>23</v>
      </c>
      <c r="J420" t="s">
        <v>36</v>
      </c>
      <c r="K420" t="s">
        <v>69</v>
      </c>
      <c r="L420" t="s">
        <v>752</v>
      </c>
      <c r="M420" s="4">
        <v>92.01</v>
      </c>
      <c r="N420">
        <v>74</v>
      </c>
      <c r="O420" t="s">
        <v>56</v>
      </c>
      <c r="P420" t="s">
        <v>38</v>
      </c>
      <c r="Q420">
        <v>3</v>
      </c>
      <c r="R420">
        <v>24</v>
      </c>
      <c r="S420" t="s">
        <v>29</v>
      </c>
      <c r="U420">
        <v>303599</v>
      </c>
    </row>
    <row r="421" spans="1:21" x14ac:dyDescent="0.3">
      <c r="A421">
        <v>303939</v>
      </c>
      <c r="B421" t="s">
        <v>466</v>
      </c>
      <c r="C421" t="str">
        <f>_xlfn.XLOOKUP(D421,Departments!$A$2:$A$8,Departments!$B$2:$B$8)</f>
        <v>Finance</v>
      </c>
      <c r="D421" t="s">
        <v>72</v>
      </c>
      <c r="E421" t="str" cm="1">
        <f t="array" ref="E421">_xlfn.XLOOKUP(F421,Locations!$A$2:$A$6,Locations!$B$2:$B$6,NOT FOUND)</f>
        <v>Al Ain</v>
      </c>
      <c r="F421" t="s">
        <v>46</v>
      </c>
      <c r="G421" t="s">
        <v>173</v>
      </c>
      <c r="H421" t="s">
        <v>63</v>
      </c>
      <c r="I421" t="s">
        <v>35</v>
      </c>
      <c r="J421" t="s">
        <v>24</v>
      </c>
      <c r="K421" t="s">
        <v>25</v>
      </c>
      <c r="L421" t="s">
        <v>706</v>
      </c>
      <c r="M421" s="4">
        <v>97.74</v>
      </c>
      <c r="N421">
        <v>92</v>
      </c>
      <c r="O421" t="s">
        <v>49</v>
      </c>
      <c r="P421" t="s">
        <v>50</v>
      </c>
      <c r="R421">
        <v>26</v>
      </c>
      <c r="S421" t="s">
        <v>29</v>
      </c>
      <c r="U421">
        <v>303871</v>
      </c>
    </row>
    <row r="422" spans="1:21" x14ac:dyDescent="0.3">
      <c r="A422">
        <v>303940</v>
      </c>
      <c r="B422" t="s">
        <v>380</v>
      </c>
      <c r="C422" t="str">
        <f>_xlfn.XLOOKUP(D422,Departments!$A$2:$A$8,Departments!$B$2:$B$8)</f>
        <v>Marketing</v>
      </c>
      <c r="D422" t="s">
        <v>60</v>
      </c>
      <c r="E422" t="str" cm="1">
        <f t="array" ref="E422">_xlfn.XLOOKUP(F422,Locations!$A$2:$A$6,Locations!$B$2:$B$6,NOT FOUND)</f>
        <v>Ajman</v>
      </c>
      <c r="F422" t="s">
        <v>32</v>
      </c>
      <c r="G422" t="s">
        <v>73</v>
      </c>
      <c r="H422" t="s">
        <v>76</v>
      </c>
      <c r="I422" t="s">
        <v>43</v>
      </c>
      <c r="J422" t="s">
        <v>24</v>
      </c>
      <c r="K422" t="s">
        <v>54</v>
      </c>
      <c r="L422" t="s">
        <v>753</v>
      </c>
      <c r="M422" s="4">
        <v>84.18</v>
      </c>
      <c r="N422">
        <v>78</v>
      </c>
      <c r="O422" t="s">
        <v>56</v>
      </c>
      <c r="P422" t="s">
        <v>38</v>
      </c>
      <c r="Q422">
        <v>4</v>
      </c>
      <c r="R422">
        <v>37</v>
      </c>
      <c r="S422" t="s">
        <v>29</v>
      </c>
      <c r="U422">
        <v>303736</v>
      </c>
    </row>
    <row r="423" spans="1:21" x14ac:dyDescent="0.3">
      <c r="A423">
        <v>303941</v>
      </c>
      <c r="B423" t="s">
        <v>648</v>
      </c>
      <c r="C423" t="str">
        <f>_xlfn.XLOOKUP(D423,Departments!$A$2:$A$8,Departments!$B$2:$B$8)</f>
        <v>Operations</v>
      </c>
      <c r="D423" t="s">
        <v>19</v>
      </c>
      <c r="E423" t="str" cm="1">
        <f t="array" ref="E423">_xlfn.XLOOKUP(F423,Locations!$A$2:$A$6,Locations!$B$2:$B$6,NOT FOUND)</f>
        <v>Dubai</v>
      </c>
      <c r="F423" t="s">
        <v>20</v>
      </c>
      <c r="G423" t="s">
        <v>173</v>
      </c>
      <c r="H423" t="s">
        <v>63</v>
      </c>
      <c r="I423" t="s">
        <v>43</v>
      </c>
      <c r="J423" t="s">
        <v>24</v>
      </c>
      <c r="K423" t="s">
        <v>64</v>
      </c>
      <c r="L423" t="s">
        <v>754</v>
      </c>
      <c r="M423" s="4">
        <v>78.56</v>
      </c>
      <c r="N423">
        <v>80</v>
      </c>
      <c r="O423" t="s">
        <v>56</v>
      </c>
      <c r="P423" t="s">
        <v>38</v>
      </c>
      <c r="Q423">
        <v>4</v>
      </c>
      <c r="R423">
        <v>21</v>
      </c>
      <c r="S423" t="s">
        <v>29</v>
      </c>
      <c r="U423">
        <v>303836</v>
      </c>
    </row>
    <row r="424" spans="1:21" x14ac:dyDescent="0.3">
      <c r="A424">
        <v>303942</v>
      </c>
      <c r="B424" t="s">
        <v>576</v>
      </c>
      <c r="C424" t="str">
        <f>_xlfn.XLOOKUP(D424,Departments!$A$2:$A$8,Departments!$B$2:$B$8)</f>
        <v>IT</v>
      </c>
      <c r="D424" t="s">
        <v>80</v>
      </c>
      <c r="E424" t="str" cm="1">
        <f t="array" ref="E424">_xlfn.XLOOKUP(F424,Locations!$A$2:$A$6,Locations!$B$2:$B$6,NOT FOUND)</f>
        <v>Ajman</v>
      </c>
      <c r="F424" t="s">
        <v>32</v>
      </c>
      <c r="G424" t="s">
        <v>21</v>
      </c>
      <c r="H424" t="s">
        <v>22</v>
      </c>
      <c r="I424" t="s">
        <v>43</v>
      </c>
      <c r="J424" t="s">
        <v>36</v>
      </c>
      <c r="K424" t="s">
        <v>25</v>
      </c>
      <c r="L424" t="s">
        <v>755</v>
      </c>
      <c r="M424" s="4">
        <v>91.66</v>
      </c>
      <c r="N424">
        <v>82</v>
      </c>
      <c r="O424" t="s">
        <v>56</v>
      </c>
      <c r="P424" t="s">
        <v>38</v>
      </c>
      <c r="Q424">
        <v>5</v>
      </c>
      <c r="R424">
        <v>23</v>
      </c>
      <c r="S424" t="s">
        <v>57</v>
      </c>
      <c r="T424" t="s">
        <v>684</v>
      </c>
      <c r="U424">
        <v>303741</v>
      </c>
    </row>
    <row r="425" spans="1:21" x14ac:dyDescent="0.3">
      <c r="A425">
        <v>303943</v>
      </c>
      <c r="B425" t="s">
        <v>187</v>
      </c>
      <c r="C425" t="str">
        <f>_xlfn.XLOOKUP(D425,Departments!$A$2:$A$8,Departments!$B$2:$B$8)</f>
        <v>Sales</v>
      </c>
      <c r="D425" t="s">
        <v>31</v>
      </c>
      <c r="E425" t="str" cm="1">
        <f t="array" ref="E425">_xlfn.XLOOKUP(F425,Locations!$A$2:$A$6,Locations!$B$2:$B$6,NOT FOUND)</f>
        <v>Dubai</v>
      </c>
      <c r="F425" t="s">
        <v>20</v>
      </c>
      <c r="G425" t="s">
        <v>33</v>
      </c>
      <c r="H425" t="s">
        <v>22</v>
      </c>
      <c r="I425" t="s">
        <v>35</v>
      </c>
      <c r="J425" t="s">
        <v>24</v>
      </c>
      <c r="K425" t="s">
        <v>64</v>
      </c>
      <c r="L425" t="s">
        <v>756</v>
      </c>
      <c r="M425" s="4">
        <v>76.37</v>
      </c>
      <c r="N425">
        <v>52</v>
      </c>
      <c r="O425" t="s">
        <v>27</v>
      </c>
      <c r="P425" t="s">
        <v>38</v>
      </c>
      <c r="Q425">
        <v>5</v>
      </c>
      <c r="R425">
        <v>24</v>
      </c>
      <c r="S425" t="s">
        <v>29</v>
      </c>
      <c r="U425">
        <v>303689</v>
      </c>
    </row>
    <row r="426" spans="1:21" x14ac:dyDescent="0.3">
      <c r="A426">
        <v>303944</v>
      </c>
      <c r="B426" t="s">
        <v>757</v>
      </c>
      <c r="C426" t="str">
        <f>_xlfn.XLOOKUP(D426,Departments!$A$2:$A$8,Departments!$B$2:$B$8)</f>
        <v>Customer Support</v>
      </c>
      <c r="D426" t="s">
        <v>52</v>
      </c>
      <c r="E426" t="str" cm="1">
        <f t="array" ref="E426">_xlfn.XLOOKUP(F426,Locations!$A$2:$A$6,Locations!$B$2:$B$6,NOT FOUND)</f>
        <v>Ajman</v>
      </c>
      <c r="F426" t="s">
        <v>32</v>
      </c>
      <c r="G426" t="s">
        <v>73</v>
      </c>
      <c r="H426" t="s">
        <v>63</v>
      </c>
      <c r="I426" t="s">
        <v>35</v>
      </c>
      <c r="J426" t="s">
        <v>24</v>
      </c>
      <c r="K426" t="s">
        <v>54</v>
      </c>
      <c r="L426" t="s">
        <v>758</v>
      </c>
      <c r="M426" s="4">
        <v>95.75</v>
      </c>
      <c r="N426">
        <v>95</v>
      </c>
      <c r="O426" t="s">
        <v>49</v>
      </c>
      <c r="P426" t="s">
        <v>50</v>
      </c>
      <c r="R426">
        <v>17</v>
      </c>
      <c r="S426" t="s">
        <v>57</v>
      </c>
      <c r="T426" t="s">
        <v>759</v>
      </c>
      <c r="U426">
        <v>303824</v>
      </c>
    </row>
    <row r="427" spans="1:21" x14ac:dyDescent="0.3">
      <c r="A427">
        <v>303945</v>
      </c>
      <c r="B427" t="s">
        <v>367</v>
      </c>
      <c r="C427" t="str">
        <f>_xlfn.XLOOKUP(D427,Departments!$A$2:$A$8,Departments!$B$2:$B$8)</f>
        <v>Sales</v>
      </c>
      <c r="D427" t="s">
        <v>31</v>
      </c>
      <c r="E427" t="str" cm="1">
        <f t="array" ref="E427">_xlfn.XLOOKUP(F427,Locations!$A$2:$A$6,Locations!$B$2:$B$6,NOT FOUND)</f>
        <v>Sharjah</v>
      </c>
      <c r="F427" t="s">
        <v>41</v>
      </c>
      <c r="G427" t="s">
        <v>62</v>
      </c>
      <c r="H427" t="s">
        <v>76</v>
      </c>
      <c r="I427" t="s">
        <v>43</v>
      </c>
      <c r="J427" t="s">
        <v>36</v>
      </c>
      <c r="K427" t="s">
        <v>69</v>
      </c>
      <c r="L427" t="s">
        <v>308</v>
      </c>
      <c r="M427" s="4">
        <v>80.89</v>
      </c>
      <c r="N427">
        <v>80</v>
      </c>
      <c r="O427" t="s">
        <v>56</v>
      </c>
      <c r="P427" t="s">
        <v>38</v>
      </c>
      <c r="Q427">
        <v>2</v>
      </c>
      <c r="R427">
        <v>20</v>
      </c>
      <c r="S427" t="s">
        <v>29</v>
      </c>
      <c r="U427">
        <v>303881</v>
      </c>
    </row>
    <row r="428" spans="1:21" x14ac:dyDescent="0.3">
      <c r="A428">
        <v>303946</v>
      </c>
      <c r="B428" t="s">
        <v>415</v>
      </c>
      <c r="C428" t="str">
        <f>_xlfn.XLOOKUP(D428,Departments!$A$2:$A$8,Departments!$B$2:$B$8)</f>
        <v>Operations</v>
      </c>
      <c r="D428" t="s">
        <v>19</v>
      </c>
      <c r="E428" t="str" cm="1">
        <f t="array" ref="E428">_xlfn.XLOOKUP(F428,Locations!$A$2:$A$6,Locations!$B$2:$B$6,NOT FOUND)</f>
        <v>Dubai</v>
      </c>
      <c r="F428" t="s">
        <v>20</v>
      </c>
      <c r="G428" t="s">
        <v>73</v>
      </c>
      <c r="H428" t="s">
        <v>63</v>
      </c>
      <c r="I428" t="s">
        <v>23</v>
      </c>
      <c r="J428" t="s">
        <v>24</v>
      </c>
      <c r="K428" t="s">
        <v>64</v>
      </c>
      <c r="L428" t="s">
        <v>423</v>
      </c>
      <c r="M428" s="4">
        <v>94.59</v>
      </c>
      <c r="N428">
        <v>76</v>
      </c>
      <c r="O428" t="s">
        <v>49</v>
      </c>
      <c r="P428" t="s">
        <v>38</v>
      </c>
      <c r="Q428">
        <v>3</v>
      </c>
      <c r="R428">
        <v>34</v>
      </c>
      <c r="S428" t="s">
        <v>29</v>
      </c>
      <c r="U428">
        <v>303750</v>
      </c>
    </row>
    <row r="429" spans="1:21" x14ac:dyDescent="0.3">
      <c r="A429">
        <v>303947</v>
      </c>
      <c r="B429" t="s">
        <v>760</v>
      </c>
      <c r="C429" t="str">
        <f>_xlfn.XLOOKUP(D429,Departments!$A$2:$A$8,Departments!$B$2:$B$8)</f>
        <v>Marketing</v>
      </c>
      <c r="D429" t="s">
        <v>60</v>
      </c>
      <c r="E429" t="str" cm="1">
        <f t="array" ref="E429">_xlfn.XLOOKUP(F429,Locations!$A$2:$A$6,Locations!$B$2:$B$6,NOT FOUND)</f>
        <v>Ajman</v>
      </c>
      <c r="F429" t="s">
        <v>32</v>
      </c>
      <c r="G429" t="s">
        <v>42</v>
      </c>
      <c r="H429" t="s">
        <v>63</v>
      </c>
      <c r="I429" t="s">
        <v>23</v>
      </c>
      <c r="J429" t="s">
        <v>36</v>
      </c>
      <c r="K429" t="s">
        <v>54</v>
      </c>
      <c r="L429" t="s">
        <v>747</v>
      </c>
      <c r="M429" s="4">
        <v>79.98</v>
      </c>
      <c r="N429">
        <v>79</v>
      </c>
      <c r="O429" t="s">
        <v>56</v>
      </c>
      <c r="P429" t="s">
        <v>38</v>
      </c>
      <c r="Q429">
        <v>5</v>
      </c>
      <c r="R429">
        <v>8</v>
      </c>
      <c r="S429" t="s">
        <v>29</v>
      </c>
      <c r="U429">
        <v>303766</v>
      </c>
    </row>
    <row r="430" spans="1:21" x14ac:dyDescent="0.3">
      <c r="A430">
        <v>303948</v>
      </c>
      <c r="B430" t="s">
        <v>154</v>
      </c>
      <c r="C430" t="str">
        <f>_xlfn.XLOOKUP(D430,Departments!$A$2:$A$8,Departments!$B$2:$B$8)</f>
        <v>Operations</v>
      </c>
      <c r="D430" t="s">
        <v>19</v>
      </c>
      <c r="E430" t="str" cm="1">
        <f t="array" ref="E430">_xlfn.XLOOKUP(F430,Locations!$A$2:$A$6,Locations!$B$2:$B$6,NOT FOUND)</f>
        <v>Al Ain</v>
      </c>
      <c r="F430" t="s">
        <v>46</v>
      </c>
      <c r="G430" t="s">
        <v>62</v>
      </c>
      <c r="H430" t="s">
        <v>22</v>
      </c>
      <c r="I430" t="s">
        <v>23</v>
      </c>
      <c r="J430" t="s">
        <v>24</v>
      </c>
      <c r="K430" t="s">
        <v>64</v>
      </c>
      <c r="L430" t="s">
        <v>719</v>
      </c>
      <c r="M430" s="4">
        <v>96.2</v>
      </c>
      <c r="N430">
        <v>97</v>
      </c>
      <c r="O430" t="s">
        <v>49</v>
      </c>
      <c r="P430" t="s">
        <v>50</v>
      </c>
      <c r="R430">
        <v>40</v>
      </c>
      <c r="S430" t="s">
        <v>29</v>
      </c>
      <c r="U430">
        <v>303865</v>
      </c>
    </row>
    <row r="431" spans="1:21" x14ac:dyDescent="0.3">
      <c r="A431">
        <v>303949</v>
      </c>
      <c r="B431" t="s">
        <v>710</v>
      </c>
      <c r="C431" t="str">
        <f>_xlfn.XLOOKUP(D431,Departments!$A$2:$A$8,Departments!$B$2:$B$8)</f>
        <v>IT</v>
      </c>
      <c r="D431" t="s">
        <v>80</v>
      </c>
      <c r="E431" t="str" cm="1">
        <f t="array" ref="E431">_xlfn.XLOOKUP(F431,Locations!$A$2:$A$6,Locations!$B$2:$B$6,NOT FOUND)</f>
        <v>Abu Dhabi</v>
      </c>
      <c r="F431" t="s">
        <v>61</v>
      </c>
      <c r="G431" t="s">
        <v>33</v>
      </c>
      <c r="H431" t="s">
        <v>63</v>
      </c>
      <c r="I431" t="s">
        <v>23</v>
      </c>
      <c r="J431" t="s">
        <v>36</v>
      </c>
      <c r="K431" t="s">
        <v>54</v>
      </c>
      <c r="L431" t="s">
        <v>148</v>
      </c>
      <c r="M431" s="4">
        <v>98.32</v>
      </c>
      <c r="N431">
        <v>85</v>
      </c>
      <c r="O431" t="s">
        <v>56</v>
      </c>
      <c r="P431" t="s">
        <v>38</v>
      </c>
      <c r="Q431">
        <v>2</v>
      </c>
      <c r="R431">
        <v>31</v>
      </c>
      <c r="S431" t="s">
        <v>29</v>
      </c>
      <c r="U431">
        <v>303785</v>
      </c>
    </row>
    <row r="432" spans="1:21" x14ac:dyDescent="0.3">
      <c r="A432">
        <v>303950</v>
      </c>
      <c r="B432" t="s">
        <v>421</v>
      </c>
      <c r="C432" t="str">
        <f>_xlfn.XLOOKUP(D432,Departments!$A$2:$A$8,Departments!$B$2:$B$8)</f>
        <v>Operations</v>
      </c>
      <c r="D432" t="s">
        <v>19</v>
      </c>
      <c r="E432" t="str" cm="1">
        <f t="array" ref="E432">_xlfn.XLOOKUP(F432,Locations!$A$2:$A$6,Locations!$B$2:$B$6,NOT FOUND)</f>
        <v>Ajman</v>
      </c>
      <c r="F432" t="s">
        <v>32</v>
      </c>
      <c r="G432" t="s">
        <v>102</v>
      </c>
      <c r="H432" t="s">
        <v>63</v>
      </c>
      <c r="I432" t="s">
        <v>43</v>
      </c>
      <c r="J432" t="s">
        <v>36</v>
      </c>
      <c r="K432" t="s">
        <v>64</v>
      </c>
      <c r="L432" t="s">
        <v>229</v>
      </c>
      <c r="M432" s="4">
        <v>94.91</v>
      </c>
      <c r="N432">
        <v>71</v>
      </c>
      <c r="O432" t="s">
        <v>49</v>
      </c>
      <c r="P432" t="s">
        <v>38</v>
      </c>
      <c r="Q432">
        <v>5</v>
      </c>
      <c r="R432">
        <v>5</v>
      </c>
      <c r="S432" t="s">
        <v>29</v>
      </c>
      <c r="U432">
        <v>303744</v>
      </c>
    </row>
    <row r="433" spans="1:21" x14ac:dyDescent="0.3">
      <c r="A433">
        <v>303951</v>
      </c>
      <c r="B433" t="s">
        <v>114</v>
      </c>
      <c r="C433" t="str">
        <f>_xlfn.XLOOKUP(D433,Departments!$A$2:$A$8,Departments!$B$2:$B$8)</f>
        <v>Sales</v>
      </c>
      <c r="D433" t="s">
        <v>31</v>
      </c>
      <c r="E433" t="str" cm="1">
        <f t="array" ref="E433">_xlfn.XLOOKUP(F433,Locations!$A$2:$A$6,Locations!$B$2:$B$6,NOT FOUND)</f>
        <v>Dubai</v>
      </c>
      <c r="F433" t="s">
        <v>20</v>
      </c>
      <c r="G433" t="s">
        <v>108</v>
      </c>
      <c r="H433" t="s">
        <v>22</v>
      </c>
      <c r="I433" t="s">
        <v>35</v>
      </c>
      <c r="J433" t="s">
        <v>24</v>
      </c>
      <c r="K433" t="s">
        <v>69</v>
      </c>
      <c r="L433" t="s">
        <v>616</v>
      </c>
      <c r="M433" s="4">
        <v>79.180000000000007</v>
      </c>
      <c r="N433">
        <v>50</v>
      </c>
      <c r="O433" t="s">
        <v>56</v>
      </c>
      <c r="P433" t="s">
        <v>38</v>
      </c>
      <c r="Q433">
        <v>2</v>
      </c>
      <c r="R433">
        <v>24</v>
      </c>
      <c r="S433" t="s">
        <v>29</v>
      </c>
      <c r="U433">
        <v>303835</v>
      </c>
    </row>
    <row r="434" spans="1:21" x14ac:dyDescent="0.3">
      <c r="A434">
        <v>303952</v>
      </c>
      <c r="B434" t="s">
        <v>701</v>
      </c>
      <c r="C434" t="str">
        <f>_xlfn.XLOOKUP(D434,Departments!$A$2:$A$8,Departments!$B$2:$B$8)</f>
        <v>HR</v>
      </c>
      <c r="D434" t="s">
        <v>40</v>
      </c>
      <c r="E434" t="str" cm="1">
        <f t="array" ref="E434">_xlfn.XLOOKUP(F434,Locations!$A$2:$A$6,Locations!$B$2:$B$6,NOT FOUND)</f>
        <v>Abu Dhabi</v>
      </c>
      <c r="F434" t="s">
        <v>61</v>
      </c>
      <c r="G434" t="s">
        <v>21</v>
      </c>
      <c r="H434" t="s">
        <v>76</v>
      </c>
      <c r="I434" t="s">
        <v>43</v>
      </c>
      <c r="J434" t="s">
        <v>24</v>
      </c>
      <c r="K434" t="s">
        <v>25</v>
      </c>
      <c r="L434" t="s">
        <v>761</v>
      </c>
      <c r="M434" s="4">
        <v>98.9</v>
      </c>
      <c r="N434">
        <v>86</v>
      </c>
      <c r="O434" t="s">
        <v>56</v>
      </c>
      <c r="P434" t="s">
        <v>50</v>
      </c>
      <c r="R434">
        <v>24</v>
      </c>
      <c r="S434" t="s">
        <v>29</v>
      </c>
      <c r="U434">
        <v>303533</v>
      </c>
    </row>
    <row r="435" spans="1:21" x14ac:dyDescent="0.3">
      <c r="A435">
        <v>303953</v>
      </c>
      <c r="B435" t="s">
        <v>330</v>
      </c>
      <c r="C435" t="str">
        <f>_xlfn.XLOOKUP(D435,Departments!$A$2:$A$8,Departments!$B$2:$B$8)</f>
        <v>Sales</v>
      </c>
      <c r="D435" t="s">
        <v>31</v>
      </c>
      <c r="E435" t="str" cm="1">
        <f t="array" ref="E435">_xlfn.XLOOKUP(F435,Locations!$A$2:$A$6,Locations!$B$2:$B$6,NOT FOUND)</f>
        <v>Dubai</v>
      </c>
      <c r="F435" t="s">
        <v>20</v>
      </c>
      <c r="G435" t="s">
        <v>62</v>
      </c>
      <c r="H435" t="s">
        <v>22</v>
      </c>
      <c r="I435" t="s">
        <v>43</v>
      </c>
      <c r="J435" t="s">
        <v>36</v>
      </c>
      <c r="K435" t="s">
        <v>64</v>
      </c>
      <c r="L435" t="s">
        <v>762</v>
      </c>
      <c r="M435" s="4">
        <v>75.349999999999994</v>
      </c>
      <c r="N435">
        <v>66</v>
      </c>
      <c r="O435" t="s">
        <v>27</v>
      </c>
      <c r="P435" t="s">
        <v>38</v>
      </c>
      <c r="Q435">
        <v>5</v>
      </c>
      <c r="R435">
        <v>7</v>
      </c>
      <c r="S435" t="s">
        <v>29</v>
      </c>
      <c r="U435">
        <v>303597</v>
      </c>
    </row>
    <row r="436" spans="1:21" x14ac:dyDescent="0.3">
      <c r="A436">
        <v>303954</v>
      </c>
      <c r="B436" t="s">
        <v>763</v>
      </c>
      <c r="C436" t="str">
        <f>_xlfn.XLOOKUP(D436,Departments!$A$2:$A$8,Departments!$B$2:$B$8)</f>
        <v>Customer Support</v>
      </c>
      <c r="D436" t="s">
        <v>52</v>
      </c>
      <c r="E436" t="str" cm="1">
        <f t="array" ref="E436">_xlfn.XLOOKUP(F436,Locations!$A$2:$A$6,Locations!$B$2:$B$6,NOT FOUND)</f>
        <v>Al Ain</v>
      </c>
      <c r="F436" t="s">
        <v>46</v>
      </c>
      <c r="G436" t="s">
        <v>53</v>
      </c>
      <c r="H436" t="s">
        <v>63</v>
      </c>
      <c r="I436" t="s">
        <v>23</v>
      </c>
      <c r="J436" t="s">
        <v>36</v>
      </c>
      <c r="K436" t="s">
        <v>64</v>
      </c>
      <c r="L436" t="s">
        <v>764</v>
      </c>
      <c r="M436" s="4">
        <v>99.47</v>
      </c>
      <c r="N436">
        <v>86</v>
      </c>
      <c r="O436" t="s">
        <v>56</v>
      </c>
      <c r="P436" t="s">
        <v>28</v>
      </c>
      <c r="S436" t="s">
        <v>57</v>
      </c>
      <c r="T436" t="s">
        <v>628</v>
      </c>
      <c r="U436">
        <v>303596</v>
      </c>
    </row>
    <row r="437" spans="1:21" x14ac:dyDescent="0.3">
      <c r="A437">
        <v>303955</v>
      </c>
      <c r="B437" t="s">
        <v>183</v>
      </c>
      <c r="C437" t="str">
        <f>_xlfn.XLOOKUP(D437,Departments!$A$2:$A$8,Departments!$B$2:$B$8)</f>
        <v>Marketing</v>
      </c>
      <c r="D437" t="s">
        <v>60</v>
      </c>
      <c r="E437" t="str" cm="1">
        <f t="array" ref="E437">_xlfn.XLOOKUP(F437,Locations!$A$2:$A$6,Locations!$B$2:$B$6,NOT FOUND)</f>
        <v>Dubai</v>
      </c>
      <c r="F437" t="s">
        <v>20</v>
      </c>
      <c r="G437" t="s">
        <v>33</v>
      </c>
      <c r="H437" t="s">
        <v>22</v>
      </c>
      <c r="I437" t="s">
        <v>43</v>
      </c>
      <c r="J437" t="s">
        <v>24</v>
      </c>
      <c r="K437" t="s">
        <v>69</v>
      </c>
      <c r="L437" t="s">
        <v>739</v>
      </c>
      <c r="M437" s="4">
        <v>91.54</v>
      </c>
      <c r="N437">
        <v>74</v>
      </c>
      <c r="O437" t="s">
        <v>49</v>
      </c>
      <c r="P437" t="s">
        <v>38</v>
      </c>
      <c r="Q437">
        <v>4</v>
      </c>
      <c r="R437">
        <v>25</v>
      </c>
      <c r="S437" t="s">
        <v>29</v>
      </c>
      <c r="U437">
        <v>303934</v>
      </c>
    </row>
    <row r="438" spans="1:21" x14ac:dyDescent="0.3">
      <c r="A438">
        <v>303956</v>
      </c>
      <c r="B438" t="s">
        <v>765</v>
      </c>
      <c r="C438" t="str">
        <f>_xlfn.XLOOKUP(D438,Departments!$A$2:$A$8,Departments!$B$2:$B$8)</f>
        <v>Finance</v>
      </c>
      <c r="D438" t="s">
        <v>72</v>
      </c>
      <c r="E438" t="str" cm="1">
        <f t="array" ref="E438">_xlfn.XLOOKUP(F438,Locations!$A$2:$A$6,Locations!$B$2:$B$6,NOT FOUND)</f>
        <v>Abu Dhabi</v>
      </c>
      <c r="F438" t="s">
        <v>61</v>
      </c>
      <c r="G438" t="s">
        <v>42</v>
      </c>
      <c r="H438" t="s">
        <v>34</v>
      </c>
      <c r="I438" t="s">
        <v>23</v>
      </c>
      <c r="J438" t="s">
        <v>24</v>
      </c>
      <c r="K438" t="s">
        <v>25</v>
      </c>
      <c r="L438" t="s">
        <v>766</v>
      </c>
      <c r="M438" s="4">
        <v>84.73</v>
      </c>
      <c r="N438">
        <v>50</v>
      </c>
      <c r="O438" t="s">
        <v>27</v>
      </c>
      <c r="P438" t="s">
        <v>38</v>
      </c>
      <c r="Q438">
        <v>3</v>
      </c>
      <c r="R438">
        <v>8</v>
      </c>
      <c r="S438" t="s">
        <v>29</v>
      </c>
      <c r="U438">
        <v>303571</v>
      </c>
    </row>
    <row r="439" spans="1:21" x14ac:dyDescent="0.3">
      <c r="A439">
        <v>303957</v>
      </c>
      <c r="B439" t="s">
        <v>563</v>
      </c>
      <c r="C439" t="str">
        <f>_xlfn.XLOOKUP(D439,Departments!$A$2:$A$8,Departments!$B$2:$B$8)</f>
        <v>IT</v>
      </c>
      <c r="D439" t="s">
        <v>80</v>
      </c>
      <c r="E439" t="str" cm="1">
        <f t="array" ref="E439">_xlfn.XLOOKUP(F439,Locations!$A$2:$A$6,Locations!$B$2:$B$6,NOT FOUND)</f>
        <v>Al Ain</v>
      </c>
      <c r="F439" t="s">
        <v>46</v>
      </c>
      <c r="G439" t="s">
        <v>53</v>
      </c>
      <c r="H439" t="s">
        <v>34</v>
      </c>
      <c r="I439" t="s">
        <v>43</v>
      </c>
      <c r="J439" t="s">
        <v>36</v>
      </c>
      <c r="K439" t="s">
        <v>69</v>
      </c>
      <c r="L439" t="s">
        <v>767</v>
      </c>
      <c r="M439" s="4">
        <v>77.650000000000006</v>
      </c>
      <c r="N439">
        <v>50</v>
      </c>
      <c r="O439" t="s">
        <v>27</v>
      </c>
      <c r="P439" t="s">
        <v>38</v>
      </c>
      <c r="Q439">
        <v>5</v>
      </c>
      <c r="R439">
        <v>29</v>
      </c>
      <c r="S439" t="s">
        <v>29</v>
      </c>
      <c r="U439">
        <v>303830</v>
      </c>
    </row>
    <row r="440" spans="1:21" x14ac:dyDescent="0.3">
      <c r="A440">
        <v>303958</v>
      </c>
      <c r="B440" t="s">
        <v>692</v>
      </c>
      <c r="C440" t="str">
        <f>_xlfn.XLOOKUP(D440,Departments!$A$2:$A$8,Departments!$B$2:$B$8)</f>
        <v>IT</v>
      </c>
      <c r="D440" t="s">
        <v>80</v>
      </c>
      <c r="E440" t="str" cm="1">
        <f t="array" ref="E440">_xlfn.XLOOKUP(F440,Locations!$A$2:$A$6,Locations!$B$2:$B$6,NOT FOUND)</f>
        <v>Al Ain</v>
      </c>
      <c r="F440" t="s">
        <v>46</v>
      </c>
      <c r="G440" t="s">
        <v>68</v>
      </c>
      <c r="H440" t="s">
        <v>76</v>
      </c>
      <c r="I440" t="s">
        <v>43</v>
      </c>
      <c r="J440" t="s">
        <v>24</v>
      </c>
      <c r="K440" t="s">
        <v>69</v>
      </c>
      <c r="L440" t="s">
        <v>755</v>
      </c>
      <c r="M440" s="4">
        <v>81.209999999999994</v>
      </c>
      <c r="N440">
        <v>50</v>
      </c>
      <c r="O440" t="s">
        <v>27</v>
      </c>
      <c r="P440" t="s">
        <v>38</v>
      </c>
      <c r="Q440">
        <v>3</v>
      </c>
      <c r="R440">
        <v>14</v>
      </c>
      <c r="S440" t="s">
        <v>29</v>
      </c>
      <c r="U440">
        <v>303795</v>
      </c>
    </row>
    <row r="441" spans="1:21" x14ac:dyDescent="0.3">
      <c r="A441">
        <v>303959</v>
      </c>
      <c r="B441" t="s">
        <v>768</v>
      </c>
      <c r="C441" t="str">
        <f>_xlfn.XLOOKUP(D441,Departments!$A$2:$A$8,Departments!$B$2:$B$8)</f>
        <v>Marketing</v>
      </c>
      <c r="D441" t="s">
        <v>60</v>
      </c>
      <c r="E441" t="str" cm="1">
        <f t="array" ref="E441">_xlfn.XLOOKUP(F441,Locations!$A$2:$A$6,Locations!$B$2:$B$6,NOT FOUND)</f>
        <v>Abu Dhabi</v>
      </c>
      <c r="F441" t="s">
        <v>61</v>
      </c>
      <c r="G441" t="s">
        <v>68</v>
      </c>
      <c r="H441" t="s">
        <v>63</v>
      </c>
      <c r="I441" t="s">
        <v>43</v>
      </c>
      <c r="J441" t="s">
        <v>24</v>
      </c>
      <c r="K441" t="s">
        <v>69</v>
      </c>
      <c r="L441" t="s">
        <v>769</v>
      </c>
      <c r="M441" s="4">
        <v>90.77</v>
      </c>
      <c r="N441">
        <v>81</v>
      </c>
      <c r="O441" t="s">
        <v>56</v>
      </c>
      <c r="P441" t="s">
        <v>38</v>
      </c>
      <c r="Q441">
        <v>3</v>
      </c>
      <c r="R441">
        <v>20</v>
      </c>
      <c r="S441" t="s">
        <v>57</v>
      </c>
      <c r="T441" t="s">
        <v>770</v>
      </c>
      <c r="U441">
        <v>303907</v>
      </c>
    </row>
    <row r="442" spans="1:21" x14ac:dyDescent="0.3">
      <c r="A442">
        <v>303960</v>
      </c>
      <c r="B442" t="s">
        <v>771</v>
      </c>
      <c r="C442" t="str">
        <f>_xlfn.XLOOKUP(D442,Departments!$A$2:$A$8,Departments!$B$2:$B$8)</f>
        <v>Finance</v>
      </c>
      <c r="D442" t="s">
        <v>72</v>
      </c>
      <c r="E442" t="str" cm="1">
        <f t="array" ref="E442">_xlfn.XLOOKUP(F442,Locations!$A$2:$A$6,Locations!$B$2:$B$6,NOT FOUND)</f>
        <v>Al Ain</v>
      </c>
      <c r="F442" t="s">
        <v>46</v>
      </c>
      <c r="G442" t="s">
        <v>53</v>
      </c>
      <c r="H442" t="s">
        <v>76</v>
      </c>
      <c r="I442" t="s">
        <v>35</v>
      </c>
      <c r="J442" t="s">
        <v>36</v>
      </c>
      <c r="K442" t="s">
        <v>69</v>
      </c>
      <c r="L442" t="s">
        <v>772</v>
      </c>
      <c r="M442" s="4">
        <v>82.94</v>
      </c>
      <c r="N442">
        <v>70</v>
      </c>
      <c r="O442" t="s">
        <v>27</v>
      </c>
      <c r="P442" t="s">
        <v>38</v>
      </c>
      <c r="Q442">
        <v>4</v>
      </c>
      <c r="S442" t="s">
        <v>29</v>
      </c>
      <c r="U442">
        <v>303678</v>
      </c>
    </row>
    <row r="443" spans="1:21" x14ac:dyDescent="0.3">
      <c r="A443">
        <v>303961</v>
      </c>
      <c r="B443" t="s">
        <v>241</v>
      </c>
      <c r="C443" t="str">
        <f>_xlfn.XLOOKUP(D443,Departments!$A$2:$A$8,Departments!$B$2:$B$8)</f>
        <v>Sales</v>
      </c>
      <c r="D443" t="s">
        <v>31</v>
      </c>
      <c r="E443" t="str" cm="1">
        <f t="array" ref="E443">_xlfn.XLOOKUP(F443,Locations!$A$2:$A$6,Locations!$B$2:$B$6,NOT FOUND)</f>
        <v>Dubai</v>
      </c>
      <c r="F443" t="s">
        <v>20</v>
      </c>
      <c r="G443" t="s">
        <v>33</v>
      </c>
      <c r="H443" t="s">
        <v>76</v>
      </c>
      <c r="I443" t="s">
        <v>35</v>
      </c>
      <c r="J443" t="s">
        <v>24</v>
      </c>
      <c r="K443" t="s">
        <v>69</v>
      </c>
      <c r="L443" t="s">
        <v>482</v>
      </c>
      <c r="M443" s="4">
        <v>84.48</v>
      </c>
      <c r="N443">
        <v>70</v>
      </c>
      <c r="O443" t="s">
        <v>56</v>
      </c>
      <c r="P443" t="s">
        <v>38</v>
      </c>
      <c r="Q443">
        <v>5</v>
      </c>
      <c r="R443">
        <v>39</v>
      </c>
      <c r="S443" t="s">
        <v>29</v>
      </c>
      <c r="U443">
        <v>303727</v>
      </c>
    </row>
    <row r="444" spans="1:21" x14ac:dyDescent="0.3">
      <c r="A444">
        <v>303962</v>
      </c>
      <c r="B444" t="s">
        <v>39</v>
      </c>
      <c r="C444" t="str">
        <f>_xlfn.XLOOKUP(D444,Departments!$A$2:$A$8,Departments!$B$2:$B$8)</f>
        <v>Operations</v>
      </c>
      <c r="D444" t="s">
        <v>19</v>
      </c>
      <c r="E444" t="str" cm="1">
        <f t="array" ref="E444">_xlfn.XLOOKUP(F444,Locations!$A$2:$A$6,Locations!$B$2:$B$6,NOT FOUND)</f>
        <v>Al Ain</v>
      </c>
      <c r="F444" t="s">
        <v>46</v>
      </c>
      <c r="G444" t="s">
        <v>102</v>
      </c>
      <c r="H444" t="s">
        <v>34</v>
      </c>
      <c r="I444" t="s">
        <v>43</v>
      </c>
      <c r="J444" t="s">
        <v>24</v>
      </c>
      <c r="K444" t="s">
        <v>69</v>
      </c>
      <c r="L444" t="s">
        <v>401</v>
      </c>
      <c r="M444" s="4">
        <v>79.599999999999994</v>
      </c>
      <c r="N444">
        <v>72</v>
      </c>
      <c r="O444" t="s">
        <v>56</v>
      </c>
      <c r="P444" t="s">
        <v>28</v>
      </c>
      <c r="R444">
        <v>9</v>
      </c>
      <c r="S444" t="s">
        <v>29</v>
      </c>
      <c r="U444">
        <v>303703</v>
      </c>
    </row>
    <row r="445" spans="1:21" x14ac:dyDescent="0.3">
      <c r="A445">
        <v>303963</v>
      </c>
      <c r="B445" t="s">
        <v>98</v>
      </c>
      <c r="C445" t="str">
        <f>_xlfn.XLOOKUP(D445,Departments!$A$2:$A$8,Departments!$B$2:$B$8)</f>
        <v>Marketing</v>
      </c>
      <c r="D445" t="s">
        <v>60</v>
      </c>
      <c r="E445" t="str" cm="1">
        <f t="array" ref="E445">_xlfn.XLOOKUP(F445,Locations!$A$2:$A$6,Locations!$B$2:$B$6,NOT FOUND)</f>
        <v>Abu Dhabi</v>
      </c>
      <c r="F445" t="s">
        <v>61</v>
      </c>
      <c r="G445" t="s">
        <v>68</v>
      </c>
      <c r="H445" t="s">
        <v>34</v>
      </c>
      <c r="I445" t="s">
        <v>23</v>
      </c>
      <c r="J445" t="s">
        <v>36</v>
      </c>
      <c r="K445" t="s">
        <v>64</v>
      </c>
      <c r="L445" t="s">
        <v>773</v>
      </c>
      <c r="M445" s="4">
        <v>97.25</v>
      </c>
      <c r="N445">
        <v>94</v>
      </c>
      <c r="O445" t="s">
        <v>49</v>
      </c>
      <c r="P445" t="s">
        <v>28</v>
      </c>
      <c r="R445">
        <v>29</v>
      </c>
      <c r="S445" t="s">
        <v>29</v>
      </c>
      <c r="U445">
        <v>303849</v>
      </c>
    </row>
    <row r="446" spans="1:21" x14ac:dyDescent="0.3">
      <c r="A446">
        <v>303964</v>
      </c>
      <c r="B446" t="s">
        <v>112</v>
      </c>
      <c r="C446" t="str">
        <f>_xlfn.XLOOKUP(D446,Departments!$A$2:$A$8,Departments!$B$2:$B$8)</f>
        <v>IT</v>
      </c>
      <c r="D446" t="s">
        <v>80</v>
      </c>
      <c r="E446" t="str" cm="1">
        <f t="array" ref="E446">_xlfn.XLOOKUP(F446,Locations!$A$2:$A$6,Locations!$B$2:$B$6,NOT FOUND)</f>
        <v>Abu Dhabi</v>
      </c>
      <c r="F446" t="s">
        <v>61</v>
      </c>
      <c r="G446" t="s">
        <v>126</v>
      </c>
      <c r="H446" t="s">
        <v>22</v>
      </c>
      <c r="I446" t="s">
        <v>23</v>
      </c>
      <c r="J446" t="s">
        <v>24</v>
      </c>
      <c r="K446" t="s">
        <v>64</v>
      </c>
      <c r="L446" t="s">
        <v>461</v>
      </c>
      <c r="M446" s="4">
        <v>79.209999999999994</v>
      </c>
      <c r="N446">
        <v>72</v>
      </c>
      <c r="O446" t="s">
        <v>27</v>
      </c>
      <c r="P446" t="s">
        <v>38</v>
      </c>
      <c r="Q446">
        <v>3</v>
      </c>
      <c r="R446">
        <v>23</v>
      </c>
      <c r="S446" t="s">
        <v>57</v>
      </c>
      <c r="T446" t="s">
        <v>774</v>
      </c>
      <c r="U446">
        <v>303754</v>
      </c>
    </row>
    <row r="447" spans="1:21" x14ac:dyDescent="0.3">
      <c r="A447">
        <v>303965</v>
      </c>
      <c r="B447" t="s">
        <v>291</v>
      </c>
      <c r="C447" t="str">
        <f>_xlfn.XLOOKUP(D447,Departments!$A$2:$A$8,Departments!$B$2:$B$8)</f>
        <v>Finance</v>
      </c>
      <c r="D447" t="s">
        <v>72</v>
      </c>
      <c r="E447" t="str" cm="1">
        <f t="array" ref="E447">_xlfn.XLOOKUP(F447,Locations!$A$2:$A$6,Locations!$B$2:$B$6,NOT FOUND)</f>
        <v>Abu Dhabi</v>
      </c>
      <c r="F447" t="s">
        <v>61</v>
      </c>
      <c r="G447" t="s">
        <v>126</v>
      </c>
      <c r="H447" t="s">
        <v>63</v>
      </c>
      <c r="I447" t="s">
        <v>23</v>
      </c>
      <c r="J447" t="s">
        <v>24</v>
      </c>
      <c r="K447" t="s">
        <v>25</v>
      </c>
      <c r="L447" t="s">
        <v>459</v>
      </c>
      <c r="M447" s="4">
        <v>80.22</v>
      </c>
      <c r="N447">
        <v>52</v>
      </c>
      <c r="O447" t="s">
        <v>56</v>
      </c>
      <c r="P447" t="s">
        <v>28</v>
      </c>
      <c r="R447">
        <v>7</v>
      </c>
      <c r="S447" t="s">
        <v>29</v>
      </c>
      <c r="U447">
        <v>303927</v>
      </c>
    </row>
    <row r="448" spans="1:21" x14ac:dyDescent="0.3">
      <c r="A448">
        <v>303966</v>
      </c>
      <c r="B448" t="s">
        <v>67</v>
      </c>
      <c r="C448" t="str">
        <f>_xlfn.XLOOKUP(D448,Departments!$A$2:$A$8,Departments!$B$2:$B$8)</f>
        <v>Operations</v>
      </c>
      <c r="D448" t="s">
        <v>19</v>
      </c>
      <c r="E448" t="str" cm="1">
        <f t="array" ref="E448">_xlfn.XLOOKUP(F448,Locations!$A$2:$A$6,Locations!$B$2:$B$6,NOT FOUND)</f>
        <v>Dubai</v>
      </c>
      <c r="F448" t="s">
        <v>20</v>
      </c>
      <c r="G448" t="s">
        <v>42</v>
      </c>
      <c r="H448" t="s">
        <v>76</v>
      </c>
      <c r="I448" t="s">
        <v>23</v>
      </c>
      <c r="J448" t="s">
        <v>24</v>
      </c>
      <c r="K448" t="s">
        <v>54</v>
      </c>
      <c r="L448" t="s">
        <v>516</v>
      </c>
      <c r="M448" s="4">
        <v>85.48</v>
      </c>
      <c r="N448">
        <v>75</v>
      </c>
      <c r="O448" t="s">
        <v>49</v>
      </c>
      <c r="P448" t="s">
        <v>38</v>
      </c>
      <c r="Q448">
        <v>4</v>
      </c>
      <c r="R448">
        <v>6</v>
      </c>
      <c r="S448" t="s">
        <v>57</v>
      </c>
      <c r="T448" t="s">
        <v>775</v>
      </c>
      <c r="U448">
        <v>303577</v>
      </c>
    </row>
    <row r="449" spans="1:21" x14ac:dyDescent="0.3">
      <c r="A449">
        <v>303967</v>
      </c>
      <c r="B449" t="s">
        <v>477</v>
      </c>
      <c r="C449" t="str">
        <f>_xlfn.XLOOKUP(D449,Departments!$A$2:$A$8,Departments!$B$2:$B$8)</f>
        <v>HR</v>
      </c>
      <c r="D449" t="s">
        <v>40</v>
      </c>
      <c r="E449" t="str" cm="1">
        <f t="array" ref="E449">_xlfn.XLOOKUP(F449,Locations!$A$2:$A$6,Locations!$B$2:$B$6,NOT FOUND)</f>
        <v>Sharjah</v>
      </c>
      <c r="F449" t="s">
        <v>41</v>
      </c>
      <c r="G449" t="s">
        <v>62</v>
      </c>
      <c r="H449" t="s">
        <v>34</v>
      </c>
      <c r="I449" t="s">
        <v>35</v>
      </c>
      <c r="J449" t="s">
        <v>36</v>
      </c>
      <c r="K449" t="s">
        <v>69</v>
      </c>
      <c r="L449" t="s">
        <v>414</v>
      </c>
      <c r="M449" s="4">
        <v>83.56</v>
      </c>
      <c r="N449">
        <v>56</v>
      </c>
      <c r="O449" t="s">
        <v>27</v>
      </c>
      <c r="P449" t="s">
        <v>38</v>
      </c>
      <c r="Q449">
        <v>2</v>
      </c>
      <c r="R449">
        <v>6</v>
      </c>
      <c r="S449" t="s">
        <v>57</v>
      </c>
      <c r="T449" t="s">
        <v>523</v>
      </c>
      <c r="U449">
        <v>303680</v>
      </c>
    </row>
    <row r="450" spans="1:21" x14ac:dyDescent="0.3">
      <c r="A450">
        <v>303968</v>
      </c>
      <c r="B450" t="s">
        <v>470</v>
      </c>
      <c r="C450" t="str">
        <f>_xlfn.XLOOKUP(D450,Departments!$A$2:$A$8,Departments!$B$2:$B$8)</f>
        <v>Finance</v>
      </c>
      <c r="D450" t="s">
        <v>72</v>
      </c>
      <c r="E450" t="str" cm="1">
        <f t="array" ref="E450">_xlfn.XLOOKUP(F450,Locations!$A$2:$A$6,Locations!$B$2:$B$6,NOT FOUND)</f>
        <v>Sharjah</v>
      </c>
      <c r="F450" t="s">
        <v>41</v>
      </c>
      <c r="G450" t="s">
        <v>62</v>
      </c>
      <c r="H450" t="s">
        <v>63</v>
      </c>
      <c r="I450" t="s">
        <v>35</v>
      </c>
      <c r="J450" t="s">
        <v>24</v>
      </c>
      <c r="K450" t="s">
        <v>25</v>
      </c>
      <c r="L450" t="s">
        <v>776</v>
      </c>
      <c r="M450" s="4">
        <v>91.33</v>
      </c>
      <c r="N450">
        <v>80</v>
      </c>
      <c r="O450" t="s">
        <v>49</v>
      </c>
      <c r="P450" t="s">
        <v>28</v>
      </c>
      <c r="R450">
        <v>21</v>
      </c>
      <c r="S450" t="s">
        <v>29</v>
      </c>
      <c r="U450">
        <v>303619</v>
      </c>
    </row>
    <row r="451" spans="1:21" x14ac:dyDescent="0.3">
      <c r="A451">
        <v>303969</v>
      </c>
      <c r="B451" t="s">
        <v>116</v>
      </c>
      <c r="C451" t="str">
        <f>_xlfn.XLOOKUP(D451,Departments!$A$2:$A$8,Departments!$B$2:$B$8)</f>
        <v>IT</v>
      </c>
      <c r="D451" t="s">
        <v>80</v>
      </c>
      <c r="E451" t="str" cm="1">
        <f t="array" ref="E451">_xlfn.XLOOKUP(F451,Locations!$A$2:$A$6,Locations!$B$2:$B$6,NOT FOUND)</f>
        <v>Dubai</v>
      </c>
      <c r="F451" t="s">
        <v>20</v>
      </c>
      <c r="G451" t="s">
        <v>62</v>
      </c>
      <c r="H451" t="s">
        <v>63</v>
      </c>
      <c r="I451" t="s">
        <v>35</v>
      </c>
      <c r="J451" t="s">
        <v>36</v>
      </c>
      <c r="K451" t="s">
        <v>64</v>
      </c>
      <c r="L451" t="s">
        <v>340</v>
      </c>
      <c r="M451" s="4">
        <v>78.150000000000006</v>
      </c>
      <c r="N451">
        <v>69</v>
      </c>
      <c r="O451" t="s">
        <v>56</v>
      </c>
      <c r="P451" t="s">
        <v>38</v>
      </c>
      <c r="Q451">
        <v>5</v>
      </c>
      <c r="R451">
        <v>36</v>
      </c>
      <c r="S451" t="s">
        <v>57</v>
      </c>
      <c r="T451" t="s">
        <v>777</v>
      </c>
      <c r="U451">
        <v>303584</v>
      </c>
    </row>
    <row r="452" spans="1:21" x14ac:dyDescent="0.3">
      <c r="A452">
        <v>303970</v>
      </c>
      <c r="B452" t="s">
        <v>377</v>
      </c>
      <c r="C452" t="str">
        <f>_xlfn.XLOOKUP(D452,Departments!$A$2:$A$8,Departments!$B$2:$B$8)</f>
        <v>Finance</v>
      </c>
      <c r="D452" t="s">
        <v>72</v>
      </c>
      <c r="E452" t="str" cm="1">
        <f t="array" ref="E452">_xlfn.XLOOKUP(F452,Locations!$A$2:$A$6,Locations!$B$2:$B$6,NOT FOUND)</f>
        <v>Sharjah</v>
      </c>
      <c r="F452" t="s">
        <v>41</v>
      </c>
      <c r="G452" t="s">
        <v>126</v>
      </c>
      <c r="H452" t="s">
        <v>63</v>
      </c>
      <c r="I452" t="s">
        <v>23</v>
      </c>
      <c r="J452" t="s">
        <v>24</v>
      </c>
      <c r="K452" t="s">
        <v>54</v>
      </c>
      <c r="L452" t="s">
        <v>778</v>
      </c>
      <c r="M452" s="4">
        <v>89.73</v>
      </c>
      <c r="N452">
        <v>84</v>
      </c>
      <c r="O452" t="s">
        <v>49</v>
      </c>
      <c r="P452" t="s">
        <v>50</v>
      </c>
      <c r="R452">
        <v>16</v>
      </c>
      <c r="S452" t="s">
        <v>29</v>
      </c>
      <c r="U452">
        <v>303577</v>
      </c>
    </row>
    <row r="453" spans="1:21" x14ac:dyDescent="0.3">
      <c r="A453">
        <v>303971</v>
      </c>
      <c r="B453" t="s">
        <v>286</v>
      </c>
      <c r="C453" t="str">
        <f>_xlfn.XLOOKUP(D453,Departments!$A$2:$A$8,Departments!$B$2:$B$8)</f>
        <v>HR</v>
      </c>
      <c r="D453" t="s">
        <v>40</v>
      </c>
      <c r="E453" t="str" cm="1">
        <f t="array" ref="E453">_xlfn.XLOOKUP(F453,Locations!$A$2:$A$6,Locations!$B$2:$B$6,NOT FOUND)</f>
        <v>Abu Dhabi</v>
      </c>
      <c r="F453" t="s">
        <v>61</v>
      </c>
      <c r="G453" t="s">
        <v>102</v>
      </c>
      <c r="H453" t="s">
        <v>76</v>
      </c>
      <c r="I453" t="s">
        <v>35</v>
      </c>
      <c r="J453" t="s">
        <v>24</v>
      </c>
      <c r="K453" t="s">
        <v>64</v>
      </c>
      <c r="L453" t="s">
        <v>606</v>
      </c>
      <c r="M453" s="4">
        <v>85.34</v>
      </c>
      <c r="N453">
        <v>78</v>
      </c>
      <c r="O453" t="s">
        <v>49</v>
      </c>
      <c r="P453" t="s">
        <v>38</v>
      </c>
      <c r="Q453">
        <v>5</v>
      </c>
      <c r="R453">
        <v>12</v>
      </c>
      <c r="S453" t="s">
        <v>57</v>
      </c>
      <c r="T453" t="s">
        <v>591</v>
      </c>
      <c r="U453">
        <v>303768</v>
      </c>
    </row>
    <row r="454" spans="1:21" x14ac:dyDescent="0.3">
      <c r="A454">
        <v>303972</v>
      </c>
      <c r="B454" t="s">
        <v>147</v>
      </c>
      <c r="C454" t="str">
        <f>_xlfn.XLOOKUP(D454,Departments!$A$2:$A$8,Departments!$B$2:$B$8)</f>
        <v>Sales</v>
      </c>
      <c r="D454" t="s">
        <v>31</v>
      </c>
      <c r="E454" t="str" cm="1">
        <f t="array" ref="E454">_xlfn.XLOOKUP(F454,Locations!$A$2:$A$6,Locations!$B$2:$B$6,NOT FOUND)</f>
        <v>Al Ain</v>
      </c>
      <c r="F454" t="s">
        <v>46</v>
      </c>
      <c r="G454" t="s">
        <v>53</v>
      </c>
      <c r="H454" t="s">
        <v>22</v>
      </c>
      <c r="I454" t="s">
        <v>23</v>
      </c>
      <c r="J454" t="s">
        <v>24</v>
      </c>
      <c r="K454" t="s">
        <v>69</v>
      </c>
      <c r="L454" t="s">
        <v>447</v>
      </c>
      <c r="M454" s="4">
        <v>94.95</v>
      </c>
      <c r="N454">
        <v>73</v>
      </c>
      <c r="O454" t="s">
        <v>56</v>
      </c>
      <c r="P454" t="s">
        <v>38</v>
      </c>
      <c r="Q454">
        <v>4</v>
      </c>
      <c r="R454">
        <v>8</v>
      </c>
      <c r="S454" t="s">
        <v>57</v>
      </c>
      <c r="T454" t="s">
        <v>779</v>
      </c>
      <c r="U454">
        <v>303639</v>
      </c>
    </row>
    <row r="455" spans="1:21" x14ac:dyDescent="0.3">
      <c r="A455">
        <v>303973</v>
      </c>
      <c r="B455" t="s">
        <v>407</v>
      </c>
      <c r="C455" t="str">
        <f>_xlfn.XLOOKUP(D455,Departments!$A$2:$A$8,Departments!$B$2:$B$8)</f>
        <v>Operations</v>
      </c>
      <c r="D455" t="s">
        <v>19</v>
      </c>
      <c r="E455" t="str" cm="1">
        <f t="array" ref="E455">_xlfn.XLOOKUP(F455,Locations!$A$2:$A$6,Locations!$B$2:$B$6,NOT FOUND)</f>
        <v>Dubai</v>
      </c>
      <c r="F455" t="s">
        <v>20</v>
      </c>
      <c r="G455" t="s">
        <v>126</v>
      </c>
      <c r="H455" t="s">
        <v>34</v>
      </c>
      <c r="I455" t="s">
        <v>23</v>
      </c>
      <c r="J455" t="s">
        <v>24</v>
      </c>
      <c r="K455" t="s">
        <v>54</v>
      </c>
      <c r="L455" t="s">
        <v>780</v>
      </c>
      <c r="M455" s="4">
        <v>84.7</v>
      </c>
      <c r="N455">
        <v>64</v>
      </c>
      <c r="O455" t="s">
        <v>56</v>
      </c>
      <c r="P455" t="s">
        <v>38</v>
      </c>
      <c r="Q455">
        <v>4</v>
      </c>
      <c r="R455">
        <v>27</v>
      </c>
      <c r="S455" t="s">
        <v>57</v>
      </c>
      <c r="T455" t="s">
        <v>612</v>
      </c>
      <c r="U455">
        <v>303577</v>
      </c>
    </row>
    <row r="456" spans="1:21" x14ac:dyDescent="0.3">
      <c r="A456">
        <v>303974</v>
      </c>
      <c r="B456" t="s">
        <v>611</v>
      </c>
      <c r="C456" t="str">
        <f>_xlfn.XLOOKUP(D456,Departments!$A$2:$A$8,Departments!$B$2:$B$8)</f>
        <v>Operations</v>
      </c>
      <c r="D456" t="s">
        <v>19</v>
      </c>
      <c r="E456" t="str" cm="1">
        <f t="array" ref="E456">_xlfn.XLOOKUP(F456,Locations!$A$2:$A$6,Locations!$B$2:$B$6,NOT FOUND)</f>
        <v>Abu Dhabi</v>
      </c>
      <c r="F456" t="s">
        <v>61</v>
      </c>
      <c r="G456" t="s">
        <v>21</v>
      </c>
      <c r="H456" t="s">
        <v>76</v>
      </c>
      <c r="I456" t="s">
        <v>23</v>
      </c>
      <c r="J456" t="s">
        <v>36</v>
      </c>
      <c r="K456" t="s">
        <v>69</v>
      </c>
      <c r="L456" t="s">
        <v>781</v>
      </c>
      <c r="M456" s="4">
        <v>98.03</v>
      </c>
      <c r="N456">
        <v>94</v>
      </c>
      <c r="O456" t="s">
        <v>56</v>
      </c>
      <c r="P456" t="s">
        <v>38</v>
      </c>
      <c r="Q456">
        <v>3</v>
      </c>
      <c r="R456">
        <v>40</v>
      </c>
      <c r="S456" t="s">
        <v>29</v>
      </c>
      <c r="U456">
        <v>303931</v>
      </c>
    </row>
    <row r="457" spans="1:21" x14ac:dyDescent="0.3">
      <c r="A457">
        <v>303975</v>
      </c>
      <c r="B457" t="s">
        <v>354</v>
      </c>
      <c r="C457" t="str">
        <f>_xlfn.XLOOKUP(D457,Departments!$A$2:$A$8,Departments!$B$2:$B$8)</f>
        <v>HR</v>
      </c>
      <c r="D457" t="s">
        <v>40</v>
      </c>
      <c r="E457" t="str" cm="1">
        <f t="array" ref="E457">_xlfn.XLOOKUP(F457,Locations!$A$2:$A$6,Locations!$B$2:$B$6,NOT FOUND)</f>
        <v>Sharjah</v>
      </c>
      <c r="F457" t="s">
        <v>41</v>
      </c>
      <c r="G457" t="s">
        <v>68</v>
      </c>
      <c r="H457" t="s">
        <v>34</v>
      </c>
      <c r="I457" t="s">
        <v>35</v>
      </c>
      <c r="J457" t="s">
        <v>24</v>
      </c>
      <c r="K457" t="s">
        <v>54</v>
      </c>
      <c r="L457" t="s">
        <v>782</v>
      </c>
      <c r="M457" s="4">
        <v>78.180000000000007</v>
      </c>
      <c r="N457">
        <v>68</v>
      </c>
      <c r="O457" t="s">
        <v>56</v>
      </c>
      <c r="P457" t="s">
        <v>28</v>
      </c>
      <c r="R457">
        <v>29</v>
      </c>
      <c r="S457" t="s">
        <v>29</v>
      </c>
      <c r="U457">
        <v>303611</v>
      </c>
    </row>
    <row r="458" spans="1:21" x14ac:dyDescent="0.3">
      <c r="A458">
        <v>303976</v>
      </c>
      <c r="B458" t="s">
        <v>477</v>
      </c>
      <c r="C458" t="str">
        <f>_xlfn.XLOOKUP(D458,Departments!$A$2:$A$8,Departments!$B$2:$B$8)</f>
        <v>Sales</v>
      </c>
      <c r="D458" t="s">
        <v>31</v>
      </c>
      <c r="E458" t="str" cm="1">
        <f t="array" ref="E458">_xlfn.XLOOKUP(F458,Locations!$A$2:$A$6,Locations!$B$2:$B$6,NOT FOUND)</f>
        <v>Al Ain</v>
      </c>
      <c r="F458" t="s">
        <v>46</v>
      </c>
      <c r="G458" t="s">
        <v>108</v>
      </c>
      <c r="H458" t="s">
        <v>22</v>
      </c>
      <c r="I458" t="s">
        <v>23</v>
      </c>
      <c r="J458" t="s">
        <v>24</v>
      </c>
      <c r="K458" t="s">
        <v>54</v>
      </c>
      <c r="L458" t="s">
        <v>781</v>
      </c>
      <c r="M458" s="4">
        <v>78.86</v>
      </c>
      <c r="N458">
        <v>71</v>
      </c>
      <c r="O458" t="s">
        <v>56</v>
      </c>
      <c r="P458" t="s">
        <v>50</v>
      </c>
      <c r="R458">
        <v>24</v>
      </c>
      <c r="S458" t="s">
        <v>29</v>
      </c>
      <c r="U458">
        <v>303926</v>
      </c>
    </row>
    <row r="459" spans="1:21" x14ac:dyDescent="0.3">
      <c r="A459">
        <v>303977</v>
      </c>
      <c r="B459" t="s">
        <v>110</v>
      </c>
      <c r="C459" t="str">
        <f>_xlfn.XLOOKUP(D459,Departments!$A$2:$A$8,Departments!$B$2:$B$8)</f>
        <v>IT</v>
      </c>
      <c r="D459" t="s">
        <v>80</v>
      </c>
      <c r="E459" t="str" cm="1">
        <f t="array" ref="E459">_xlfn.XLOOKUP(F459,Locations!$A$2:$A$6,Locations!$B$2:$B$6,NOT FOUND)</f>
        <v>Dubai</v>
      </c>
      <c r="F459" t="s">
        <v>20</v>
      </c>
      <c r="G459" t="s">
        <v>173</v>
      </c>
      <c r="H459" t="s">
        <v>34</v>
      </c>
      <c r="I459" t="s">
        <v>35</v>
      </c>
      <c r="J459" t="s">
        <v>36</v>
      </c>
      <c r="K459" t="s">
        <v>54</v>
      </c>
      <c r="L459" t="s">
        <v>341</v>
      </c>
      <c r="M459" s="4">
        <v>82.21</v>
      </c>
      <c r="N459">
        <v>70</v>
      </c>
      <c r="O459" t="s">
        <v>27</v>
      </c>
      <c r="P459" t="s">
        <v>38</v>
      </c>
      <c r="Q459">
        <v>3</v>
      </c>
      <c r="R459">
        <v>19</v>
      </c>
      <c r="S459" t="s">
        <v>29</v>
      </c>
      <c r="U459">
        <v>303605</v>
      </c>
    </row>
    <row r="460" spans="1:21" x14ac:dyDescent="0.3">
      <c r="A460">
        <v>303978</v>
      </c>
      <c r="B460" t="s">
        <v>241</v>
      </c>
      <c r="C460" t="str">
        <f>_xlfn.XLOOKUP(D460,Departments!$A$2:$A$8,Departments!$B$2:$B$8)</f>
        <v>HR</v>
      </c>
      <c r="D460" t="s">
        <v>40</v>
      </c>
      <c r="E460" t="str" cm="1">
        <f t="array" ref="E460">_xlfn.XLOOKUP(F460,Locations!$A$2:$A$6,Locations!$B$2:$B$6,NOT FOUND)</f>
        <v>Sharjah</v>
      </c>
      <c r="F460" t="s">
        <v>41</v>
      </c>
      <c r="G460" t="s">
        <v>33</v>
      </c>
      <c r="H460" t="s">
        <v>34</v>
      </c>
      <c r="I460" t="s">
        <v>35</v>
      </c>
      <c r="J460" t="s">
        <v>24</v>
      </c>
      <c r="K460" t="s">
        <v>69</v>
      </c>
      <c r="L460" t="s">
        <v>783</v>
      </c>
      <c r="M460" s="4">
        <v>82.36</v>
      </c>
      <c r="N460">
        <v>50</v>
      </c>
      <c r="O460" t="s">
        <v>56</v>
      </c>
      <c r="P460" t="s">
        <v>38</v>
      </c>
      <c r="Q460">
        <v>4</v>
      </c>
      <c r="R460">
        <v>33</v>
      </c>
      <c r="S460" t="s">
        <v>29</v>
      </c>
      <c r="U460">
        <v>303951</v>
      </c>
    </row>
    <row r="461" spans="1:21" x14ac:dyDescent="0.3">
      <c r="A461">
        <v>303979</v>
      </c>
      <c r="B461" t="s">
        <v>212</v>
      </c>
      <c r="C461" t="str">
        <f>_xlfn.XLOOKUP(D461,Departments!$A$2:$A$8,Departments!$B$2:$B$8)</f>
        <v>Customer Support</v>
      </c>
      <c r="D461" t="s">
        <v>52</v>
      </c>
      <c r="E461" t="str" cm="1">
        <f t="array" ref="E461">_xlfn.XLOOKUP(F461,Locations!$A$2:$A$6,Locations!$B$2:$B$6,NOT FOUND)</f>
        <v>Ajman</v>
      </c>
      <c r="F461" t="s">
        <v>32</v>
      </c>
      <c r="G461" t="s">
        <v>33</v>
      </c>
      <c r="H461" t="s">
        <v>22</v>
      </c>
      <c r="I461" t="s">
        <v>23</v>
      </c>
      <c r="J461" t="s">
        <v>36</v>
      </c>
      <c r="K461" t="s">
        <v>69</v>
      </c>
      <c r="L461" t="s">
        <v>784</v>
      </c>
      <c r="M461" s="4">
        <v>91.64</v>
      </c>
      <c r="N461">
        <v>87</v>
      </c>
      <c r="O461" t="s">
        <v>56</v>
      </c>
      <c r="P461" t="s">
        <v>38</v>
      </c>
      <c r="Q461">
        <v>3</v>
      </c>
      <c r="R461">
        <v>23</v>
      </c>
      <c r="S461" t="s">
        <v>29</v>
      </c>
      <c r="U461">
        <v>303798</v>
      </c>
    </row>
    <row r="462" spans="1:21" x14ac:dyDescent="0.3">
      <c r="A462">
        <v>303980</v>
      </c>
      <c r="B462" t="s">
        <v>51</v>
      </c>
      <c r="C462" t="str">
        <f>_xlfn.XLOOKUP(D462,Departments!$A$2:$A$8,Departments!$B$2:$B$8)</f>
        <v>Sales</v>
      </c>
      <c r="D462" t="s">
        <v>31</v>
      </c>
      <c r="E462" t="str" cm="1">
        <f t="array" ref="E462">_xlfn.XLOOKUP(F462,Locations!$A$2:$A$6,Locations!$B$2:$B$6,NOT FOUND)</f>
        <v>Dubai</v>
      </c>
      <c r="F462" t="s">
        <v>20</v>
      </c>
      <c r="G462" t="s">
        <v>53</v>
      </c>
      <c r="H462" t="s">
        <v>22</v>
      </c>
      <c r="I462" t="s">
        <v>23</v>
      </c>
      <c r="J462" t="s">
        <v>24</v>
      </c>
      <c r="K462" t="s">
        <v>25</v>
      </c>
      <c r="L462" t="s">
        <v>785</v>
      </c>
      <c r="M462" s="4">
        <v>91.45</v>
      </c>
      <c r="N462">
        <v>72</v>
      </c>
      <c r="O462" t="s">
        <v>56</v>
      </c>
      <c r="P462" t="s">
        <v>38</v>
      </c>
      <c r="Q462">
        <v>2</v>
      </c>
      <c r="R462">
        <v>14</v>
      </c>
      <c r="S462" t="s">
        <v>29</v>
      </c>
      <c r="U462">
        <v>303954</v>
      </c>
    </row>
    <row r="463" spans="1:21" x14ac:dyDescent="0.3">
      <c r="A463">
        <v>303981</v>
      </c>
      <c r="B463" t="s">
        <v>625</v>
      </c>
      <c r="C463" t="str">
        <f>_xlfn.XLOOKUP(D463,Departments!$A$2:$A$8,Departments!$B$2:$B$8)</f>
        <v>Finance</v>
      </c>
      <c r="D463" t="s">
        <v>72</v>
      </c>
      <c r="E463" t="str" cm="1">
        <f t="array" ref="E463">_xlfn.XLOOKUP(F463,Locations!$A$2:$A$6,Locations!$B$2:$B$6,NOT FOUND)</f>
        <v>Abu Dhabi</v>
      </c>
      <c r="F463" t="s">
        <v>61</v>
      </c>
      <c r="G463" t="s">
        <v>173</v>
      </c>
      <c r="H463" t="s">
        <v>63</v>
      </c>
      <c r="I463" t="s">
        <v>43</v>
      </c>
      <c r="J463" t="s">
        <v>24</v>
      </c>
      <c r="K463" t="s">
        <v>25</v>
      </c>
      <c r="L463" t="s">
        <v>786</v>
      </c>
      <c r="M463" s="4">
        <v>80.81</v>
      </c>
      <c r="N463">
        <v>77</v>
      </c>
      <c r="O463" t="s">
        <v>27</v>
      </c>
      <c r="P463" t="s">
        <v>38</v>
      </c>
      <c r="Q463">
        <v>4</v>
      </c>
      <c r="S463" t="s">
        <v>29</v>
      </c>
      <c r="U463">
        <v>303949</v>
      </c>
    </row>
    <row r="464" spans="1:21" x14ac:dyDescent="0.3">
      <c r="A464">
        <v>303982</v>
      </c>
      <c r="B464" t="s">
        <v>623</v>
      </c>
      <c r="C464" t="str">
        <f>_xlfn.XLOOKUP(D464,Departments!$A$2:$A$8,Departments!$B$2:$B$8)</f>
        <v>Sales</v>
      </c>
      <c r="D464" t="s">
        <v>31</v>
      </c>
      <c r="E464" t="str" cm="1">
        <f t="array" ref="E464">_xlfn.XLOOKUP(F464,Locations!$A$2:$A$6,Locations!$B$2:$B$6,NOT FOUND)</f>
        <v>Abu Dhabi</v>
      </c>
      <c r="F464" t="s">
        <v>61</v>
      </c>
      <c r="G464" t="s">
        <v>42</v>
      </c>
      <c r="H464" t="s">
        <v>34</v>
      </c>
      <c r="I464" t="s">
        <v>35</v>
      </c>
      <c r="J464" t="s">
        <v>24</v>
      </c>
      <c r="K464" t="s">
        <v>69</v>
      </c>
      <c r="L464" t="s">
        <v>787</v>
      </c>
      <c r="M464" s="4">
        <v>84.98</v>
      </c>
      <c r="N464">
        <v>54</v>
      </c>
      <c r="O464" t="s">
        <v>27</v>
      </c>
      <c r="P464" t="s">
        <v>50</v>
      </c>
      <c r="R464">
        <v>5</v>
      </c>
      <c r="S464" t="s">
        <v>29</v>
      </c>
      <c r="U464">
        <v>303813</v>
      </c>
    </row>
    <row r="465" spans="1:21" x14ac:dyDescent="0.3">
      <c r="A465">
        <v>303983</v>
      </c>
      <c r="B465" t="s">
        <v>581</v>
      </c>
      <c r="C465" t="str">
        <f>_xlfn.XLOOKUP(D465,Departments!$A$2:$A$8,Departments!$B$2:$B$8)</f>
        <v>Finance</v>
      </c>
      <c r="D465" t="s">
        <v>72</v>
      </c>
      <c r="E465" t="str" cm="1">
        <f t="array" ref="E465">_xlfn.XLOOKUP(F465,Locations!$A$2:$A$6,Locations!$B$2:$B$6,NOT FOUND)</f>
        <v>Dubai</v>
      </c>
      <c r="F465" t="s">
        <v>20</v>
      </c>
      <c r="G465" t="s">
        <v>68</v>
      </c>
      <c r="H465" t="s">
        <v>22</v>
      </c>
      <c r="I465" t="s">
        <v>35</v>
      </c>
      <c r="J465" t="s">
        <v>24</v>
      </c>
      <c r="K465" t="s">
        <v>64</v>
      </c>
      <c r="L465" t="s">
        <v>721</v>
      </c>
      <c r="M465" s="4">
        <v>97.33</v>
      </c>
      <c r="N465">
        <v>96</v>
      </c>
      <c r="O465" t="s">
        <v>49</v>
      </c>
      <c r="P465" t="s">
        <v>38</v>
      </c>
      <c r="Q465">
        <v>4</v>
      </c>
      <c r="R465">
        <v>16</v>
      </c>
      <c r="S465" t="s">
        <v>57</v>
      </c>
      <c r="T465" t="s">
        <v>788</v>
      </c>
      <c r="U465">
        <v>303729</v>
      </c>
    </row>
    <row r="466" spans="1:21" x14ac:dyDescent="0.3">
      <c r="A466">
        <v>303984</v>
      </c>
      <c r="B466" t="s">
        <v>421</v>
      </c>
      <c r="C466" t="str">
        <f>_xlfn.XLOOKUP(D466,Departments!$A$2:$A$8,Departments!$B$2:$B$8)</f>
        <v>Marketing</v>
      </c>
      <c r="D466" t="s">
        <v>60</v>
      </c>
      <c r="E466" t="str" cm="1">
        <f t="array" ref="E466">_xlfn.XLOOKUP(F466,Locations!$A$2:$A$6,Locations!$B$2:$B$6,NOT FOUND)</f>
        <v>Ajman</v>
      </c>
      <c r="F466" t="s">
        <v>32</v>
      </c>
      <c r="G466" t="s">
        <v>21</v>
      </c>
      <c r="H466" t="s">
        <v>63</v>
      </c>
      <c r="I466" t="s">
        <v>43</v>
      </c>
      <c r="J466" t="s">
        <v>36</v>
      </c>
      <c r="K466" t="s">
        <v>54</v>
      </c>
      <c r="L466" t="s">
        <v>789</v>
      </c>
      <c r="M466" s="4">
        <v>81.55</v>
      </c>
      <c r="N466">
        <v>68</v>
      </c>
      <c r="O466" t="s">
        <v>27</v>
      </c>
      <c r="P466" t="s">
        <v>38</v>
      </c>
      <c r="Q466">
        <v>3</v>
      </c>
      <c r="R466">
        <v>32</v>
      </c>
      <c r="S466" t="s">
        <v>29</v>
      </c>
      <c r="U466">
        <v>303901</v>
      </c>
    </row>
    <row r="467" spans="1:21" x14ac:dyDescent="0.3">
      <c r="A467">
        <v>303985</v>
      </c>
      <c r="B467" t="s">
        <v>289</v>
      </c>
      <c r="C467" t="str">
        <f>_xlfn.XLOOKUP(D467,Departments!$A$2:$A$8,Departments!$B$2:$B$8)</f>
        <v>IT</v>
      </c>
      <c r="D467" t="s">
        <v>80</v>
      </c>
      <c r="E467" t="str" cm="1">
        <f t="array" ref="E467">_xlfn.XLOOKUP(F467,Locations!$A$2:$A$6,Locations!$B$2:$B$6,NOT FOUND)</f>
        <v>Sharjah</v>
      </c>
      <c r="F467" t="s">
        <v>41</v>
      </c>
      <c r="G467" t="s">
        <v>108</v>
      </c>
      <c r="H467" t="s">
        <v>34</v>
      </c>
      <c r="I467" t="s">
        <v>23</v>
      </c>
      <c r="J467" t="s">
        <v>24</v>
      </c>
      <c r="K467" t="s">
        <v>54</v>
      </c>
      <c r="L467" t="s">
        <v>790</v>
      </c>
      <c r="M467" s="4">
        <v>80.45</v>
      </c>
      <c r="N467">
        <v>78</v>
      </c>
      <c r="O467" t="s">
        <v>56</v>
      </c>
      <c r="P467" t="s">
        <v>38</v>
      </c>
      <c r="Q467">
        <v>2</v>
      </c>
      <c r="R467">
        <v>12</v>
      </c>
      <c r="S467" t="s">
        <v>29</v>
      </c>
      <c r="U467">
        <v>303845</v>
      </c>
    </row>
    <row r="468" spans="1:21" x14ac:dyDescent="0.3">
      <c r="A468">
        <v>303986</v>
      </c>
      <c r="B468" t="s">
        <v>791</v>
      </c>
      <c r="C468" t="str">
        <f>_xlfn.XLOOKUP(D468,Departments!$A$2:$A$8,Departments!$B$2:$B$8)</f>
        <v>Finance</v>
      </c>
      <c r="D468" t="s">
        <v>72</v>
      </c>
      <c r="E468" t="str" cm="1">
        <f t="array" ref="E468">_xlfn.XLOOKUP(F468,Locations!$A$2:$A$6,Locations!$B$2:$B$6,NOT FOUND)</f>
        <v>Abu Dhabi</v>
      </c>
      <c r="F468" t="s">
        <v>61</v>
      </c>
      <c r="G468" t="s">
        <v>53</v>
      </c>
      <c r="H468" t="s">
        <v>63</v>
      </c>
      <c r="I468" t="s">
        <v>35</v>
      </c>
      <c r="J468" t="s">
        <v>24</v>
      </c>
      <c r="K468" t="s">
        <v>25</v>
      </c>
      <c r="L468" t="s">
        <v>792</v>
      </c>
      <c r="M468" s="4">
        <v>78.83</v>
      </c>
      <c r="N468">
        <v>63</v>
      </c>
      <c r="O468" t="s">
        <v>56</v>
      </c>
      <c r="P468" t="s">
        <v>38</v>
      </c>
      <c r="Q468">
        <v>2</v>
      </c>
      <c r="R468">
        <v>15</v>
      </c>
      <c r="S468" t="s">
        <v>29</v>
      </c>
      <c r="U468">
        <v>303602</v>
      </c>
    </row>
    <row r="469" spans="1:21" x14ac:dyDescent="0.3">
      <c r="A469">
        <v>303987</v>
      </c>
      <c r="B469" t="s">
        <v>642</v>
      </c>
      <c r="C469" t="str">
        <f>_xlfn.XLOOKUP(D469,Departments!$A$2:$A$8,Departments!$B$2:$B$8)</f>
        <v>Marketing</v>
      </c>
      <c r="D469" t="s">
        <v>60</v>
      </c>
      <c r="E469" t="str" cm="1">
        <f t="array" ref="E469">_xlfn.XLOOKUP(F469,Locations!$A$2:$A$6,Locations!$B$2:$B$6,NOT FOUND)</f>
        <v>Ajman</v>
      </c>
      <c r="F469" t="s">
        <v>32</v>
      </c>
      <c r="G469" t="s">
        <v>173</v>
      </c>
      <c r="H469" t="s">
        <v>63</v>
      </c>
      <c r="I469" t="s">
        <v>43</v>
      </c>
      <c r="J469" t="s">
        <v>36</v>
      </c>
      <c r="K469" t="s">
        <v>69</v>
      </c>
      <c r="L469" t="s">
        <v>378</v>
      </c>
      <c r="M469" s="4">
        <v>80.81</v>
      </c>
      <c r="N469">
        <v>54</v>
      </c>
      <c r="O469" t="s">
        <v>56</v>
      </c>
      <c r="P469" t="s">
        <v>38</v>
      </c>
      <c r="Q469">
        <v>3</v>
      </c>
      <c r="R469">
        <v>18</v>
      </c>
      <c r="S469" t="s">
        <v>29</v>
      </c>
      <c r="U469">
        <v>303968</v>
      </c>
    </row>
    <row r="470" spans="1:21" x14ac:dyDescent="0.3">
      <c r="A470">
        <v>303988</v>
      </c>
      <c r="B470" t="s">
        <v>520</v>
      </c>
      <c r="C470" t="str">
        <f>_xlfn.XLOOKUP(D470,Departments!$A$2:$A$8,Departments!$B$2:$B$8)</f>
        <v>Sales</v>
      </c>
      <c r="D470" t="s">
        <v>31</v>
      </c>
      <c r="E470" t="str" cm="1">
        <f t="array" ref="E470">_xlfn.XLOOKUP(F470,Locations!$A$2:$A$6,Locations!$B$2:$B$6,NOT FOUND)</f>
        <v>Sharjah</v>
      </c>
      <c r="F470" t="s">
        <v>41</v>
      </c>
      <c r="G470" t="s">
        <v>53</v>
      </c>
      <c r="H470" t="s">
        <v>76</v>
      </c>
      <c r="I470" t="s">
        <v>23</v>
      </c>
      <c r="J470" t="s">
        <v>36</v>
      </c>
      <c r="K470" t="s">
        <v>25</v>
      </c>
      <c r="L470" t="s">
        <v>412</v>
      </c>
      <c r="M470" s="4">
        <v>75.08</v>
      </c>
      <c r="N470">
        <v>72</v>
      </c>
      <c r="O470" t="s">
        <v>56</v>
      </c>
      <c r="P470" t="s">
        <v>38</v>
      </c>
      <c r="Q470">
        <v>5</v>
      </c>
      <c r="R470">
        <v>27</v>
      </c>
      <c r="S470" t="s">
        <v>29</v>
      </c>
      <c r="U470">
        <v>303600</v>
      </c>
    </row>
    <row r="471" spans="1:21" x14ac:dyDescent="0.3">
      <c r="A471">
        <v>303989</v>
      </c>
      <c r="B471" t="s">
        <v>248</v>
      </c>
      <c r="C471" t="str">
        <f>_xlfn.XLOOKUP(D471,Departments!$A$2:$A$8,Departments!$B$2:$B$8)</f>
        <v>Finance</v>
      </c>
      <c r="D471" t="s">
        <v>72</v>
      </c>
      <c r="E471" t="str" cm="1">
        <f t="array" ref="E471">_xlfn.XLOOKUP(F471,Locations!$A$2:$A$6,Locations!$B$2:$B$6,NOT FOUND)</f>
        <v>Al Ain</v>
      </c>
      <c r="F471" t="s">
        <v>46</v>
      </c>
      <c r="G471" t="s">
        <v>53</v>
      </c>
      <c r="H471" t="s">
        <v>76</v>
      </c>
      <c r="I471" t="s">
        <v>35</v>
      </c>
      <c r="J471" t="s">
        <v>24</v>
      </c>
      <c r="K471" t="s">
        <v>69</v>
      </c>
      <c r="L471" t="s">
        <v>793</v>
      </c>
      <c r="M471" s="4">
        <v>76.650000000000006</v>
      </c>
      <c r="N471">
        <v>64</v>
      </c>
      <c r="O471" t="s">
        <v>27</v>
      </c>
      <c r="P471" t="s">
        <v>38</v>
      </c>
      <c r="Q471">
        <v>2</v>
      </c>
      <c r="R471">
        <v>36</v>
      </c>
      <c r="S471" t="s">
        <v>29</v>
      </c>
      <c r="U471">
        <v>303825</v>
      </c>
    </row>
    <row r="472" spans="1:21" x14ac:dyDescent="0.3">
      <c r="A472">
        <v>303990</v>
      </c>
      <c r="B472" t="s">
        <v>601</v>
      </c>
      <c r="C472" t="str">
        <f>_xlfn.XLOOKUP(D472,Departments!$A$2:$A$8,Departments!$B$2:$B$8)</f>
        <v>Customer Support</v>
      </c>
      <c r="D472" t="s">
        <v>52</v>
      </c>
      <c r="E472" t="str" cm="1">
        <f t="array" ref="E472">_xlfn.XLOOKUP(F472,Locations!$A$2:$A$6,Locations!$B$2:$B$6,NOT FOUND)</f>
        <v>Dubai</v>
      </c>
      <c r="F472" t="s">
        <v>20</v>
      </c>
      <c r="G472" t="s">
        <v>73</v>
      </c>
      <c r="H472" t="s">
        <v>76</v>
      </c>
      <c r="I472" t="s">
        <v>23</v>
      </c>
      <c r="J472" t="s">
        <v>24</v>
      </c>
      <c r="K472" t="s">
        <v>25</v>
      </c>
      <c r="L472" t="s">
        <v>794</v>
      </c>
      <c r="M472" s="4">
        <v>81.17</v>
      </c>
      <c r="N472">
        <v>50</v>
      </c>
      <c r="O472" t="s">
        <v>27</v>
      </c>
      <c r="P472" t="s">
        <v>38</v>
      </c>
      <c r="Q472">
        <v>2</v>
      </c>
      <c r="R472">
        <v>37</v>
      </c>
      <c r="S472" t="s">
        <v>29</v>
      </c>
      <c r="U472">
        <v>303894</v>
      </c>
    </row>
    <row r="473" spans="1:21" x14ac:dyDescent="0.3">
      <c r="A473">
        <v>303991</v>
      </c>
      <c r="B473" t="s">
        <v>386</v>
      </c>
      <c r="C473" t="str">
        <f>_xlfn.XLOOKUP(D473,Departments!$A$2:$A$8,Departments!$B$2:$B$8)</f>
        <v>Finance</v>
      </c>
      <c r="D473" t="s">
        <v>72</v>
      </c>
      <c r="E473" t="str" cm="1">
        <f t="array" ref="E473">_xlfn.XLOOKUP(F473,Locations!$A$2:$A$6,Locations!$B$2:$B$6,NOT FOUND)</f>
        <v>Sharjah</v>
      </c>
      <c r="F473" t="s">
        <v>41</v>
      </c>
      <c r="G473" t="s">
        <v>21</v>
      </c>
      <c r="H473" t="s">
        <v>76</v>
      </c>
      <c r="I473" t="s">
        <v>23</v>
      </c>
      <c r="J473" t="s">
        <v>36</v>
      </c>
      <c r="K473" t="s">
        <v>64</v>
      </c>
      <c r="L473" t="s">
        <v>795</v>
      </c>
      <c r="M473" s="4">
        <v>87.19</v>
      </c>
      <c r="N473">
        <v>74</v>
      </c>
      <c r="O473" t="s">
        <v>56</v>
      </c>
      <c r="P473" t="s">
        <v>50</v>
      </c>
      <c r="R473">
        <v>14</v>
      </c>
      <c r="S473" t="s">
        <v>29</v>
      </c>
      <c r="U473">
        <v>303857</v>
      </c>
    </row>
    <row r="474" spans="1:21" x14ac:dyDescent="0.3">
      <c r="A474">
        <v>303992</v>
      </c>
      <c r="B474" t="s">
        <v>452</v>
      </c>
      <c r="C474" t="str">
        <f>_xlfn.XLOOKUP(D474,Departments!$A$2:$A$8,Departments!$B$2:$B$8)</f>
        <v>Operations</v>
      </c>
      <c r="D474" t="s">
        <v>19</v>
      </c>
      <c r="E474" t="str" cm="1">
        <f t="array" ref="E474">_xlfn.XLOOKUP(F474,Locations!$A$2:$A$6,Locations!$B$2:$B$6,NOT FOUND)</f>
        <v>Ajman</v>
      </c>
      <c r="F474" t="s">
        <v>32</v>
      </c>
      <c r="G474" t="s">
        <v>126</v>
      </c>
      <c r="H474" t="s">
        <v>63</v>
      </c>
      <c r="I474" t="s">
        <v>35</v>
      </c>
      <c r="J474" t="s">
        <v>36</v>
      </c>
      <c r="K474" t="s">
        <v>64</v>
      </c>
      <c r="L474" t="s">
        <v>796</v>
      </c>
      <c r="M474" s="4">
        <v>80.63</v>
      </c>
      <c r="N474">
        <v>50</v>
      </c>
      <c r="O474" t="s">
        <v>56</v>
      </c>
      <c r="P474" t="s">
        <v>38</v>
      </c>
      <c r="Q474">
        <v>5</v>
      </c>
      <c r="R474">
        <v>29</v>
      </c>
      <c r="S474" t="s">
        <v>29</v>
      </c>
      <c r="U474">
        <v>303729</v>
      </c>
    </row>
    <row r="475" spans="1:21" x14ac:dyDescent="0.3">
      <c r="A475">
        <v>303993</v>
      </c>
      <c r="B475" t="s">
        <v>797</v>
      </c>
      <c r="C475" t="str">
        <f>_xlfn.XLOOKUP(D475,Departments!$A$2:$A$8,Departments!$B$2:$B$8)</f>
        <v>Sales</v>
      </c>
      <c r="D475" t="s">
        <v>31</v>
      </c>
      <c r="E475" t="str" cm="1">
        <f t="array" ref="E475">_xlfn.XLOOKUP(F475,Locations!$A$2:$A$6,Locations!$B$2:$B$6,NOT FOUND)</f>
        <v>Sharjah</v>
      </c>
      <c r="F475" t="s">
        <v>41</v>
      </c>
      <c r="G475" t="s">
        <v>68</v>
      </c>
      <c r="H475" t="s">
        <v>22</v>
      </c>
      <c r="I475" t="s">
        <v>23</v>
      </c>
      <c r="J475" t="s">
        <v>36</v>
      </c>
      <c r="K475" t="s">
        <v>54</v>
      </c>
      <c r="L475" t="s">
        <v>798</v>
      </c>
      <c r="M475" s="4">
        <v>96.66</v>
      </c>
      <c r="N475">
        <v>91</v>
      </c>
      <c r="O475" t="s">
        <v>49</v>
      </c>
      <c r="P475" t="s">
        <v>38</v>
      </c>
      <c r="Q475">
        <v>2</v>
      </c>
      <c r="R475">
        <v>20</v>
      </c>
      <c r="S475" t="s">
        <v>131</v>
      </c>
      <c r="T475" t="s">
        <v>799</v>
      </c>
      <c r="U475">
        <v>303897</v>
      </c>
    </row>
    <row r="476" spans="1:21" x14ac:dyDescent="0.3">
      <c r="A476">
        <v>303994</v>
      </c>
      <c r="B476" t="s">
        <v>212</v>
      </c>
      <c r="C476" t="str">
        <f>_xlfn.XLOOKUP(D476,Departments!$A$2:$A$8,Departments!$B$2:$B$8)</f>
        <v>IT</v>
      </c>
      <c r="D476" t="s">
        <v>80</v>
      </c>
      <c r="E476" t="str" cm="1">
        <f t="array" ref="E476">_xlfn.XLOOKUP(F476,Locations!$A$2:$A$6,Locations!$B$2:$B$6,NOT FOUND)</f>
        <v>Ajman</v>
      </c>
      <c r="F476" t="s">
        <v>32</v>
      </c>
      <c r="G476" t="s">
        <v>102</v>
      </c>
      <c r="H476" t="s">
        <v>22</v>
      </c>
      <c r="I476" t="s">
        <v>35</v>
      </c>
      <c r="J476" t="s">
        <v>24</v>
      </c>
      <c r="K476" t="s">
        <v>64</v>
      </c>
      <c r="L476" t="s">
        <v>800</v>
      </c>
      <c r="M476" s="4">
        <v>81.67</v>
      </c>
      <c r="N476">
        <v>64</v>
      </c>
      <c r="O476" t="s">
        <v>56</v>
      </c>
      <c r="P476" t="s">
        <v>38</v>
      </c>
      <c r="Q476">
        <v>3</v>
      </c>
      <c r="R476">
        <v>11</v>
      </c>
      <c r="S476" t="s">
        <v>29</v>
      </c>
      <c r="U476">
        <v>303693</v>
      </c>
    </row>
    <row r="477" spans="1:21" x14ac:dyDescent="0.3">
      <c r="A477">
        <v>303995</v>
      </c>
      <c r="B477" t="s">
        <v>679</v>
      </c>
      <c r="C477" t="str">
        <f>_xlfn.XLOOKUP(D477,Departments!$A$2:$A$8,Departments!$B$2:$B$8)</f>
        <v>Marketing</v>
      </c>
      <c r="D477" t="s">
        <v>60</v>
      </c>
      <c r="E477" t="str" cm="1">
        <f t="array" ref="E477">_xlfn.XLOOKUP(F477,Locations!$A$2:$A$6,Locations!$B$2:$B$6,NOT FOUND)</f>
        <v>Dubai</v>
      </c>
      <c r="F477" t="s">
        <v>20</v>
      </c>
      <c r="G477" t="s">
        <v>53</v>
      </c>
      <c r="H477" t="s">
        <v>63</v>
      </c>
      <c r="I477" t="s">
        <v>43</v>
      </c>
      <c r="J477" t="s">
        <v>24</v>
      </c>
      <c r="K477" t="s">
        <v>54</v>
      </c>
      <c r="L477" t="s">
        <v>752</v>
      </c>
      <c r="M477" s="4">
        <v>89.07</v>
      </c>
      <c r="N477">
        <v>75</v>
      </c>
      <c r="O477" t="s">
        <v>49</v>
      </c>
      <c r="P477" t="s">
        <v>38</v>
      </c>
      <c r="Q477">
        <v>2</v>
      </c>
      <c r="R477">
        <v>27</v>
      </c>
      <c r="S477" t="s">
        <v>57</v>
      </c>
      <c r="T477" t="s">
        <v>801</v>
      </c>
      <c r="U477">
        <v>303977</v>
      </c>
    </row>
    <row r="478" spans="1:21" x14ac:dyDescent="0.3">
      <c r="A478">
        <v>303996</v>
      </c>
      <c r="B478" t="s">
        <v>802</v>
      </c>
      <c r="C478" t="str">
        <f>_xlfn.XLOOKUP(D478,Departments!$A$2:$A$8,Departments!$B$2:$B$8)</f>
        <v>IT</v>
      </c>
      <c r="D478" t="s">
        <v>80</v>
      </c>
      <c r="E478" t="str" cm="1">
        <f t="array" ref="E478">_xlfn.XLOOKUP(F478,Locations!$A$2:$A$6,Locations!$B$2:$B$6,NOT FOUND)</f>
        <v>Sharjah</v>
      </c>
      <c r="F478" t="s">
        <v>41</v>
      </c>
      <c r="G478" t="s">
        <v>68</v>
      </c>
      <c r="H478" t="s">
        <v>63</v>
      </c>
      <c r="I478" t="s">
        <v>23</v>
      </c>
      <c r="J478" t="s">
        <v>36</v>
      </c>
      <c r="K478" t="s">
        <v>64</v>
      </c>
      <c r="L478" t="s">
        <v>803</v>
      </c>
      <c r="M478" s="4">
        <v>99.16</v>
      </c>
      <c r="N478">
        <v>96</v>
      </c>
      <c r="O478" t="s">
        <v>49</v>
      </c>
      <c r="P478" t="s">
        <v>50</v>
      </c>
      <c r="R478">
        <v>20</v>
      </c>
      <c r="S478" t="s">
        <v>29</v>
      </c>
      <c r="U478">
        <v>303719</v>
      </c>
    </row>
    <row r="479" spans="1:21" x14ac:dyDescent="0.3">
      <c r="A479">
        <v>303997</v>
      </c>
      <c r="B479" t="s">
        <v>147</v>
      </c>
      <c r="C479" t="str">
        <f>_xlfn.XLOOKUP(D479,Departments!$A$2:$A$8,Departments!$B$2:$B$8)</f>
        <v>Marketing</v>
      </c>
      <c r="D479" t="s">
        <v>60</v>
      </c>
      <c r="E479" t="str" cm="1">
        <f t="array" ref="E479">_xlfn.XLOOKUP(F479,Locations!$A$2:$A$6,Locations!$B$2:$B$6,NOT FOUND)</f>
        <v>Abu Dhabi</v>
      </c>
      <c r="F479" t="s">
        <v>61</v>
      </c>
      <c r="G479" t="s">
        <v>53</v>
      </c>
      <c r="H479" t="s">
        <v>76</v>
      </c>
      <c r="I479" t="s">
        <v>35</v>
      </c>
      <c r="J479" t="s">
        <v>36</v>
      </c>
      <c r="K479" t="s">
        <v>64</v>
      </c>
      <c r="L479" t="s">
        <v>804</v>
      </c>
      <c r="M479" s="4">
        <v>81.209999999999994</v>
      </c>
      <c r="N479">
        <v>71</v>
      </c>
      <c r="O479" t="s">
        <v>56</v>
      </c>
      <c r="P479" t="s">
        <v>28</v>
      </c>
      <c r="R479">
        <v>21</v>
      </c>
      <c r="S479" t="s">
        <v>29</v>
      </c>
      <c r="U479">
        <v>303782</v>
      </c>
    </row>
    <row r="480" spans="1:21" x14ac:dyDescent="0.3">
      <c r="A480">
        <v>303998</v>
      </c>
      <c r="B480" t="s">
        <v>411</v>
      </c>
      <c r="C480" t="str">
        <f>_xlfn.XLOOKUP(D480,Departments!$A$2:$A$8,Departments!$B$2:$B$8)</f>
        <v>Marketing</v>
      </c>
      <c r="D480" t="s">
        <v>60</v>
      </c>
      <c r="E480" t="str" cm="1">
        <f t="array" ref="E480">_xlfn.XLOOKUP(F480,Locations!$A$2:$A$6,Locations!$B$2:$B$6,NOT FOUND)</f>
        <v>Abu Dhabi</v>
      </c>
      <c r="F480" t="s">
        <v>61</v>
      </c>
      <c r="G480" t="s">
        <v>108</v>
      </c>
      <c r="H480" t="s">
        <v>76</v>
      </c>
      <c r="I480" t="s">
        <v>43</v>
      </c>
      <c r="J480" t="s">
        <v>36</v>
      </c>
      <c r="K480" t="s">
        <v>54</v>
      </c>
      <c r="L480" t="s">
        <v>77</v>
      </c>
      <c r="M480" s="4">
        <v>75.55</v>
      </c>
      <c r="N480">
        <v>78</v>
      </c>
      <c r="O480" t="s">
        <v>27</v>
      </c>
      <c r="P480" t="s">
        <v>38</v>
      </c>
      <c r="Q480">
        <v>3</v>
      </c>
      <c r="R480">
        <v>34</v>
      </c>
      <c r="S480" t="s">
        <v>29</v>
      </c>
      <c r="U480">
        <v>303893</v>
      </c>
    </row>
    <row r="481" spans="1:21" x14ac:dyDescent="0.3">
      <c r="A481">
        <v>303999</v>
      </c>
      <c r="B481" t="s">
        <v>439</v>
      </c>
      <c r="C481" t="str">
        <f>_xlfn.XLOOKUP(D481,Departments!$A$2:$A$8,Departments!$B$2:$B$8)</f>
        <v>HR</v>
      </c>
      <c r="D481" t="s">
        <v>40</v>
      </c>
      <c r="E481" t="str" cm="1">
        <f t="array" ref="E481">_xlfn.XLOOKUP(F481,Locations!$A$2:$A$6,Locations!$B$2:$B$6,NOT FOUND)</f>
        <v>Dubai</v>
      </c>
      <c r="F481" t="s">
        <v>20</v>
      </c>
      <c r="G481" t="s">
        <v>102</v>
      </c>
      <c r="H481" t="s">
        <v>22</v>
      </c>
      <c r="I481" t="s">
        <v>35</v>
      </c>
      <c r="J481" t="s">
        <v>36</v>
      </c>
      <c r="K481" t="s">
        <v>69</v>
      </c>
      <c r="L481" t="s">
        <v>798</v>
      </c>
      <c r="M481" s="4">
        <v>98.13</v>
      </c>
      <c r="N481">
        <v>98</v>
      </c>
      <c r="O481" t="s">
        <v>56</v>
      </c>
      <c r="P481" t="s">
        <v>28</v>
      </c>
      <c r="R481">
        <v>28</v>
      </c>
      <c r="S481" t="s">
        <v>29</v>
      </c>
      <c r="U481">
        <v>303815</v>
      </c>
    </row>
    <row r="482" spans="1:21" x14ac:dyDescent="0.3">
      <c r="A482">
        <v>304000</v>
      </c>
      <c r="B482" t="s">
        <v>338</v>
      </c>
      <c r="C482" t="str">
        <f>_xlfn.XLOOKUP(D482,Departments!$A$2:$A$8,Departments!$B$2:$B$8)</f>
        <v>IT</v>
      </c>
      <c r="D482" t="s">
        <v>80</v>
      </c>
      <c r="E482" t="str" cm="1">
        <f t="array" ref="E482">_xlfn.XLOOKUP(F482,Locations!$A$2:$A$6,Locations!$B$2:$B$6,NOT FOUND)</f>
        <v>Al Ain</v>
      </c>
      <c r="F482" t="s">
        <v>46</v>
      </c>
      <c r="G482" t="s">
        <v>173</v>
      </c>
      <c r="H482" t="s">
        <v>76</v>
      </c>
      <c r="I482" t="s">
        <v>23</v>
      </c>
      <c r="J482" t="s">
        <v>36</v>
      </c>
      <c r="K482" t="s">
        <v>64</v>
      </c>
      <c r="L482" t="s">
        <v>805</v>
      </c>
      <c r="M482" s="4">
        <v>88.23</v>
      </c>
      <c r="N482">
        <v>85</v>
      </c>
      <c r="O482" t="s">
        <v>49</v>
      </c>
      <c r="P482" t="s">
        <v>38</v>
      </c>
      <c r="Q482">
        <v>4</v>
      </c>
      <c r="R482">
        <v>27</v>
      </c>
      <c r="S482" t="s">
        <v>57</v>
      </c>
      <c r="T482" t="s">
        <v>806</v>
      </c>
      <c r="U482">
        <v>303713</v>
      </c>
    </row>
    <row r="483" spans="1:21" x14ac:dyDescent="0.3">
      <c r="A483">
        <v>304001</v>
      </c>
      <c r="B483" t="s">
        <v>118</v>
      </c>
      <c r="C483" t="str">
        <f>_xlfn.XLOOKUP(D483,Departments!$A$2:$A$8,Departments!$B$2:$B$8)</f>
        <v>HR</v>
      </c>
      <c r="D483" t="s">
        <v>40</v>
      </c>
      <c r="E483" t="str" cm="1">
        <f t="array" ref="E483">_xlfn.XLOOKUP(F483,Locations!$A$2:$A$6,Locations!$B$2:$B$6,NOT FOUND)</f>
        <v>Dubai</v>
      </c>
      <c r="F483" t="s">
        <v>20</v>
      </c>
      <c r="G483" t="s">
        <v>53</v>
      </c>
      <c r="H483" t="s">
        <v>34</v>
      </c>
      <c r="I483" t="s">
        <v>35</v>
      </c>
      <c r="J483" t="s">
        <v>36</v>
      </c>
      <c r="K483" t="s">
        <v>25</v>
      </c>
      <c r="L483" t="s">
        <v>299</v>
      </c>
      <c r="M483" s="4">
        <v>84.88</v>
      </c>
      <c r="N483">
        <v>79</v>
      </c>
      <c r="O483" t="s">
        <v>27</v>
      </c>
      <c r="P483" t="s">
        <v>38</v>
      </c>
      <c r="Q483">
        <v>5</v>
      </c>
      <c r="R483">
        <v>23</v>
      </c>
      <c r="S483" t="s">
        <v>131</v>
      </c>
      <c r="T483" t="s">
        <v>807</v>
      </c>
      <c r="U483">
        <v>303615</v>
      </c>
    </row>
    <row r="484" spans="1:21" x14ac:dyDescent="0.3">
      <c r="A484">
        <v>304002</v>
      </c>
      <c r="B484" t="s">
        <v>745</v>
      </c>
      <c r="C484" t="str">
        <f>_xlfn.XLOOKUP(D484,Departments!$A$2:$A$8,Departments!$B$2:$B$8)</f>
        <v>Operations</v>
      </c>
      <c r="D484" t="s">
        <v>19</v>
      </c>
      <c r="E484" t="str" cm="1">
        <f t="array" ref="E484">_xlfn.XLOOKUP(F484,Locations!$A$2:$A$6,Locations!$B$2:$B$6,NOT FOUND)</f>
        <v>Abu Dhabi</v>
      </c>
      <c r="F484" t="s">
        <v>61</v>
      </c>
      <c r="G484" t="s">
        <v>62</v>
      </c>
      <c r="H484" t="s">
        <v>22</v>
      </c>
      <c r="I484" t="s">
        <v>43</v>
      </c>
      <c r="J484" t="s">
        <v>36</v>
      </c>
      <c r="K484" t="s">
        <v>64</v>
      </c>
      <c r="L484" t="s">
        <v>454</v>
      </c>
      <c r="M484" s="4">
        <v>90</v>
      </c>
      <c r="N484">
        <v>84</v>
      </c>
      <c r="O484" t="s">
        <v>49</v>
      </c>
      <c r="P484" t="s">
        <v>38</v>
      </c>
      <c r="Q484">
        <v>3</v>
      </c>
      <c r="R484">
        <v>16</v>
      </c>
      <c r="S484" t="s">
        <v>29</v>
      </c>
      <c r="U484">
        <v>303656</v>
      </c>
    </row>
    <row r="485" spans="1:21" x14ac:dyDescent="0.3">
      <c r="A485">
        <v>304003</v>
      </c>
      <c r="B485" t="s">
        <v>452</v>
      </c>
      <c r="C485" t="str">
        <f>_xlfn.XLOOKUP(D485,Departments!$A$2:$A$8,Departments!$B$2:$B$8)</f>
        <v>Customer Support</v>
      </c>
      <c r="D485" t="s">
        <v>52</v>
      </c>
      <c r="E485" t="str" cm="1">
        <f t="array" ref="E485">_xlfn.XLOOKUP(F485,Locations!$A$2:$A$6,Locations!$B$2:$B$6,NOT FOUND)</f>
        <v>Sharjah</v>
      </c>
      <c r="F485" t="s">
        <v>41</v>
      </c>
      <c r="G485" t="s">
        <v>62</v>
      </c>
      <c r="H485" t="s">
        <v>34</v>
      </c>
      <c r="I485" t="s">
        <v>35</v>
      </c>
      <c r="J485" t="s">
        <v>36</v>
      </c>
      <c r="K485" t="s">
        <v>69</v>
      </c>
      <c r="L485" t="s">
        <v>193</v>
      </c>
      <c r="M485" s="4">
        <v>99.17</v>
      </c>
      <c r="N485">
        <v>96</v>
      </c>
      <c r="O485" t="s">
        <v>49</v>
      </c>
      <c r="P485" t="s">
        <v>38</v>
      </c>
      <c r="Q485">
        <v>5</v>
      </c>
      <c r="R485">
        <v>18</v>
      </c>
      <c r="S485" t="s">
        <v>57</v>
      </c>
      <c r="T485" t="s">
        <v>808</v>
      </c>
      <c r="U485">
        <v>303930</v>
      </c>
    </row>
    <row r="486" spans="1:21" x14ac:dyDescent="0.3">
      <c r="A486">
        <v>304004</v>
      </c>
      <c r="B486" t="s">
        <v>101</v>
      </c>
      <c r="C486" t="str">
        <f>_xlfn.XLOOKUP(D486,Departments!$A$2:$A$8,Departments!$B$2:$B$8)</f>
        <v>Customer Support</v>
      </c>
      <c r="D486" t="s">
        <v>52</v>
      </c>
      <c r="E486" t="str" cm="1">
        <f t="array" ref="E486">_xlfn.XLOOKUP(F486,Locations!$A$2:$A$6,Locations!$B$2:$B$6,NOT FOUND)</f>
        <v>Abu Dhabi</v>
      </c>
      <c r="F486" t="s">
        <v>61</v>
      </c>
      <c r="G486" t="s">
        <v>33</v>
      </c>
      <c r="H486" t="s">
        <v>63</v>
      </c>
      <c r="I486" t="s">
        <v>35</v>
      </c>
      <c r="J486" t="s">
        <v>36</v>
      </c>
      <c r="K486" t="s">
        <v>69</v>
      </c>
      <c r="L486" t="s">
        <v>809</v>
      </c>
      <c r="M486" s="4">
        <v>80.819999999999993</v>
      </c>
      <c r="N486">
        <v>65</v>
      </c>
      <c r="O486" t="s">
        <v>27</v>
      </c>
      <c r="P486" t="s">
        <v>38</v>
      </c>
      <c r="Q486">
        <v>2</v>
      </c>
      <c r="S486" t="s">
        <v>29</v>
      </c>
      <c r="U486">
        <v>303936</v>
      </c>
    </row>
    <row r="487" spans="1:21" x14ac:dyDescent="0.3">
      <c r="A487">
        <v>304005</v>
      </c>
      <c r="B487" t="s">
        <v>312</v>
      </c>
      <c r="C487" t="str">
        <f>_xlfn.XLOOKUP(D487,Departments!$A$2:$A$8,Departments!$B$2:$B$8)</f>
        <v>Marketing</v>
      </c>
      <c r="D487" t="s">
        <v>60</v>
      </c>
      <c r="E487" t="str" cm="1">
        <f t="array" ref="E487">_xlfn.XLOOKUP(F487,Locations!$A$2:$A$6,Locations!$B$2:$B$6,NOT FOUND)</f>
        <v>Sharjah</v>
      </c>
      <c r="F487" t="s">
        <v>41</v>
      </c>
      <c r="G487" t="s">
        <v>21</v>
      </c>
      <c r="H487" t="s">
        <v>22</v>
      </c>
      <c r="I487" t="s">
        <v>43</v>
      </c>
      <c r="J487" t="s">
        <v>36</v>
      </c>
      <c r="K487" t="s">
        <v>69</v>
      </c>
      <c r="L487" t="s">
        <v>810</v>
      </c>
      <c r="M487" s="4">
        <v>92.91</v>
      </c>
      <c r="N487">
        <v>79</v>
      </c>
      <c r="O487" t="s">
        <v>56</v>
      </c>
      <c r="P487" t="s">
        <v>38</v>
      </c>
      <c r="Q487">
        <v>5</v>
      </c>
      <c r="S487" t="s">
        <v>29</v>
      </c>
      <c r="U487">
        <v>303793</v>
      </c>
    </row>
    <row r="488" spans="1:21" x14ac:dyDescent="0.3">
      <c r="A488">
        <v>304006</v>
      </c>
      <c r="B488" t="s">
        <v>369</v>
      </c>
      <c r="C488" t="str">
        <f>_xlfn.XLOOKUP(D488,Departments!$A$2:$A$8,Departments!$B$2:$B$8)</f>
        <v>IT</v>
      </c>
      <c r="D488" t="s">
        <v>80</v>
      </c>
      <c r="E488" t="str" cm="1">
        <f t="array" ref="E488">_xlfn.XLOOKUP(F488,Locations!$A$2:$A$6,Locations!$B$2:$B$6,NOT FOUND)</f>
        <v>Ajman</v>
      </c>
      <c r="F488" t="s">
        <v>32</v>
      </c>
      <c r="G488" t="s">
        <v>68</v>
      </c>
      <c r="H488" t="s">
        <v>22</v>
      </c>
      <c r="I488" t="s">
        <v>23</v>
      </c>
      <c r="J488" t="s">
        <v>24</v>
      </c>
      <c r="K488" t="s">
        <v>25</v>
      </c>
      <c r="L488" t="s">
        <v>811</v>
      </c>
      <c r="M488" s="4">
        <v>76.47</v>
      </c>
      <c r="N488">
        <v>52</v>
      </c>
      <c r="O488" t="s">
        <v>27</v>
      </c>
      <c r="P488" t="s">
        <v>38</v>
      </c>
      <c r="Q488">
        <v>5</v>
      </c>
      <c r="R488">
        <v>6</v>
      </c>
      <c r="S488" t="s">
        <v>29</v>
      </c>
      <c r="U488">
        <v>303651</v>
      </c>
    </row>
    <row r="489" spans="1:21" x14ac:dyDescent="0.3">
      <c r="A489">
        <v>304007</v>
      </c>
      <c r="B489" t="s">
        <v>812</v>
      </c>
      <c r="C489" t="str">
        <f>_xlfn.XLOOKUP(D489,Departments!$A$2:$A$8,Departments!$B$2:$B$8)</f>
        <v>IT</v>
      </c>
      <c r="D489" t="s">
        <v>80</v>
      </c>
      <c r="E489" t="str" cm="1">
        <f t="array" ref="E489">_xlfn.XLOOKUP(F489,Locations!$A$2:$A$6,Locations!$B$2:$B$6,NOT FOUND)</f>
        <v>Dubai</v>
      </c>
      <c r="F489" t="s">
        <v>20</v>
      </c>
      <c r="G489" t="s">
        <v>73</v>
      </c>
      <c r="H489" t="s">
        <v>22</v>
      </c>
      <c r="I489" t="s">
        <v>35</v>
      </c>
      <c r="J489" t="s">
        <v>24</v>
      </c>
      <c r="K489" t="s">
        <v>25</v>
      </c>
      <c r="L489" t="s">
        <v>813</v>
      </c>
      <c r="M489" s="4">
        <v>87</v>
      </c>
      <c r="N489">
        <v>81</v>
      </c>
      <c r="O489" t="s">
        <v>49</v>
      </c>
      <c r="P489" t="s">
        <v>38</v>
      </c>
      <c r="Q489">
        <v>5</v>
      </c>
      <c r="R489">
        <v>15</v>
      </c>
      <c r="S489" t="s">
        <v>131</v>
      </c>
      <c r="T489" t="s">
        <v>814</v>
      </c>
      <c r="U489">
        <v>303557</v>
      </c>
    </row>
    <row r="490" spans="1:21" x14ac:dyDescent="0.3">
      <c r="A490">
        <v>304008</v>
      </c>
      <c r="B490" t="s">
        <v>815</v>
      </c>
      <c r="C490" t="str">
        <f>_xlfn.XLOOKUP(D490,Departments!$A$2:$A$8,Departments!$B$2:$B$8)</f>
        <v>Operations</v>
      </c>
      <c r="D490" t="s">
        <v>19</v>
      </c>
      <c r="E490" t="str" cm="1">
        <f t="array" ref="E490">_xlfn.XLOOKUP(F490,Locations!$A$2:$A$6,Locations!$B$2:$B$6,NOT FOUND)</f>
        <v>Sharjah</v>
      </c>
      <c r="F490" t="s">
        <v>41</v>
      </c>
      <c r="G490" t="s">
        <v>73</v>
      </c>
      <c r="H490" t="s">
        <v>76</v>
      </c>
      <c r="I490" t="s">
        <v>23</v>
      </c>
      <c r="J490" t="s">
        <v>24</v>
      </c>
      <c r="K490" t="s">
        <v>64</v>
      </c>
      <c r="L490" t="s">
        <v>816</v>
      </c>
      <c r="M490" s="4">
        <v>87.15</v>
      </c>
      <c r="N490">
        <v>88</v>
      </c>
      <c r="O490" t="s">
        <v>56</v>
      </c>
      <c r="P490" t="s">
        <v>28</v>
      </c>
      <c r="R490">
        <v>27</v>
      </c>
      <c r="S490" t="s">
        <v>29</v>
      </c>
      <c r="U490">
        <v>303641</v>
      </c>
    </row>
    <row r="491" spans="1:21" x14ac:dyDescent="0.3">
      <c r="A491">
        <v>304009</v>
      </c>
      <c r="B491" t="s">
        <v>817</v>
      </c>
      <c r="C491" t="str">
        <f>_xlfn.XLOOKUP(D491,Departments!$A$2:$A$8,Departments!$B$2:$B$8)</f>
        <v>Marketing</v>
      </c>
      <c r="D491" t="s">
        <v>60</v>
      </c>
      <c r="E491" t="str" cm="1">
        <f t="array" ref="E491">_xlfn.XLOOKUP(F491,Locations!$A$2:$A$6,Locations!$B$2:$B$6,NOT FOUND)</f>
        <v>Al Ain</v>
      </c>
      <c r="F491" t="s">
        <v>46</v>
      </c>
      <c r="G491" t="s">
        <v>53</v>
      </c>
      <c r="H491" t="s">
        <v>76</v>
      </c>
      <c r="I491" t="s">
        <v>35</v>
      </c>
      <c r="J491" t="s">
        <v>36</v>
      </c>
      <c r="K491" t="s">
        <v>69</v>
      </c>
      <c r="L491" t="s">
        <v>818</v>
      </c>
      <c r="M491" s="4">
        <v>85.5</v>
      </c>
      <c r="N491">
        <v>85</v>
      </c>
      <c r="O491" t="s">
        <v>49</v>
      </c>
      <c r="P491" t="s">
        <v>28</v>
      </c>
      <c r="S491" t="s">
        <v>29</v>
      </c>
      <c r="U491">
        <v>303945</v>
      </c>
    </row>
    <row r="492" spans="1:21" x14ac:dyDescent="0.3">
      <c r="A492">
        <v>304010</v>
      </c>
      <c r="B492" t="s">
        <v>433</v>
      </c>
      <c r="C492" t="str">
        <f>_xlfn.XLOOKUP(D492,Departments!$A$2:$A$8,Departments!$B$2:$B$8)</f>
        <v>HR</v>
      </c>
      <c r="D492" t="s">
        <v>40</v>
      </c>
      <c r="E492" t="str" cm="1">
        <f t="array" ref="E492">_xlfn.XLOOKUP(F492,Locations!$A$2:$A$6,Locations!$B$2:$B$6,NOT FOUND)</f>
        <v>Ajman</v>
      </c>
      <c r="F492" t="s">
        <v>32</v>
      </c>
      <c r="G492" t="s">
        <v>42</v>
      </c>
      <c r="H492" t="s">
        <v>76</v>
      </c>
      <c r="I492" t="s">
        <v>23</v>
      </c>
      <c r="J492" t="s">
        <v>24</v>
      </c>
      <c r="K492" t="s">
        <v>25</v>
      </c>
      <c r="L492" t="s">
        <v>85</v>
      </c>
      <c r="M492" s="4">
        <v>95.09</v>
      </c>
      <c r="N492">
        <v>93</v>
      </c>
      <c r="O492" t="s">
        <v>49</v>
      </c>
      <c r="P492" t="s">
        <v>28</v>
      </c>
      <c r="R492">
        <v>14</v>
      </c>
      <c r="S492" t="s">
        <v>29</v>
      </c>
      <c r="U492">
        <v>303650</v>
      </c>
    </row>
    <row r="493" spans="1:21" x14ac:dyDescent="0.3">
      <c r="A493">
        <v>304011</v>
      </c>
      <c r="B493" t="s">
        <v>203</v>
      </c>
      <c r="C493" t="str">
        <f>_xlfn.XLOOKUP(D493,Departments!$A$2:$A$8,Departments!$B$2:$B$8)</f>
        <v>Customer Support</v>
      </c>
      <c r="D493" t="s">
        <v>52</v>
      </c>
      <c r="E493" t="str" cm="1">
        <f t="array" ref="E493">_xlfn.XLOOKUP(F493,Locations!$A$2:$A$6,Locations!$B$2:$B$6,NOT FOUND)</f>
        <v>Al Ain</v>
      </c>
      <c r="F493" t="s">
        <v>46</v>
      </c>
      <c r="G493" t="s">
        <v>102</v>
      </c>
      <c r="H493" t="s">
        <v>34</v>
      </c>
      <c r="I493" t="s">
        <v>23</v>
      </c>
      <c r="J493" t="s">
        <v>36</v>
      </c>
      <c r="K493" t="s">
        <v>69</v>
      </c>
      <c r="L493" t="s">
        <v>819</v>
      </c>
      <c r="M493" s="4">
        <v>94.69</v>
      </c>
      <c r="N493">
        <v>88</v>
      </c>
      <c r="O493" t="s">
        <v>49</v>
      </c>
      <c r="P493" t="s">
        <v>38</v>
      </c>
      <c r="Q493">
        <v>4</v>
      </c>
      <c r="R493">
        <v>38</v>
      </c>
      <c r="S493" t="s">
        <v>29</v>
      </c>
      <c r="U493">
        <v>303733</v>
      </c>
    </row>
    <row r="494" spans="1:21" x14ac:dyDescent="0.3">
      <c r="A494">
        <v>304012</v>
      </c>
      <c r="B494" t="s">
        <v>192</v>
      </c>
      <c r="C494" t="str">
        <f>_xlfn.XLOOKUP(D494,Departments!$A$2:$A$8,Departments!$B$2:$B$8)</f>
        <v>Marketing</v>
      </c>
      <c r="D494" t="s">
        <v>60</v>
      </c>
      <c r="E494" t="str" cm="1">
        <f t="array" ref="E494">_xlfn.XLOOKUP(F494,Locations!$A$2:$A$6,Locations!$B$2:$B$6,NOT FOUND)</f>
        <v>Sharjah</v>
      </c>
      <c r="F494" t="s">
        <v>41</v>
      </c>
      <c r="G494" t="s">
        <v>73</v>
      </c>
      <c r="H494" t="s">
        <v>63</v>
      </c>
      <c r="I494" t="s">
        <v>35</v>
      </c>
      <c r="J494" t="s">
        <v>24</v>
      </c>
      <c r="K494" t="s">
        <v>69</v>
      </c>
      <c r="L494" t="s">
        <v>540</v>
      </c>
      <c r="M494" s="4">
        <v>94.65</v>
      </c>
      <c r="N494">
        <v>88</v>
      </c>
      <c r="O494" t="s">
        <v>49</v>
      </c>
      <c r="P494" t="s">
        <v>38</v>
      </c>
      <c r="Q494">
        <v>2</v>
      </c>
      <c r="R494">
        <v>10</v>
      </c>
      <c r="S494" t="s">
        <v>131</v>
      </c>
      <c r="T494" t="s">
        <v>820</v>
      </c>
      <c r="U494">
        <v>303774</v>
      </c>
    </row>
    <row r="495" spans="1:21" x14ac:dyDescent="0.3">
      <c r="A495">
        <v>304013</v>
      </c>
      <c r="B495" t="s">
        <v>295</v>
      </c>
      <c r="C495" t="str">
        <f>_xlfn.XLOOKUP(D495,Departments!$A$2:$A$8,Departments!$B$2:$B$8)</f>
        <v>Marketing</v>
      </c>
      <c r="D495" t="s">
        <v>60</v>
      </c>
      <c r="E495" t="str" cm="1">
        <f t="array" ref="E495">_xlfn.XLOOKUP(F495,Locations!$A$2:$A$6,Locations!$B$2:$B$6,NOT FOUND)</f>
        <v>Dubai</v>
      </c>
      <c r="F495" t="s">
        <v>20</v>
      </c>
      <c r="G495" t="s">
        <v>108</v>
      </c>
      <c r="H495" t="s">
        <v>76</v>
      </c>
      <c r="I495" t="s">
        <v>43</v>
      </c>
      <c r="J495" t="s">
        <v>36</v>
      </c>
      <c r="K495" t="s">
        <v>64</v>
      </c>
      <c r="L495" t="s">
        <v>821</v>
      </c>
      <c r="M495" s="4">
        <v>98.43</v>
      </c>
      <c r="N495">
        <v>87</v>
      </c>
      <c r="O495" t="s">
        <v>56</v>
      </c>
      <c r="P495" t="s">
        <v>38</v>
      </c>
      <c r="Q495">
        <v>2</v>
      </c>
      <c r="R495">
        <v>28</v>
      </c>
      <c r="S495" t="s">
        <v>29</v>
      </c>
      <c r="U495">
        <v>303693</v>
      </c>
    </row>
    <row r="496" spans="1:21" x14ac:dyDescent="0.3">
      <c r="A496">
        <v>304014</v>
      </c>
      <c r="B496" t="s">
        <v>198</v>
      </c>
      <c r="C496" t="str">
        <f>_xlfn.XLOOKUP(D496,Departments!$A$2:$A$8,Departments!$B$2:$B$8)</f>
        <v>Finance</v>
      </c>
      <c r="D496" t="s">
        <v>72</v>
      </c>
      <c r="E496" t="str" cm="1">
        <f t="array" ref="E496">_xlfn.XLOOKUP(F496,Locations!$A$2:$A$6,Locations!$B$2:$B$6,NOT FOUND)</f>
        <v>Al Ain</v>
      </c>
      <c r="F496" t="s">
        <v>46</v>
      </c>
      <c r="G496" t="s">
        <v>42</v>
      </c>
      <c r="H496" t="s">
        <v>22</v>
      </c>
      <c r="I496" t="s">
        <v>43</v>
      </c>
      <c r="J496" t="s">
        <v>36</v>
      </c>
      <c r="K496" t="s">
        <v>25</v>
      </c>
      <c r="L496" t="s">
        <v>822</v>
      </c>
      <c r="M496" s="4">
        <v>82.22</v>
      </c>
      <c r="N496">
        <v>55</v>
      </c>
      <c r="O496" t="s">
        <v>56</v>
      </c>
      <c r="P496" t="s">
        <v>38</v>
      </c>
      <c r="Q496">
        <v>3</v>
      </c>
      <c r="R496">
        <v>19</v>
      </c>
      <c r="S496" t="s">
        <v>57</v>
      </c>
      <c r="T496" t="s">
        <v>482</v>
      </c>
      <c r="U496">
        <v>303905</v>
      </c>
    </row>
    <row r="497" spans="1:21" x14ac:dyDescent="0.3">
      <c r="A497">
        <v>304015</v>
      </c>
      <c r="B497" t="s">
        <v>823</v>
      </c>
      <c r="C497" t="str">
        <f>_xlfn.XLOOKUP(D497,Departments!$A$2:$A$8,Departments!$B$2:$B$8)</f>
        <v>IT</v>
      </c>
      <c r="D497" t="s">
        <v>80</v>
      </c>
      <c r="E497" t="str" cm="1">
        <f t="array" ref="E497">_xlfn.XLOOKUP(F497,Locations!$A$2:$A$6,Locations!$B$2:$B$6,NOT FOUND)</f>
        <v>Ajman</v>
      </c>
      <c r="F497" t="s">
        <v>32</v>
      </c>
      <c r="G497" t="s">
        <v>126</v>
      </c>
      <c r="H497" t="s">
        <v>34</v>
      </c>
      <c r="I497" t="s">
        <v>35</v>
      </c>
      <c r="J497" t="s">
        <v>24</v>
      </c>
      <c r="K497" t="s">
        <v>25</v>
      </c>
      <c r="L497" t="s">
        <v>824</v>
      </c>
      <c r="M497" s="4">
        <v>93.8</v>
      </c>
      <c r="N497">
        <v>84</v>
      </c>
      <c r="O497" t="s">
        <v>49</v>
      </c>
      <c r="P497" t="s">
        <v>38</v>
      </c>
      <c r="Q497">
        <v>3</v>
      </c>
      <c r="R497">
        <v>24</v>
      </c>
      <c r="S497" t="s">
        <v>57</v>
      </c>
      <c r="T497" t="s">
        <v>825</v>
      </c>
      <c r="U497">
        <v>303786</v>
      </c>
    </row>
    <row r="498" spans="1:21" x14ac:dyDescent="0.3">
      <c r="A498">
        <v>304016</v>
      </c>
      <c r="B498" t="s">
        <v>826</v>
      </c>
      <c r="C498" t="str">
        <f>_xlfn.XLOOKUP(D498,Departments!$A$2:$A$8,Departments!$B$2:$B$8)</f>
        <v>Marketing</v>
      </c>
      <c r="D498" t="s">
        <v>60</v>
      </c>
      <c r="E498" t="str" cm="1">
        <f t="array" ref="E498">_xlfn.XLOOKUP(F498,Locations!$A$2:$A$6,Locations!$B$2:$B$6,NOT FOUND)</f>
        <v>Abu Dhabi</v>
      </c>
      <c r="F498" t="s">
        <v>61</v>
      </c>
      <c r="G498" t="s">
        <v>47</v>
      </c>
      <c r="H498" t="s">
        <v>22</v>
      </c>
      <c r="I498" t="s">
        <v>35</v>
      </c>
      <c r="J498" t="s">
        <v>36</v>
      </c>
      <c r="K498" t="s">
        <v>25</v>
      </c>
      <c r="L498" t="s">
        <v>287</v>
      </c>
      <c r="M498" s="4">
        <v>91.21</v>
      </c>
      <c r="N498">
        <v>84</v>
      </c>
      <c r="O498" t="s">
        <v>56</v>
      </c>
      <c r="P498" t="s">
        <v>38</v>
      </c>
      <c r="Q498">
        <v>4</v>
      </c>
      <c r="S498" t="s">
        <v>57</v>
      </c>
      <c r="T498" t="s">
        <v>827</v>
      </c>
      <c r="U498">
        <v>303875</v>
      </c>
    </row>
    <row r="499" spans="1:21" x14ac:dyDescent="0.3">
      <c r="A499">
        <v>304017</v>
      </c>
      <c r="B499" t="s">
        <v>318</v>
      </c>
      <c r="C499" t="str">
        <f>_xlfn.XLOOKUP(D499,Departments!$A$2:$A$8,Departments!$B$2:$B$8)</f>
        <v>Marketing</v>
      </c>
      <c r="D499" t="s">
        <v>60</v>
      </c>
      <c r="E499" t="str" cm="1">
        <f t="array" ref="E499">_xlfn.XLOOKUP(F499,Locations!$A$2:$A$6,Locations!$B$2:$B$6,NOT FOUND)</f>
        <v>Ajman</v>
      </c>
      <c r="F499" t="s">
        <v>32</v>
      </c>
      <c r="G499" t="s">
        <v>73</v>
      </c>
      <c r="H499" t="s">
        <v>76</v>
      </c>
      <c r="I499" t="s">
        <v>43</v>
      </c>
      <c r="J499" t="s">
        <v>36</v>
      </c>
      <c r="K499" t="s">
        <v>64</v>
      </c>
      <c r="L499" t="s">
        <v>792</v>
      </c>
      <c r="M499" s="4">
        <v>84.22</v>
      </c>
      <c r="N499">
        <v>80</v>
      </c>
      <c r="O499" t="s">
        <v>27</v>
      </c>
      <c r="P499" t="s">
        <v>50</v>
      </c>
      <c r="R499">
        <v>9</v>
      </c>
      <c r="S499" t="s">
        <v>29</v>
      </c>
      <c r="U499">
        <v>303773</v>
      </c>
    </row>
    <row r="500" spans="1:21" x14ac:dyDescent="0.3">
      <c r="A500">
        <v>304018</v>
      </c>
      <c r="B500" t="s">
        <v>828</v>
      </c>
      <c r="C500" t="str">
        <f>_xlfn.XLOOKUP(D500,Departments!$A$2:$A$8,Departments!$B$2:$B$8)</f>
        <v>Operations</v>
      </c>
      <c r="D500" t="s">
        <v>19</v>
      </c>
      <c r="E500" t="str" cm="1">
        <f t="array" ref="E500">_xlfn.XLOOKUP(F500,Locations!$A$2:$A$6,Locations!$B$2:$B$6,NOT FOUND)</f>
        <v>Sharjah</v>
      </c>
      <c r="F500" t="s">
        <v>41</v>
      </c>
      <c r="G500" t="s">
        <v>73</v>
      </c>
      <c r="H500" t="s">
        <v>76</v>
      </c>
      <c r="I500" t="s">
        <v>23</v>
      </c>
      <c r="J500" t="s">
        <v>36</v>
      </c>
      <c r="K500" t="s">
        <v>25</v>
      </c>
      <c r="L500" t="s">
        <v>214</v>
      </c>
      <c r="M500" s="4">
        <v>91.64</v>
      </c>
      <c r="N500">
        <v>72</v>
      </c>
      <c r="O500" t="s">
        <v>56</v>
      </c>
      <c r="P500" t="s">
        <v>38</v>
      </c>
      <c r="Q500">
        <v>3</v>
      </c>
      <c r="R500">
        <v>19</v>
      </c>
      <c r="S500" t="s">
        <v>29</v>
      </c>
      <c r="U500">
        <v>303906</v>
      </c>
    </row>
    <row r="501" spans="1:21" x14ac:dyDescent="0.3">
      <c r="A501">
        <v>304019</v>
      </c>
      <c r="B501" t="s">
        <v>262</v>
      </c>
      <c r="C501" t="str">
        <f>_xlfn.XLOOKUP(D501,Departments!$A$2:$A$8,Departments!$B$2:$B$8)</f>
        <v>Customer Support</v>
      </c>
      <c r="D501" t="s">
        <v>52</v>
      </c>
      <c r="E501" t="str" cm="1">
        <f t="array" ref="E501">_xlfn.XLOOKUP(F501,Locations!$A$2:$A$6,Locations!$B$2:$B$6,NOT FOUND)</f>
        <v>Sharjah</v>
      </c>
      <c r="F501" t="s">
        <v>41</v>
      </c>
      <c r="G501" t="s">
        <v>108</v>
      </c>
      <c r="H501" t="s">
        <v>63</v>
      </c>
      <c r="I501" t="s">
        <v>23</v>
      </c>
      <c r="J501" t="s">
        <v>36</v>
      </c>
      <c r="K501" t="s">
        <v>64</v>
      </c>
      <c r="L501" t="s">
        <v>824</v>
      </c>
      <c r="M501" s="4">
        <v>81.95</v>
      </c>
      <c r="N501">
        <v>70</v>
      </c>
      <c r="O501" t="s">
        <v>27</v>
      </c>
      <c r="P501" t="s">
        <v>38</v>
      </c>
      <c r="Q501">
        <v>4</v>
      </c>
      <c r="S501" t="s">
        <v>29</v>
      </c>
      <c r="U501">
        <v>303878</v>
      </c>
    </row>
    <row r="502" spans="1:21" x14ac:dyDescent="0.3">
      <c r="A502">
        <v>304020</v>
      </c>
      <c r="B502" t="s">
        <v>110</v>
      </c>
      <c r="C502" t="str">
        <f>_xlfn.XLOOKUP(D502,Departments!$A$2:$A$8,Departments!$B$2:$B$8)</f>
        <v>Customer Support</v>
      </c>
      <c r="D502" t="s">
        <v>52</v>
      </c>
      <c r="E502" t="str" cm="1">
        <f t="array" ref="E502">_xlfn.XLOOKUP(F502,Locations!$A$2:$A$6,Locations!$B$2:$B$6,NOT FOUND)</f>
        <v>Abu Dhabi</v>
      </c>
      <c r="F502" t="s">
        <v>61</v>
      </c>
      <c r="G502" t="s">
        <v>47</v>
      </c>
      <c r="H502" t="s">
        <v>34</v>
      </c>
      <c r="I502" t="s">
        <v>23</v>
      </c>
      <c r="J502" t="s">
        <v>24</v>
      </c>
      <c r="K502" t="s">
        <v>69</v>
      </c>
      <c r="L502" t="s">
        <v>780</v>
      </c>
      <c r="M502" s="4">
        <v>93.78</v>
      </c>
      <c r="N502">
        <v>84</v>
      </c>
      <c r="O502" t="s">
        <v>49</v>
      </c>
      <c r="P502" t="s">
        <v>38</v>
      </c>
      <c r="Q502">
        <v>5</v>
      </c>
      <c r="R502">
        <v>28</v>
      </c>
      <c r="S502" t="s">
        <v>29</v>
      </c>
      <c r="U502">
        <v>303553</v>
      </c>
    </row>
    <row r="503" spans="1:21" x14ac:dyDescent="0.3">
      <c r="A503">
        <v>304021</v>
      </c>
      <c r="B503" t="s">
        <v>648</v>
      </c>
      <c r="C503" t="str">
        <f>_xlfn.XLOOKUP(D503,Departments!$A$2:$A$8,Departments!$B$2:$B$8)</f>
        <v>Customer Support</v>
      </c>
      <c r="D503" t="s">
        <v>52</v>
      </c>
      <c r="E503" t="str" cm="1">
        <f t="array" ref="E503">_xlfn.XLOOKUP(F503,Locations!$A$2:$A$6,Locations!$B$2:$B$6,NOT FOUND)</f>
        <v>Al Ain</v>
      </c>
      <c r="F503" t="s">
        <v>46</v>
      </c>
      <c r="G503" t="s">
        <v>53</v>
      </c>
      <c r="H503" t="s">
        <v>63</v>
      </c>
      <c r="I503" t="s">
        <v>43</v>
      </c>
      <c r="J503" t="s">
        <v>24</v>
      </c>
      <c r="K503" t="s">
        <v>69</v>
      </c>
      <c r="L503" t="s">
        <v>829</v>
      </c>
      <c r="M503" s="4">
        <v>81.14</v>
      </c>
      <c r="N503">
        <v>55</v>
      </c>
      <c r="O503" t="s">
        <v>56</v>
      </c>
      <c r="P503" t="s">
        <v>38</v>
      </c>
      <c r="Q503">
        <v>4</v>
      </c>
      <c r="R503">
        <v>34</v>
      </c>
      <c r="S503" t="s">
        <v>29</v>
      </c>
      <c r="U503">
        <v>303585</v>
      </c>
    </row>
    <row r="504" spans="1:21" x14ac:dyDescent="0.3">
      <c r="A504">
        <v>304022</v>
      </c>
      <c r="B504" t="s">
        <v>466</v>
      </c>
      <c r="C504" t="str">
        <f>_xlfn.XLOOKUP(D504,Departments!$A$2:$A$8,Departments!$B$2:$B$8)</f>
        <v>IT</v>
      </c>
      <c r="D504" t="s">
        <v>80</v>
      </c>
      <c r="E504" t="str" cm="1">
        <f t="array" ref="E504">_xlfn.XLOOKUP(F504,Locations!$A$2:$A$6,Locations!$B$2:$B$6,NOT FOUND)</f>
        <v>Al Ain</v>
      </c>
      <c r="F504" t="s">
        <v>46</v>
      </c>
      <c r="G504" t="s">
        <v>21</v>
      </c>
      <c r="H504" t="s">
        <v>63</v>
      </c>
      <c r="I504" t="s">
        <v>23</v>
      </c>
      <c r="J504" t="s">
        <v>36</v>
      </c>
      <c r="K504" t="s">
        <v>25</v>
      </c>
      <c r="L504" t="s">
        <v>830</v>
      </c>
      <c r="M504" s="4">
        <v>91.58</v>
      </c>
      <c r="N504">
        <v>75</v>
      </c>
      <c r="O504" t="s">
        <v>56</v>
      </c>
      <c r="P504" t="s">
        <v>38</v>
      </c>
      <c r="Q504">
        <v>3</v>
      </c>
      <c r="R504">
        <v>17</v>
      </c>
      <c r="S504" t="s">
        <v>29</v>
      </c>
      <c r="U504">
        <v>303550</v>
      </c>
    </row>
    <row r="505" spans="1:21" x14ac:dyDescent="0.3">
      <c r="A505">
        <v>304023</v>
      </c>
      <c r="B505" t="s">
        <v>831</v>
      </c>
      <c r="C505" t="str">
        <f>_xlfn.XLOOKUP(D505,Departments!$A$2:$A$8,Departments!$B$2:$B$8)</f>
        <v>Operations</v>
      </c>
      <c r="D505" t="s">
        <v>19</v>
      </c>
      <c r="E505" t="str" cm="1">
        <f t="array" ref="E505">_xlfn.XLOOKUP(F505,Locations!$A$2:$A$6,Locations!$B$2:$B$6,NOT FOUND)</f>
        <v>Al Ain</v>
      </c>
      <c r="F505" t="s">
        <v>46</v>
      </c>
      <c r="G505" t="s">
        <v>42</v>
      </c>
      <c r="H505" t="s">
        <v>76</v>
      </c>
      <c r="I505" t="s">
        <v>43</v>
      </c>
      <c r="J505" t="s">
        <v>36</v>
      </c>
      <c r="K505" t="s">
        <v>64</v>
      </c>
      <c r="L505" t="s">
        <v>832</v>
      </c>
      <c r="M505" s="4">
        <v>95.08</v>
      </c>
      <c r="N505">
        <v>88</v>
      </c>
      <c r="O505" t="s">
        <v>49</v>
      </c>
      <c r="P505" t="s">
        <v>28</v>
      </c>
      <c r="R505">
        <v>28</v>
      </c>
      <c r="S505" t="s">
        <v>57</v>
      </c>
      <c r="T505" t="s">
        <v>171</v>
      </c>
      <c r="U505">
        <v>303789</v>
      </c>
    </row>
    <row r="506" spans="1:21" x14ac:dyDescent="0.3">
      <c r="A506">
        <v>304024</v>
      </c>
      <c r="B506" t="s">
        <v>833</v>
      </c>
      <c r="C506" t="str">
        <f>_xlfn.XLOOKUP(D506,Departments!$A$2:$A$8,Departments!$B$2:$B$8)</f>
        <v>Finance</v>
      </c>
      <c r="D506" t="s">
        <v>72</v>
      </c>
      <c r="E506" t="str" cm="1">
        <f t="array" ref="E506">_xlfn.XLOOKUP(F506,Locations!$A$2:$A$6,Locations!$B$2:$B$6,NOT FOUND)</f>
        <v>Al Ain</v>
      </c>
      <c r="F506" t="s">
        <v>46</v>
      </c>
      <c r="G506" t="s">
        <v>73</v>
      </c>
      <c r="H506" t="s">
        <v>63</v>
      </c>
      <c r="I506" t="s">
        <v>23</v>
      </c>
      <c r="J506" t="s">
        <v>36</v>
      </c>
      <c r="K506" t="s">
        <v>69</v>
      </c>
      <c r="L506" t="s">
        <v>834</v>
      </c>
      <c r="M506" s="4">
        <v>97.48</v>
      </c>
      <c r="N506">
        <v>95</v>
      </c>
      <c r="O506" t="s">
        <v>49</v>
      </c>
      <c r="P506" t="s">
        <v>28</v>
      </c>
      <c r="R506">
        <v>26</v>
      </c>
      <c r="S506" t="s">
        <v>29</v>
      </c>
      <c r="U506">
        <v>303556</v>
      </c>
    </row>
    <row r="507" spans="1:21" x14ac:dyDescent="0.3">
      <c r="A507">
        <v>304025</v>
      </c>
      <c r="B507" t="s">
        <v>557</v>
      </c>
      <c r="C507" t="str">
        <f>_xlfn.XLOOKUP(D507,Departments!$A$2:$A$8,Departments!$B$2:$B$8)</f>
        <v>IT</v>
      </c>
      <c r="D507" t="s">
        <v>80</v>
      </c>
      <c r="E507" t="str" cm="1">
        <f t="array" ref="E507">_xlfn.XLOOKUP(F507,Locations!$A$2:$A$6,Locations!$B$2:$B$6,NOT FOUND)</f>
        <v>Ajman</v>
      </c>
      <c r="F507" t="s">
        <v>32</v>
      </c>
      <c r="G507" t="s">
        <v>33</v>
      </c>
      <c r="H507" t="s">
        <v>63</v>
      </c>
      <c r="I507" t="s">
        <v>35</v>
      </c>
      <c r="J507" t="s">
        <v>24</v>
      </c>
      <c r="K507" t="s">
        <v>69</v>
      </c>
      <c r="L507" t="s">
        <v>835</v>
      </c>
      <c r="M507" s="4">
        <v>98.88</v>
      </c>
      <c r="N507">
        <v>91</v>
      </c>
      <c r="O507" t="s">
        <v>49</v>
      </c>
      <c r="P507" t="s">
        <v>50</v>
      </c>
      <c r="S507" t="s">
        <v>29</v>
      </c>
      <c r="U507">
        <v>303544</v>
      </c>
    </row>
    <row r="508" spans="1:21" x14ac:dyDescent="0.3">
      <c r="A508">
        <v>304026</v>
      </c>
      <c r="B508" t="s">
        <v>836</v>
      </c>
      <c r="C508" t="str">
        <f>_xlfn.XLOOKUP(D508,Departments!$A$2:$A$8,Departments!$B$2:$B$8)</f>
        <v>Operations</v>
      </c>
      <c r="D508" t="s">
        <v>19</v>
      </c>
      <c r="E508" t="str" cm="1">
        <f t="array" ref="E508">_xlfn.XLOOKUP(F508,Locations!$A$2:$A$6,Locations!$B$2:$B$6,NOT FOUND)</f>
        <v>Sharjah</v>
      </c>
      <c r="F508" t="s">
        <v>41</v>
      </c>
      <c r="G508" t="s">
        <v>108</v>
      </c>
      <c r="H508" t="s">
        <v>63</v>
      </c>
      <c r="I508" t="s">
        <v>35</v>
      </c>
      <c r="J508" t="s">
        <v>36</v>
      </c>
      <c r="K508" t="s">
        <v>69</v>
      </c>
      <c r="L508" t="s">
        <v>194</v>
      </c>
      <c r="M508" s="4">
        <v>98.62</v>
      </c>
      <c r="N508">
        <v>92</v>
      </c>
      <c r="O508" t="s">
        <v>49</v>
      </c>
      <c r="P508" t="s">
        <v>38</v>
      </c>
      <c r="Q508">
        <v>3</v>
      </c>
      <c r="S508" t="s">
        <v>29</v>
      </c>
      <c r="U508">
        <v>303694</v>
      </c>
    </row>
    <row r="509" spans="1:21" x14ac:dyDescent="0.3">
      <c r="A509">
        <v>304027</v>
      </c>
      <c r="B509" t="s">
        <v>559</v>
      </c>
      <c r="C509" t="str">
        <f>_xlfn.XLOOKUP(D509,Departments!$A$2:$A$8,Departments!$B$2:$B$8)</f>
        <v>Finance</v>
      </c>
      <c r="D509" t="s">
        <v>72</v>
      </c>
      <c r="E509" t="str" cm="1">
        <f t="array" ref="E509">_xlfn.XLOOKUP(F509,Locations!$A$2:$A$6,Locations!$B$2:$B$6,NOT FOUND)</f>
        <v>Al Ain</v>
      </c>
      <c r="F509" t="s">
        <v>46</v>
      </c>
      <c r="G509" t="s">
        <v>108</v>
      </c>
      <c r="H509" t="s">
        <v>34</v>
      </c>
      <c r="I509" t="s">
        <v>23</v>
      </c>
      <c r="J509" t="s">
        <v>36</v>
      </c>
      <c r="K509" t="s">
        <v>25</v>
      </c>
      <c r="L509" t="s">
        <v>488</v>
      </c>
      <c r="M509" s="4">
        <v>90.03</v>
      </c>
      <c r="N509">
        <v>71</v>
      </c>
      <c r="O509" t="s">
        <v>56</v>
      </c>
      <c r="P509" t="s">
        <v>38</v>
      </c>
      <c r="Q509">
        <v>5</v>
      </c>
      <c r="R509">
        <v>30</v>
      </c>
      <c r="S509" t="s">
        <v>29</v>
      </c>
      <c r="U509">
        <v>303612</v>
      </c>
    </row>
    <row r="510" spans="1:21" x14ac:dyDescent="0.3">
      <c r="A510">
        <v>304028</v>
      </c>
      <c r="B510" t="s">
        <v>837</v>
      </c>
      <c r="C510" t="str">
        <f>_xlfn.XLOOKUP(D510,Departments!$A$2:$A$8,Departments!$B$2:$B$8)</f>
        <v>Sales</v>
      </c>
      <c r="D510" t="s">
        <v>31</v>
      </c>
      <c r="E510" t="str" cm="1">
        <f t="array" ref="E510">_xlfn.XLOOKUP(F510,Locations!$A$2:$A$6,Locations!$B$2:$B$6,NOT FOUND)</f>
        <v>Ajman</v>
      </c>
      <c r="F510" t="s">
        <v>32</v>
      </c>
      <c r="G510" t="s">
        <v>42</v>
      </c>
      <c r="H510" t="s">
        <v>22</v>
      </c>
      <c r="I510" t="s">
        <v>43</v>
      </c>
      <c r="J510" t="s">
        <v>24</v>
      </c>
      <c r="K510" t="s">
        <v>25</v>
      </c>
      <c r="L510" t="s">
        <v>600</v>
      </c>
      <c r="M510" s="4">
        <v>92.41</v>
      </c>
      <c r="N510">
        <v>72</v>
      </c>
      <c r="O510" t="s">
        <v>49</v>
      </c>
      <c r="P510" t="s">
        <v>38</v>
      </c>
      <c r="Q510">
        <v>4</v>
      </c>
      <c r="R510">
        <v>23</v>
      </c>
      <c r="S510" t="s">
        <v>29</v>
      </c>
      <c r="U510">
        <v>303762</v>
      </c>
    </row>
    <row r="511" spans="1:21" x14ac:dyDescent="0.3">
      <c r="A511">
        <v>304029</v>
      </c>
      <c r="B511" t="s">
        <v>217</v>
      </c>
      <c r="C511" t="str">
        <f>_xlfn.XLOOKUP(D511,Departments!$A$2:$A$8,Departments!$B$2:$B$8)</f>
        <v>Marketing</v>
      </c>
      <c r="D511" t="s">
        <v>60</v>
      </c>
      <c r="E511" t="str" cm="1">
        <f t="array" ref="E511">_xlfn.XLOOKUP(F511,Locations!$A$2:$A$6,Locations!$B$2:$B$6,NOT FOUND)</f>
        <v>Ajman</v>
      </c>
      <c r="F511" t="s">
        <v>32</v>
      </c>
      <c r="G511" t="s">
        <v>73</v>
      </c>
      <c r="H511" t="s">
        <v>34</v>
      </c>
      <c r="I511" t="s">
        <v>23</v>
      </c>
      <c r="J511" t="s">
        <v>24</v>
      </c>
      <c r="K511" t="s">
        <v>69</v>
      </c>
      <c r="L511" t="s">
        <v>838</v>
      </c>
      <c r="M511" s="4">
        <v>86.07</v>
      </c>
      <c r="N511">
        <v>82</v>
      </c>
      <c r="O511" t="s">
        <v>56</v>
      </c>
      <c r="P511" t="s">
        <v>28</v>
      </c>
      <c r="R511">
        <v>7</v>
      </c>
      <c r="S511" t="s">
        <v>29</v>
      </c>
      <c r="U511">
        <v>303557</v>
      </c>
    </row>
    <row r="512" spans="1:21" x14ac:dyDescent="0.3">
      <c r="A512">
        <v>304030</v>
      </c>
      <c r="B512" t="s">
        <v>427</v>
      </c>
      <c r="C512" t="str">
        <f>_xlfn.XLOOKUP(D512,Departments!$A$2:$A$8,Departments!$B$2:$B$8)</f>
        <v>IT</v>
      </c>
      <c r="D512" t="s">
        <v>80</v>
      </c>
      <c r="E512" t="str" cm="1">
        <f t="array" ref="E512">_xlfn.XLOOKUP(F512,Locations!$A$2:$A$6,Locations!$B$2:$B$6,NOT FOUND)</f>
        <v>Dubai</v>
      </c>
      <c r="F512" t="s">
        <v>20</v>
      </c>
      <c r="G512" t="s">
        <v>73</v>
      </c>
      <c r="H512" t="s">
        <v>76</v>
      </c>
      <c r="I512" t="s">
        <v>35</v>
      </c>
      <c r="J512" t="s">
        <v>24</v>
      </c>
      <c r="K512" t="s">
        <v>64</v>
      </c>
      <c r="L512" t="s">
        <v>97</v>
      </c>
      <c r="M512" s="4">
        <v>76.44</v>
      </c>
      <c r="N512">
        <v>52</v>
      </c>
      <c r="O512" t="s">
        <v>27</v>
      </c>
      <c r="P512" t="s">
        <v>50</v>
      </c>
      <c r="R512">
        <v>21</v>
      </c>
      <c r="S512" t="s">
        <v>29</v>
      </c>
      <c r="U512">
        <v>303554</v>
      </c>
    </row>
    <row r="513" spans="1:21" x14ac:dyDescent="0.3">
      <c r="A513">
        <v>304031</v>
      </c>
      <c r="B513" t="s">
        <v>297</v>
      </c>
      <c r="C513" t="str">
        <f>_xlfn.XLOOKUP(D513,Departments!$A$2:$A$8,Departments!$B$2:$B$8)</f>
        <v>HR</v>
      </c>
      <c r="D513" t="s">
        <v>40</v>
      </c>
      <c r="E513" t="str" cm="1">
        <f t="array" ref="E513">_xlfn.XLOOKUP(F513,Locations!$A$2:$A$6,Locations!$B$2:$B$6,NOT FOUND)</f>
        <v>Ajman</v>
      </c>
      <c r="F513" t="s">
        <v>32</v>
      </c>
      <c r="G513" t="s">
        <v>108</v>
      </c>
      <c r="H513" t="s">
        <v>63</v>
      </c>
      <c r="I513" t="s">
        <v>35</v>
      </c>
      <c r="J513" t="s">
        <v>36</v>
      </c>
      <c r="K513" t="s">
        <v>54</v>
      </c>
      <c r="L513" t="s">
        <v>839</v>
      </c>
      <c r="M513" s="4">
        <v>77.86</v>
      </c>
      <c r="N513">
        <v>63</v>
      </c>
      <c r="O513" t="s">
        <v>56</v>
      </c>
      <c r="P513" t="s">
        <v>38</v>
      </c>
      <c r="Q513">
        <v>2</v>
      </c>
      <c r="R513">
        <v>32</v>
      </c>
      <c r="S513" t="s">
        <v>29</v>
      </c>
      <c r="U513">
        <v>303588</v>
      </c>
    </row>
    <row r="514" spans="1:21" x14ac:dyDescent="0.3">
      <c r="A514">
        <v>304032</v>
      </c>
      <c r="B514" t="s">
        <v>840</v>
      </c>
      <c r="C514" t="str">
        <f>_xlfn.XLOOKUP(D514,Departments!$A$2:$A$8,Departments!$B$2:$B$8)</f>
        <v>Finance</v>
      </c>
      <c r="D514" t="s">
        <v>72</v>
      </c>
      <c r="E514" t="str" cm="1">
        <f t="array" ref="E514">_xlfn.XLOOKUP(F514,Locations!$A$2:$A$6,Locations!$B$2:$B$6,NOT FOUND)</f>
        <v>Sharjah</v>
      </c>
      <c r="F514" t="s">
        <v>41</v>
      </c>
      <c r="G514" t="s">
        <v>47</v>
      </c>
      <c r="H514" t="s">
        <v>34</v>
      </c>
      <c r="I514" t="s">
        <v>23</v>
      </c>
      <c r="J514" t="s">
        <v>24</v>
      </c>
      <c r="K514" t="s">
        <v>54</v>
      </c>
      <c r="L514" t="s">
        <v>841</v>
      </c>
      <c r="M514" s="4">
        <v>78.98</v>
      </c>
      <c r="N514">
        <v>55</v>
      </c>
      <c r="O514" t="s">
        <v>27</v>
      </c>
      <c r="P514" t="s">
        <v>38</v>
      </c>
      <c r="Q514">
        <v>2</v>
      </c>
      <c r="R514">
        <v>22</v>
      </c>
      <c r="S514" t="s">
        <v>29</v>
      </c>
      <c r="U514">
        <v>303988</v>
      </c>
    </row>
    <row r="515" spans="1:21" x14ac:dyDescent="0.3">
      <c r="A515">
        <v>304033</v>
      </c>
      <c r="B515" t="s">
        <v>681</v>
      </c>
      <c r="C515" t="str">
        <f>_xlfn.XLOOKUP(D515,Departments!$A$2:$A$8,Departments!$B$2:$B$8)</f>
        <v>HR</v>
      </c>
      <c r="D515" t="s">
        <v>40</v>
      </c>
      <c r="E515" t="str" cm="1">
        <f t="array" ref="E515">_xlfn.XLOOKUP(F515,Locations!$A$2:$A$6,Locations!$B$2:$B$6,NOT FOUND)</f>
        <v>Ajman</v>
      </c>
      <c r="F515" t="s">
        <v>32</v>
      </c>
      <c r="G515" t="s">
        <v>73</v>
      </c>
      <c r="H515" t="s">
        <v>22</v>
      </c>
      <c r="I515" t="s">
        <v>23</v>
      </c>
      <c r="J515" t="s">
        <v>36</v>
      </c>
      <c r="K515" t="s">
        <v>25</v>
      </c>
      <c r="L515" t="s">
        <v>842</v>
      </c>
      <c r="M515" s="4">
        <v>94.94</v>
      </c>
      <c r="N515">
        <v>81</v>
      </c>
      <c r="O515" t="s">
        <v>49</v>
      </c>
      <c r="P515" t="s">
        <v>50</v>
      </c>
      <c r="R515">
        <v>38</v>
      </c>
      <c r="S515" t="s">
        <v>29</v>
      </c>
      <c r="U515">
        <v>303712</v>
      </c>
    </row>
    <row r="516" spans="1:21" x14ac:dyDescent="0.3">
      <c r="A516">
        <v>304034</v>
      </c>
      <c r="B516" t="s">
        <v>724</v>
      </c>
      <c r="C516" t="str">
        <f>_xlfn.XLOOKUP(D516,Departments!$A$2:$A$8,Departments!$B$2:$B$8)</f>
        <v>Marketing</v>
      </c>
      <c r="D516" t="s">
        <v>60</v>
      </c>
      <c r="E516" t="str" cm="1">
        <f t="array" ref="E516">_xlfn.XLOOKUP(F516,Locations!$A$2:$A$6,Locations!$B$2:$B$6,NOT FOUND)</f>
        <v>Abu Dhabi</v>
      </c>
      <c r="F516" t="s">
        <v>61</v>
      </c>
      <c r="G516" t="s">
        <v>108</v>
      </c>
      <c r="H516" t="s">
        <v>34</v>
      </c>
      <c r="I516" t="s">
        <v>43</v>
      </c>
      <c r="J516" t="s">
        <v>24</v>
      </c>
      <c r="K516" t="s">
        <v>54</v>
      </c>
      <c r="L516" t="s">
        <v>843</v>
      </c>
      <c r="M516" s="4">
        <v>95.74</v>
      </c>
      <c r="N516">
        <v>95</v>
      </c>
      <c r="O516" t="s">
        <v>49</v>
      </c>
      <c r="P516" t="s">
        <v>38</v>
      </c>
      <c r="Q516">
        <v>2</v>
      </c>
      <c r="S516" t="s">
        <v>29</v>
      </c>
      <c r="U516">
        <v>303901</v>
      </c>
    </row>
    <row r="517" spans="1:21" x14ac:dyDescent="0.3">
      <c r="A517">
        <v>304035</v>
      </c>
      <c r="B517" t="s">
        <v>120</v>
      </c>
      <c r="C517" t="str">
        <f>_xlfn.XLOOKUP(D517,Departments!$A$2:$A$8,Departments!$B$2:$B$8)</f>
        <v>Finance</v>
      </c>
      <c r="D517" t="s">
        <v>72</v>
      </c>
      <c r="E517" t="str" cm="1">
        <f t="array" ref="E517">_xlfn.XLOOKUP(F517,Locations!$A$2:$A$6,Locations!$B$2:$B$6,NOT FOUND)</f>
        <v>Sharjah</v>
      </c>
      <c r="F517" t="s">
        <v>41</v>
      </c>
      <c r="G517" t="s">
        <v>68</v>
      </c>
      <c r="H517" t="s">
        <v>63</v>
      </c>
      <c r="I517" t="s">
        <v>23</v>
      </c>
      <c r="J517" t="s">
        <v>24</v>
      </c>
      <c r="K517" t="s">
        <v>25</v>
      </c>
      <c r="L517" t="s">
        <v>344</v>
      </c>
      <c r="M517" s="4">
        <v>80.27</v>
      </c>
      <c r="N517">
        <v>63</v>
      </c>
      <c r="O517" t="s">
        <v>56</v>
      </c>
      <c r="P517" t="s">
        <v>38</v>
      </c>
      <c r="Q517">
        <v>5</v>
      </c>
      <c r="R517">
        <v>7</v>
      </c>
      <c r="S517" t="s">
        <v>29</v>
      </c>
      <c r="U517">
        <v>303976</v>
      </c>
    </row>
    <row r="518" spans="1:21" x14ac:dyDescent="0.3">
      <c r="A518">
        <v>304036</v>
      </c>
      <c r="B518" t="s">
        <v>694</v>
      </c>
      <c r="C518" t="str">
        <f>_xlfn.XLOOKUP(D518,Departments!$A$2:$A$8,Departments!$B$2:$B$8)</f>
        <v>IT</v>
      </c>
      <c r="D518" t="s">
        <v>80</v>
      </c>
      <c r="E518" t="str" cm="1">
        <f t="array" ref="E518">_xlfn.XLOOKUP(F518,Locations!$A$2:$A$6,Locations!$B$2:$B$6,NOT FOUND)</f>
        <v>Ajman</v>
      </c>
      <c r="F518" t="s">
        <v>32</v>
      </c>
      <c r="G518" t="s">
        <v>47</v>
      </c>
      <c r="H518" t="s">
        <v>22</v>
      </c>
      <c r="I518" t="s">
        <v>35</v>
      </c>
      <c r="J518" t="s">
        <v>36</v>
      </c>
      <c r="K518" t="s">
        <v>54</v>
      </c>
      <c r="L518" t="s">
        <v>844</v>
      </c>
      <c r="M518" s="4">
        <v>97.63</v>
      </c>
      <c r="N518">
        <v>97</v>
      </c>
      <c r="O518" t="s">
        <v>49</v>
      </c>
      <c r="P518" t="s">
        <v>50</v>
      </c>
      <c r="S518" t="s">
        <v>29</v>
      </c>
      <c r="U518">
        <v>303917</v>
      </c>
    </row>
    <row r="519" spans="1:21" x14ac:dyDescent="0.3">
      <c r="A519">
        <v>304037</v>
      </c>
      <c r="B519" t="s">
        <v>112</v>
      </c>
      <c r="C519" t="str">
        <f>_xlfn.XLOOKUP(D519,Departments!$A$2:$A$8,Departments!$B$2:$B$8)</f>
        <v>HR</v>
      </c>
      <c r="D519" t="s">
        <v>40</v>
      </c>
      <c r="E519" t="str" cm="1">
        <f t="array" ref="E519">_xlfn.XLOOKUP(F519,Locations!$A$2:$A$6,Locations!$B$2:$B$6,NOT FOUND)</f>
        <v>Dubai</v>
      </c>
      <c r="F519" t="s">
        <v>20</v>
      </c>
      <c r="G519" t="s">
        <v>62</v>
      </c>
      <c r="H519" t="s">
        <v>22</v>
      </c>
      <c r="I519" t="s">
        <v>43</v>
      </c>
      <c r="J519" t="s">
        <v>36</v>
      </c>
      <c r="K519" t="s">
        <v>54</v>
      </c>
      <c r="L519" t="s">
        <v>92</v>
      </c>
      <c r="M519" s="4">
        <v>94.7</v>
      </c>
      <c r="N519">
        <v>90</v>
      </c>
      <c r="O519" t="s">
        <v>56</v>
      </c>
      <c r="P519" t="s">
        <v>38</v>
      </c>
      <c r="Q519">
        <v>4</v>
      </c>
      <c r="R519">
        <v>21</v>
      </c>
      <c r="S519" t="s">
        <v>29</v>
      </c>
      <c r="U519">
        <v>303718</v>
      </c>
    </row>
    <row r="520" spans="1:21" x14ac:dyDescent="0.3">
      <c r="A520">
        <v>304038</v>
      </c>
      <c r="B520" t="s">
        <v>668</v>
      </c>
      <c r="C520" t="str">
        <f>_xlfn.XLOOKUP(D520,Departments!$A$2:$A$8,Departments!$B$2:$B$8)</f>
        <v>Marketing</v>
      </c>
      <c r="D520" t="s">
        <v>60</v>
      </c>
      <c r="E520" t="str" cm="1">
        <f t="array" ref="E520">_xlfn.XLOOKUP(F520,Locations!$A$2:$A$6,Locations!$B$2:$B$6,NOT FOUND)</f>
        <v>Abu Dhabi</v>
      </c>
      <c r="F520" t="s">
        <v>61</v>
      </c>
      <c r="G520" t="s">
        <v>126</v>
      </c>
      <c r="H520" t="s">
        <v>63</v>
      </c>
      <c r="I520" t="s">
        <v>43</v>
      </c>
      <c r="J520" t="s">
        <v>24</v>
      </c>
      <c r="K520" t="s">
        <v>54</v>
      </c>
      <c r="L520" t="s">
        <v>845</v>
      </c>
      <c r="M520" s="4">
        <v>97.99</v>
      </c>
      <c r="N520">
        <v>93</v>
      </c>
      <c r="O520" t="s">
        <v>56</v>
      </c>
      <c r="P520" t="s">
        <v>28</v>
      </c>
      <c r="R520">
        <v>22</v>
      </c>
      <c r="S520" t="s">
        <v>29</v>
      </c>
      <c r="U520">
        <v>303901</v>
      </c>
    </row>
    <row r="521" spans="1:21" x14ac:dyDescent="0.3">
      <c r="A521">
        <v>304039</v>
      </c>
      <c r="B521" t="s">
        <v>846</v>
      </c>
      <c r="C521" t="str">
        <f>_xlfn.XLOOKUP(D521,Departments!$A$2:$A$8,Departments!$B$2:$B$8)</f>
        <v>Marketing</v>
      </c>
      <c r="D521" t="s">
        <v>60</v>
      </c>
      <c r="E521" t="str" cm="1">
        <f t="array" ref="E521">_xlfn.XLOOKUP(F521,Locations!$A$2:$A$6,Locations!$B$2:$B$6,NOT FOUND)</f>
        <v>Al Ain</v>
      </c>
      <c r="F521" t="s">
        <v>46</v>
      </c>
      <c r="G521" t="s">
        <v>102</v>
      </c>
      <c r="H521" t="s">
        <v>34</v>
      </c>
      <c r="I521" t="s">
        <v>23</v>
      </c>
      <c r="J521" t="s">
        <v>36</v>
      </c>
      <c r="K521" t="s">
        <v>54</v>
      </c>
      <c r="L521" t="s">
        <v>847</v>
      </c>
      <c r="M521" s="4">
        <v>89.27</v>
      </c>
      <c r="N521">
        <v>83</v>
      </c>
      <c r="O521" t="s">
        <v>56</v>
      </c>
      <c r="P521" t="s">
        <v>38</v>
      </c>
      <c r="Q521">
        <v>5</v>
      </c>
      <c r="R521">
        <v>7</v>
      </c>
      <c r="S521" t="s">
        <v>29</v>
      </c>
      <c r="U521">
        <v>303898</v>
      </c>
    </row>
    <row r="522" spans="1:21" x14ac:dyDescent="0.3">
      <c r="A522">
        <v>304040</v>
      </c>
      <c r="B522" t="s">
        <v>848</v>
      </c>
      <c r="C522" t="str">
        <f>_xlfn.XLOOKUP(D522,Departments!$A$2:$A$8,Departments!$B$2:$B$8)</f>
        <v>Operations</v>
      </c>
      <c r="D522" t="s">
        <v>19</v>
      </c>
      <c r="E522" t="str" cm="1">
        <f t="array" ref="E522">_xlfn.XLOOKUP(F522,Locations!$A$2:$A$6,Locations!$B$2:$B$6,NOT FOUND)</f>
        <v>Dubai</v>
      </c>
      <c r="F522" t="s">
        <v>20</v>
      </c>
      <c r="G522" t="s">
        <v>42</v>
      </c>
      <c r="H522" t="s">
        <v>63</v>
      </c>
      <c r="I522" t="s">
        <v>43</v>
      </c>
      <c r="J522" t="s">
        <v>24</v>
      </c>
      <c r="K522" t="s">
        <v>25</v>
      </c>
      <c r="L522" t="s">
        <v>849</v>
      </c>
      <c r="M522" s="4">
        <v>81.52</v>
      </c>
      <c r="N522">
        <v>56</v>
      </c>
      <c r="O522" t="s">
        <v>27</v>
      </c>
      <c r="P522" t="s">
        <v>38</v>
      </c>
      <c r="Q522">
        <v>5</v>
      </c>
      <c r="R522">
        <v>17</v>
      </c>
      <c r="S522" t="s">
        <v>29</v>
      </c>
      <c r="U522">
        <v>303590</v>
      </c>
    </row>
    <row r="523" spans="1:21" x14ac:dyDescent="0.3">
      <c r="A523">
        <v>304041</v>
      </c>
      <c r="B523" t="s">
        <v>594</v>
      </c>
      <c r="C523" t="str">
        <f>_xlfn.XLOOKUP(D523,Departments!$A$2:$A$8,Departments!$B$2:$B$8)</f>
        <v>Customer Support</v>
      </c>
      <c r="D523" t="s">
        <v>52</v>
      </c>
      <c r="E523" t="str" cm="1">
        <f t="array" ref="E523">_xlfn.XLOOKUP(F523,Locations!$A$2:$A$6,Locations!$B$2:$B$6,NOT FOUND)</f>
        <v>Al Ain</v>
      </c>
      <c r="F523" t="s">
        <v>46</v>
      </c>
      <c r="G523" t="s">
        <v>68</v>
      </c>
      <c r="H523" t="s">
        <v>76</v>
      </c>
      <c r="I523" t="s">
        <v>23</v>
      </c>
      <c r="J523" t="s">
        <v>36</v>
      </c>
      <c r="K523" t="s">
        <v>64</v>
      </c>
      <c r="L523" t="s">
        <v>850</v>
      </c>
      <c r="M523" s="4">
        <v>75.790000000000006</v>
      </c>
      <c r="N523">
        <v>55</v>
      </c>
      <c r="O523" t="s">
        <v>56</v>
      </c>
      <c r="P523" t="s">
        <v>38</v>
      </c>
      <c r="Q523">
        <v>5</v>
      </c>
      <c r="R523">
        <v>8</v>
      </c>
      <c r="S523" t="s">
        <v>29</v>
      </c>
      <c r="U523">
        <v>304010</v>
      </c>
    </row>
    <row r="524" spans="1:21" x14ac:dyDescent="0.3">
      <c r="A524">
        <v>304042</v>
      </c>
      <c r="B524" t="s">
        <v>750</v>
      </c>
      <c r="C524" t="str">
        <f>_xlfn.XLOOKUP(D524,Departments!$A$2:$A$8,Departments!$B$2:$B$8)</f>
        <v>IT</v>
      </c>
      <c r="D524" t="s">
        <v>80</v>
      </c>
      <c r="E524" t="str" cm="1">
        <f t="array" ref="E524">_xlfn.XLOOKUP(F524,Locations!$A$2:$A$6,Locations!$B$2:$B$6,NOT FOUND)</f>
        <v>Al Ain</v>
      </c>
      <c r="F524" t="s">
        <v>46</v>
      </c>
      <c r="G524" t="s">
        <v>53</v>
      </c>
      <c r="H524" t="s">
        <v>34</v>
      </c>
      <c r="I524" t="s">
        <v>23</v>
      </c>
      <c r="J524" t="s">
        <v>36</v>
      </c>
      <c r="K524" t="s">
        <v>69</v>
      </c>
      <c r="L524" t="s">
        <v>851</v>
      </c>
      <c r="M524" s="4">
        <v>87.97</v>
      </c>
      <c r="N524">
        <v>87</v>
      </c>
      <c r="O524" t="s">
        <v>56</v>
      </c>
      <c r="P524" t="s">
        <v>38</v>
      </c>
      <c r="Q524">
        <v>4</v>
      </c>
      <c r="R524">
        <v>8</v>
      </c>
      <c r="S524" t="s">
        <v>29</v>
      </c>
      <c r="U524">
        <v>303876</v>
      </c>
    </row>
    <row r="525" spans="1:21" x14ac:dyDescent="0.3">
      <c r="A525">
        <v>304043</v>
      </c>
      <c r="B525" t="s">
        <v>559</v>
      </c>
      <c r="C525" t="str">
        <f>_xlfn.XLOOKUP(D525,Departments!$A$2:$A$8,Departments!$B$2:$B$8)</f>
        <v>Operations</v>
      </c>
      <c r="D525" t="s">
        <v>19</v>
      </c>
      <c r="E525" t="str" cm="1">
        <f t="array" ref="E525">_xlfn.XLOOKUP(F525,Locations!$A$2:$A$6,Locations!$B$2:$B$6,NOT FOUND)</f>
        <v>Ajman</v>
      </c>
      <c r="F525" t="s">
        <v>32</v>
      </c>
      <c r="G525" t="s">
        <v>47</v>
      </c>
      <c r="H525" t="s">
        <v>76</v>
      </c>
      <c r="I525" t="s">
        <v>43</v>
      </c>
      <c r="J525" t="s">
        <v>36</v>
      </c>
      <c r="K525" t="s">
        <v>69</v>
      </c>
      <c r="L525" t="s">
        <v>852</v>
      </c>
      <c r="M525" s="4">
        <v>78.849999999999994</v>
      </c>
      <c r="N525">
        <v>57</v>
      </c>
      <c r="O525" t="s">
        <v>56</v>
      </c>
      <c r="P525" t="s">
        <v>28</v>
      </c>
      <c r="R525">
        <v>24</v>
      </c>
      <c r="S525" t="s">
        <v>131</v>
      </c>
      <c r="T525" t="s">
        <v>853</v>
      </c>
      <c r="U525">
        <v>303943</v>
      </c>
    </row>
    <row r="526" spans="1:21" x14ac:dyDescent="0.3">
      <c r="A526">
        <v>304044</v>
      </c>
      <c r="B526" t="s">
        <v>320</v>
      </c>
      <c r="C526" t="str">
        <f>_xlfn.XLOOKUP(D526,Departments!$A$2:$A$8,Departments!$B$2:$B$8)</f>
        <v>Sales</v>
      </c>
      <c r="D526" t="s">
        <v>31</v>
      </c>
      <c r="E526" t="str" cm="1">
        <f t="array" ref="E526">_xlfn.XLOOKUP(F526,Locations!$A$2:$A$6,Locations!$B$2:$B$6,NOT FOUND)</f>
        <v>Dubai</v>
      </c>
      <c r="F526" t="s">
        <v>20</v>
      </c>
      <c r="G526" t="s">
        <v>73</v>
      </c>
      <c r="H526" t="s">
        <v>22</v>
      </c>
      <c r="I526" t="s">
        <v>43</v>
      </c>
      <c r="J526" t="s">
        <v>24</v>
      </c>
      <c r="K526" t="s">
        <v>64</v>
      </c>
      <c r="L526" t="s">
        <v>854</v>
      </c>
      <c r="M526" s="4">
        <v>80.36</v>
      </c>
      <c r="N526">
        <v>78</v>
      </c>
      <c r="O526" t="s">
        <v>27</v>
      </c>
      <c r="P526" t="s">
        <v>38</v>
      </c>
      <c r="Q526">
        <v>4</v>
      </c>
      <c r="R526">
        <v>25</v>
      </c>
      <c r="S526" t="s">
        <v>29</v>
      </c>
      <c r="U526">
        <v>303853</v>
      </c>
    </row>
    <row r="527" spans="1:21" x14ac:dyDescent="0.3">
      <c r="A527">
        <v>304045</v>
      </c>
      <c r="B527" t="s">
        <v>836</v>
      </c>
      <c r="C527" t="str">
        <f>_xlfn.XLOOKUP(D527,Departments!$A$2:$A$8,Departments!$B$2:$B$8)</f>
        <v>HR</v>
      </c>
      <c r="D527" t="s">
        <v>40</v>
      </c>
      <c r="E527" t="str" cm="1">
        <f t="array" ref="E527">_xlfn.XLOOKUP(F527,Locations!$A$2:$A$6,Locations!$B$2:$B$6,NOT FOUND)</f>
        <v>Al Ain</v>
      </c>
      <c r="F527" t="s">
        <v>46</v>
      </c>
      <c r="G527" t="s">
        <v>173</v>
      </c>
      <c r="H527" t="s">
        <v>22</v>
      </c>
      <c r="I527" t="s">
        <v>35</v>
      </c>
      <c r="J527" t="s">
        <v>24</v>
      </c>
      <c r="K527" t="s">
        <v>25</v>
      </c>
      <c r="L527" t="s">
        <v>855</v>
      </c>
      <c r="M527" s="4">
        <v>98.3</v>
      </c>
      <c r="N527">
        <v>85</v>
      </c>
      <c r="O527" t="s">
        <v>56</v>
      </c>
      <c r="P527" t="s">
        <v>38</v>
      </c>
      <c r="Q527">
        <v>5</v>
      </c>
      <c r="R527">
        <v>5</v>
      </c>
      <c r="S527" t="s">
        <v>29</v>
      </c>
      <c r="U527">
        <v>303528</v>
      </c>
    </row>
    <row r="528" spans="1:21" x14ac:dyDescent="0.3">
      <c r="A528">
        <v>304046</v>
      </c>
      <c r="B528" t="s">
        <v>402</v>
      </c>
      <c r="C528" t="str">
        <f>_xlfn.XLOOKUP(D528,Departments!$A$2:$A$8,Departments!$B$2:$B$8)</f>
        <v>Marketing</v>
      </c>
      <c r="D528" t="s">
        <v>60</v>
      </c>
      <c r="E528" t="str" cm="1">
        <f t="array" ref="E528">_xlfn.XLOOKUP(F528,Locations!$A$2:$A$6,Locations!$B$2:$B$6,NOT FOUND)</f>
        <v>Al Ain</v>
      </c>
      <c r="F528" t="s">
        <v>46</v>
      </c>
      <c r="G528" t="s">
        <v>42</v>
      </c>
      <c r="H528" t="s">
        <v>63</v>
      </c>
      <c r="I528" t="s">
        <v>35</v>
      </c>
      <c r="J528" t="s">
        <v>36</v>
      </c>
      <c r="K528" t="s">
        <v>25</v>
      </c>
      <c r="L528" t="s">
        <v>162</v>
      </c>
      <c r="M528" s="4">
        <v>84.13</v>
      </c>
      <c r="N528">
        <v>55</v>
      </c>
      <c r="O528" t="s">
        <v>56</v>
      </c>
      <c r="P528" t="s">
        <v>50</v>
      </c>
      <c r="R528">
        <v>37</v>
      </c>
      <c r="S528" t="s">
        <v>29</v>
      </c>
      <c r="U528">
        <v>303661</v>
      </c>
    </row>
    <row r="529" spans="1:21" x14ac:dyDescent="0.3">
      <c r="A529">
        <v>304047</v>
      </c>
      <c r="B529" t="s">
        <v>856</v>
      </c>
      <c r="C529" t="str">
        <f>_xlfn.XLOOKUP(D529,Departments!$A$2:$A$8,Departments!$B$2:$B$8)</f>
        <v>Finance</v>
      </c>
      <c r="D529" t="s">
        <v>72</v>
      </c>
      <c r="E529" t="str" cm="1">
        <f t="array" ref="E529">_xlfn.XLOOKUP(F529,Locations!$A$2:$A$6,Locations!$B$2:$B$6,NOT FOUND)</f>
        <v>Ajman</v>
      </c>
      <c r="F529" t="s">
        <v>32</v>
      </c>
      <c r="G529" t="s">
        <v>33</v>
      </c>
      <c r="H529" t="s">
        <v>34</v>
      </c>
      <c r="I529" t="s">
        <v>23</v>
      </c>
      <c r="J529" t="s">
        <v>24</v>
      </c>
      <c r="K529" t="s">
        <v>69</v>
      </c>
      <c r="L529" t="s">
        <v>334</v>
      </c>
      <c r="M529" s="4">
        <v>87.6</v>
      </c>
      <c r="N529">
        <v>75</v>
      </c>
      <c r="O529" t="s">
        <v>56</v>
      </c>
      <c r="P529" t="s">
        <v>38</v>
      </c>
      <c r="Q529">
        <v>3</v>
      </c>
      <c r="R529">
        <v>8</v>
      </c>
      <c r="S529" t="s">
        <v>29</v>
      </c>
      <c r="U529">
        <v>303819</v>
      </c>
    </row>
    <row r="530" spans="1:21" x14ac:dyDescent="0.3">
      <c r="A530">
        <v>304048</v>
      </c>
      <c r="B530" t="s">
        <v>857</v>
      </c>
      <c r="C530" t="str">
        <f>_xlfn.XLOOKUP(D530,Departments!$A$2:$A$8,Departments!$B$2:$B$8)</f>
        <v>HR</v>
      </c>
      <c r="D530" t="s">
        <v>40</v>
      </c>
      <c r="E530" t="str" cm="1">
        <f t="array" ref="E530">_xlfn.XLOOKUP(F530,Locations!$A$2:$A$6,Locations!$B$2:$B$6,NOT FOUND)</f>
        <v>Sharjah</v>
      </c>
      <c r="F530" t="s">
        <v>41</v>
      </c>
      <c r="G530" t="s">
        <v>42</v>
      </c>
      <c r="H530" t="s">
        <v>76</v>
      </c>
      <c r="I530" t="s">
        <v>35</v>
      </c>
      <c r="J530" t="s">
        <v>36</v>
      </c>
      <c r="K530" t="s">
        <v>54</v>
      </c>
      <c r="L530" t="s">
        <v>858</v>
      </c>
      <c r="M530" s="4">
        <v>78.17</v>
      </c>
      <c r="N530">
        <v>73</v>
      </c>
      <c r="O530" t="s">
        <v>27</v>
      </c>
      <c r="P530" t="s">
        <v>28</v>
      </c>
      <c r="S530" t="s">
        <v>29</v>
      </c>
      <c r="U530">
        <v>304007</v>
      </c>
    </row>
    <row r="531" spans="1:21" x14ac:dyDescent="0.3">
      <c r="A531">
        <v>304049</v>
      </c>
      <c r="B531" t="s">
        <v>720</v>
      </c>
      <c r="C531" t="str">
        <f>_xlfn.XLOOKUP(D531,Departments!$A$2:$A$8,Departments!$B$2:$B$8)</f>
        <v>HR</v>
      </c>
      <c r="D531" t="s">
        <v>40</v>
      </c>
      <c r="E531" t="str" cm="1">
        <f t="array" ref="E531">_xlfn.XLOOKUP(F531,Locations!$A$2:$A$6,Locations!$B$2:$B$6,NOT FOUND)</f>
        <v>Ajman</v>
      </c>
      <c r="F531" t="s">
        <v>32</v>
      </c>
      <c r="G531" t="s">
        <v>73</v>
      </c>
      <c r="H531" t="s">
        <v>76</v>
      </c>
      <c r="I531" t="s">
        <v>35</v>
      </c>
      <c r="J531" t="s">
        <v>36</v>
      </c>
      <c r="K531" t="s">
        <v>25</v>
      </c>
      <c r="L531" t="s">
        <v>247</v>
      </c>
      <c r="M531" s="4">
        <v>98.92</v>
      </c>
      <c r="N531">
        <v>94</v>
      </c>
      <c r="O531" t="s">
        <v>56</v>
      </c>
      <c r="P531" t="s">
        <v>38</v>
      </c>
      <c r="Q531">
        <v>3</v>
      </c>
      <c r="R531">
        <v>7</v>
      </c>
      <c r="S531" t="s">
        <v>57</v>
      </c>
      <c r="T531" t="s">
        <v>859</v>
      </c>
      <c r="U531">
        <v>303545</v>
      </c>
    </row>
    <row r="532" spans="1:21" x14ac:dyDescent="0.3">
      <c r="A532">
        <v>304050</v>
      </c>
      <c r="B532" t="s">
        <v>559</v>
      </c>
      <c r="C532" t="str">
        <f>_xlfn.XLOOKUP(D532,Departments!$A$2:$A$8,Departments!$B$2:$B$8)</f>
        <v>Marketing</v>
      </c>
      <c r="D532" t="s">
        <v>60</v>
      </c>
      <c r="E532" t="str" cm="1">
        <f t="array" ref="E532">_xlfn.XLOOKUP(F532,Locations!$A$2:$A$6,Locations!$B$2:$B$6,NOT FOUND)</f>
        <v>Al Ain</v>
      </c>
      <c r="F532" t="s">
        <v>46</v>
      </c>
      <c r="G532" t="s">
        <v>53</v>
      </c>
      <c r="H532" t="s">
        <v>22</v>
      </c>
      <c r="I532" t="s">
        <v>35</v>
      </c>
      <c r="J532" t="s">
        <v>24</v>
      </c>
      <c r="K532" t="s">
        <v>69</v>
      </c>
      <c r="L532" t="s">
        <v>860</v>
      </c>
      <c r="M532" s="4">
        <v>76.11</v>
      </c>
      <c r="N532">
        <v>80</v>
      </c>
      <c r="O532" t="s">
        <v>56</v>
      </c>
      <c r="P532" t="s">
        <v>50</v>
      </c>
      <c r="R532">
        <v>30</v>
      </c>
      <c r="S532" t="s">
        <v>29</v>
      </c>
      <c r="U532">
        <v>303873</v>
      </c>
    </row>
    <row r="533" spans="1:21" x14ac:dyDescent="0.3">
      <c r="A533">
        <v>304051</v>
      </c>
      <c r="B533" t="s">
        <v>221</v>
      </c>
      <c r="C533" t="str">
        <f>_xlfn.XLOOKUP(D533,Departments!$A$2:$A$8,Departments!$B$2:$B$8)</f>
        <v>Operations</v>
      </c>
      <c r="D533" t="s">
        <v>19</v>
      </c>
      <c r="E533" t="str" cm="1">
        <f t="array" ref="E533">_xlfn.XLOOKUP(F533,Locations!$A$2:$A$6,Locations!$B$2:$B$6,NOT FOUND)</f>
        <v>Ajman</v>
      </c>
      <c r="F533" t="s">
        <v>32</v>
      </c>
      <c r="G533" t="s">
        <v>62</v>
      </c>
      <c r="H533" t="s">
        <v>63</v>
      </c>
      <c r="I533" t="s">
        <v>43</v>
      </c>
      <c r="J533" t="s">
        <v>36</v>
      </c>
      <c r="K533" t="s">
        <v>69</v>
      </c>
      <c r="L533" t="s">
        <v>774</v>
      </c>
      <c r="M533" s="4">
        <v>83.28</v>
      </c>
      <c r="N533">
        <v>80</v>
      </c>
      <c r="O533" t="s">
        <v>56</v>
      </c>
      <c r="P533" t="s">
        <v>28</v>
      </c>
      <c r="R533">
        <v>18</v>
      </c>
      <c r="S533" t="s">
        <v>57</v>
      </c>
      <c r="T533" t="s">
        <v>861</v>
      </c>
      <c r="U533">
        <v>303965</v>
      </c>
    </row>
    <row r="534" spans="1:21" x14ac:dyDescent="0.3">
      <c r="A534">
        <v>304052</v>
      </c>
      <c r="B534" t="s">
        <v>346</v>
      </c>
      <c r="C534" t="str">
        <f>_xlfn.XLOOKUP(D534,Departments!$A$2:$A$8,Departments!$B$2:$B$8)</f>
        <v>Sales</v>
      </c>
      <c r="D534" t="s">
        <v>31</v>
      </c>
      <c r="E534" t="str" cm="1">
        <f t="array" ref="E534">_xlfn.XLOOKUP(F534,Locations!$A$2:$A$6,Locations!$B$2:$B$6,NOT FOUND)</f>
        <v>Abu Dhabi</v>
      </c>
      <c r="F534" t="s">
        <v>61</v>
      </c>
      <c r="G534" t="s">
        <v>33</v>
      </c>
      <c r="H534" t="s">
        <v>76</v>
      </c>
      <c r="I534" t="s">
        <v>43</v>
      </c>
      <c r="J534" t="s">
        <v>36</v>
      </c>
      <c r="K534" t="s">
        <v>69</v>
      </c>
      <c r="L534" t="s">
        <v>862</v>
      </c>
      <c r="M534" s="4">
        <v>92.78</v>
      </c>
      <c r="N534">
        <v>79</v>
      </c>
      <c r="O534" t="s">
        <v>56</v>
      </c>
      <c r="P534" t="s">
        <v>50</v>
      </c>
      <c r="R534">
        <v>29</v>
      </c>
      <c r="S534" t="s">
        <v>29</v>
      </c>
      <c r="U534">
        <v>303900</v>
      </c>
    </row>
    <row r="535" spans="1:21" x14ac:dyDescent="0.3">
      <c r="A535">
        <v>304053</v>
      </c>
      <c r="B535" t="s">
        <v>118</v>
      </c>
      <c r="C535" t="str">
        <f>_xlfn.XLOOKUP(D535,Departments!$A$2:$A$8,Departments!$B$2:$B$8)</f>
        <v>IT</v>
      </c>
      <c r="D535" t="s">
        <v>80</v>
      </c>
      <c r="E535" t="str" cm="1">
        <f t="array" ref="E535">_xlfn.XLOOKUP(F535,Locations!$A$2:$A$6,Locations!$B$2:$B$6,NOT FOUND)</f>
        <v>Al Ain</v>
      </c>
      <c r="F535" t="s">
        <v>46</v>
      </c>
      <c r="G535" t="s">
        <v>47</v>
      </c>
      <c r="H535" t="s">
        <v>63</v>
      </c>
      <c r="I535" t="s">
        <v>23</v>
      </c>
      <c r="J535" t="s">
        <v>24</v>
      </c>
      <c r="K535" t="s">
        <v>54</v>
      </c>
      <c r="L535" t="s">
        <v>383</v>
      </c>
      <c r="M535" s="4">
        <v>86.38</v>
      </c>
      <c r="N535">
        <v>71</v>
      </c>
      <c r="O535" t="s">
        <v>56</v>
      </c>
      <c r="P535" t="s">
        <v>38</v>
      </c>
      <c r="Q535">
        <v>2</v>
      </c>
      <c r="R535">
        <v>23</v>
      </c>
      <c r="S535" t="s">
        <v>29</v>
      </c>
      <c r="U535">
        <v>303547</v>
      </c>
    </row>
    <row r="536" spans="1:21" x14ac:dyDescent="0.3">
      <c r="A536">
        <v>304054</v>
      </c>
      <c r="B536" t="s">
        <v>863</v>
      </c>
      <c r="C536" t="str">
        <f>_xlfn.XLOOKUP(D536,Departments!$A$2:$A$8,Departments!$B$2:$B$8)</f>
        <v>Sales</v>
      </c>
      <c r="D536" t="s">
        <v>31</v>
      </c>
      <c r="E536" t="str" cm="1">
        <f t="array" ref="E536">_xlfn.XLOOKUP(F536,Locations!$A$2:$A$6,Locations!$B$2:$B$6,NOT FOUND)</f>
        <v>Dubai</v>
      </c>
      <c r="F536" t="s">
        <v>20</v>
      </c>
      <c r="G536" t="s">
        <v>108</v>
      </c>
      <c r="H536" t="s">
        <v>76</v>
      </c>
      <c r="I536" t="s">
        <v>35</v>
      </c>
      <c r="J536" t="s">
        <v>24</v>
      </c>
      <c r="K536" t="s">
        <v>54</v>
      </c>
      <c r="L536" t="s">
        <v>864</v>
      </c>
      <c r="M536" s="4">
        <v>93.93</v>
      </c>
      <c r="N536">
        <v>73</v>
      </c>
      <c r="O536" t="s">
        <v>56</v>
      </c>
      <c r="P536" t="s">
        <v>50</v>
      </c>
      <c r="S536" t="s">
        <v>57</v>
      </c>
      <c r="T536" t="s">
        <v>865</v>
      </c>
      <c r="U536">
        <v>303525</v>
      </c>
    </row>
    <row r="537" spans="1:21" x14ac:dyDescent="0.3">
      <c r="A537">
        <v>304055</v>
      </c>
      <c r="B537" t="s">
        <v>866</v>
      </c>
      <c r="C537" t="str">
        <f>_xlfn.XLOOKUP(D537,Departments!$A$2:$A$8,Departments!$B$2:$B$8)</f>
        <v>Customer Support</v>
      </c>
      <c r="D537" t="s">
        <v>52</v>
      </c>
      <c r="E537" t="str" cm="1">
        <f t="array" ref="E537">_xlfn.XLOOKUP(F537,Locations!$A$2:$A$6,Locations!$B$2:$B$6,NOT FOUND)</f>
        <v>Ajman</v>
      </c>
      <c r="F537" t="s">
        <v>32</v>
      </c>
      <c r="G537" t="s">
        <v>126</v>
      </c>
      <c r="H537" t="s">
        <v>22</v>
      </c>
      <c r="I537" t="s">
        <v>23</v>
      </c>
      <c r="J537" t="s">
        <v>36</v>
      </c>
      <c r="K537" t="s">
        <v>25</v>
      </c>
      <c r="L537" t="s">
        <v>713</v>
      </c>
      <c r="M537" s="4">
        <v>83.81</v>
      </c>
      <c r="N537">
        <v>70</v>
      </c>
      <c r="O537" t="s">
        <v>56</v>
      </c>
      <c r="P537" t="s">
        <v>38</v>
      </c>
      <c r="Q537">
        <v>5</v>
      </c>
      <c r="R537">
        <v>35</v>
      </c>
      <c r="S537" t="s">
        <v>29</v>
      </c>
      <c r="U537">
        <v>303562</v>
      </c>
    </row>
    <row r="538" spans="1:21" x14ac:dyDescent="0.3">
      <c r="A538">
        <v>304056</v>
      </c>
      <c r="B538" t="s">
        <v>371</v>
      </c>
      <c r="C538" t="str">
        <f>_xlfn.XLOOKUP(D538,Departments!$A$2:$A$8,Departments!$B$2:$B$8)</f>
        <v>IT</v>
      </c>
      <c r="D538" t="s">
        <v>80</v>
      </c>
      <c r="E538" t="str" cm="1">
        <f t="array" ref="E538">_xlfn.XLOOKUP(F538,Locations!$A$2:$A$6,Locations!$B$2:$B$6,NOT FOUND)</f>
        <v>Dubai</v>
      </c>
      <c r="F538" t="s">
        <v>20</v>
      </c>
      <c r="G538" t="s">
        <v>42</v>
      </c>
      <c r="H538" t="s">
        <v>76</v>
      </c>
      <c r="I538" t="s">
        <v>23</v>
      </c>
      <c r="J538" t="s">
        <v>24</v>
      </c>
      <c r="K538" t="s">
        <v>64</v>
      </c>
      <c r="L538" t="s">
        <v>867</v>
      </c>
      <c r="M538" s="4">
        <v>75.94</v>
      </c>
      <c r="N538">
        <v>77</v>
      </c>
      <c r="O538" t="s">
        <v>27</v>
      </c>
      <c r="P538" t="s">
        <v>38</v>
      </c>
      <c r="Q538">
        <v>5</v>
      </c>
      <c r="R538">
        <v>36</v>
      </c>
      <c r="S538" t="s">
        <v>29</v>
      </c>
      <c r="U538">
        <v>303658</v>
      </c>
    </row>
    <row r="539" spans="1:21" x14ac:dyDescent="0.3">
      <c r="A539">
        <v>304057</v>
      </c>
      <c r="B539" t="s">
        <v>440</v>
      </c>
      <c r="C539" t="str">
        <f>_xlfn.XLOOKUP(D539,Departments!$A$2:$A$8,Departments!$B$2:$B$8)</f>
        <v>Sales</v>
      </c>
      <c r="D539" t="s">
        <v>31</v>
      </c>
      <c r="E539" t="str" cm="1">
        <f t="array" ref="E539">_xlfn.XLOOKUP(F539,Locations!$A$2:$A$6,Locations!$B$2:$B$6,NOT FOUND)</f>
        <v>Dubai</v>
      </c>
      <c r="F539" t="s">
        <v>20</v>
      </c>
      <c r="G539" t="s">
        <v>33</v>
      </c>
      <c r="H539" t="s">
        <v>22</v>
      </c>
      <c r="I539" t="s">
        <v>35</v>
      </c>
      <c r="J539" t="s">
        <v>36</v>
      </c>
      <c r="K539" t="s">
        <v>69</v>
      </c>
      <c r="L539" t="s">
        <v>644</v>
      </c>
      <c r="M539" s="4">
        <v>78.78</v>
      </c>
      <c r="N539">
        <v>61</v>
      </c>
      <c r="O539" t="s">
        <v>27</v>
      </c>
      <c r="P539" t="s">
        <v>38</v>
      </c>
      <c r="Q539">
        <v>3</v>
      </c>
      <c r="R539">
        <v>11</v>
      </c>
      <c r="S539" t="s">
        <v>29</v>
      </c>
      <c r="U539">
        <v>303851</v>
      </c>
    </row>
    <row r="540" spans="1:21" x14ac:dyDescent="0.3">
      <c r="A540">
        <v>304058</v>
      </c>
      <c r="B540" t="s">
        <v>335</v>
      </c>
      <c r="C540" t="str">
        <f>_xlfn.XLOOKUP(D540,Departments!$A$2:$A$8,Departments!$B$2:$B$8)</f>
        <v>Sales</v>
      </c>
      <c r="D540" t="s">
        <v>31</v>
      </c>
      <c r="E540" t="str" cm="1">
        <f t="array" ref="E540">_xlfn.XLOOKUP(F540,Locations!$A$2:$A$6,Locations!$B$2:$B$6,NOT FOUND)</f>
        <v>Ajman</v>
      </c>
      <c r="F540" t="s">
        <v>32</v>
      </c>
      <c r="G540" t="s">
        <v>108</v>
      </c>
      <c r="H540" t="s">
        <v>63</v>
      </c>
      <c r="I540" t="s">
        <v>43</v>
      </c>
      <c r="J540" t="s">
        <v>36</v>
      </c>
      <c r="K540" t="s">
        <v>64</v>
      </c>
      <c r="L540" t="s">
        <v>868</v>
      </c>
      <c r="M540" s="4">
        <v>77.53</v>
      </c>
      <c r="N540">
        <v>52</v>
      </c>
      <c r="O540" t="s">
        <v>56</v>
      </c>
      <c r="P540" t="s">
        <v>50</v>
      </c>
      <c r="S540" t="s">
        <v>131</v>
      </c>
      <c r="T540" t="s">
        <v>869</v>
      </c>
      <c r="U540">
        <v>304054</v>
      </c>
    </row>
    <row r="541" spans="1:21" x14ac:dyDescent="0.3">
      <c r="A541">
        <v>304059</v>
      </c>
      <c r="B541" t="s">
        <v>630</v>
      </c>
      <c r="C541" t="str">
        <f>_xlfn.XLOOKUP(D541,Departments!$A$2:$A$8,Departments!$B$2:$B$8)</f>
        <v>Customer Support</v>
      </c>
      <c r="D541" t="s">
        <v>52</v>
      </c>
      <c r="E541" t="str" cm="1">
        <f t="array" ref="E541">_xlfn.XLOOKUP(F541,Locations!$A$2:$A$6,Locations!$B$2:$B$6,NOT FOUND)</f>
        <v>Abu Dhabi</v>
      </c>
      <c r="F541" t="s">
        <v>61</v>
      </c>
      <c r="G541" t="s">
        <v>62</v>
      </c>
      <c r="H541" t="s">
        <v>76</v>
      </c>
      <c r="I541" t="s">
        <v>35</v>
      </c>
      <c r="J541" t="s">
        <v>36</v>
      </c>
      <c r="K541" t="s">
        <v>64</v>
      </c>
      <c r="L541" t="s">
        <v>870</v>
      </c>
      <c r="M541" s="4">
        <v>77.09</v>
      </c>
      <c r="N541">
        <v>70</v>
      </c>
      <c r="O541" t="s">
        <v>27</v>
      </c>
      <c r="P541" t="s">
        <v>38</v>
      </c>
      <c r="Q541">
        <v>4</v>
      </c>
      <c r="R541">
        <v>21</v>
      </c>
      <c r="S541" t="s">
        <v>29</v>
      </c>
      <c r="U541">
        <v>304046</v>
      </c>
    </row>
    <row r="542" spans="1:21" x14ac:dyDescent="0.3">
      <c r="A542">
        <v>304060</v>
      </c>
      <c r="B542" t="s">
        <v>546</v>
      </c>
      <c r="C542" t="str">
        <f>_xlfn.XLOOKUP(D542,Departments!$A$2:$A$8,Departments!$B$2:$B$8)</f>
        <v>Operations</v>
      </c>
      <c r="D542" t="s">
        <v>19</v>
      </c>
      <c r="E542" t="str" cm="1">
        <f t="array" ref="E542">_xlfn.XLOOKUP(F542,Locations!$A$2:$A$6,Locations!$B$2:$B$6,NOT FOUND)</f>
        <v>Ajman</v>
      </c>
      <c r="F542" t="s">
        <v>32</v>
      </c>
      <c r="G542" t="s">
        <v>126</v>
      </c>
      <c r="H542" t="s">
        <v>63</v>
      </c>
      <c r="I542" t="s">
        <v>35</v>
      </c>
      <c r="J542" t="s">
        <v>36</v>
      </c>
      <c r="K542" t="s">
        <v>69</v>
      </c>
      <c r="L542" t="s">
        <v>871</v>
      </c>
      <c r="M542" s="4">
        <v>97.8</v>
      </c>
      <c r="N542">
        <v>97</v>
      </c>
      <c r="O542" t="s">
        <v>56</v>
      </c>
      <c r="P542" t="s">
        <v>38</v>
      </c>
      <c r="Q542">
        <v>5</v>
      </c>
      <c r="R542">
        <v>8</v>
      </c>
      <c r="S542" t="s">
        <v>57</v>
      </c>
      <c r="T542" t="s">
        <v>872</v>
      </c>
      <c r="U542">
        <v>303755</v>
      </c>
    </row>
    <row r="543" spans="1:21" x14ac:dyDescent="0.3">
      <c r="A543">
        <v>304061</v>
      </c>
      <c r="B543" t="s">
        <v>407</v>
      </c>
      <c r="C543" t="str">
        <f>_xlfn.XLOOKUP(D543,Departments!$A$2:$A$8,Departments!$B$2:$B$8)</f>
        <v>Customer Support</v>
      </c>
      <c r="D543" t="s">
        <v>52</v>
      </c>
      <c r="E543" t="str" cm="1">
        <f t="array" ref="E543">_xlfn.XLOOKUP(F543,Locations!$A$2:$A$6,Locations!$B$2:$B$6,NOT FOUND)</f>
        <v>Al Ain</v>
      </c>
      <c r="F543" t="s">
        <v>46</v>
      </c>
      <c r="G543" t="s">
        <v>47</v>
      </c>
      <c r="H543" t="s">
        <v>76</v>
      </c>
      <c r="I543" t="s">
        <v>23</v>
      </c>
      <c r="J543" t="s">
        <v>24</v>
      </c>
      <c r="K543" t="s">
        <v>69</v>
      </c>
      <c r="L543" t="s">
        <v>873</v>
      </c>
      <c r="M543" s="4">
        <v>75.290000000000006</v>
      </c>
      <c r="N543">
        <v>54</v>
      </c>
      <c r="O543" t="s">
        <v>27</v>
      </c>
      <c r="P543" t="s">
        <v>38</v>
      </c>
      <c r="Q543">
        <v>2</v>
      </c>
      <c r="R543">
        <v>5</v>
      </c>
      <c r="S543" t="s">
        <v>57</v>
      </c>
      <c r="T543" t="s">
        <v>874</v>
      </c>
      <c r="U543">
        <v>303587</v>
      </c>
    </row>
    <row r="544" spans="1:21" x14ac:dyDescent="0.3">
      <c r="A544">
        <v>304062</v>
      </c>
      <c r="B544" t="s">
        <v>172</v>
      </c>
      <c r="C544" t="str">
        <f>_xlfn.XLOOKUP(D544,Departments!$A$2:$A$8,Departments!$B$2:$B$8)</f>
        <v>Operations</v>
      </c>
      <c r="D544" t="s">
        <v>19</v>
      </c>
      <c r="E544" t="str" cm="1">
        <f t="array" ref="E544">_xlfn.XLOOKUP(F544,Locations!$A$2:$A$6,Locations!$B$2:$B$6,NOT FOUND)</f>
        <v>Al Ain</v>
      </c>
      <c r="F544" t="s">
        <v>46</v>
      </c>
      <c r="G544" t="s">
        <v>102</v>
      </c>
      <c r="H544" t="s">
        <v>34</v>
      </c>
      <c r="I544" t="s">
        <v>23</v>
      </c>
      <c r="J544" t="s">
        <v>24</v>
      </c>
      <c r="K544" t="s">
        <v>25</v>
      </c>
      <c r="L544" t="s">
        <v>754</v>
      </c>
      <c r="M544" s="4">
        <v>99.54</v>
      </c>
      <c r="N544">
        <v>95</v>
      </c>
      <c r="O544" t="s">
        <v>49</v>
      </c>
      <c r="P544" t="s">
        <v>28</v>
      </c>
      <c r="R544">
        <v>13</v>
      </c>
      <c r="S544" t="s">
        <v>29</v>
      </c>
      <c r="U544">
        <v>303792</v>
      </c>
    </row>
    <row r="545" spans="1:21" x14ac:dyDescent="0.3">
      <c r="A545">
        <v>304063</v>
      </c>
      <c r="B545" t="s">
        <v>875</v>
      </c>
      <c r="C545" t="str">
        <f>_xlfn.XLOOKUP(D545,Departments!$A$2:$A$8,Departments!$B$2:$B$8)</f>
        <v>IT</v>
      </c>
      <c r="D545" t="s">
        <v>80</v>
      </c>
      <c r="E545" t="str" cm="1">
        <f t="array" ref="E545">_xlfn.XLOOKUP(F545,Locations!$A$2:$A$6,Locations!$B$2:$B$6,NOT FOUND)</f>
        <v>Al Ain</v>
      </c>
      <c r="F545" t="s">
        <v>46</v>
      </c>
      <c r="G545" t="s">
        <v>73</v>
      </c>
      <c r="H545" t="s">
        <v>34</v>
      </c>
      <c r="I545" t="s">
        <v>23</v>
      </c>
      <c r="J545" t="s">
        <v>24</v>
      </c>
      <c r="K545" t="s">
        <v>54</v>
      </c>
      <c r="L545" t="s">
        <v>876</v>
      </c>
      <c r="M545" s="4">
        <v>94.14</v>
      </c>
      <c r="N545">
        <v>83</v>
      </c>
      <c r="O545" t="s">
        <v>49</v>
      </c>
      <c r="P545" t="s">
        <v>38</v>
      </c>
      <c r="Q545">
        <v>4</v>
      </c>
      <c r="R545">
        <v>32</v>
      </c>
      <c r="S545" t="s">
        <v>29</v>
      </c>
      <c r="U545">
        <v>303572</v>
      </c>
    </row>
    <row r="546" spans="1:21" x14ac:dyDescent="0.3">
      <c r="A546">
        <v>304064</v>
      </c>
      <c r="B546" t="s">
        <v>877</v>
      </c>
      <c r="C546" t="str">
        <f>_xlfn.XLOOKUP(D546,Departments!$A$2:$A$8,Departments!$B$2:$B$8)</f>
        <v>IT</v>
      </c>
      <c r="D546" t="s">
        <v>80</v>
      </c>
      <c r="E546" t="str" cm="1">
        <f t="array" ref="E546">_xlfn.XLOOKUP(F546,Locations!$A$2:$A$6,Locations!$B$2:$B$6,NOT FOUND)</f>
        <v>Sharjah</v>
      </c>
      <c r="F546" t="s">
        <v>41</v>
      </c>
      <c r="G546" t="s">
        <v>62</v>
      </c>
      <c r="H546" t="s">
        <v>63</v>
      </c>
      <c r="I546" t="s">
        <v>35</v>
      </c>
      <c r="J546" t="s">
        <v>36</v>
      </c>
      <c r="K546" t="s">
        <v>25</v>
      </c>
      <c r="L546" t="s">
        <v>878</v>
      </c>
      <c r="M546" s="4">
        <v>80.34</v>
      </c>
      <c r="N546">
        <v>54</v>
      </c>
      <c r="O546" t="s">
        <v>56</v>
      </c>
      <c r="P546" t="s">
        <v>38</v>
      </c>
      <c r="Q546">
        <v>3</v>
      </c>
      <c r="S546" t="s">
        <v>29</v>
      </c>
      <c r="U546">
        <v>303938</v>
      </c>
    </row>
    <row r="547" spans="1:21" x14ac:dyDescent="0.3">
      <c r="A547">
        <v>304065</v>
      </c>
      <c r="B547" t="s">
        <v>483</v>
      </c>
      <c r="C547" t="str">
        <f>_xlfn.XLOOKUP(D547,Departments!$A$2:$A$8,Departments!$B$2:$B$8)</f>
        <v>Finance</v>
      </c>
      <c r="D547" t="s">
        <v>72</v>
      </c>
      <c r="E547" t="str" cm="1">
        <f t="array" ref="E547">_xlfn.XLOOKUP(F547,Locations!$A$2:$A$6,Locations!$B$2:$B$6,NOT FOUND)</f>
        <v>Al Ain</v>
      </c>
      <c r="F547" t="s">
        <v>46</v>
      </c>
      <c r="G547" t="s">
        <v>33</v>
      </c>
      <c r="H547" t="s">
        <v>34</v>
      </c>
      <c r="I547" t="s">
        <v>43</v>
      </c>
      <c r="J547" t="s">
        <v>24</v>
      </c>
      <c r="K547" t="s">
        <v>64</v>
      </c>
      <c r="L547" t="s">
        <v>429</v>
      </c>
      <c r="M547" s="4">
        <v>80.48</v>
      </c>
      <c r="N547">
        <v>64</v>
      </c>
      <c r="O547" t="s">
        <v>56</v>
      </c>
      <c r="P547" t="s">
        <v>28</v>
      </c>
      <c r="R547">
        <v>7</v>
      </c>
      <c r="S547" t="s">
        <v>57</v>
      </c>
      <c r="T547" t="s">
        <v>160</v>
      </c>
      <c r="U547">
        <v>303646</v>
      </c>
    </row>
    <row r="548" spans="1:21" x14ac:dyDescent="0.3">
      <c r="A548">
        <v>304066</v>
      </c>
      <c r="B548" t="s">
        <v>879</v>
      </c>
      <c r="C548" t="str">
        <f>_xlfn.XLOOKUP(D548,Departments!$A$2:$A$8,Departments!$B$2:$B$8)</f>
        <v>HR</v>
      </c>
      <c r="D548" t="s">
        <v>40</v>
      </c>
      <c r="E548" t="str" cm="1">
        <f t="array" ref="E548">_xlfn.XLOOKUP(F548,Locations!$A$2:$A$6,Locations!$B$2:$B$6,NOT FOUND)</f>
        <v>Abu Dhabi</v>
      </c>
      <c r="F548" t="s">
        <v>61</v>
      </c>
      <c r="G548" t="s">
        <v>102</v>
      </c>
      <c r="H548" t="s">
        <v>63</v>
      </c>
      <c r="I548" t="s">
        <v>35</v>
      </c>
      <c r="J548" t="s">
        <v>24</v>
      </c>
      <c r="K548" t="s">
        <v>69</v>
      </c>
      <c r="L548" t="s">
        <v>252</v>
      </c>
      <c r="M548" s="4">
        <v>79.010000000000005</v>
      </c>
      <c r="N548">
        <v>75</v>
      </c>
      <c r="O548" t="s">
        <v>27</v>
      </c>
      <c r="P548" t="s">
        <v>38</v>
      </c>
      <c r="Q548">
        <v>5</v>
      </c>
      <c r="R548">
        <v>17</v>
      </c>
      <c r="S548" t="s">
        <v>29</v>
      </c>
      <c r="U548">
        <v>303549</v>
      </c>
    </row>
    <row r="549" spans="1:21" x14ac:dyDescent="0.3">
      <c r="A549">
        <v>304067</v>
      </c>
      <c r="B549" t="s">
        <v>817</v>
      </c>
      <c r="C549" t="str">
        <f>_xlfn.XLOOKUP(D549,Departments!$A$2:$A$8,Departments!$B$2:$B$8)</f>
        <v>Marketing</v>
      </c>
      <c r="D549" t="s">
        <v>60</v>
      </c>
      <c r="E549" t="str" cm="1">
        <f t="array" ref="E549">_xlfn.XLOOKUP(F549,Locations!$A$2:$A$6,Locations!$B$2:$B$6,NOT FOUND)</f>
        <v>Abu Dhabi</v>
      </c>
      <c r="F549" t="s">
        <v>61</v>
      </c>
      <c r="G549" t="s">
        <v>73</v>
      </c>
      <c r="H549" t="s">
        <v>76</v>
      </c>
      <c r="I549" t="s">
        <v>23</v>
      </c>
      <c r="J549" t="s">
        <v>24</v>
      </c>
      <c r="K549" t="s">
        <v>25</v>
      </c>
      <c r="L549" t="s">
        <v>880</v>
      </c>
      <c r="M549" s="4">
        <v>93.53</v>
      </c>
      <c r="N549">
        <v>86</v>
      </c>
      <c r="O549" t="s">
        <v>56</v>
      </c>
      <c r="P549" t="s">
        <v>38</v>
      </c>
      <c r="Q549">
        <v>3</v>
      </c>
      <c r="R549">
        <v>21</v>
      </c>
      <c r="S549" t="s">
        <v>29</v>
      </c>
      <c r="U549">
        <v>304021</v>
      </c>
    </row>
    <row r="550" spans="1:21" x14ac:dyDescent="0.3">
      <c r="A550">
        <v>304068</v>
      </c>
      <c r="B550" t="s">
        <v>881</v>
      </c>
      <c r="C550" t="str">
        <f>_xlfn.XLOOKUP(D550,Departments!$A$2:$A$8,Departments!$B$2:$B$8)</f>
        <v>Finance</v>
      </c>
      <c r="D550" t="s">
        <v>72</v>
      </c>
      <c r="E550" t="str" cm="1">
        <f t="array" ref="E550">_xlfn.XLOOKUP(F550,Locations!$A$2:$A$6,Locations!$B$2:$B$6,NOT FOUND)</f>
        <v>Abu Dhabi</v>
      </c>
      <c r="F550" t="s">
        <v>61</v>
      </c>
      <c r="G550" t="s">
        <v>33</v>
      </c>
      <c r="H550" t="s">
        <v>34</v>
      </c>
      <c r="I550" t="s">
        <v>35</v>
      </c>
      <c r="J550" t="s">
        <v>36</v>
      </c>
      <c r="K550" t="s">
        <v>25</v>
      </c>
      <c r="L550" t="s">
        <v>691</v>
      </c>
      <c r="M550" s="4">
        <v>80.45</v>
      </c>
      <c r="N550">
        <v>51</v>
      </c>
      <c r="O550" t="s">
        <v>56</v>
      </c>
      <c r="P550" t="s">
        <v>50</v>
      </c>
      <c r="R550">
        <v>11</v>
      </c>
      <c r="S550" t="s">
        <v>29</v>
      </c>
      <c r="U550">
        <v>303828</v>
      </c>
    </row>
    <row r="551" spans="1:21" x14ac:dyDescent="0.3">
      <c r="A551">
        <v>304069</v>
      </c>
      <c r="B551" t="s">
        <v>295</v>
      </c>
      <c r="C551" t="str">
        <f>_xlfn.XLOOKUP(D551,Departments!$A$2:$A$8,Departments!$B$2:$B$8)</f>
        <v>Operations</v>
      </c>
      <c r="D551" t="s">
        <v>19</v>
      </c>
      <c r="E551" t="str" cm="1">
        <f t="array" ref="E551">_xlfn.XLOOKUP(F551,Locations!$A$2:$A$6,Locations!$B$2:$B$6,NOT FOUND)</f>
        <v>Sharjah</v>
      </c>
      <c r="F551" t="s">
        <v>41</v>
      </c>
      <c r="G551" t="s">
        <v>42</v>
      </c>
      <c r="H551" t="s">
        <v>34</v>
      </c>
      <c r="I551" t="s">
        <v>35</v>
      </c>
      <c r="J551" t="s">
        <v>24</v>
      </c>
      <c r="K551" t="s">
        <v>25</v>
      </c>
      <c r="L551" t="s">
        <v>882</v>
      </c>
      <c r="M551" s="4">
        <v>95.69</v>
      </c>
      <c r="N551">
        <v>97</v>
      </c>
      <c r="O551" t="s">
        <v>49</v>
      </c>
      <c r="P551" t="s">
        <v>38</v>
      </c>
      <c r="Q551">
        <v>3</v>
      </c>
      <c r="R551">
        <v>20</v>
      </c>
      <c r="S551" t="s">
        <v>29</v>
      </c>
      <c r="U551">
        <v>303600</v>
      </c>
    </row>
    <row r="552" spans="1:21" x14ac:dyDescent="0.3">
      <c r="A552">
        <v>304070</v>
      </c>
      <c r="B552" t="s">
        <v>846</v>
      </c>
      <c r="C552" t="str">
        <f>_xlfn.XLOOKUP(D552,Departments!$A$2:$A$8,Departments!$B$2:$B$8)</f>
        <v>Finance</v>
      </c>
      <c r="D552" t="s">
        <v>72</v>
      </c>
      <c r="E552" t="str" cm="1">
        <f t="array" ref="E552">_xlfn.XLOOKUP(F552,Locations!$A$2:$A$6,Locations!$B$2:$B$6,NOT FOUND)</f>
        <v>Ajman</v>
      </c>
      <c r="F552" t="s">
        <v>32</v>
      </c>
      <c r="G552" t="s">
        <v>126</v>
      </c>
      <c r="H552" t="s">
        <v>34</v>
      </c>
      <c r="I552" t="s">
        <v>23</v>
      </c>
      <c r="J552" t="s">
        <v>24</v>
      </c>
      <c r="K552" t="s">
        <v>54</v>
      </c>
      <c r="L552" t="s">
        <v>883</v>
      </c>
      <c r="M552" s="4">
        <v>89.19</v>
      </c>
      <c r="N552">
        <v>79</v>
      </c>
      <c r="O552" t="s">
        <v>56</v>
      </c>
      <c r="P552" t="s">
        <v>38</v>
      </c>
      <c r="Q552">
        <v>4</v>
      </c>
      <c r="R552">
        <v>10</v>
      </c>
      <c r="S552" t="s">
        <v>29</v>
      </c>
      <c r="U552">
        <v>303611</v>
      </c>
    </row>
    <row r="553" spans="1:21" x14ac:dyDescent="0.3">
      <c r="A553">
        <v>304071</v>
      </c>
      <c r="B553" t="s">
        <v>371</v>
      </c>
      <c r="C553" t="str">
        <f>_xlfn.XLOOKUP(D553,Departments!$A$2:$A$8,Departments!$B$2:$B$8)</f>
        <v>HR</v>
      </c>
      <c r="D553" t="s">
        <v>40</v>
      </c>
      <c r="E553" t="str" cm="1">
        <f t="array" ref="E553">_xlfn.XLOOKUP(F553,Locations!$A$2:$A$6,Locations!$B$2:$B$6,NOT FOUND)</f>
        <v>Al Ain</v>
      </c>
      <c r="F553" t="s">
        <v>46</v>
      </c>
      <c r="G553" t="s">
        <v>68</v>
      </c>
      <c r="H553" t="s">
        <v>22</v>
      </c>
      <c r="I553" t="s">
        <v>23</v>
      </c>
      <c r="J553" t="s">
        <v>24</v>
      </c>
      <c r="K553" t="s">
        <v>69</v>
      </c>
      <c r="L553" t="s">
        <v>884</v>
      </c>
      <c r="M553" s="4">
        <v>90.38</v>
      </c>
      <c r="N553">
        <v>76</v>
      </c>
      <c r="O553" t="s">
        <v>56</v>
      </c>
      <c r="P553" t="s">
        <v>28</v>
      </c>
      <c r="R553">
        <v>22</v>
      </c>
      <c r="S553" t="s">
        <v>29</v>
      </c>
      <c r="U553">
        <v>304042</v>
      </c>
    </row>
    <row r="554" spans="1:21" x14ac:dyDescent="0.3">
      <c r="A554">
        <v>304072</v>
      </c>
      <c r="B554" t="s">
        <v>797</v>
      </c>
      <c r="C554" t="str">
        <f>_xlfn.XLOOKUP(D554,Departments!$A$2:$A$8,Departments!$B$2:$B$8)</f>
        <v>Customer Support</v>
      </c>
      <c r="D554" t="s">
        <v>52</v>
      </c>
      <c r="E554" t="str" cm="1">
        <f t="array" ref="E554">_xlfn.XLOOKUP(F554,Locations!$A$2:$A$6,Locations!$B$2:$B$6,NOT FOUND)</f>
        <v>Abu Dhabi</v>
      </c>
      <c r="F554" t="s">
        <v>61</v>
      </c>
      <c r="G554" t="s">
        <v>53</v>
      </c>
      <c r="H554" t="s">
        <v>34</v>
      </c>
      <c r="I554" t="s">
        <v>35</v>
      </c>
      <c r="J554" t="s">
        <v>36</v>
      </c>
      <c r="K554" t="s">
        <v>64</v>
      </c>
      <c r="L554" t="s">
        <v>829</v>
      </c>
      <c r="M554" s="4">
        <v>92.14</v>
      </c>
      <c r="N554">
        <v>77</v>
      </c>
      <c r="O554" t="s">
        <v>56</v>
      </c>
      <c r="P554" t="s">
        <v>50</v>
      </c>
      <c r="R554">
        <v>23</v>
      </c>
      <c r="S554" t="s">
        <v>29</v>
      </c>
      <c r="U554">
        <v>303925</v>
      </c>
    </row>
    <row r="555" spans="1:21" x14ac:dyDescent="0.3">
      <c r="A555">
        <v>304073</v>
      </c>
      <c r="B555" t="s">
        <v>885</v>
      </c>
      <c r="C555" t="str">
        <f>_xlfn.XLOOKUP(D555,Departments!$A$2:$A$8,Departments!$B$2:$B$8)</f>
        <v>IT</v>
      </c>
      <c r="D555" t="s">
        <v>80</v>
      </c>
      <c r="E555" t="str" cm="1">
        <f t="array" ref="E555">_xlfn.XLOOKUP(F555,Locations!$A$2:$A$6,Locations!$B$2:$B$6,NOT FOUND)</f>
        <v>Dubai</v>
      </c>
      <c r="F555" t="s">
        <v>20</v>
      </c>
      <c r="G555" t="s">
        <v>42</v>
      </c>
      <c r="H555" t="s">
        <v>34</v>
      </c>
      <c r="I555" t="s">
        <v>35</v>
      </c>
      <c r="J555" t="s">
        <v>36</v>
      </c>
      <c r="K555" t="s">
        <v>69</v>
      </c>
      <c r="L555" t="s">
        <v>669</v>
      </c>
      <c r="M555" s="4">
        <v>95.63</v>
      </c>
      <c r="N555">
        <v>98</v>
      </c>
      <c r="O555" t="s">
        <v>56</v>
      </c>
      <c r="P555" t="s">
        <v>38</v>
      </c>
      <c r="Q555">
        <v>4</v>
      </c>
      <c r="R555">
        <v>36</v>
      </c>
      <c r="S555" t="s">
        <v>29</v>
      </c>
      <c r="U555">
        <v>303735</v>
      </c>
    </row>
    <row r="556" spans="1:21" x14ac:dyDescent="0.3">
      <c r="A556">
        <v>304074</v>
      </c>
      <c r="B556" t="s">
        <v>51</v>
      </c>
      <c r="C556" t="str">
        <f>_xlfn.XLOOKUP(D556,Departments!$A$2:$A$8,Departments!$B$2:$B$8)</f>
        <v>Sales</v>
      </c>
      <c r="D556" t="s">
        <v>31</v>
      </c>
      <c r="E556" t="str" cm="1">
        <f t="array" ref="E556">_xlfn.XLOOKUP(F556,Locations!$A$2:$A$6,Locations!$B$2:$B$6,NOT FOUND)</f>
        <v>Al Ain</v>
      </c>
      <c r="F556" t="s">
        <v>46</v>
      </c>
      <c r="G556" t="s">
        <v>33</v>
      </c>
      <c r="H556" t="s">
        <v>63</v>
      </c>
      <c r="I556" t="s">
        <v>23</v>
      </c>
      <c r="J556" t="s">
        <v>24</v>
      </c>
      <c r="K556" t="s">
        <v>54</v>
      </c>
      <c r="L556" t="s">
        <v>886</v>
      </c>
      <c r="M556" s="4">
        <v>100</v>
      </c>
      <c r="N556">
        <v>86</v>
      </c>
      <c r="O556" t="s">
        <v>49</v>
      </c>
      <c r="P556" t="s">
        <v>38</v>
      </c>
      <c r="Q556">
        <v>4</v>
      </c>
      <c r="R556">
        <v>24</v>
      </c>
      <c r="S556" t="s">
        <v>29</v>
      </c>
      <c r="U556">
        <v>303702</v>
      </c>
    </row>
    <row r="557" spans="1:21" x14ac:dyDescent="0.3">
      <c r="A557">
        <v>304075</v>
      </c>
      <c r="B557" t="s">
        <v>320</v>
      </c>
      <c r="C557" t="str">
        <f>_xlfn.XLOOKUP(D557,Departments!$A$2:$A$8,Departments!$B$2:$B$8)</f>
        <v>IT</v>
      </c>
      <c r="D557" t="s">
        <v>80</v>
      </c>
      <c r="E557" t="str" cm="1">
        <f t="array" ref="E557">_xlfn.XLOOKUP(F557,Locations!$A$2:$A$6,Locations!$B$2:$B$6,NOT FOUND)</f>
        <v>Al Ain</v>
      </c>
      <c r="F557" t="s">
        <v>46</v>
      </c>
      <c r="G557" t="s">
        <v>33</v>
      </c>
      <c r="H557" t="s">
        <v>63</v>
      </c>
      <c r="I557" t="s">
        <v>43</v>
      </c>
      <c r="J557" t="s">
        <v>36</v>
      </c>
      <c r="K557" t="s">
        <v>54</v>
      </c>
      <c r="L557" t="s">
        <v>887</v>
      </c>
      <c r="M557" s="4">
        <v>82.67</v>
      </c>
      <c r="N557">
        <v>75</v>
      </c>
      <c r="O557" t="s">
        <v>27</v>
      </c>
      <c r="P557" t="s">
        <v>38</v>
      </c>
      <c r="Q557">
        <v>4</v>
      </c>
      <c r="R557">
        <v>39</v>
      </c>
      <c r="S557" t="s">
        <v>29</v>
      </c>
      <c r="U557">
        <v>303554</v>
      </c>
    </row>
    <row r="558" spans="1:21" x14ac:dyDescent="0.3">
      <c r="A558">
        <v>304076</v>
      </c>
      <c r="B558" t="s">
        <v>373</v>
      </c>
      <c r="C558" t="str">
        <f>_xlfn.XLOOKUP(D558,Departments!$A$2:$A$8,Departments!$B$2:$B$8)</f>
        <v>IT</v>
      </c>
      <c r="D558" t="s">
        <v>80</v>
      </c>
      <c r="E558" t="str" cm="1">
        <f t="array" ref="E558">_xlfn.XLOOKUP(F558,Locations!$A$2:$A$6,Locations!$B$2:$B$6,NOT FOUND)</f>
        <v>Ajman</v>
      </c>
      <c r="F558" t="s">
        <v>32</v>
      </c>
      <c r="G558" t="s">
        <v>53</v>
      </c>
      <c r="H558" t="s">
        <v>22</v>
      </c>
      <c r="I558" t="s">
        <v>23</v>
      </c>
      <c r="J558" t="s">
        <v>36</v>
      </c>
      <c r="K558" t="s">
        <v>69</v>
      </c>
      <c r="L558" t="s">
        <v>141</v>
      </c>
      <c r="M558" s="4">
        <v>81.790000000000006</v>
      </c>
      <c r="N558">
        <v>76</v>
      </c>
      <c r="O558" t="s">
        <v>56</v>
      </c>
      <c r="P558" t="s">
        <v>38</v>
      </c>
      <c r="Q558">
        <v>3</v>
      </c>
      <c r="R558">
        <v>28</v>
      </c>
      <c r="S558" t="s">
        <v>29</v>
      </c>
      <c r="U558">
        <v>303780</v>
      </c>
    </row>
    <row r="559" spans="1:21" x14ac:dyDescent="0.3">
      <c r="A559">
        <v>304077</v>
      </c>
      <c r="B559" t="s">
        <v>888</v>
      </c>
      <c r="C559" t="str">
        <f>_xlfn.XLOOKUP(D559,Departments!$A$2:$A$8,Departments!$B$2:$B$8)</f>
        <v>Sales</v>
      </c>
      <c r="D559" t="s">
        <v>31</v>
      </c>
      <c r="E559" t="str" cm="1">
        <f t="array" ref="E559">_xlfn.XLOOKUP(F559,Locations!$A$2:$A$6,Locations!$B$2:$B$6,NOT FOUND)</f>
        <v>Sharjah</v>
      </c>
      <c r="F559" t="s">
        <v>41</v>
      </c>
      <c r="G559" t="s">
        <v>73</v>
      </c>
      <c r="H559" t="s">
        <v>34</v>
      </c>
      <c r="I559" t="s">
        <v>43</v>
      </c>
      <c r="J559" t="s">
        <v>36</v>
      </c>
      <c r="K559" t="s">
        <v>25</v>
      </c>
      <c r="L559" t="s">
        <v>889</v>
      </c>
      <c r="M559" s="4">
        <v>89.9</v>
      </c>
      <c r="N559">
        <v>87</v>
      </c>
      <c r="O559" t="s">
        <v>49</v>
      </c>
      <c r="P559" t="s">
        <v>50</v>
      </c>
      <c r="R559">
        <v>17</v>
      </c>
      <c r="S559" t="s">
        <v>29</v>
      </c>
      <c r="U559">
        <v>304075</v>
      </c>
    </row>
    <row r="560" spans="1:21" x14ac:dyDescent="0.3">
      <c r="A560">
        <v>304078</v>
      </c>
      <c r="B560" t="s">
        <v>286</v>
      </c>
      <c r="C560" t="str">
        <f>_xlfn.XLOOKUP(D560,Departments!$A$2:$A$8,Departments!$B$2:$B$8)</f>
        <v>Sales</v>
      </c>
      <c r="D560" t="s">
        <v>31</v>
      </c>
      <c r="E560" t="str" cm="1">
        <f t="array" ref="E560">_xlfn.XLOOKUP(F560,Locations!$A$2:$A$6,Locations!$B$2:$B$6,NOT FOUND)</f>
        <v>Al Ain</v>
      </c>
      <c r="F560" t="s">
        <v>46</v>
      </c>
      <c r="G560" t="s">
        <v>102</v>
      </c>
      <c r="H560" t="s">
        <v>63</v>
      </c>
      <c r="I560" t="s">
        <v>35</v>
      </c>
      <c r="J560" t="s">
        <v>36</v>
      </c>
      <c r="K560" t="s">
        <v>64</v>
      </c>
      <c r="L560" t="s">
        <v>890</v>
      </c>
      <c r="M560" s="4">
        <v>89.69</v>
      </c>
      <c r="N560">
        <v>79</v>
      </c>
      <c r="O560" t="s">
        <v>56</v>
      </c>
      <c r="P560" t="s">
        <v>28</v>
      </c>
      <c r="S560" t="s">
        <v>29</v>
      </c>
      <c r="U560">
        <v>304035</v>
      </c>
    </row>
    <row r="561" spans="1:21" x14ac:dyDescent="0.3">
      <c r="A561">
        <v>304079</v>
      </c>
      <c r="B561" t="s">
        <v>891</v>
      </c>
      <c r="C561" t="str">
        <f>_xlfn.XLOOKUP(D561,Departments!$A$2:$A$8,Departments!$B$2:$B$8)</f>
        <v>Finance</v>
      </c>
      <c r="D561" t="s">
        <v>72</v>
      </c>
      <c r="E561" t="str" cm="1">
        <f t="array" ref="E561">_xlfn.XLOOKUP(F561,Locations!$A$2:$A$6,Locations!$B$2:$B$6,NOT FOUND)</f>
        <v>Sharjah</v>
      </c>
      <c r="F561" t="s">
        <v>41</v>
      </c>
      <c r="G561" t="s">
        <v>73</v>
      </c>
      <c r="H561" t="s">
        <v>34</v>
      </c>
      <c r="I561" t="s">
        <v>35</v>
      </c>
      <c r="J561" t="s">
        <v>24</v>
      </c>
      <c r="K561" t="s">
        <v>69</v>
      </c>
      <c r="L561" t="s">
        <v>549</v>
      </c>
      <c r="M561" s="4">
        <v>89.19</v>
      </c>
      <c r="N561">
        <v>76</v>
      </c>
      <c r="O561" t="s">
        <v>56</v>
      </c>
      <c r="P561" t="s">
        <v>38</v>
      </c>
      <c r="Q561">
        <v>3</v>
      </c>
      <c r="R561">
        <v>7</v>
      </c>
      <c r="S561" t="s">
        <v>131</v>
      </c>
      <c r="T561" t="s">
        <v>892</v>
      </c>
      <c r="U561">
        <v>303963</v>
      </c>
    </row>
    <row r="562" spans="1:21" x14ac:dyDescent="0.3">
      <c r="A562">
        <v>304080</v>
      </c>
      <c r="B562" t="s">
        <v>893</v>
      </c>
      <c r="C562" t="str">
        <f>_xlfn.XLOOKUP(D562,Departments!$A$2:$A$8,Departments!$B$2:$B$8)</f>
        <v>Customer Support</v>
      </c>
      <c r="D562" t="s">
        <v>52</v>
      </c>
      <c r="E562" t="str" cm="1">
        <f t="array" ref="E562">_xlfn.XLOOKUP(F562,Locations!$A$2:$A$6,Locations!$B$2:$B$6,NOT FOUND)</f>
        <v>Ajman</v>
      </c>
      <c r="F562" t="s">
        <v>32</v>
      </c>
      <c r="G562" t="s">
        <v>42</v>
      </c>
      <c r="H562" t="s">
        <v>34</v>
      </c>
      <c r="I562" t="s">
        <v>23</v>
      </c>
      <c r="J562" t="s">
        <v>36</v>
      </c>
      <c r="K562" t="s">
        <v>64</v>
      </c>
      <c r="L562" t="s">
        <v>511</v>
      </c>
      <c r="M562" s="4">
        <v>75.2</v>
      </c>
      <c r="N562">
        <v>76</v>
      </c>
      <c r="O562" t="s">
        <v>27</v>
      </c>
      <c r="P562" t="s">
        <v>38</v>
      </c>
      <c r="Q562">
        <v>5</v>
      </c>
      <c r="R562">
        <v>19</v>
      </c>
      <c r="S562" t="s">
        <v>57</v>
      </c>
      <c r="T562" t="s">
        <v>894</v>
      </c>
      <c r="U562">
        <v>303584</v>
      </c>
    </row>
    <row r="563" spans="1:21" x14ac:dyDescent="0.3">
      <c r="A563">
        <v>304081</v>
      </c>
      <c r="B563" t="s">
        <v>823</v>
      </c>
      <c r="C563" t="str">
        <f>_xlfn.XLOOKUP(D563,Departments!$A$2:$A$8,Departments!$B$2:$B$8)</f>
        <v>Sales</v>
      </c>
      <c r="D563" t="s">
        <v>31</v>
      </c>
      <c r="E563" t="str" cm="1">
        <f t="array" ref="E563">_xlfn.XLOOKUP(F563,Locations!$A$2:$A$6,Locations!$B$2:$B$6,NOT FOUND)</f>
        <v>Ajman</v>
      </c>
      <c r="F563" t="s">
        <v>32</v>
      </c>
      <c r="G563" t="s">
        <v>73</v>
      </c>
      <c r="H563" t="s">
        <v>76</v>
      </c>
      <c r="I563" t="s">
        <v>35</v>
      </c>
      <c r="J563" t="s">
        <v>36</v>
      </c>
      <c r="K563" t="s">
        <v>25</v>
      </c>
      <c r="L563" t="s">
        <v>302</v>
      </c>
      <c r="M563" s="4">
        <v>93.62</v>
      </c>
      <c r="N563">
        <v>88</v>
      </c>
      <c r="O563" t="s">
        <v>49</v>
      </c>
      <c r="P563" t="s">
        <v>50</v>
      </c>
      <c r="R563">
        <v>18</v>
      </c>
      <c r="S563" t="s">
        <v>29</v>
      </c>
      <c r="U563">
        <v>303808</v>
      </c>
    </row>
    <row r="564" spans="1:21" x14ac:dyDescent="0.3">
      <c r="A564">
        <v>304082</v>
      </c>
      <c r="B564" t="s">
        <v>632</v>
      </c>
      <c r="C564" t="str">
        <f>_xlfn.XLOOKUP(D564,Departments!$A$2:$A$8,Departments!$B$2:$B$8)</f>
        <v>Operations</v>
      </c>
      <c r="D564" t="s">
        <v>19</v>
      </c>
      <c r="E564" t="str" cm="1">
        <f t="array" ref="E564">_xlfn.XLOOKUP(F564,Locations!$A$2:$A$6,Locations!$B$2:$B$6,NOT FOUND)</f>
        <v>Sharjah</v>
      </c>
      <c r="F564" t="s">
        <v>41</v>
      </c>
      <c r="G564" t="s">
        <v>21</v>
      </c>
      <c r="H564" t="s">
        <v>63</v>
      </c>
      <c r="I564" t="s">
        <v>35</v>
      </c>
      <c r="J564" t="s">
        <v>24</v>
      </c>
      <c r="K564" t="s">
        <v>69</v>
      </c>
      <c r="L564" t="s">
        <v>895</v>
      </c>
      <c r="M564" s="4">
        <v>94.91</v>
      </c>
      <c r="N564">
        <v>84</v>
      </c>
      <c r="O564" t="s">
        <v>49</v>
      </c>
      <c r="P564" t="s">
        <v>38</v>
      </c>
      <c r="Q564">
        <v>2</v>
      </c>
      <c r="S564" t="s">
        <v>29</v>
      </c>
      <c r="U564">
        <v>303535</v>
      </c>
    </row>
    <row r="565" spans="1:21" x14ac:dyDescent="0.3">
      <c r="A565">
        <v>304083</v>
      </c>
      <c r="B565" t="s">
        <v>95</v>
      </c>
      <c r="C565" t="str">
        <f>_xlfn.XLOOKUP(D565,Departments!$A$2:$A$8,Departments!$B$2:$B$8)</f>
        <v>Sales</v>
      </c>
      <c r="D565" t="s">
        <v>31</v>
      </c>
      <c r="E565" t="str" cm="1">
        <f t="array" ref="E565">_xlfn.XLOOKUP(F565,Locations!$A$2:$A$6,Locations!$B$2:$B$6,NOT FOUND)</f>
        <v>Sharjah</v>
      </c>
      <c r="F565" t="s">
        <v>41</v>
      </c>
      <c r="G565" t="s">
        <v>126</v>
      </c>
      <c r="H565" t="s">
        <v>63</v>
      </c>
      <c r="I565" t="s">
        <v>35</v>
      </c>
      <c r="J565" t="s">
        <v>36</v>
      </c>
      <c r="K565" t="s">
        <v>64</v>
      </c>
      <c r="L565" t="s">
        <v>896</v>
      </c>
      <c r="M565" s="4">
        <v>94.15</v>
      </c>
      <c r="N565">
        <v>76</v>
      </c>
      <c r="O565" t="s">
        <v>49</v>
      </c>
      <c r="P565" t="s">
        <v>38</v>
      </c>
      <c r="Q565">
        <v>4</v>
      </c>
      <c r="R565">
        <v>6</v>
      </c>
      <c r="S565" t="s">
        <v>131</v>
      </c>
      <c r="T565" t="s">
        <v>897</v>
      </c>
      <c r="U565">
        <v>303706</v>
      </c>
    </row>
    <row r="566" spans="1:21" x14ac:dyDescent="0.3">
      <c r="A566">
        <v>304084</v>
      </c>
      <c r="B566" t="s">
        <v>59</v>
      </c>
      <c r="C566" t="str">
        <f>_xlfn.XLOOKUP(D566,Departments!$A$2:$A$8,Departments!$B$2:$B$8)</f>
        <v>HR</v>
      </c>
      <c r="D566" t="s">
        <v>40</v>
      </c>
      <c r="E566" t="str" cm="1">
        <f t="array" ref="E566">_xlfn.XLOOKUP(F566,Locations!$A$2:$A$6,Locations!$B$2:$B$6,NOT FOUND)</f>
        <v>Abu Dhabi</v>
      </c>
      <c r="F566" t="s">
        <v>61</v>
      </c>
      <c r="G566" t="s">
        <v>42</v>
      </c>
      <c r="H566" t="s">
        <v>76</v>
      </c>
      <c r="I566" t="s">
        <v>23</v>
      </c>
      <c r="J566" t="s">
        <v>24</v>
      </c>
      <c r="K566" t="s">
        <v>25</v>
      </c>
      <c r="L566" t="s">
        <v>898</v>
      </c>
      <c r="M566" s="4">
        <v>78.48</v>
      </c>
      <c r="N566">
        <v>75</v>
      </c>
      <c r="O566" t="s">
        <v>56</v>
      </c>
      <c r="P566" t="s">
        <v>38</v>
      </c>
      <c r="Q566">
        <v>5</v>
      </c>
      <c r="R566">
        <v>8</v>
      </c>
      <c r="S566" t="s">
        <v>29</v>
      </c>
      <c r="U566">
        <v>303798</v>
      </c>
    </row>
    <row r="567" spans="1:21" x14ac:dyDescent="0.3">
      <c r="A567">
        <v>304085</v>
      </c>
      <c r="B567" t="s">
        <v>885</v>
      </c>
      <c r="C567" t="str">
        <f>_xlfn.XLOOKUP(D567,Departments!$A$2:$A$8,Departments!$B$2:$B$8)</f>
        <v>Customer Support</v>
      </c>
      <c r="D567" t="s">
        <v>52</v>
      </c>
      <c r="E567" t="str" cm="1">
        <f t="array" ref="E567">_xlfn.XLOOKUP(F567,Locations!$A$2:$A$6,Locations!$B$2:$B$6,NOT FOUND)</f>
        <v>Dubai</v>
      </c>
      <c r="F567" t="s">
        <v>20</v>
      </c>
      <c r="G567" t="s">
        <v>68</v>
      </c>
      <c r="H567" t="s">
        <v>34</v>
      </c>
      <c r="I567" t="s">
        <v>23</v>
      </c>
      <c r="J567" t="s">
        <v>36</v>
      </c>
      <c r="K567" t="s">
        <v>69</v>
      </c>
      <c r="L567" t="s">
        <v>899</v>
      </c>
      <c r="M567" s="4">
        <v>88.49</v>
      </c>
      <c r="N567">
        <v>75</v>
      </c>
      <c r="O567" t="s">
        <v>56</v>
      </c>
      <c r="P567" t="s">
        <v>28</v>
      </c>
      <c r="R567">
        <v>27</v>
      </c>
      <c r="S567" t="s">
        <v>29</v>
      </c>
      <c r="U567">
        <v>303703</v>
      </c>
    </row>
    <row r="568" spans="1:21" x14ac:dyDescent="0.3">
      <c r="A568">
        <v>304086</v>
      </c>
      <c r="B568" t="s">
        <v>900</v>
      </c>
      <c r="C568" t="str">
        <f>_xlfn.XLOOKUP(D568,Departments!$A$2:$A$8,Departments!$B$2:$B$8)</f>
        <v>Operations</v>
      </c>
      <c r="D568" t="s">
        <v>19</v>
      </c>
      <c r="E568" t="str" cm="1">
        <f t="array" ref="E568">_xlfn.XLOOKUP(F568,Locations!$A$2:$A$6,Locations!$B$2:$B$6,NOT FOUND)</f>
        <v>Ajman</v>
      </c>
      <c r="F568" t="s">
        <v>32</v>
      </c>
      <c r="G568" t="s">
        <v>73</v>
      </c>
      <c r="H568" t="s">
        <v>22</v>
      </c>
      <c r="I568" t="s">
        <v>43</v>
      </c>
      <c r="J568" t="s">
        <v>36</v>
      </c>
      <c r="K568" t="s">
        <v>64</v>
      </c>
      <c r="L568" t="s">
        <v>901</v>
      </c>
      <c r="M568" s="4">
        <v>78.34</v>
      </c>
      <c r="N568">
        <v>77</v>
      </c>
      <c r="O568" t="s">
        <v>56</v>
      </c>
      <c r="P568" t="s">
        <v>38</v>
      </c>
      <c r="Q568">
        <v>5</v>
      </c>
      <c r="R568">
        <v>38</v>
      </c>
      <c r="S568" t="s">
        <v>29</v>
      </c>
      <c r="U568">
        <v>303676</v>
      </c>
    </row>
    <row r="569" spans="1:21" x14ac:dyDescent="0.3">
      <c r="A569">
        <v>304087</v>
      </c>
      <c r="B569" t="s">
        <v>129</v>
      </c>
      <c r="C569" t="str">
        <f>_xlfn.XLOOKUP(D569,Departments!$A$2:$A$8,Departments!$B$2:$B$8)</f>
        <v>Customer Support</v>
      </c>
      <c r="D569" t="s">
        <v>52</v>
      </c>
      <c r="E569" t="str" cm="1">
        <f t="array" ref="E569">_xlfn.XLOOKUP(F569,Locations!$A$2:$A$6,Locations!$B$2:$B$6,NOT FOUND)</f>
        <v>Sharjah</v>
      </c>
      <c r="F569" t="s">
        <v>41</v>
      </c>
      <c r="G569" t="s">
        <v>62</v>
      </c>
      <c r="H569" t="s">
        <v>22</v>
      </c>
      <c r="I569" t="s">
        <v>43</v>
      </c>
      <c r="J569" t="s">
        <v>36</v>
      </c>
      <c r="K569" t="s">
        <v>64</v>
      </c>
      <c r="L569" t="s">
        <v>902</v>
      </c>
      <c r="M569" s="4">
        <v>80.06</v>
      </c>
      <c r="N569">
        <v>74</v>
      </c>
      <c r="O569" t="s">
        <v>56</v>
      </c>
      <c r="P569" t="s">
        <v>28</v>
      </c>
      <c r="R569">
        <v>16</v>
      </c>
      <c r="S569" t="s">
        <v>57</v>
      </c>
      <c r="T569" t="s">
        <v>903</v>
      </c>
      <c r="U569">
        <v>303965</v>
      </c>
    </row>
    <row r="570" spans="1:21" x14ac:dyDescent="0.3">
      <c r="A570">
        <v>304088</v>
      </c>
      <c r="B570" t="s">
        <v>149</v>
      </c>
      <c r="C570" t="str">
        <f>_xlfn.XLOOKUP(D570,Departments!$A$2:$A$8,Departments!$B$2:$B$8)</f>
        <v>Sales</v>
      </c>
      <c r="D570" t="s">
        <v>31</v>
      </c>
      <c r="E570" t="str" cm="1">
        <f t="array" ref="E570">_xlfn.XLOOKUP(F570,Locations!$A$2:$A$6,Locations!$B$2:$B$6,NOT FOUND)</f>
        <v>Al Ain</v>
      </c>
      <c r="F570" t="s">
        <v>46</v>
      </c>
      <c r="G570" t="s">
        <v>126</v>
      </c>
      <c r="H570" t="s">
        <v>63</v>
      </c>
      <c r="I570" t="s">
        <v>23</v>
      </c>
      <c r="J570" t="s">
        <v>24</v>
      </c>
      <c r="K570" t="s">
        <v>69</v>
      </c>
      <c r="L570" t="s">
        <v>904</v>
      </c>
      <c r="M570" s="4">
        <v>84.16</v>
      </c>
      <c r="N570">
        <v>70</v>
      </c>
      <c r="O570" t="s">
        <v>56</v>
      </c>
      <c r="P570" t="s">
        <v>28</v>
      </c>
      <c r="R570">
        <v>16</v>
      </c>
      <c r="S570" t="s">
        <v>57</v>
      </c>
      <c r="T570" t="s">
        <v>905</v>
      </c>
      <c r="U570">
        <v>303572</v>
      </c>
    </row>
    <row r="571" spans="1:21" x14ac:dyDescent="0.3">
      <c r="A571">
        <v>304089</v>
      </c>
      <c r="B571" t="s">
        <v>906</v>
      </c>
      <c r="C571" t="str">
        <f>_xlfn.XLOOKUP(D571,Departments!$A$2:$A$8,Departments!$B$2:$B$8)</f>
        <v>Marketing</v>
      </c>
      <c r="D571" t="s">
        <v>60</v>
      </c>
      <c r="E571" t="str" cm="1">
        <f t="array" ref="E571">_xlfn.XLOOKUP(F571,Locations!$A$2:$A$6,Locations!$B$2:$B$6,NOT FOUND)</f>
        <v>Dubai</v>
      </c>
      <c r="F571" t="s">
        <v>20</v>
      </c>
      <c r="G571" t="s">
        <v>47</v>
      </c>
      <c r="H571" t="s">
        <v>63</v>
      </c>
      <c r="I571" t="s">
        <v>35</v>
      </c>
      <c r="J571" t="s">
        <v>24</v>
      </c>
      <c r="K571" t="s">
        <v>25</v>
      </c>
      <c r="L571" t="s">
        <v>206</v>
      </c>
      <c r="M571" s="4">
        <v>90.77</v>
      </c>
      <c r="N571">
        <v>86</v>
      </c>
      <c r="O571" t="s">
        <v>49</v>
      </c>
      <c r="P571" t="s">
        <v>38</v>
      </c>
      <c r="Q571">
        <v>5</v>
      </c>
      <c r="R571">
        <v>5</v>
      </c>
      <c r="S571" t="s">
        <v>29</v>
      </c>
      <c r="U571">
        <v>303703</v>
      </c>
    </row>
    <row r="572" spans="1:21" x14ac:dyDescent="0.3">
      <c r="A572">
        <v>304090</v>
      </c>
      <c r="B572" t="s">
        <v>659</v>
      </c>
      <c r="C572" t="str">
        <f>_xlfn.XLOOKUP(D572,Departments!$A$2:$A$8,Departments!$B$2:$B$8)</f>
        <v>IT</v>
      </c>
      <c r="D572" t="s">
        <v>80</v>
      </c>
      <c r="E572" t="str" cm="1">
        <f t="array" ref="E572">_xlfn.XLOOKUP(F572,Locations!$A$2:$A$6,Locations!$B$2:$B$6,NOT FOUND)</f>
        <v>Dubai</v>
      </c>
      <c r="F572" t="s">
        <v>20</v>
      </c>
      <c r="G572" t="s">
        <v>21</v>
      </c>
      <c r="H572" t="s">
        <v>34</v>
      </c>
      <c r="I572" t="s">
        <v>35</v>
      </c>
      <c r="J572" t="s">
        <v>24</v>
      </c>
      <c r="K572" t="s">
        <v>64</v>
      </c>
      <c r="L572" t="s">
        <v>907</v>
      </c>
      <c r="M572" s="4">
        <v>98.95</v>
      </c>
      <c r="N572">
        <v>98</v>
      </c>
      <c r="O572" t="s">
        <v>56</v>
      </c>
      <c r="P572" t="s">
        <v>38</v>
      </c>
      <c r="Q572">
        <v>3</v>
      </c>
      <c r="R572">
        <v>13</v>
      </c>
      <c r="S572" t="s">
        <v>57</v>
      </c>
      <c r="T572" t="s">
        <v>908</v>
      </c>
      <c r="U572">
        <v>304057</v>
      </c>
    </row>
    <row r="573" spans="1:21" x14ac:dyDescent="0.3">
      <c r="A573">
        <v>304091</v>
      </c>
      <c r="B573" t="s">
        <v>495</v>
      </c>
      <c r="C573" t="str">
        <f>_xlfn.XLOOKUP(D573,Departments!$A$2:$A$8,Departments!$B$2:$B$8)</f>
        <v>Marketing</v>
      </c>
      <c r="D573" t="s">
        <v>60</v>
      </c>
      <c r="E573" t="str" cm="1">
        <f t="array" ref="E573">_xlfn.XLOOKUP(F573,Locations!$A$2:$A$6,Locations!$B$2:$B$6,NOT FOUND)</f>
        <v>Ajman</v>
      </c>
      <c r="F573" t="s">
        <v>32</v>
      </c>
      <c r="G573" t="s">
        <v>21</v>
      </c>
      <c r="H573" t="s">
        <v>34</v>
      </c>
      <c r="I573" t="s">
        <v>23</v>
      </c>
      <c r="J573" t="s">
        <v>24</v>
      </c>
      <c r="K573" t="s">
        <v>64</v>
      </c>
      <c r="L573" t="s">
        <v>909</v>
      </c>
      <c r="M573" s="4">
        <v>75.03</v>
      </c>
      <c r="N573">
        <v>75</v>
      </c>
      <c r="O573" t="s">
        <v>56</v>
      </c>
      <c r="P573" t="s">
        <v>38</v>
      </c>
      <c r="Q573">
        <v>4</v>
      </c>
      <c r="S573" t="s">
        <v>29</v>
      </c>
      <c r="U573">
        <v>303738</v>
      </c>
    </row>
    <row r="574" spans="1:21" x14ac:dyDescent="0.3">
      <c r="A574">
        <v>304092</v>
      </c>
      <c r="B574" t="s">
        <v>354</v>
      </c>
      <c r="C574" t="str">
        <f>_xlfn.XLOOKUP(D574,Departments!$A$2:$A$8,Departments!$B$2:$B$8)</f>
        <v>Customer Support</v>
      </c>
      <c r="D574" t="s">
        <v>52</v>
      </c>
      <c r="E574" t="str" cm="1">
        <f t="array" ref="E574">_xlfn.XLOOKUP(F574,Locations!$A$2:$A$6,Locations!$B$2:$B$6,NOT FOUND)</f>
        <v>Ajman</v>
      </c>
      <c r="F574" t="s">
        <v>32</v>
      </c>
      <c r="G574" t="s">
        <v>108</v>
      </c>
      <c r="H574" t="s">
        <v>63</v>
      </c>
      <c r="I574" t="s">
        <v>23</v>
      </c>
      <c r="J574" t="s">
        <v>36</v>
      </c>
      <c r="K574" t="s">
        <v>69</v>
      </c>
      <c r="L574" t="s">
        <v>910</v>
      </c>
      <c r="M574" s="4">
        <v>91.81</v>
      </c>
      <c r="N574">
        <v>88</v>
      </c>
      <c r="O574" t="s">
        <v>49</v>
      </c>
      <c r="P574" t="s">
        <v>38</v>
      </c>
      <c r="Q574">
        <v>5</v>
      </c>
      <c r="R574">
        <v>16</v>
      </c>
      <c r="S574" t="s">
        <v>29</v>
      </c>
      <c r="U574">
        <v>304030</v>
      </c>
    </row>
    <row r="575" spans="1:21" x14ac:dyDescent="0.3">
      <c r="A575">
        <v>304093</v>
      </c>
      <c r="B575" t="s">
        <v>107</v>
      </c>
      <c r="C575" t="str">
        <f>_xlfn.XLOOKUP(D575,Departments!$A$2:$A$8,Departments!$B$2:$B$8)</f>
        <v>Customer Support</v>
      </c>
      <c r="D575" t="s">
        <v>52</v>
      </c>
      <c r="E575" t="str" cm="1">
        <f t="array" ref="E575">_xlfn.XLOOKUP(F575,Locations!$A$2:$A$6,Locations!$B$2:$B$6,NOT FOUND)</f>
        <v>Sharjah</v>
      </c>
      <c r="F575" t="s">
        <v>41</v>
      </c>
      <c r="G575" t="s">
        <v>53</v>
      </c>
      <c r="H575" t="s">
        <v>22</v>
      </c>
      <c r="I575" t="s">
        <v>43</v>
      </c>
      <c r="J575" t="s">
        <v>24</v>
      </c>
      <c r="K575" t="s">
        <v>69</v>
      </c>
      <c r="L575" t="s">
        <v>911</v>
      </c>
      <c r="M575" s="4">
        <v>96.46</v>
      </c>
      <c r="N575">
        <v>99</v>
      </c>
      <c r="O575" t="s">
        <v>49</v>
      </c>
      <c r="P575" t="s">
        <v>38</v>
      </c>
      <c r="Q575">
        <v>5</v>
      </c>
      <c r="R575">
        <v>16</v>
      </c>
      <c r="S575" t="s">
        <v>57</v>
      </c>
      <c r="T575" t="s">
        <v>70</v>
      </c>
      <c r="U575">
        <v>303651</v>
      </c>
    </row>
    <row r="576" spans="1:21" x14ac:dyDescent="0.3">
      <c r="A576">
        <v>304094</v>
      </c>
      <c r="B576" t="s">
        <v>561</v>
      </c>
      <c r="C576" t="str">
        <f>_xlfn.XLOOKUP(D576,Departments!$A$2:$A$8,Departments!$B$2:$B$8)</f>
        <v>Operations</v>
      </c>
      <c r="D576" t="s">
        <v>19</v>
      </c>
      <c r="E576" t="str" cm="1">
        <f t="array" ref="E576">_xlfn.XLOOKUP(F576,Locations!$A$2:$A$6,Locations!$B$2:$B$6,NOT FOUND)</f>
        <v>Ajman</v>
      </c>
      <c r="F576" t="s">
        <v>32</v>
      </c>
      <c r="G576" t="s">
        <v>102</v>
      </c>
      <c r="H576" t="s">
        <v>76</v>
      </c>
      <c r="I576" t="s">
        <v>23</v>
      </c>
      <c r="J576" t="s">
        <v>36</v>
      </c>
      <c r="K576" t="s">
        <v>54</v>
      </c>
      <c r="L576" t="s">
        <v>591</v>
      </c>
      <c r="M576" s="4">
        <v>92.34</v>
      </c>
      <c r="N576">
        <v>72</v>
      </c>
      <c r="O576" t="s">
        <v>49</v>
      </c>
      <c r="P576" t="s">
        <v>38</v>
      </c>
      <c r="Q576">
        <v>4</v>
      </c>
      <c r="R576">
        <v>19</v>
      </c>
      <c r="S576" t="s">
        <v>57</v>
      </c>
      <c r="T576" t="s">
        <v>912</v>
      </c>
      <c r="U576">
        <v>303632</v>
      </c>
    </row>
    <row r="577" spans="1:21" x14ac:dyDescent="0.3">
      <c r="A577">
        <v>304095</v>
      </c>
      <c r="B577" t="s">
        <v>802</v>
      </c>
      <c r="C577" t="str">
        <f>_xlfn.XLOOKUP(D577,Departments!$A$2:$A$8,Departments!$B$2:$B$8)</f>
        <v>Customer Support</v>
      </c>
      <c r="D577" t="s">
        <v>52</v>
      </c>
      <c r="E577" t="str" cm="1">
        <f t="array" ref="E577">_xlfn.XLOOKUP(F577,Locations!$A$2:$A$6,Locations!$B$2:$B$6,NOT FOUND)</f>
        <v>Abu Dhabi</v>
      </c>
      <c r="F577" t="s">
        <v>61</v>
      </c>
      <c r="G577" t="s">
        <v>33</v>
      </c>
      <c r="H577" t="s">
        <v>22</v>
      </c>
      <c r="I577" t="s">
        <v>43</v>
      </c>
      <c r="J577" t="s">
        <v>36</v>
      </c>
      <c r="K577" t="s">
        <v>54</v>
      </c>
      <c r="L577" t="s">
        <v>819</v>
      </c>
      <c r="M577" s="4">
        <v>89.06</v>
      </c>
      <c r="N577">
        <v>81</v>
      </c>
      <c r="O577" t="s">
        <v>49</v>
      </c>
      <c r="P577" t="s">
        <v>38</v>
      </c>
      <c r="Q577">
        <v>4</v>
      </c>
      <c r="R577">
        <v>34</v>
      </c>
      <c r="S577" t="s">
        <v>29</v>
      </c>
      <c r="U577">
        <v>303589</v>
      </c>
    </row>
    <row r="578" spans="1:21" x14ac:dyDescent="0.3">
      <c r="A578">
        <v>304096</v>
      </c>
      <c r="B578" t="s">
        <v>640</v>
      </c>
      <c r="C578" t="str">
        <f>_xlfn.XLOOKUP(D578,Departments!$A$2:$A$8,Departments!$B$2:$B$8)</f>
        <v>IT</v>
      </c>
      <c r="D578" t="s">
        <v>80</v>
      </c>
      <c r="E578" t="str" cm="1">
        <f t="array" ref="E578">_xlfn.XLOOKUP(F578,Locations!$A$2:$A$6,Locations!$B$2:$B$6,NOT FOUND)</f>
        <v>Ajman</v>
      </c>
      <c r="F578" t="s">
        <v>32</v>
      </c>
      <c r="G578" t="s">
        <v>21</v>
      </c>
      <c r="H578" t="s">
        <v>34</v>
      </c>
      <c r="I578" t="s">
        <v>23</v>
      </c>
      <c r="J578" t="s">
        <v>24</v>
      </c>
      <c r="K578" t="s">
        <v>54</v>
      </c>
      <c r="L578" t="s">
        <v>913</v>
      </c>
      <c r="M578" s="4">
        <v>86.58</v>
      </c>
      <c r="N578">
        <v>90</v>
      </c>
      <c r="O578" t="s">
        <v>56</v>
      </c>
      <c r="P578" t="s">
        <v>38</v>
      </c>
      <c r="Q578">
        <v>5</v>
      </c>
      <c r="S578" t="s">
        <v>29</v>
      </c>
      <c r="U578">
        <v>303561</v>
      </c>
    </row>
    <row r="579" spans="1:21" x14ac:dyDescent="0.3">
      <c r="A579">
        <v>304097</v>
      </c>
      <c r="B579" t="s">
        <v>914</v>
      </c>
      <c r="C579" t="str">
        <f>_xlfn.XLOOKUP(D579,Departments!$A$2:$A$8,Departments!$B$2:$B$8)</f>
        <v>Finance</v>
      </c>
      <c r="D579" t="s">
        <v>72</v>
      </c>
      <c r="E579" t="str" cm="1">
        <f t="array" ref="E579">_xlfn.XLOOKUP(F579,Locations!$A$2:$A$6,Locations!$B$2:$B$6,NOT FOUND)</f>
        <v>Dubai</v>
      </c>
      <c r="F579" t="s">
        <v>20</v>
      </c>
      <c r="G579" t="s">
        <v>73</v>
      </c>
      <c r="H579" t="s">
        <v>34</v>
      </c>
      <c r="I579" t="s">
        <v>43</v>
      </c>
      <c r="J579" t="s">
        <v>36</v>
      </c>
      <c r="K579" t="s">
        <v>25</v>
      </c>
      <c r="L579" t="s">
        <v>915</v>
      </c>
      <c r="M579" s="4">
        <v>90.17</v>
      </c>
      <c r="N579">
        <v>76</v>
      </c>
      <c r="O579" t="s">
        <v>49</v>
      </c>
      <c r="P579" t="s">
        <v>38</v>
      </c>
      <c r="Q579">
        <v>2</v>
      </c>
      <c r="R579">
        <v>35</v>
      </c>
      <c r="S579" t="s">
        <v>57</v>
      </c>
      <c r="T579" t="s">
        <v>916</v>
      </c>
      <c r="U579">
        <v>303552</v>
      </c>
    </row>
    <row r="580" spans="1:21" x14ac:dyDescent="0.3">
      <c r="A580">
        <v>304098</v>
      </c>
      <c r="B580" t="s">
        <v>241</v>
      </c>
      <c r="C580" t="str">
        <f>_xlfn.XLOOKUP(D580,Departments!$A$2:$A$8,Departments!$B$2:$B$8)</f>
        <v>Finance</v>
      </c>
      <c r="D580" t="s">
        <v>72</v>
      </c>
      <c r="E580" t="str" cm="1">
        <f t="array" ref="E580">_xlfn.XLOOKUP(F580,Locations!$A$2:$A$6,Locations!$B$2:$B$6,NOT FOUND)</f>
        <v>Dubai</v>
      </c>
      <c r="F580" t="s">
        <v>20</v>
      </c>
      <c r="G580" t="s">
        <v>53</v>
      </c>
      <c r="H580" t="s">
        <v>34</v>
      </c>
      <c r="I580" t="s">
        <v>23</v>
      </c>
      <c r="J580" t="s">
        <v>36</v>
      </c>
      <c r="K580" t="s">
        <v>25</v>
      </c>
      <c r="L580" t="s">
        <v>321</v>
      </c>
      <c r="M580" s="4">
        <v>77.39</v>
      </c>
      <c r="N580">
        <v>50</v>
      </c>
      <c r="O580" t="s">
        <v>27</v>
      </c>
      <c r="P580" t="s">
        <v>38</v>
      </c>
      <c r="Q580">
        <v>3</v>
      </c>
      <c r="R580">
        <v>32</v>
      </c>
      <c r="S580" t="s">
        <v>131</v>
      </c>
      <c r="T580" t="s">
        <v>917</v>
      </c>
      <c r="U580">
        <v>303953</v>
      </c>
    </row>
    <row r="581" spans="1:21" x14ac:dyDescent="0.3">
      <c r="A581">
        <v>304099</v>
      </c>
      <c r="B581" t="s">
        <v>837</v>
      </c>
      <c r="C581" t="str">
        <f>_xlfn.XLOOKUP(D581,Departments!$A$2:$A$8,Departments!$B$2:$B$8)</f>
        <v>Finance</v>
      </c>
      <c r="D581" t="s">
        <v>72</v>
      </c>
      <c r="E581" t="str" cm="1">
        <f t="array" ref="E581">_xlfn.XLOOKUP(F581,Locations!$A$2:$A$6,Locations!$B$2:$B$6,NOT FOUND)</f>
        <v>Al Ain</v>
      </c>
      <c r="F581" t="s">
        <v>46</v>
      </c>
      <c r="G581" t="s">
        <v>126</v>
      </c>
      <c r="H581" t="s">
        <v>34</v>
      </c>
      <c r="I581" t="s">
        <v>43</v>
      </c>
      <c r="J581" t="s">
        <v>36</v>
      </c>
      <c r="K581" t="s">
        <v>64</v>
      </c>
      <c r="L581" t="s">
        <v>323</v>
      </c>
      <c r="M581" s="4">
        <v>82.56</v>
      </c>
      <c r="N581">
        <v>57</v>
      </c>
      <c r="O581" t="s">
        <v>56</v>
      </c>
      <c r="P581" t="s">
        <v>38</v>
      </c>
      <c r="Q581">
        <v>2</v>
      </c>
      <c r="R581">
        <v>35</v>
      </c>
      <c r="S581" t="s">
        <v>57</v>
      </c>
      <c r="T581" t="s">
        <v>918</v>
      </c>
      <c r="U581">
        <v>303551</v>
      </c>
    </row>
    <row r="582" spans="1:21" x14ac:dyDescent="0.3">
      <c r="A582">
        <v>304100</v>
      </c>
      <c r="B582" t="s">
        <v>262</v>
      </c>
      <c r="C582" t="str">
        <f>_xlfn.XLOOKUP(D582,Departments!$A$2:$A$8,Departments!$B$2:$B$8)</f>
        <v>Operations</v>
      </c>
      <c r="D582" t="s">
        <v>19</v>
      </c>
      <c r="E582" t="str" cm="1">
        <f t="array" ref="E582">_xlfn.XLOOKUP(F582,Locations!$A$2:$A$6,Locations!$B$2:$B$6,NOT FOUND)</f>
        <v>Ajman</v>
      </c>
      <c r="F582" t="s">
        <v>32</v>
      </c>
      <c r="G582" t="s">
        <v>68</v>
      </c>
      <c r="H582" t="s">
        <v>34</v>
      </c>
      <c r="I582" t="s">
        <v>43</v>
      </c>
      <c r="J582" t="s">
        <v>36</v>
      </c>
      <c r="K582" t="s">
        <v>25</v>
      </c>
      <c r="L582" t="s">
        <v>919</v>
      </c>
      <c r="M582" s="4">
        <v>87.89</v>
      </c>
      <c r="N582">
        <v>86</v>
      </c>
      <c r="O582" t="s">
        <v>56</v>
      </c>
      <c r="P582" t="s">
        <v>50</v>
      </c>
      <c r="R582">
        <v>27</v>
      </c>
      <c r="S582" t="s">
        <v>57</v>
      </c>
      <c r="T582" t="s">
        <v>920</v>
      </c>
      <c r="U582">
        <v>303607</v>
      </c>
    </row>
    <row r="583" spans="1:21" x14ac:dyDescent="0.3">
      <c r="A583">
        <v>304101</v>
      </c>
      <c r="B583" t="s">
        <v>483</v>
      </c>
      <c r="C583" t="str">
        <f>_xlfn.XLOOKUP(D583,Departments!$A$2:$A$8,Departments!$B$2:$B$8)</f>
        <v>Marketing</v>
      </c>
      <c r="D583" t="s">
        <v>60</v>
      </c>
      <c r="E583" t="str" cm="1">
        <f t="array" ref="E583">_xlfn.XLOOKUP(F583,Locations!$A$2:$A$6,Locations!$B$2:$B$6,NOT FOUND)</f>
        <v>Ajman</v>
      </c>
      <c r="F583" t="s">
        <v>32</v>
      </c>
      <c r="G583" t="s">
        <v>53</v>
      </c>
      <c r="H583" t="s">
        <v>63</v>
      </c>
      <c r="I583" t="s">
        <v>35</v>
      </c>
      <c r="J583" t="s">
        <v>36</v>
      </c>
      <c r="K583" t="s">
        <v>25</v>
      </c>
      <c r="L583" t="s">
        <v>921</v>
      </c>
      <c r="M583" s="4">
        <v>87.29</v>
      </c>
      <c r="N583">
        <v>77</v>
      </c>
      <c r="O583" t="s">
        <v>49</v>
      </c>
      <c r="P583" t="s">
        <v>50</v>
      </c>
      <c r="R583">
        <v>38</v>
      </c>
      <c r="S583" t="s">
        <v>29</v>
      </c>
      <c r="U583">
        <v>303942</v>
      </c>
    </row>
    <row r="584" spans="1:21" x14ac:dyDescent="0.3">
      <c r="A584">
        <v>304102</v>
      </c>
      <c r="B584" t="s">
        <v>400</v>
      </c>
      <c r="C584" t="str">
        <f>_xlfn.XLOOKUP(D584,Departments!$A$2:$A$8,Departments!$B$2:$B$8)</f>
        <v>Sales</v>
      </c>
      <c r="D584" t="s">
        <v>31</v>
      </c>
      <c r="E584" t="str" cm="1">
        <f t="array" ref="E584">_xlfn.XLOOKUP(F584,Locations!$A$2:$A$6,Locations!$B$2:$B$6,NOT FOUND)</f>
        <v>Ajman</v>
      </c>
      <c r="F584" t="s">
        <v>32</v>
      </c>
      <c r="G584" t="s">
        <v>42</v>
      </c>
      <c r="H584" t="s">
        <v>63</v>
      </c>
      <c r="I584" t="s">
        <v>43</v>
      </c>
      <c r="J584" t="s">
        <v>36</v>
      </c>
      <c r="K584" t="s">
        <v>64</v>
      </c>
      <c r="L584" t="s">
        <v>922</v>
      </c>
      <c r="M584" s="4">
        <v>77.28</v>
      </c>
      <c r="N584">
        <v>64</v>
      </c>
      <c r="O584" t="s">
        <v>56</v>
      </c>
      <c r="P584" t="s">
        <v>50</v>
      </c>
      <c r="R584">
        <v>15</v>
      </c>
      <c r="S584" t="s">
        <v>57</v>
      </c>
      <c r="T584" t="s">
        <v>244</v>
      </c>
      <c r="U584">
        <v>303585</v>
      </c>
    </row>
    <row r="585" spans="1:21" x14ac:dyDescent="0.3">
      <c r="A585">
        <v>304103</v>
      </c>
      <c r="B585" t="s">
        <v>375</v>
      </c>
      <c r="C585" t="str">
        <f>_xlfn.XLOOKUP(D585,Departments!$A$2:$A$8,Departments!$B$2:$B$8)</f>
        <v>Finance</v>
      </c>
      <c r="D585" t="s">
        <v>72</v>
      </c>
      <c r="E585" t="str" cm="1">
        <f t="array" ref="E585">_xlfn.XLOOKUP(F585,Locations!$A$2:$A$6,Locations!$B$2:$B$6,NOT FOUND)</f>
        <v>Ajman</v>
      </c>
      <c r="F585" t="s">
        <v>32</v>
      </c>
      <c r="G585" t="s">
        <v>21</v>
      </c>
      <c r="H585" t="s">
        <v>63</v>
      </c>
      <c r="I585" t="s">
        <v>43</v>
      </c>
      <c r="J585" t="s">
        <v>24</v>
      </c>
      <c r="K585" t="s">
        <v>64</v>
      </c>
      <c r="L585" t="s">
        <v>923</v>
      </c>
      <c r="M585" s="4">
        <v>86.66</v>
      </c>
      <c r="N585">
        <v>84</v>
      </c>
      <c r="O585" t="s">
        <v>49</v>
      </c>
      <c r="P585" t="s">
        <v>38</v>
      </c>
      <c r="Q585">
        <v>4</v>
      </c>
      <c r="S585" t="s">
        <v>131</v>
      </c>
      <c r="T585" t="s">
        <v>924</v>
      </c>
      <c r="U585">
        <v>304099</v>
      </c>
    </row>
    <row r="586" spans="1:21" x14ac:dyDescent="0.3">
      <c r="A586">
        <v>304104</v>
      </c>
      <c r="B586" t="s">
        <v>163</v>
      </c>
      <c r="C586" t="str">
        <f>_xlfn.XLOOKUP(D586,Departments!$A$2:$A$8,Departments!$B$2:$B$8)</f>
        <v>Sales</v>
      </c>
      <c r="D586" t="s">
        <v>31</v>
      </c>
      <c r="E586" t="str" cm="1">
        <f t="array" ref="E586">_xlfn.XLOOKUP(F586,Locations!$A$2:$A$6,Locations!$B$2:$B$6,NOT FOUND)</f>
        <v>Abu Dhabi</v>
      </c>
      <c r="F586" t="s">
        <v>61</v>
      </c>
      <c r="G586" t="s">
        <v>73</v>
      </c>
      <c r="H586" t="s">
        <v>34</v>
      </c>
      <c r="I586" t="s">
        <v>23</v>
      </c>
      <c r="J586" t="s">
        <v>36</v>
      </c>
      <c r="K586" t="s">
        <v>69</v>
      </c>
      <c r="L586" t="s">
        <v>925</v>
      </c>
      <c r="M586" s="4">
        <v>97.02</v>
      </c>
      <c r="N586">
        <v>85</v>
      </c>
      <c r="O586" t="s">
        <v>56</v>
      </c>
      <c r="P586" t="s">
        <v>38</v>
      </c>
      <c r="Q586">
        <v>3</v>
      </c>
      <c r="R586">
        <v>40</v>
      </c>
      <c r="S586" t="s">
        <v>29</v>
      </c>
      <c r="U586">
        <v>304017</v>
      </c>
    </row>
    <row r="587" spans="1:21" x14ac:dyDescent="0.3">
      <c r="A587">
        <v>304105</v>
      </c>
      <c r="B587" t="s">
        <v>59</v>
      </c>
      <c r="C587" t="str">
        <f>_xlfn.XLOOKUP(D587,Departments!$A$2:$A$8,Departments!$B$2:$B$8)</f>
        <v>Customer Support</v>
      </c>
      <c r="D587" t="s">
        <v>52</v>
      </c>
      <c r="E587" t="str" cm="1">
        <f t="array" ref="E587">_xlfn.XLOOKUP(F587,Locations!$A$2:$A$6,Locations!$B$2:$B$6,NOT FOUND)</f>
        <v>Ajman</v>
      </c>
      <c r="F587" t="s">
        <v>32</v>
      </c>
      <c r="G587" t="s">
        <v>33</v>
      </c>
      <c r="H587" t="s">
        <v>22</v>
      </c>
      <c r="I587" t="s">
        <v>23</v>
      </c>
      <c r="J587" t="s">
        <v>24</v>
      </c>
      <c r="K587" t="s">
        <v>69</v>
      </c>
      <c r="L587" t="s">
        <v>926</v>
      </c>
      <c r="M587" s="4">
        <v>97.89</v>
      </c>
      <c r="N587">
        <v>99</v>
      </c>
      <c r="O587" t="s">
        <v>56</v>
      </c>
      <c r="P587" t="s">
        <v>38</v>
      </c>
      <c r="Q587">
        <v>5</v>
      </c>
      <c r="R587">
        <v>12</v>
      </c>
      <c r="S587" t="s">
        <v>29</v>
      </c>
      <c r="U587">
        <v>303544</v>
      </c>
    </row>
    <row r="588" spans="1:21" x14ac:dyDescent="0.3">
      <c r="A588">
        <v>304106</v>
      </c>
      <c r="B588" t="s">
        <v>927</v>
      </c>
      <c r="C588" t="str">
        <f>_xlfn.XLOOKUP(D588,Departments!$A$2:$A$8,Departments!$B$2:$B$8)</f>
        <v>Sales</v>
      </c>
      <c r="D588" t="s">
        <v>31</v>
      </c>
      <c r="E588" t="str" cm="1">
        <f t="array" ref="E588">_xlfn.XLOOKUP(F588,Locations!$A$2:$A$6,Locations!$B$2:$B$6,NOT FOUND)</f>
        <v>Dubai</v>
      </c>
      <c r="F588" t="s">
        <v>20</v>
      </c>
      <c r="G588" t="s">
        <v>108</v>
      </c>
      <c r="H588" t="s">
        <v>22</v>
      </c>
      <c r="I588" t="s">
        <v>43</v>
      </c>
      <c r="J588" t="s">
        <v>24</v>
      </c>
      <c r="K588" t="s">
        <v>25</v>
      </c>
      <c r="L588" t="s">
        <v>928</v>
      </c>
      <c r="M588" s="4">
        <v>96.12</v>
      </c>
      <c r="N588">
        <v>94</v>
      </c>
      <c r="O588" t="s">
        <v>56</v>
      </c>
      <c r="P588" t="s">
        <v>50</v>
      </c>
      <c r="S588" t="s">
        <v>29</v>
      </c>
      <c r="U588">
        <v>303705</v>
      </c>
    </row>
    <row r="589" spans="1:21" x14ac:dyDescent="0.3">
      <c r="A589">
        <v>304107</v>
      </c>
      <c r="B589" t="s">
        <v>929</v>
      </c>
      <c r="C589" t="str">
        <f>_xlfn.XLOOKUP(D589,Departments!$A$2:$A$8,Departments!$B$2:$B$8)</f>
        <v>Marketing</v>
      </c>
      <c r="D589" t="s">
        <v>60</v>
      </c>
      <c r="E589" t="str" cm="1">
        <f t="array" ref="E589">_xlfn.XLOOKUP(F589,Locations!$A$2:$A$6,Locations!$B$2:$B$6,NOT FOUND)</f>
        <v>Ajman</v>
      </c>
      <c r="F589" t="s">
        <v>32</v>
      </c>
      <c r="G589" t="s">
        <v>173</v>
      </c>
      <c r="H589" t="s">
        <v>76</v>
      </c>
      <c r="I589" t="s">
        <v>35</v>
      </c>
      <c r="J589" t="s">
        <v>24</v>
      </c>
      <c r="K589" t="s">
        <v>25</v>
      </c>
      <c r="L589" t="s">
        <v>451</v>
      </c>
      <c r="M589" s="4">
        <v>79.7</v>
      </c>
      <c r="N589">
        <v>65</v>
      </c>
      <c r="O589" t="s">
        <v>27</v>
      </c>
      <c r="P589" t="s">
        <v>38</v>
      </c>
      <c r="Q589">
        <v>3</v>
      </c>
      <c r="R589">
        <v>35</v>
      </c>
      <c r="S589" t="s">
        <v>29</v>
      </c>
      <c r="U589">
        <v>303703</v>
      </c>
    </row>
    <row r="590" spans="1:21" x14ac:dyDescent="0.3">
      <c r="A590">
        <v>304108</v>
      </c>
      <c r="B590" t="s">
        <v>561</v>
      </c>
      <c r="C590" t="str">
        <f>_xlfn.XLOOKUP(D590,Departments!$A$2:$A$8,Departments!$B$2:$B$8)</f>
        <v>HR</v>
      </c>
      <c r="D590" t="s">
        <v>40</v>
      </c>
      <c r="E590" t="str" cm="1">
        <f t="array" ref="E590">_xlfn.XLOOKUP(F590,Locations!$A$2:$A$6,Locations!$B$2:$B$6,NOT FOUND)</f>
        <v>Ajman</v>
      </c>
      <c r="F590" t="s">
        <v>32</v>
      </c>
      <c r="G590" t="s">
        <v>47</v>
      </c>
      <c r="H590" t="s">
        <v>76</v>
      </c>
      <c r="I590" t="s">
        <v>43</v>
      </c>
      <c r="J590" t="s">
        <v>24</v>
      </c>
      <c r="K590" t="s">
        <v>69</v>
      </c>
      <c r="L590" t="s">
        <v>930</v>
      </c>
      <c r="M590" s="4">
        <v>82.05</v>
      </c>
      <c r="N590">
        <v>57</v>
      </c>
      <c r="O590" t="s">
        <v>56</v>
      </c>
      <c r="P590" t="s">
        <v>50</v>
      </c>
      <c r="R590">
        <v>25</v>
      </c>
      <c r="S590" t="s">
        <v>57</v>
      </c>
      <c r="T590" t="s">
        <v>931</v>
      </c>
      <c r="U590">
        <v>303592</v>
      </c>
    </row>
    <row r="591" spans="1:21" x14ac:dyDescent="0.3">
      <c r="A591">
        <v>304109</v>
      </c>
      <c r="B591" t="s">
        <v>694</v>
      </c>
      <c r="C591" t="str">
        <f>_xlfn.XLOOKUP(D591,Departments!$A$2:$A$8,Departments!$B$2:$B$8)</f>
        <v>IT</v>
      </c>
      <c r="D591" t="s">
        <v>80</v>
      </c>
      <c r="E591" t="str" cm="1">
        <f t="array" ref="E591">_xlfn.XLOOKUP(F591,Locations!$A$2:$A$6,Locations!$B$2:$B$6,NOT FOUND)</f>
        <v>Al Ain</v>
      </c>
      <c r="F591" t="s">
        <v>46</v>
      </c>
      <c r="G591" t="s">
        <v>62</v>
      </c>
      <c r="H591" t="s">
        <v>34</v>
      </c>
      <c r="I591" t="s">
        <v>23</v>
      </c>
      <c r="J591" t="s">
        <v>24</v>
      </c>
      <c r="K591" t="s">
        <v>25</v>
      </c>
      <c r="L591" t="s">
        <v>830</v>
      </c>
      <c r="M591" s="4">
        <v>85.35</v>
      </c>
      <c r="N591">
        <v>76</v>
      </c>
      <c r="O591" t="s">
        <v>49</v>
      </c>
      <c r="P591" t="s">
        <v>28</v>
      </c>
      <c r="R591">
        <v>19</v>
      </c>
      <c r="S591" t="s">
        <v>131</v>
      </c>
      <c r="T591" t="s">
        <v>932</v>
      </c>
      <c r="U591">
        <v>304018</v>
      </c>
    </row>
    <row r="592" spans="1:21" x14ac:dyDescent="0.3">
      <c r="A592">
        <v>304110</v>
      </c>
      <c r="B592" t="s">
        <v>136</v>
      </c>
      <c r="C592" t="str">
        <f>_xlfn.XLOOKUP(D592,Departments!$A$2:$A$8,Departments!$B$2:$B$8)</f>
        <v>Operations</v>
      </c>
      <c r="D592" t="s">
        <v>19</v>
      </c>
      <c r="E592" t="str" cm="1">
        <f t="array" ref="E592">_xlfn.XLOOKUP(F592,Locations!$A$2:$A$6,Locations!$B$2:$B$6,NOT FOUND)</f>
        <v>Abu Dhabi</v>
      </c>
      <c r="F592" t="s">
        <v>61</v>
      </c>
      <c r="G592" t="s">
        <v>21</v>
      </c>
      <c r="H592" t="s">
        <v>76</v>
      </c>
      <c r="I592" t="s">
        <v>23</v>
      </c>
      <c r="J592" t="s">
        <v>24</v>
      </c>
      <c r="K592" t="s">
        <v>64</v>
      </c>
      <c r="L592" t="s">
        <v>475</v>
      </c>
      <c r="M592" s="4">
        <v>92.45</v>
      </c>
      <c r="N592">
        <v>87</v>
      </c>
      <c r="O592" t="s">
        <v>56</v>
      </c>
      <c r="P592" t="s">
        <v>38</v>
      </c>
      <c r="Q592">
        <v>3</v>
      </c>
      <c r="R592">
        <v>33</v>
      </c>
      <c r="S592" t="s">
        <v>29</v>
      </c>
      <c r="U592">
        <v>303932</v>
      </c>
    </row>
    <row r="593" spans="1:21" x14ac:dyDescent="0.3">
      <c r="A593">
        <v>304111</v>
      </c>
      <c r="B593" t="s">
        <v>205</v>
      </c>
      <c r="C593" t="str">
        <f>_xlfn.XLOOKUP(D593,Departments!$A$2:$A$8,Departments!$B$2:$B$8)</f>
        <v>Customer Support</v>
      </c>
      <c r="D593" t="s">
        <v>52</v>
      </c>
      <c r="E593" t="str" cm="1">
        <f t="array" ref="E593">_xlfn.XLOOKUP(F593,Locations!$A$2:$A$6,Locations!$B$2:$B$6,NOT FOUND)</f>
        <v>Sharjah</v>
      </c>
      <c r="F593" t="s">
        <v>41</v>
      </c>
      <c r="G593" t="s">
        <v>62</v>
      </c>
      <c r="H593" t="s">
        <v>22</v>
      </c>
      <c r="I593" t="s">
        <v>23</v>
      </c>
      <c r="J593" t="s">
        <v>36</v>
      </c>
      <c r="K593" t="s">
        <v>69</v>
      </c>
      <c r="L593" t="s">
        <v>933</v>
      </c>
      <c r="M593" s="4">
        <v>89.93</v>
      </c>
      <c r="N593">
        <v>73</v>
      </c>
      <c r="O593" t="s">
        <v>56</v>
      </c>
      <c r="P593" t="s">
        <v>38</v>
      </c>
      <c r="Q593">
        <v>5</v>
      </c>
      <c r="R593">
        <v>10</v>
      </c>
      <c r="S593" t="s">
        <v>29</v>
      </c>
      <c r="U593">
        <v>303781</v>
      </c>
    </row>
    <row r="594" spans="1:21" x14ac:dyDescent="0.3">
      <c r="A594">
        <v>304112</v>
      </c>
      <c r="B594" t="s">
        <v>400</v>
      </c>
      <c r="C594" t="str">
        <f>_xlfn.XLOOKUP(D594,Departments!$A$2:$A$8,Departments!$B$2:$B$8)</f>
        <v>Finance</v>
      </c>
      <c r="D594" t="s">
        <v>72</v>
      </c>
      <c r="E594" t="str" cm="1">
        <f t="array" ref="E594">_xlfn.XLOOKUP(F594,Locations!$A$2:$A$6,Locations!$B$2:$B$6,NOT FOUND)</f>
        <v>Sharjah</v>
      </c>
      <c r="F594" t="s">
        <v>41</v>
      </c>
      <c r="G594" t="s">
        <v>42</v>
      </c>
      <c r="H594" t="s">
        <v>76</v>
      </c>
      <c r="I594" t="s">
        <v>43</v>
      </c>
      <c r="J594" t="s">
        <v>36</v>
      </c>
      <c r="K594" t="s">
        <v>69</v>
      </c>
      <c r="L594" t="s">
        <v>934</v>
      </c>
      <c r="M594" s="4">
        <v>98.31</v>
      </c>
      <c r="N594">
        <v>99</v>
      </c>
      <c r="O594" t="s">
        <v>49</v>
      </c>
      <c r="P594" t="s">
        <v>38</v>
      </c>
      <c r="Q594">
        <v>3</v>
      </c>
      <c r="S594" t="s">
        <v>29</v>
      </c>
      <c r="U594">
        <v>304085</v>
      </c>
    </row>
    <row r="595" spans="1:21" x14ac:dyDescent="0.3">
      <c r="A595">
        <v>304113</v>
      </c>
      <c r="B595" t="s">
        <v>584</v>
      </c>
      <c r="C595" t="str">
        <f>_xlfn.XLOOKUP(D595,Departments!$A$2:$A$8,Departments!$B$2:$B$8)</f>
        <v>IT</v>
      </c>
      <c r="D595" t="s">
        <v>80</v>
      </c>
      <c r="E595" t="str" cm="1">
        <f t="array" ref="E595">_xlfn.XLOOKUP(F595,Locations!$A$2:$A$6,Locations!$B$2:$B$6,NOT FOUND)</f>
        <v>Dubai</v>
      </c>
      <c r="F595" t="s">
        <v>20</v>
      </c>
      <c r="G595" t="s">
        <v>126</v>
      </c>
      <c r="H595" t="s">
        <v>34</v>
      </c>
      <c r="I595" t="s">
        <v>35</v>
      </c>
      <c r="J595" t="s">
        <v>24</v>
      </c>
      <c r="K595" t="s">
        <v>69</v>
      </c>
      <c r="L595" t="s">
        <v>935</v>
      </c>
      <c r="M595" s="4">
        <v>89.29</v>
      </c>
      <c r="N595">
        <v>77</v>
      </c>
      <c r="O595" t="s">
        <v>49</v>
      </c>
      <c r="P595" t="s">
        <v>28</v>
      </c>
      <c r="R595">
        <v>22</v>
      </c>
      <c r="S595" t="s">
        <v>29</v>
      </c>
      <c r="U595">
        <v>303626</v>
      </c>
    </row>
    <row r="596" spans="1:21" x14ac:dyDescent="0.3">
      <c r="A596">
        <v>304114</v>
      </c>
      <c r="B596" t="s">
        <v>200</v>
      </c>
      <c r="C596" t="str">
        <f>_xlfn.XLOOKUP(D596,Departments!$A$2:$A$8,Departments!$B$2:$B$8)</f>
        <v>Finance</v>
      </c>
      <c r="D596" t="s">
        <v>72</v>
      </c>
      <c r="E596" t="str" cm="1">
        <f t="array" ref="E596">_xlfn.XLOOKUP(F596,Locations!$A$2:$A$6,Locations!$B$2:$B$6,NOT FOUND)</f>
        <v>Abu Dhabi</v>
      </c>
      <c r="F596" t="s">
        <v>61</v>
      </c>
      <c r="G596" t="s">
        <v>108</v>
      </c>
      <c r="H596" t="s">
        <v>63</v>
      </c>
      <c r="I596" t="s">
        <v>35</v>
      </c>
      <c r="J596" t="s">
        <v>36</v>
      </c>
      <c r="K596" t="s">
        <v>69</v>
      </c>
      <c r="L596" t="s">
        <v>936</v>
      </c>
      <c r="M596" s="4">
        <v>85.25</v>
      </c>
      <c r="N596">
        <v>70</v>
      </c>
      <c r="O596" t="s">
        <v>56</v>
      </c>
      <c r="P596" t="s">
        <v>38</v>
      </c>
      <c r="Q596">
        <v>5</v>
      </c>
      <c r="R596">
        <v>22</v>
      </c>
      <c r="S596" t="s">
        <v>29</v>
      </c>
      <c r="U596">
        <v>303799</v>
      </c>
    </row>
    <row r="597" spans="1:21" x14ac:dyDescent="0.3">
      <c r="A597">
        <v>304115</v>
      </c>
      <c r="B597" t="s">
        <v>82</v>
      </c>
      <c r="C597" t="str">
        <f>_xlfn.XLOOKUP(D597,Departments!$A$2:$A$8,Departments!$B$2:$B$8)</f>
        <v>Operations</v>
      </c>
      <c r="D597" t="s">
        <v>19</v>
      </c>
      <c r="E597" t="str" cm="1">
        <f t="array" ref="E597">_xlfn.XLOOKUP(F597,Locations!$A$2:$A$6,Locations!$B$2:$B$6,NOT FOUND)</f>
        <v>Dubai</v>
      </c>
      <c r="F597" t="s">
        <v>20</v>
      </c>
      <c r="G597" t="s">
        <v>108</v>
      </c>
      <c r="H597" t="s">
        <v>34</v>
      </c>
      <c r="I597" t="s">
        <v>23</v>
      </c>
      <c r="J597" t="s">
        <v>24</v>
      </c>
      <c r="K597" t="s">
        <v>69</v>
      </c>
      <c r="L597" t="s">
        <v>267</v>
      </c>
      <c r="M597" s="4">
        <v>81.209999999999994</v>
      </c>
      <c r="N597">
        <v>64</v>
      </c>
      <c r="O597" t="s">
        <v>27</v>
      </c>
      <c r="P597" t="s">
        <v>50</v>
      </c>
      <c r="R597">
        <v>29</v>
      </c>
      <c r="S597" t="s">
        <v>29</v>
      </c>
      <c r="U597">
        <v>303773</v>
      </c>
    </row>
    <row r="598" spans="1:21" x14ac:dyDescent="0.3">
      <c r="A598">
        <v>304116</v>
      </c>
      <c r="B598" t="s">
        <v>114</v>
      </c>
      <c r="C598" t="str">
        <f>_xlfn.XLOOKUP(D598,Departments!$A$2:$A$8,Departments!$B$2:$B$8)</f>
        <v>HR</v>
      </c>
      <c r="D598" t="s">
        <v>40</v>
      </c>
      <c r="E598" t="str" cm="1">
        <f t="array" ref="E598">_xlfn.XLOOKUP(F598,Locations!$A$2:$A$6,Locations!$B$2:$B$6,NOT FOUND)</f>
        <v>Al Ain</v>
      </c>
      <c r="F598" t="s">
        <v>46</v>
      </c>
      <c r="G598" t="s">
        <v>21</v>
      </c>
      <c r="H598" t="s">
        <v>22</v>
      </c>
      <c r="I598" t="s">
        <v>43</v>
      </c>
      <c r="J598" t="s">
        <v>36</v>
      </c>
      <c r="K598" t="s">
        <v>69</v>
      </c>
      <c r="L598" t="s">
        <v>937</v>
      </c>
      <c r="M598" s="4">
        <v>80.36</v>
      </c>
      <c r="N598">
        <v>79</v>
      </c>
      <c r="O598" t="s">
        <v>27</v>
      </c>
      <c r="P598" t="s">
        <v>50</v>
      </c>
      <c r="R598">
        <v>21</v>
      </c>
      <c r="S598" t="s">
        <v>57</v>
      </c>
      <c r="T598" t="s">
        <v>938</v>
      </c>
      <c r="U598">
        <v>304081</v>
      </c>
    </row>
    <row r="599" spans="1:21" x14ac:dyDescent="0.3">
      <c r="A599">
        <v>304117</v>
      </c>
      <c r="B599" t="s">
        <v>125</v>
      </c>
      <c r="C599" t="str">
        <f>_xlfn.XLOOKUP(D599,Departments!$A$2:$A$8,Departments!$B$2:$B$8)</f>
        <v>HR</v>
      </c>
      <c r="D599" t="s">
        <v>40</v>
      </c>
      <c r="E599" t="str" cm="1">
        <f t="array" ref="E599">_xlfn.XLOOKUP(F599,Locations!$A$2:$A$6,Locations!$B$2:$B$6,NOT FOUND)</f>
        <v>Dubai</v>
      </c>
      <c r="F599" t="s">
        <v>20</v>
      </c>
      <c r="G599" t="s">
        <v>126</v>
      </c>
      <c r="H599" t="s">
        <v>34</v>
      </c>
      <c r="I599" t="s">
        <v>35</v>
      </c>
      <c r="J599" t="s">
        <v>24</v>
      </c>
      <c r="K599" t="s">
        <v>25</v>
      </c>
      <c r="L599" t="s">
        <v>121</v>
      </c>
      <c r="M599" s="4">
        <v>97.52</v>
      </c>
      <c r="N599">
        <v>91</v>
      </c>
      <c r="O599" t="s">
        <v>56</v>
      </c>
      <c r="P599" t="s">
        <v>38</v>
      </c>
      <c r="Q599">
        <v>2</v>
      </c>
      <c r="R599">
        <v>19</v>
      </c>
      <c r="S599" t="s">
        <v>57</v>
      </c>
      <c r="T599" t="s">
        <v>939</v>
      </c>
      <c r="U599">
        <v>303835</v>
      </c>
    </row>
    <row r="600" spans="1:21" x14ac:dyDescent="0.3">
      <c r="A600">
        <v>304118</v>
      </c>
      <c r="B600" t="s">
        <v>791</v>
      </c>
      <c r="C600" t="str">
        <f>_xlfn.XLOOKUP(D600,Departments!$A$2:$A$8,Departments!$B$2:$B$8)</f>
        <v>IT</v>
      </c>
      <c r="D600" t="s">
        <v>80</v>
      </c>
      <c r="E600" t="str" cm="1">
        <f t="array" ref="E600">_xlfn.XLOOKUP(F600,Locations!$A$2:$A$6,Locations!$B$2:$B$6,NOT FOUND)</f>
        <v>Al Ain</v>
      </c>
      <c r="F600" t="s">
        <v>46</v>
      </c>
      <c r="G600" t="s">
        <v>53</v>
      </c>
      <c r="H600" t="s">
        <v>22</v>
      </c>
      <c r="I600" t="s">
        <v>23</v>
      </c>
      <c r="J600" t="s">
        <v>24</v>
      </c>
      <c r="K600" t="s">
        <v>64</v>
      </c>
      <c r="L600" t="s">
        <v>940</v>
      </c>
      <c r="M600" s="4">
        <v>95.04</v>
      </c>
      <c r="N600">
        <v>91</v>
      </c>
      <c r="O600" t="s">
        <v>56</v>
      </c>
      <c r="P600" t="s">
        <v>38</v>
      </c>
      <c r="Q600">
        <v>2</v>
      </c>
      <c r="R600">
        <v>20</v>
      </c>
      <c r="S600" t="s">
        <v>57</v>
      </c>
      <c r="T600" t="s">
        <v>941</v>
      </c>
      <c r="U600">
        <v>303823</v>
      </c>
    </row>
    <row r="601" spans="1:21" x14ac:dyDescent="0.3">
      <c r="A601">
        <v>304119</v>
      </c>
      <c r="B601" t="s">
        <v>563</v>
      </c>
      <c r="C601" t="str">
        <f>_xlfn.XLOOKUP(D601,Departments!$A$2:$A$8,Departments!$B$2:$B$8)</f>
        <v>Operations</v>
      </c>
      <c r="D601" t="s">
        <v>19</v>
      </c>
      <c r="E601" t="str" cm="1">
        <f t="array" ref="E601">_xlfn.XLOOKUP(F601,Locations!$A$2:$A$6,Locations!$B$2:$B$6,NOT FOUND)</f>
        <v>Abu Dhabi</v>
      </c>
      <c r="F601" t="s">
        <v>61</v>
      </c>
      <c r="G601" t="s">
        <v>53</v>
      </c>
      <c r="H601" t="s">
        <v>22</v>
      </c>
      <c r="I601" t="s">
        <v>35</v>
      </c>
      <c r="J601" t="s">
        <v>24</v>
      </c>
      <c r="K601" t="s">
        <v>54</v>
      </c>
      <c r="L601" t="s">
        <v>942</v>
      </c>
      <c r="M601" s="4">
        <v>99.27</v>
      </c>
      <c r="N601">
        <v>89</v>
      </c>
      <c r="O601" t="s">
        <v>49</v>
      </c>
      <c r="P601" t="s">
        <v>38</v>
      </c>
      <c r="Q601">
        <v>2</v>
      </c>
      <c r="R601">
        <v>27</v>
      </c>
      <c r="S601" t="s">
        <v>29</v>
      </c>
      <c r="U601">
        <v>303684</v>
      </c>
    </row>
    <row r="602" spans="1:21" x14ac:dyDescent="0.3">
      <c r="A602">
        <v>304120</v>
      </c>
      <c r="B602" t="s">
        <v>357</v>
      </c>
      <c r="C602" t="str">
        <f>_xlfn.XLOOKUP(D602,Departments!$A$2:$A$8,Departments!$B$2:$B$8)</f>
        <v>HR</v>
      </c>
      <c r="D602" t="s">
        <v>40</v>
      </c>
      <c r="E602" t="str" cm="1">
        <f t="array" ref="E602">_xlfn.XLOOKUP(F602,Locations!$A$2:$A$6,Locations!$B$2:$B$6,NOT FOUND)</f>
        <v>Dubai</v>
      </c>
      <c r="F602" t="s">
        <v>20</v>
      </c>
      <c r="G602" t="s">
        <v>126</v>
      </c>
      <c r="H602" t="s">
        <v>22</v>
      </c>
      <c r="I602" t="s">
        <v>43</v>
      </c>
      <c r="J602" t="s">
        <v>36</v>
      </c>
      <c r="K602" t="s">
        <v>69</v>
      </c>
      <c r="L602" t="s">
        <v>943</v>
      </c>
      <c r="M602" s="4">
        <v>92.39</v>
      </c>
      <c r="N602">
        <v>78</v>
      </c>
      <c r="O602" t="s">
        <v>56</v>
      </c>
      <c r="P602" t="s">
        <v>38</v>
      </c>
      <c r="Q602">
        <v>3</v>
      </c>
      <c r="R602">
        <v>8</v>
      </c>
      <c r="S602" t="s">
        <v>29</v>
      </c>
      <c r="U602">
        <v>303756</v>
      </c>
    </row>
    <row r="603" spans="1:21" x14ac:dyDescent="0.3">
      <c r="A603">
        <v>304121</v>
      </c>
      <c r="B603" t="s">
        <v>183</v>
      </c>
      <c r="C603" t="str">
        <f>_xlfn.XLOOKUP(D603,Departments!$A$2:$A$8,Departments!$B$2:$B$8)</f>
        <v>HR</v>
      </c>
      <c r="D603" t="s">
        <v>40</v>
      </c>
      <c r="E603" t="str" cm="1">
        <f t="array" ref="E603">_xlfn.XLOOKUP(F603,Locations!$A$2:$A$6,Locations!$B$2:$B$6,NOT FOUND)</f>
        <v>Sharjah</v>
      </c>
      <c r="F603" t="s">
        <v>41</v>
      </c>
      <c r="G603" t="s">
        <v>173</v>
      </c>
      <c r="H603" t="s">
        <v>22</v>
      </c>
      <c r="I603" t="s">
        <v>43</v>
      </c>
      <c r="J603" t="s">
        <v>24</v>
      </c>
      <c r="K603" t="s">
        <v>69</v>
      </c>
      <c r="L603" t="s">
        <v>944</v>
      </c>
      <c r="M603" s="4">
        <v>89.03</v>
      </c>
      <c r="N603">
        <v>71</v>
      </c>
      <c r="O603" t="s">
        <v>49</v>
      </c>
      <c r="P603" t="s">
        <v>28</v>
      </c>
      <c r="S603" t="s">
        <v>57</v>
      </c>
      <c r="T603" t="s">
        <v>945</v>
      </c>
      <c r="U603">
        <v>303996</v>
      </c>
    </row>
    <row r="604" spans="1:21" x14ac:dyDescent="0.3">
      <c r="A604">
        <v>304122</v>
      </c>
      <c r="B604" t="s">
        <v>597</v>
      </c>
      <c r="C604" t="str">
        <f>_xlfn.XLOOKUP(D604,Departments!$A$2:$A$8,Departments!$B$2:$B$8)</f>
        <v>Marketing</v>
      </c>
      <c r="D604" t="s">
        <v>60</v>
      </c>
      <c r="E604" t="str" cm="1">
        <f t="array" ref="E604">_xlfn.XLOOKUP(F604,Locations!$A$2:$A$6,Locations!$B$2:$B$6,NOT FOUND)</f>
        <v>Dubai</v>
      </c>
      <c r="F604" t="s">
        <v>20</v>
      </c>
      <c r="G604" t="s">
        <v>33</v>
      </c>
      <c r="H604" t="s">
        <v>22</v>
      </c>
      <c r="I604" t="s">
        <v>35</v>
      </c>
      <c r="J604" t="s">
        <v>24</v>
      </c>
      <c r="K604" t="s">
        <v>54</v>
      </c>
      <c r="L604" t="s">
        <v>449</v>
      </c>
      <c r="M604" s="4">
        <v>79.19</v>
      </c>
      <c r="N604">
        <v>77</v>
      </c>
      <c r="O604" t="s">
        <v>27</v>
      </c>
      <c r="P604" t="s">
        <v>38</v>
      </c>
      <c r="Q604">
        <v>3</v>
      </c>
      <c r="R604">
        <v>32</v>
      </c>
      <c r="S604" t="s">
        <v>29</v>
      </c>
      <c r="U604">
        <v>303672</v>
      </c>
    </row>
    <row r="605" spans="1:21" x14ac:dyDescent="0.3">
      <c r="A605">
        <v>304123</v>
      </c>
      <c r="B605" t="s">
        <v>298</v>
      </c>
      <c r="C605" t="str">
        <f>_xlfn.XLOOKUP(D605,Departments!$A$2:$A$8,Departments!$B$2:$B$8)</f>
        <v>Finance</v>
      </c>
      <c r="D605" t="s">
        <v>72</v>
      </c>
      <c r="E605" t="str" cm="1">
        <f t="array" ref="E605">_xlfn.XLOOKUP(F605,Locations!$A$2:$A$6,Locations!$B$2:$B$6,NOT FOUND)</f>
        <v>Ajman</v>
      </c>
      <c r="F605" t="s">
        <v>32</v>
      </c>
      <c r="G605" t="s">
        <v>68</v>
      </c>
      <c r="H605" t="s">
        <v>22</v>
      </c>
      <c r="I605" t="s">
        <v>43</v>
      </c>
      <c r="J605" t="s">
        <v>24</v>
      </c>
      <c r="K605" t="s">
        <v>69</v>
      </c>
      <c r="L605" t="s">
        <v>548</v>
      </c>
      <c r="M605" s="4">
        <v>93.74</v>
      </c>
      <c r="N605">
        <v>76</v>
      </c>
      <c r="O605" t="s">
        <v>56</v>
      </c>
      <c r="P605" t="s">
        <v>38</v>
      </c>
      <c r="Q605">
        <v>2</v>
      </c>
      <c r="R605">
        <v>30</v>
      </c>
      <c r="S605" t="s">
        <v>29</v>
      </c>
      <c r="U605">
        <v>303783</v>
      </c>
    </row>
    <row r="606" spans="1:21" x14ac:dyDescent="0.3">
      <c r="A606">
        <v>304124</v>
      </c>
      <c r="B606" t="s">
        <v>538</v>
      </c>
      <c r="C606" t="str">
        <f>_xlfn.XLOOKUP(D606,Departments!$A$2:$A$8,Departments!$B$2:$B$8)</f>
        <v>Operations</v>
      </c>
      <c r="D606" t="s">
        <v>19</v>
      </c>
      <c r="E606" t="str" cm="1">
        <f t="array" ref="E606">_xlfn.XLOOKUP(F606,Locations!$A$2:$A$6,Locations!$B$2:$B$6,NOT FOUND)</f>
        <v>Abu Dhabi</v>
      </c>
      <c r="F606" t="s">
        <v>61</v>
      </c>
      <c r="G606" t="s">
        <v>62</v>
      </c>
      <c r="H606" t="s">
        <v>63</v>
      </c>
      <c r="I606" t="s">
        <v>23</v>
      </c>
      <c r="J606" t="s">
        <v>36</v>
      </c>
      <c r="K606" t="s">
        <v>25</v>
      </c>
      <c r="L606" t="s">
        <v>358</v>
      </c>
      <c r="M606" s="4">
        <v>78.94</v>
      </c>
      <c r="N606">
        <v>70</v>
      </c>
      <c r="O606" t="s">
        <v>27</v>
      </c>
      <c r="P606" t="s">
        <v>38</v>
      </c>
      <c r="Q606">
        <v>3</v>
      </c>
      <c r="S606" t="s">
        <v>29</v>
      </c>
      <c r="U606">
        <v>304120</v>
      </c>
    </row>
    <row r="607" spans="1:21" x14ac:dyDescent="0.3">
      <c r="A607">
        <v>304125</v>
      </c>
      <c r="B607" t="s">
        <v>409</v>
      </c>
      <c r="C607" t="str">
        <f>_xlfn.XLOOKUP(D607,Departments!$A$2:$A$8,Departments!$B$2:$B$8)</f>
        <v>Finance</v>
      </c>
      <c r="D607" t="s">
        <v>72</v>
      </c>
      <c r="E607" t="str" cm="1">
        <f t="array" ref="E607">_xlfn.XLOOKUP(F607,Locations!$A$2:$A$6,Locations!$B$2:$B$6,NOT FOUND)</f>
        <v>Al Ain</v>
      </c>
      <c r="F607" t="s">
        <v>46</v>
      </c>
      <c r="G607" t="s">
        <v>126</v>
      </c>
      <c r="H607" t="s">
        <v>22</v>
      </c>
      <c r="I607" t="s">
        <v>35</v>
      </c>
      <c r="J607" t="s">
        <v>24</v>
      </c>
      <c r="K607" t="s">
        <v>69</v>
      </c>
      <c r="L607" t="s">
        <v>917</v>
      </c>
      <c r="M607" s="4">
        <v>78.94</v>
      </c>
      <c r="N607">
        <v>54</v>
      </c>
      <c r="O607" t="s">
        <v>56</v>
      </c>
      <c r="P607" t="s">
        <v>50</v>
      </c>
      <c r="R607">
        <v>9</v>
      </c>
      <c r="S607" t="s">
        <v>57</v>
      </c>
      <c r="T607" t="s">
        <v>946</v>
      </c>
      <c r="U607">
        <v>303714</v>
      </c>
    </row>
    <row r="608" spans="1:21" x14ac:dyDescent="0.3">
      <c r="A608">
        <v>304126</v>
      </c>
      <c r="B608" t="s">
        <v>333</v>
      </c>
      <c r="C608" t="str">
        <f>_xlfn.XLOOKUP(D608,Departments!$A$2:$A$8,Departments!$B$2:$B$8)</f>
        <v>HR</v>
      </c>
      <c r="D608" t="s">
        <v>40</v>
      </c>
      <c r="E608" t="str" cm="1">
        <f t="array" ref="E608">_xlfn.XLOOKUP(F608,Locations!$A$2:$A$6,Locations!$B$2:$B$6,NOT FOUND)</f>
        <v>Abu Dhabi</v>
      </c>
      <c r="F608" t="s">
        <v>61</v>
      </c>
      <c r="G608" t="s">
        <v>173</v>
      </c>
      <c r="H608" t="s">
        <v>34</v>
      </c>
      <c r="I608" t="s">
        <v>43</v>
      </c>
      <c r="J608" t="s">
        <v>24</v>
      </c>
      <c r="K608" t="s">
        <v>69</v>
      </c>
      <c r="L608" t="s">
        <v>884</v>
      </c>
      <c r="M608" s="4">
        <v>77.44</v>
      </c>
      <c r="N608">
        <v>51</v>
      </c>
      <c r="O608" t="s">
        <v>56</v>
      </c>
      <c r="P608" t="s">
        <v>50</v>
      </c>
      <c r="R608">
        <v>12</v>
      </c>
      <c r="S608" t="s">
        <v>29</v>
      </c>
      <c r="U608">
        <v>303534</v>
      </c>
    </row>
    <row r="609" spans="1:21" x14ac:dyDescent="0.3">
      <c r="A609">
        <v>304127</v>
      </c>
      <c r="B609" t="s">
        <v>947</v>
      </c>
      <c r="C609" t="str">
        <f>_xlfn.XLOOKUP(D609,Departments!$A$2:$A$8,Departments!$B$2:$B$8)</f>
        <v>Finance</v>
      </c>
      <c r="D609" t="s">
        <v>72</v>
      </c>
      <c r="E609" t="str" cm="1">
        <f t="array" ref="E609">_xlfn.XLOOKUP(F609,Locations!$A$2:$A$6,Locations!$B$2:$B$6,NOT FOUND)</f>
        <v>Dubai</v>
      </c>
      <c r="F609" t="s">
        <v>20</v>
      </c>
      <c r="G609" t="s">
        <v>73</v>
      </c>
      <c r="H609" t="s">
        <v>34</v>
      </c>
      <c r="I609" t="s">
        <v>35</v>
      </c>
      <c r="J609" t="s">
        <v>36</v>
      </c>
      <c r="K609" t="s">
        <v>69</v>
      </c>
      <c r="L609" t="s">
        <v>948</v>
      </c>
      <c r="M609" s="4">
        <v>85.03</v>
      </c>
      <c r="N609">
        <v>90</v>
      </c>
      <c r="O609" t="s">
        <v>56</v>
      </c>
      <c r="P609" t="s">
        <v>38</v>
      </c>
      <c r="Q609">
        <v>3</v>
      </c>
      <c r="R609">
        <v>25</v>
      </c>
      <c r="S609" t="s">
        <v>29</v>
      </c>
      <c r="U609">
        <v>303618</v>
      </c>
    </row>
    <row r="610" spans="1:21" x14ac:dyDescent="0.3">
      <c r="A610">
        <v>304128</v>
      </c>
      <c r="B610" t="s">
        <v>949</v>
      </c>
      <c r="C610" t="str">
        <f>_xlfn.XLOOKUP(D610,Departments!$A$2:$A$8,Departments!$B$2:$B$8)</f>
        <v>Sales</v>
      </c>
      <c r="D610" t="s">
        <v>31</v>
      </c>
      <c r="E610" t="str" cm="1">
        <f t="array" ref="E610">_xlfn.XLOOKUP(F610,Locations!$A$2:$A$6,Locations!$B$2:$B$6,NOT FOUND)</f>
        <v>Sharjah</v>
      </c>
      <c r="F610" t="s">
        <v>41</v>
      </c>
      <c r="G610" t="s">
        <v>73</v>
      </c>
      <c r="H610" t="s">
        <v>22</v>
      </c>
      <c r="I610" t="s">
        <v>35</v>
      </c>
      <c r="J610" t="s">
        <v>24</v>
      </c>
      <c r="K610" t="s">
        <v>25</v>
      </c>
      <c r="L610" t="s">
        <v>756</v>
      </c>
      <c r="M610" s="4">
        <v>82.79</v>
      </c>
      <c r="N610">
        <v>55</v>
      </c>
      <c r="O610" t="s">
        <v>27</v>
      </c>
      <c r="P610" t="s">
        <v>38</v>
      </c>
      <c r="Q610">
        <v>4</v>
      </c>
      <c r="R610">
        <v>17</v>
      </c>
      <c r="S610" t="s">
        <v>29</v>
      </c>
      <c r="U610">
        <v>303901</v>
      </c>
    </row>
    <row r="611" spans="1:21" x14ac:dyDescent="0.3">
      <c r="A611">
        <v>304129</v>
      </c>
      <c r="B611" t="s">
        <v>947</v>
      </c>
      <c r="C611" t="str">
        <f>_xlfn.XLOOKUP(D611,Departments!$A$2:$A$8,Departments!$B$2:$B$8)</f>
        <v>Finance</v>
      </c>
      <c r="D611" t="s">
        <v>72</v>
      </c>
      <c r="E611" t="str" cm="1">
        <f t="array" ref="E611">_xlfn.XLOOKUP(F611,Locations!$A$2:$A$6,Locations!$B$2:$B$6,NOT FOUND)</f>
        <v>Sharjah</v>
      </c>
      <c r="F611" t="s">
        <v>41</v>
      </c>
      <c r="G611" t="s">
        <v>102</v>
      </c>
      <c r="H611" t="s">
        <v>22</v>
      </c>
      <c r="I611" t="s">
        <v>35</v>
      </c>
      <c r="J611" t="s">
        <v>36</v>
      </c>
      <c r="K611" t="s">
        <v>25</v>
      </c>
      <c r="L611" t="s">
        <v>554</v>
      </c>
      <c r="M611" s="4">
        <v>75.180000000000007</v>
      </c>
      <c r="N611">
        <v>72</v>
      </c>
      <c r="O611" t="s">
        <v>27</v>
      </c>
      <c r="P611" t="s">
        <v>28</v>
      </c>
      <c r="R611">
        <v>17</v>
      </c>
      <c r="S611" t="s">
        <v>29</v>
      </c>
      <c r="U611">
        <v>303828</v>
      </c>
    </row>
    <row r="612" spans="1:21" x14ac:dyDescent="0.3">
      <c r="A612">
        <v>304130</v>
      </c>
      <c r="B612" t="s">
        <v>826</v>
      </c>
      <c r="C612" t="str">
        <f>_xlfn.XLOOKUP(D612,Departments!$A$2:$A$8,Departments!$B$2:$B$8)</f>
        <v>HR</v>
      </c>
      <c r="D612" t="s">
        <v>40</v>
      </c>
      <c r="E612" t="str" cm="1">
        <f t="array" ref="E612">_xlfn.XLOOKUP(F612,Locations!$A$2:$A$6,Locations!$B$2:$B$6,NOT FOUND)</f>
        <v>Abu Dhabi</v>
      </c>
      <c r="F612" t="s">
        <v>61</v>
      </c>
      <c r="G612" t="s">
        <v>53</v>
      </c>
      <c r="H612" t="s">
        <v>34</v>
      </c>
      <c r="I612" t="s">
        <v>23</v>
      </c>
      <c r="J612" t="s">
        <v>36</v>
      </c>
      <c r="K612" t="s">
        <v>64</v>
      </c>
      <c r="L612" t="s">
        <v>950</v>
      </c>
      <c r="M612" s="4">
        <v>96.82</v>
      </c>
      <c r="N612">
        <v>89</v>
      </c>
      <c r="O612" t="s">
        <v>49</v>
      </c>
      <c r="P612" t="s">
        <v>28</v>
      </c>
      <c r="R612">
        <v>6</v>
      </c>
      <c r="S612" t="s">
        <v>29</v>
      </c>
      <c r="U612">
        <v>303687</v>
      </c>
    </row>
    <row r="613" spans="1:21" x14ac:dyDescent="0.3">
      <c r="A613">
        <v>304131</v>
      </c>
      <c r="B613" t="s">
        <v>284</v>
      </c>
      <c r="C613" t="str">
        <f>_xlfn.XLOOKUP(D613,Departments!$A$2:$A$8,Departments!$B$2:$B$8)</f>
        <v>Operations</v>
      </c>
      <c r="D613" t="s">
        <v>19</v>
      </c>
      <c r="E613" t="str" cm="1">
        <f t="array" ref="E613">_xlfn.XLOOKUP(F613,Locations!$A$2:$A$6,Locations!$B$2:$B$6,NOT FOUND)</f>
        <v>Dubai</v>
      </c>
      <c r="F613" t="s">
        <v>20</v>
      </c>
      <c r="G613" t="s">
        <v>108</v>
      </c>
      <c r="H613" t="s">
        <v>63</v>
      </c>
      <c r="I613" t="s">
        <v>35</v>
      </c>
      <c r="J613" t="s">
        <v>36</v>
      </c>
      <c r="K613" t="s">
        <v>25</v>
      </c>
      <c r="L613" t="s">
        <v>160</v>
      </c>
      <c r="M613" s="4">
        <v>93.59</v>
      </c>
      <c r="N613">
        <v>73</v>
      </c>
      <c r="O613" t="s">
        <v>49</v>
      </c>
      <c r="P613" t="s">
        <v>50</v>
      </c>
      <c r="R613">
        <v>8</v>
      </c>
      <c r="S613" t="s">
        <v>29</v>
      </c>
      <c r="U613">
        <v>303714</v>
      </c>
    </row>
    <row r="614" spans="1:21" x14ac:dyDescent="0.3">
      <c r="A614">
        <v>304132</v>
      </c>
      <c r="B614" t="s">
        <v>567</v>
      </c>
      <c r="C614" t="str">
        <f>_xlfn.XLOOKUP(D614,Departments!$A$2:$A$8,Departments!$B$2:$B$8)</f>
        <v>Sales</v>
      </c>
      <c r="D614" t="s">
        <v>31</v>
      </c>
      <c r="E614" t="str" cm="1">
        <f t="array" ref="E614">_xlfn.XLOOKUP(F614,Locations!$A$2:$A$6,Locations!$B$2:$B$6,NOT FOUND)</f>
        <v>Al Ain</v>
      </c>
      <c r="F614" t="s">
        <v>46</v>
      </c>
      <c r="G614" t="s">
        <v>108</v>
      </c>
      <c r="H614" t="s">
        <v>63</v>
      </c>
      <c r="I614" t="s">
        <v>43</v>
      </c>
      <c r="J614" t="s">
        <v>24</v>
      </c>
      <c r="K614" t="s">
        <v>54</v>
      </c>
      <c r="L614" t="s">
        <v>769</v>
      </c>
      <c r="M614" s="4">
        <v>96.7</v>
      </c>
      <c r="N614">
        <v>85</v>
      </c>
      <c r="O614" t="s">
        <v>56</v>
      </c>
      <c r="P614" t="s">
        <v>28</v>
      </c>
      <c r="R614">
        <v>25</v>
      </c>
      <c r="S614" t="s">
        <v>29</v>
      </c>
      <c r="U614">
        <v>304046</v>
      </c>
    </row>
    <row r="615" spans="1:21" x14ac:dyDescent="0.3">
      <c r="A615">
        <v>304133</v>
      </c>
      <c r="B615" t="s">
        <v>538</v>
      </c>
      <c r="C615" t="str">
        <f>_xlfn.XLOOKUP(D615,Departments!$A$2:$A$8,Departments!$B$2:$B$8)</f>
        <v>Customer Support</v>
      </c>
      <c r="D615" t="s">
        <v>52</v>
      </c>
      <c r="E615" t="str" cm="1">
        <f t="array" ref="E615">_xlfn.XLOOKUP(F615,Locations!$A$2:$A$6,Locations!$B$2:$B$6,NOT FOUND)</f>
        <v>Ajman</v>
      </c>
      <c r="F615" t="s">
        <v>32</v>
      </c>
      <c r="G615" t="s">
        <v>42</v>
      </c>
      <c r="H615" t="s">
        <v>34</v>
      </c>
      <c r="I615" t="s">
        <v>43</v>
      </c>
      <c r="J615" t="s">
        <v>24</v>
      </c>
      <c r="K615" t="s">
        <v>54</v>
      </c>
      <c r="L615" t="s">
        <v>951</v>
      </c>
      <c r="M615" s="4">
        <v>96.99</v>
      </c>
      <c r="N615">
        <v>86</v>
      </c>
      <c r="O615" t="s">
        <v>56</v>
      </c>
      <c r="P615" t="s">
        <v>38</v>
      </c>
      <c r="Q615">
        <v>3</v>
      </c>
      <c r="R615">
        <v>30</v>
      </c>
      <c r="S615" t="s">
        <v>29</v>
      </c>
      <c r="U615">
        <v>303549</v>
      </c>
    </row>
    <row r="616" spans="1:21" x14ac:dyDescent="0.3">
      <c r="A616">
        <v>304134</v>
      </c>
      <c r="B616" t="s">
        <v>338</v>
      </c>
      <c r="C616" t="str">
        <f>_xlfn.XLOOKUP(D616,Departments!$A$2:$A$8,Departments!$B$2:$B$8)</f>
        <v>Operations</v>
      </c>
      <c r="D616" t="s">
        <v>19</v>
      </c>
      <c r="E616" t="str" cm="1">
        <f t="array" ref="E616">_xlfn.XLOOKUP(F616,Locations!$A$2:$A$6,Locations!$B$2:$B$6,NOT FOUND)</f>
        <v>Dubai</v>
      </c>
      <c r="F616" t="s">
        <v>20</v>
      </c>
      <c r="G616" t="s">
        <v>53</v>
      </c>
      <c r="H616" t="s">
        <v>22</v>
      </c>
      <c r="I616" t="s">
        <v>23</v>
      </c>
      <c r="J616" t="s">
        <v>24</v>
      </c>
      <c r="K616" t="s">
        <v>64</v>
      </c>
      <c r="L616" t="s">
        <v>952</v>
      </c>
      <c r="M616" s="4">
        <v>88.67</v>
      </c>
      <c r="N616">
        <v>77</v>
      </c>
      <c r="O616" t="s">
        <v>49</v>
      </c>
      <c r="P616" t="s">
        <v>38</v>
      </c>
      <c r="Q616">
        <v>2</v>
      </c>
      <c r="R616">
        <v>29</v>
      </c>
      <c r="S616" t="s">
        <v>131</v>
      </c>
      <c r="T616" t="s">
        <v>953</v>
      </c>
      <c r="U616">
        <v>303585</v>
      </c>
    </row>
    <row r="617" spans="1:21" x14ac:dyDescent="0.3">
      <c r="A617">
        <v>304135</v>
      </c>
      <c r="B617" t="s">
        <v>947</v>
      </c>
      <c r="C617" t="str">
        <f>_xlfn.XLOOKUP(D617,Departments!$A$2:$A$8,Departments!$B$2:$B$8)</f>
        <v>Customer Support</v>
      </c>
      <c r="D617" t="s">
        <v>52</v>
      </c>
      <c r="E617" t="str" cm="1">
        <f t="array" ref="E617">_xlfn.XLOOKUP(F617,Locations!$A$2:$A$6,Locations!$B$2:$B$6,NOT FOUND)</f>
        <v>Sharjah</v>
      </c>
      <c r="F617" t="s">
        <v>41</v>
      </c>
      <c r="G617" t="s">
        <v>102</v>
      </c>
      <c r="H617" t="s">
        <v>22</v>
      </c>
      <c r="I617" t="s">
        <v>23</v>
      </c>
      <c r="J617" t="s">
        <v>24</v>
      </c>
      <c r="K617" t="s">
        <v>25</v>
      </c>
      <c r="L617" t="s">
        <v>954</v>
      </c>
      <c r="M617" s="4">
        <v>81.739999999999995</v>
      </c>
      <c r="N617">
        <v>80</v>
      </c>
      <c r="O617" t="s">
        <v>56</v>
      </c>
      <c r="P617" t="s">
        <v>28</v>
      </c>
      <c r="R617">
        <v>17</v>
      </c>
      <c r="S617" t="s">
        <v>29</v>
      </c>
      <c r="U617">
        <v>303740</v>
      </c>
    </row>
    <row r="618" spans="1:21" x14ac:dyDescent="0.3">
      <c r="A618">
        <v>304136</v>
      </c>
      <c r="B618" t="s">
        <v>955</v>
      </c>
      <c r="C618" t="str">
        <f>_xlfn.XLOOKUP(D618,Departments!$A$2:$A$8,Departments!$B$2:$B$8)</f>
        <v>HR</v>
      </c>
      <c r="D618" t="s">
        <v>40</v>
      </c>
      <c r="E618" t="str" cm="1">
        <f t="array" ref="E618">_xlfn.XLOOKUP(F618,Locations!$A$2:$A$6,Locations!$B$2:$B$6,NOT FOUND)</f>
        <v>Sharjah</v>
      </c>
      <c r="F618" t="s">
        <v>41</v>
      </c>
      <c r="G618" t="s">
        <v>68</v>
      </c>
      <c r="H618" t="s">
        <v>22</v>
      </c>
      <c r="I618" t="s">
        <v>23</v>
      </c>
      <c r="J618" t="s">
        <v>36</v>
      </c>
      <c r="K618" t="s">
        <v>69</v>
      </c>
      <c r="L618" t="s">
        <v>178</v>
      </c>
      <c r="M618" s="4">
        <v>89.87</v>
      </c>
      <c r="N618">
        <v>81</v>
      </c>
      <c r="O618" t="s">
        <v>56</v>
      </c>
      <c r="P618" t="s">
        <v>50</v>
      </c>
      <c r="R618">
        <v>7</v>
      </c>
      <c r="S618" t="s">
        <v>29</v>
      </c>
      <c r="U618">
        <v>303656</v>
      </c>
    </row>
    <row r="619" spans="1:21" x14ac:dyDescent="0.3">
      <c r="A619">
        <v>304137</v>
      </c>
      <c r="B619" t="s">
        <v>75</v>
      </c>
      <c r="C619" t="str">
        <f>_xlfn.XLOOKUP(D619,Departments!$A$2:$A$8,Departments!$B$2:$B$8)</f>
        <v>IT</v>
      </c>
      <c r="D619" t="s">
        <v>80</v>
      </c>
      <c r="E619" t="str" cm="1">
        <f t="array" ref="E619">_xlfn.XLOOKUP(F619,Locations!$A$2:$A$6,Locations!$B$2:$B$6,NOT FOUND)</f>
        <v>Dubai</v>
      </c>
      <c r="F619" t="s">
        <v>20</v>
      </c>
      <c r="G619" t="s">
        <v>21</v>
      </c>
      <c r="H619" t="s">
        <v>76</v>
      </c>
      <c r="I619" t="s">
        <v>43</v>
      </c>
      <c r="J619" t="s">
        <v>24</v>
      </c>
      <c r="K619" t="s">
        <v>69</v>
      </c>
      <c r="L619" t="s">
        <v>621</v>
      </c>
      <c r="M619" s="4">
        <v>97.96</v>
      </c>
      <c r="N619">
        <v>100</v>
      </c>
      <c r="O619" t="s">
        <v>49</v>
      </c>
      <c r="P619" t="s">
        <v>38</v>
      </c>
      <c r="Q619">
        <v>4</v>
      </c>
      <c r="R619">
        <v>16</v>
      </c>
      <c r="S619" t="s">
        <v>29</v>
      </c>
      <c r="U619">
        <v>304057</v>
      </c>
    </row>
    <row r="620" spans="1:21" x14ac:dyDescent="0.3">
      <c r="A620">
        <v>304138</v>
      </c>
      <c r="B620" t="s">
        <v>679</v>
      </c>
      <c r="C620" t="str">
        <f>_xlfn.XLOOKUP(D620,Departments!$A$2:$A$8,Departments!$B$2:$B$8)</f>
        <v>IT</v>
      </c>
      <c r="D620" t="s">
        <v>80</v>
      </c>
      <c r="E620" t="str" cm="1">
        <f t="array" ref="E620">_xlfn.XLOOKUP(F620,Locations!$A$2:$A$6,Locations!$B$2:$B$6,NOT FOUND)</f>
        <v>Abu Dhabi</v>
      </c>
      <c r="F620" t="s">
        <v>61</v>
      </c>
      <c r="G620" t="s">
        <v>21</v>
      </c>
      <c r="H620" t="s">
        <v>34</v>
      </c>
      <c r="I620" t="s">
        <v>23</v>
      </c>
      <c r="J620" t="s">
        <v>24</v>
      </c>
      <c r="K620" t="s">
        <v>25</v>
      </c>
      <c r="L620" t="s">
        <v>494</v>
      </c>
      <c r="M620" s="4">
        <v>91.01</v>
      </c>
      <c r="N620">
        <v>75</v>
      </c>
      <c r="O620" t="s">
        <v>49</v>
      </c>
      <c r="P620" t="s">
        <v>50</v>
      </c>
      <c r="R620">
        <v>21</v>
      </c>
      <c r="S620" t="s">
        <v>57</v>
      </c>
      <c r="T620" t="s">
        <v>674</v>
      </c>
      <c r="U620">
        <v>303571</v>
      </c>
    </row>
    <row r="621" spans="1:21" x14ac:dyDescent="0.3">
      <c r="A621">
        <v>304139</v>
      </c>
      <c r="B621" t="s">
        <v>599</v>
      </c>
      <c r="C621" t="str">
        <f>_xlfn.XLOOKUP(D621,Departments!$A$2:$A$8,Departments!$B$2:$B$8)</f>
        <v>Sales</v>
      </c>
      <c r="D621" t="s">
        <v>31</v>
      </c>
      <c r="E621" t="str" cm="1">
        <f t="array" ref="E621">_xlfn.XLOOKUP(F621,Locations!$A$2:$A$6,Locations!$B$2:$B$6,NOT FOUND)</f>
        <v>Ajman</v>
      </c>
      <c r="F621" t="s">
        <v>32</v>
      </c>
      <c r="G621" t="s">
        <v>62</v>
      </c>
      <c r="H621" t="s">
        <v>63</v>
      </c>
      <c r="I621" t="s">
        <v>23</v>
      </c>
      <c r="J621" t="s">
        <v>24</v>
      </c>
      <c r="K621" t="s">
        <v>64</v>
      </c>
      <c r="L621" t="s">
        <v>956</v>
      </c>
      <c r="M621" s="4">
        <v>76.180000000000007</v>
      </c>
      <c r="N621">
        <v>54</v>
      </c>
      <c r="O621" t="s">
        <v>56</v>
      </c>
      <c r="P621" t="s">
        <v>28</v>
      </c>
      <c r="R621">
        <v>15</v>
      </c>
      <c r="S621" t="s">
        <v>29</v>
      </c>
      <c r="U621">
        <v>304021</v>
      </c>
    </row>
    <row r="622" spans="1:21" x14ac:dyDescent="0.3">
      <c r="A622">
        <v>304140</v>
      </c>
      <c r="B622" t="s">
        <v>957</v>
      </c>
      <c r="C622" t="str">
        <f>_xlfn.XLOOKUP(D622,Departments!$A$2:$A$8,Departments!$B$2:$B$8)</f>
        <v>Finance</v>
      </c>
      <c r="D622" t="s">
        <v>72</v>
      </c>
      <c r="E622" t="str" cm="1">
        <f t="array" ref="E622">_xlfn.XLOOKUP(F622,Locations!$A$2:$A$6,Locations!$B$2:$B$6,NOT FOUND)</f>
        <v>Dubai</v>
      </c>
      <c r="F622" t="s">
        <v>20</v>
      </c>
      <c r="G622" t="s">
        <v>33</v>
      </c>
      <c r="H622" t="s">
        <v>76</v>
      </c>
      <c r="I622" t="s">
        <v>43</v>
      </c>
      <c r="J622" t="s">
        <v>24</v>
      </c>
      <c r="K622" t="s">
        <v>64</v>
      </c>
      <c r="L622" t="s">
        <v>410</v>
      </c>
      <c r="M622" s="4">
        <v>97.25</v>
      </c>
      <c r="N622">
        <v>85</v>
      </c>
      <c r="O622" t="s">
        <v>49</v>
      </c>
      <c r="P622" t="s">
        <v>28</v>
      </c>
      <c r="R622">
        <v>35</v>
      </c>
      <c r="S622" t="s">
        <v>57</v>
      </c>
      <c r="T622" t="s">
        <v>306</v>
      </c>
      <c r="U622">
        <v>304122</v>
      </c>
    </row>
    <row r="623" spans="1:21" x14ac:dyDescent="0.3">
      <c r="A623">
        <v>304141</v>
      </c>
      <c r="B623" t="s">
        <v>958</v>
      </c>
      <c r="C623" t="str">
        <f>_xlfn.XLOOKUP(D623,Departments!$A$2:$A$8,Departments!$B$2:$B$8)</f>
        <v>Operations</v>
      </c>
      <c r="D623" t="s">
        <v>19</v>
      </c>
      <c r="E623" t="str" cm="1">
        <f t="array" ref="E623">_xlfn.XLOOKUP(F623,Locations!$A$2:$A$6,Locations!$B$2:$B$6,NOT FOUND)</f>
        <v>Ajman</v>
      </c>
      <c r="F623" t="s">
        <v>32</v>
      </c>
      <c r="G623" t="s">
        <v>73</v>
      </c>
      <c r="H623" t="s">
        <v>63</v>
      </c>
      <c r="I623" t="s">
        <v>23</v>
      </c>
      <c r="J623" t="s">
        <v>36</v>
      </c>
      <c r="K623" t="s">
        <v>25</v>
      </c>
      <c r="L623" t="s">
        <v>519</v>
      </c>
      <c r="M623" s="4">
        <v>81.88</v>
      </c>
      <c r="N623">
        <v>64</v>
      </c>
      <c r="O623" t="s">
        <v>27</v>
      </c>
      <c r="P623" t="s">
        <v>38</v>
      </c>
      <c r="Q623">
        <v>3</v>
      </c>
      <c r="R623">
        <v>30</v>
      </c>
      <c r="S623" t="s">
        <v>29</v>
      </c>
      <c r="U623">
        <v>304034</v>
      </c>
    </row>
    <row r="624" spans="1:21" x14ac:dyDescent="0.3">
      <c r="A624">
        <v>304142</v>
      </c>
      <c r="B624" t="s">
        <v>594</v>
      </c>
      <c r="C624" t="str">
        <f>_xlfn.XLOOKUP(D624,Departments!$A$2:$A$8,Departments!$B$2:$B$8)</f>
        <v>Sales</v>
      </c>
      <c r="D624" t="s">
        <v>31</v>
      </c>
      <c r="E624" t="str" cm="1">
        <f t="array" ref="E624">_xlfn.XLOOKUP(F624,Locations!$A$2:$A$6,Locations!$B$2:$B$6,NOT FOUND)</f>
        <v>Abu Dhabi</v>
      </c>
      <c r="F624" t="s">
        <v>61</v>
      </c>
      <c r="G624" t="s">
        <v>53</v>
      </c>
      <c r="H624" t="s">
        <v>76</v>
      </c>
      <c r="I624" t="s">
        <v>43</v>
      </c>
      <c r="J624" t="s">
        <v>24</v>
      </c>
      <c r="K624" t="s">
        <v>64</v>
      </c>
      <c r="L624" t="s">
        <v>959</v>
      </c>
      <c r="M624" s="4">
        <v>82.41</v>
      </c>
      <c r="N624">
        <v>65</v>
      </c>
      <c r="O624" t="s">
        <v>56</v>
      </c>
      <c r="P624" t="s">
        <v>38</v>
      </c>
      <c r="Q624">
        <v>5</v>
      </c>
      <c r="R624">
        <v>23</v>
      </c>
      <c r="S624" t="s">
        <v>29</v>
      </c>
      <c r="U624">
        <v>303797</v>
      </c>
    </row>
    <row r="625" spans="1:21" x14ac:dyDescent="0.3">
      <c r="A625">
        <v>304143</v>
      </c>
      <c r="B625" t="s">
        <v>630</v>
      </c>
      <c r="C625" t="str">
        <f>_xlfn.XLOOKUP(D625,Departments!$A$2:$A$8,Departments!$B$2:$B$8)</f>
        <v>Sales</v>
      </c>
      <c r="D625" t="s">
        <v>31</v>
      </c>
      <c r="E625" t="str" cm="1">
        <f t="array" ref="E625">_xlfn.XLOOKUP(F625,Locations!$A$2:$A$6,Locations!$B$2:$B$6,NOT FOUND)</f>
        <v>Abu Dhabi</v>
      </c>
      <c r="F625" t="s">
        <v>61</v>
      </c>
      <c r="G625" t="s">
        <v>42</v>
      </c>
      <c r="H625" t="s">
        <v>34</v>
      </c>
      <c r="I625" t="s">
        <v>23</v>
      </c>
      <c r="J625" t="s">
        <v>24</v>
      </c>
      <c r="K625" t="s">
        <v>64</v>
      </c>
      <c r="L625" t="s">
        <v>960</v>
      </c>
      <c r="M625" s="4">
        <v>98.77</v>
      </c>
      <c r="N625">
        <v>88</v>
      </c>
      <c r="O625" t="s">
        <v>56</v>
      </c>
      <c r="P625" t="s">
        <v>28</v>
      </c>
      <c r="R625">
        <v>28</v>
      </c>
      <c r="S625" t="s">
        <v>57</v>
      </c>
      <c r="T625" t="s">
        <v>961</v>
      </c>
      <c r="U625">
        <v>303636</v>
      </c>
    </row>
    <row r="626" spans="1:21" x14ac:dyDescent="0.3">
      <c r="A626">
        <v>304144</v>
      </c>
      <c r="B626" t="s">
        <v>349</v>
      </c>
      <c r="C626" t="str">
        <f>_xlfn.XLOOKUP(D626,Departments!$A$2:$A$8,Departments!$B$2:$B$8)</f>
        <v>Marketing</v>
      </c>
      <c r="D626" t="s">
        <v>60</v>
      </c>
      <c r="E626" t="str" cm="1">
        <f t="array" ref="E626">_xlfn.XLOOKUP(F626,Locations!$A$2:$A$6,Locations!$B$2:$B$6,NOT FOUND)</f>
        <v>Ajman</v>
      </c>
      <c r="F626" t="s">
        <v>32</v>
      </c>
      <c r="G626" t="s">
        <v>33</v>
      </c>
      <c r="H626" t="s">
        <v>34</v>
      </c>
      <c r="I626" t="s">
        <v>43</v>
      </c>
      <c r="J626" t="s">
        <v>36</v>
      </c>
      <c r="K626" t="s">
        <v>54</v>
      </c>
      <c r="L626" t="s">
        <v>370</v>
      </c>
      <c r="M626" s="4">
        <v>81.78</v>
      </c>
      <c r="N626">
        <v>54</v>
      </c>
      <c r="O626" t="s">
        <v>27</v>
      </c>
      <c r="P626" t="s">
        <v>38</v>
      </c>
      <c r="Q626">
        <v>4</v>
      </c>
      <c r="R626">
        <v>33</v>
      </c>
      <c r="S626" t="s">
        <v>29</v>
      </c>
      <c r="U626">
        <v>304115</v>
      </c>
    </row>
    <row r="627" spans="1:21" x14ac:dyDescent="0.3">
      <c r="A627">
        <v>304145</v>
      </c>
      <c r="B627" t="s">
        <v>962</v>
      </c>
      <c r="C627" t="str">
        <f>_xlfn.XLOOKUP(D627,Departments!$A$2:$A$8,Departments!$B$2:$B$8)</f>
        <v>Operations</v>
      </c>
      <c r="D627" t="s">
        <v>19</v>
      </c>
      <c r="E627" t="str" cm="1">
        <f t="array" ref="E627">_xlfn.XLOOKUP(F627,Locations!$A$2:$A$6,Locations!$B$2:$B$6,NOT FOUND)</f>
        <v>Dubai</v>
      </c>
      <c r="F627" t="s">
        <v>20</v>
      </c>
      <c r="G627" t="s">
        <v>108</v>
      </c>
      <c r="H627" t="s">
        <v>63</v>
      </c>
      <c r="I627" t="s">
        <v>35</v>
      </c>
      <c r="J627" t="s">
        <v>36</v>
      </c>
      <c r="K627" t="s">
        <v>54</v>
      </c>
      <c r="L627" t="s">
        <v>963</v>
      </c>
      <c r="M627" s="4">
        <v>86.43</v>
      </c>
      <c r="N627">
        <v>89</v>
      </c>
      <c r="O627" t="s">
        <v>49</v>
      </c>
      <c r="P627" t="s">
        <v>50</v>
      </c>
      <c r="R627">
        <v>34</v>
      </c>
      <c r="S627" t="s">
        <v>29</v>
      </c>
      <c r="U627">
        <v>303987</v>
      </c>
    </row>
    <row r="628" spans="1:21" x14ac:dyDescent="0.3">
      <c r="A628">
        <v>304146</v>
      </c>
      <c r="B628" t="s">
        <v>120</v>
      </c>
      <c r="C628" t="str">
        <f>_xlfn.XLOOKUP(D628,Departments!$A$2:$A$8,Departments!$B$2:$B$8)</f>
        <v>Marketing</v>
      </c>
      <c r="D628" t="s">
        <v>60</v>
      </c>
      <c r="E628" t="str" cm="1">
        <f t="array" ref="E628">_xlfn.XLOOKUP(F628,Locations!$A$2:$A$6,Locations!$B$2:$B$6,NOT FOUND)</f>
        <v>Al Ain</v>
      </c>
      <c r="F628" t="s">
        <v>46</v>
      </c>
      <c r="G628" t="s">
        <v>62</v>
      </c>
      <c r="H628" t="s">
        <v>76</v>
      </c>
      <c r="I628" t="s">
        <v>23</v>
      </c>
      <c r="J628" t="s">
        <v>24</v>
      </c>
      <c r="K628" t="s">
        <v>69</v>
      </c>
      <c r="L628" t="s">
        <v>964</v>
      </c>
      <c r="M628" s="4">
        <v>80.319999999999993</v>
      </c>
      <c r="N628">
        <v>58</v>
      </c>
      <c r="O628" t="s">
        <v>56</v>
      </c>
      <c r="P628" t="s">
        <v>38</v>
      </c>
      <c r="Q628">
        <v>4</v>
      </c>
      <c r="R628">
        <v>26</v>
      </c>
      <c r="S628" t="s">
        <v>29</v>
      </c>
      <c r="U628">
        <v>304055</v>
      </c>
    </row>
    <row r="629" spans="1:21" x14ac:dyDescent="0.3">
      <c r="A629">
        <v>304147</v>
      </c>
      <c r="B629" t="s">
        <v>701</v>
      </c>
      <c r="C629" t="str">
        <f>_xlfn.XLOOKUP(D629,Departments!$A$2:$A$8,Departments!$B$2:$B$8)</f>
        <v>Sales</v>
      </c>
      <c r="D629" t="s">
        <v>31</v>
      </c>
      <c r="E629" t="str" cm="1">
        <f t="array" ref="E629">_xlfn.XLOOKUP(F629,Locations!$A$2:$A$6,Locations!$B$2:$B$6,NOT FOUND)</f>
        <v>Ajman</v>
      </c>
      <c r="F629" t="s">
        <v>32</v>
      </c>
      <c r="G629" t="s">
        <v>102</v>
      </c>
      <c r="H629" t="s">
        <v>22</v>
      </c>
      <c r="I629" t="s">
        <v>23</v>
      </c>
      <c r="J629" t="s">
        <v>36</v>
      </c>
      <c r="K629" t="s">
        <v>54</v>
      </c>
      <c r="L629" t="s">
        <v>965</v>
      </c>
      <c r="M629" s="4">
        <v>92.27</v>
      </c>
      <c r="N629">
        <v>85</v>
      </c>
      <c r="O629" t="s">
        <v>49</v>
      </c>
      <c r="P629" t="s">
        <v>38</v>
      </c>
      <c r="Q629">
        <v>3</v>
      </c>
      <c r="R629">
        <v>38</v>
      </c>
      <c r="S629" t="s">
        <v>57</v>
      </c>
      <c r="T629" t="s">
        <v>582</v>
      </c>
      <c r="U629">
        <v>303742</v>
      </c>
    </row>
    <row r="630" spans="1:21" x14ac:dyDescent="0.3">
      <c r="A630">
        <v>304148</v>
      </c>
      <c r="B630" t="s">
        <v>263</v>
      </c>
      <c r="C630" t="str">
        <f>_xlfn.XLOOKUP(D630,Departments!$A$2:$A$8,Departments!$B$2:$B$8)</f>
        <v>Operations</v>
      </c>
      <c r="D630" t="s">
        <v>19</v>
      </c>
      <c r="E630" t="str" cm="1">
        <f t="array" ref="E630">_xlfn.XLOOKUP(F630,Locations!$A$2:$A$6,Locations!$B$2:$B$6,NOT FOUND)</f>
        <v>Al Ain</v>
      </c>
      <c r="F630" t="s">
        <v>46</v>
      </c>
      <c r="G630" t="s">
        <v>42</v>
      </c>
      <c r="H630" t="s">
        <v>63</v>
      </c>
      <c r="I630" t="s">
        <v>35</v>
      </c>
      <c r="J630" t="s">
        <v>24</v>
      </c>
      <c r="K630" t="s">
        <v>54</v>
      </c>
      <c r="L630" t="s">
        <v>966</v>
      </c>
      <c r="M630" s="4">
        <v>96.27</v>
      </c>
      <c r="N630">
        <v>86</v>
      </c>
      <c r="O630" t="s">
        <v>49</v>
      </c>
      <c r="P630" t="s">
        <v>38</v>
      </c>
      <c r="Q630">
        <v>5</v>
      </c>
      <c r="S630" t="s">
        <v>29</v>
      </c>
      <c r="U630">
        <v>303944</v>
      </c>
    </row>
    <row r="631" spans="1:21" x14ac:dyDescent="0.3">
      <c r="A631">
        <v>304149</v>
      </c>
      <c r="B631" t="s">
        <v>967</v>
      </c>
      <c r="C631" t="str">
        <f>_xlfn.XLOOKUP(D631,Departments!$A$2:$A$8,Departments!$B$2:$B$8)</f>
        <v>Customer Support</v>
      </c>
      <c r="D631" t="s">
        <v>52</v>
      </c>
      <c r="E631" t="str" cm="1">
        <f t="array" ref="E631">_xlfn.XLOOKUP(F631,Locations!$A$2:$A$6,Locations!$B$2:$B$6,NOT FOUND)</f>
        <v>Ajman</v>
      </c>
      <c r="F631" t="s">
        <v>32</v>
      </c>
      <c r="G631" t="s">
        <v>21</v>
      </c>
      <c r="H631" t="s">
        <v>22</v>
      </c>
      <c r="I631" t="s">
        <v>23</v>
      </c>
      <c r="J631" t="s">
        <v>24</v>
      </c>
      <c r="K631" t="s">
        <v>69</v>
      </c>
      <c r="L631" t="s">
        <v>968</v>
      </c>
      <c r="M631" s="4">
        <v>86.68</v>
      </c>
      <c r="N631">
        <v>87</v>
      </c>
      <c r="O631" t="s">
        <v>49</v>
      </c>
      <c r="P631" t="s">
        <v>38</v>
      </c>
      <c r="Q631">
        <v>3</v>
      </c>
      <c r="R631">
        <v>37</v>
      </c>
      <c r="S631" t="s">
        <v>57</v>
      </c>
      <c r="T631" t="s">
        <v>770</v>
      </c>
      <c r="U631">
        <v>303604</v>
      </c>
    </row>
    <row r="632" spans="1:21" x14ac:dyDescent="0.3">
      <c r="A632">
        <v>304150</v>
      </c>
      <c r="B632" t="s">
        <v>969</v>
      </c>
      <c r="C632" t="str">
        <f>_xlfn.XLOOKUP(D632,Departments!$A$2:$A$8,Departments!$B$2:$B$8)</f>
        <v>Finance</v>
      </c>
      <c r="D632" t="s">
        <v>72</v>
      </c>
      <c r="E632" t="str" cm="1">
        <f t="array" ref="E632">_xlfn.XLOOKUP(F632,Locations!$A$2:$A$6,Locations!$B$2:$B$6,NOT FOUND)</f>
        <v>Dubai</v>
      </c>
      <c r="F632" t="s">
        <v>20</v>
      </c>
      <c r="G632" t="s">
        <v>108</v>
      </c>
      <c r="H632" t="s">
        <v>63</v>
      </c>
      <c r="I632" t="s">
        <v>43</v>
      </c>
      <c r="J632" t="s">
        <v>36</v>
      </c>
      <c r="K632" t="s">
        <v>54</v>
      </c>
      <c r="L632" t="s">
        <v>740</v>
      </c>
      <c r="M632" s="4">
        <v>99.08</v>
      </c>
      <c r="N632">
        <v>99</v>
      </c>
      <c r="O632" t="s">
        <v>49</v>
      </c>
      <c r="P632" t="s">
        <v>38</v>
      </c>
      <c r="Q632">
        <v>3</v>
      </c>
      <c r="S632" t="s">
        <v>29</v>
      </c>
      <c r="U632">
        <v>303920</v>
      </c>
    </row>
    <row r="633" spans="1:21" x14ac:dyDescent="0.3">
      <c r="A633">
        <v>304151</v>
      </c>
      <c r="B633" t="s">
        <v>578</v>
      </c>
      <c r="C633" t="str">
        <f>_xlfn.XLOOKUP(D633,Departments!$A$2:$A$8,Departments!$B$2:$B$8)</f>
        <v>Finance</v>
      </c>
      <c r="D633" t="s">
        <v>72</v>
      </c>
      <c r="E633" t="str" cm="1">
        <f t="array" ref="E633">_xlfn.XLOOKUP(F633,Locations!$A$2:$A$6,Locations!$B$2:$B$6,NOT FOUND)</f>
        <v>Abu Dhabi</v>
      </c>
      <c r="F633" t="s">
        <v>61</v>
      </c>
      <c r="G633" t="s">
        <v>102</v>
      </c>
      <c r="H633" t="s">
        <v>63</v>
      </c>
      <c r="I633" t="s">
        <v>43</v>
      </c>
      <c r="J633" t="s">
        <v>24</v>
      </c>
      <c r="K633" t="s">
        <v>64</v>
      </c>
      <c r="L633" t="s">
        <v>970</v>
      </c>
      <c r="M633" s="4">
        <v>90.13</v>
      </c>
      <c r="N633">
        <v>88</v>
      </c>
      <c r="O633" t="s">
        <v>49</v>
      </c>
      <c r="P633" t="s">
        <v>38</v>
      </c>
      <c r="Q633">
        <v>4</v>
      </c>
      <c r="R633">
        <v>40</v>
      </c>
      <c r="S633" t="s">
        <v>29</v>
      </c>
      <c r="U633">
        <v>303681</v>
      </c>
    </row>
    <row r="634" spans="1:21" x14ac:dyDescent="0.3">
      <c r="A634">
        <v>304152</v>
      </c>
      <c r="B634" t="s">
        <v>213</v>
      </c>
      <c r="C634" t="str">
        <f>_xlfn.XLOOKUP(D634,Departments!$A$2:$A$8,Departments!$B$2:$B$8)</f>
        <v>Sales</v>
      </c>
      <c r="D634" t="s">
        <v>31</v>
      </c>
      <c r="E634" t="str" cm="1">
        <f t="array" ref="E634">_xlfn.XLOOKUP(F634,Locations!$A$2:$A$6,Locations!$B$2:$B$6,NOT FOUND)</f>
        <v>Sharjah</v>
      </c>
      <c r="F634" t="s">
        <v>41</v>
      </c>
      <c r="G634" t="s">
        <v>62</v>
      </c>
      <c r="H634" t="s">
        <v>76</v>
      </c>
      <c r="I634" t="s">
        <v>23</v>
      </c>
      <c r="J634" t="s">
        <v>36</v>
      </c>
      <c r="K634" t="s">
        <v>69</v>
      </c>
      <c r="L634" t="s">
        <v>971</v>
      </c>
      <c r="M634" s="4">
        <v>90.48</v>
      </c>
      <c r="N634">
        <v>78</v>
      </c>
      <c r="O634" t="s">
        <v>56</v>
      </c>
      <c r="P634" t="s">
        <v>38</v>
      </c>
      <c r="Q634">
        <v>5</v>
      </c>
      <c r="R634">
        <v>13</v>
      </c>
      <c r="S634" t="s">
        <v>29</v>
      </c>
      <c r="U634">
        <v>303541</v>
      </c>
    </row>
    <row r="635" spans="1:21" x14ac:dyDescent="0.3">
      <c r="A635">
        <v>304153</v>
      </c>
      <c r="B635" t="s">
        <v>972</v>
      </c>
      <c r="C635" t="str">
        <f>_xlfn.XLOOKUP(D635,Departments!$A$2:$A$8,Departments!$B$2:$B$8)</f>
        <v>HR</v>
      </c>
      <c r="D635" t="s">
        <v>40</v>
      </c>
      <c r="E635" t="str" cm="1">
        <f t="array" ref="E635">_xlfn.XLOOKUP(F635,Locations!$A$2:$A$6,Locations!$B$2:$B$6,NOT FOUND)</f>
        <v>Al Ain</v>
      </c>
      <c r="F635" t="s">
        <v>46</v>
      </c>
      <c r="G635" t="s">
        <v>102</v>
      </c>
      <c r="H635" t="s">
        <v>22</v>
      </c>
      <c r="I635" t="s">
        <v>35</v>
      </c>
      <c r="J635" t="s">
        <v>36</v>
      </c>
      <c r="K635" t="s">
        <v>69</v>
      </c>
      <c r="L635" t="s">
        <v>830</v>
      </c>
      <c r="M635" s="4">
        <v>78.36</v>
      </c>
      <c r="N635">
        <v>69</v>
      </c>
      <c r="O635" t="s">
        <v>56</v>
      </c>
      <c r="P635" t="s">
        <v>38</v>
      </c>
      <c r="Q635">
        <v>3</v>
      </c>
      <c r="R635">
        <v>36</v>
      </c>
      <c r="S635" t="s">
        <v>57</v>
      </c>
      <c r="T635" t="s">
        <v>973</v>
      </c>
      <c r="U635">
        <v>303997</v>
      </c>
    </row>
    <row r="636" spans="1:21" x14ac:dyDescent="0.3">
      <c r="A636">
        <v>304154</v>
      </c>
      <c r="B636" t="s">
        <v>974</v>
      </c>
      <c r="C636" t="str">
        <f>_xlfn.XLOOKUP(D636,Departments!$A$2:$A$8,Departments!$B$2:$B$8)</f>
        <v>Operations</v>
      </c>
      <c r="D636" t="s">
        <v>19</v>
      </c>
      <c r="E636" t="str" cm="1">
        <f t="array" ref="E636">_xlfn.XLOOKUP(F636,Locations!$A$2:$A$6,Locations!$B$2:$B$6,NOT FOUND)</f>
        <v>Ajman</v>
      </c>
      <c r="F636" t="s">
        <v>32</v>
      </c>
      <c r="G636" t="s">
        <v>68</v>
      </c>
      <c r="H636" t="s">
        <v>76</v>
      </c>
      <c r="I636" t="s">
        <v>35</v>
      </c>
      <c r="J636" t="s">
        <v>36</v>
      </c>
      <c r="K636" t="s">
        <v>69</v>
      </c>
      <c r="L636" t="s">
        <v>975</v>
      </c>
      <c r="M636" s="4">
        <v>81.099999999999994</v>
      </c>
      <c r="N636">
        <v>76</v>
      </c>
      <c r="O636" t="s">
        <v>27</v>
      </c>
      <c r="P636" t="s">
        <v>38</v>
      </c>
      <c r="Q636">
        <v>5</v>
      </c>
      <c r="R636">
        <v>37</v>
      </c>
      <c r="S636" t="s">
        <v>29</v>
      </c>
      <c r="U636">
        <v>303904</v>
      </c>
    </row>
    <row r="637" spans="1:21" x14ac:dyDescent="0.3">
      <c r="A637">
        <v>304155</v>
      </c>
      <c r="B637" t="s">
        <v>595</v>
      </c>
      <c r="C637" t="str">
        <f>_xlfn.XLOOKUP(D637,Departments!$A$2:$A$8,Departments!$B$2:$B$8)</f>
        <v>Marketing</v>
      </c>
      <c r="D637" t="s">
        <v>60</v>
      </c>
      <c r="E637" t="str" cm="1">
        <f t="array" ref="E637">_xlfn.XLOOKUP(F637,Locations!$A$2:$A$6,Locations!$B$2:$B$6,NOT FOUND)</f>
        <v>Abu Dhabi</v>
      </c>
      <c r="F637" t="s">
        <v>61</v>
      </c>
      <c r="G637" t="s">
        <v>42</v>
      </c>
      <c r="H637" t="s">
        <v>22</v>
      </c>
      <c r="I637" t="s">
        <v>35</v>
      </c>
      <c r="J637" t="s">
        <v>36</v>
      </c>
      <c r="K637" t="s">
        <v>25</v>
      </c>
      <c r="L637" t="s">
        <v>423</v>
      </c>
      <c r="M637" s="4">
        <v>86.73</v>
      </c>
      <c r="N637">
        <v>88</v>
      </c>
      <c r="O637" t="s">
        <v>56</v>
      </c>
      <c r="P637" t="s">
        <v>38</v>
      </c>
      <c r="Q637">
        <v>3</v>
      </c>
      <c r="R637">
        <v>15</v>
      </c>
      <c r="S637" t="s">
        <v>29</v>
      </c>
      <c r="U637">
        <v>303987</v>
      </c>
    </row>
    <row r="638" spans="1:21" x14ac:dyDescent="0.3">
      <c r="A638">
        <v>304156</v>
      </c>
      <c r="B638" t="s">
        <v>679</v>
      </c>
      <c r="C638" t="str">
        <f>_xlfn.XLOOKUP(D638,Departments!$A$2:$A$8,Departments!$B$2:$B$8)</f>
        <v>Operations</v>
      </c>
      <c r="D638" t="s">
        <v>19</v>
      </c>
      <c r="E638" t="str" cm="1">
        <f t="array" ref="E638">_xlfn.XLOOKUP(F638,Locations!$A$2:$A$6,Locations!$B$2:$B$6,NOT FOUND)</f>
        <v>Al Ain</v>
      </c>
      <c r="F638" t="s">
        <v>46</v>
      </c>
      <c r="G638" t="s">
        <v>102</v>
      </c>
      <c r="H638" t="s">
        <v>22</v>
      </c>
      <c r="I638" t="s">
        <v>43</v>
      </c>
      <c r="J638" t="s">
        <v>36</v>
      </c>
      <c r="K638" t="s">
        <v>25</v>
      </c>
      <c r="L638" t="s">
        <v>976</v>
      </c>
      <c r="M638" s="4">
        <v>84.63</v>
      </c>
      <c r="N638">
        <v>68</v>
      </c>
      <c r="O638" t="s">
        <v>56</v>
      </c>
      <c r="P638" t="s">
        <v>38</v>
      </c>
      <c r="Q638">
        <v>2</v>
      </c>
      <c r="R638">
        <v>28</v>
      </c>
      <c r="S638" t="s">
        <v>29</v>
      </c>
      <c r="U638">
        <v>304067</v>
      </c>
    </row>
    <row r="639" spans="1:21" x14ac:dyDescent="0.3">
      <c r="A639">
        <v>304157</v>
      </c>
      <c r="B639" t="s">
        <v>831</v>
      </c>
      <c r="C639" t="str">
        <f>_xlfn.XLOOKUP(D639,Departments!$A$2:$A$8,Departments!$B$2:$B$8)</f>
        <v>HR</v>
      </c>
      <c r="D639" t="s">
        <v>40</v>
      </c>
      <c r="E639" t="str" cm="1">
        <f t="array" ref="E639">_xlfn.XLOOKUP(F639,Locations!$A$2:$A$6,Locations!$B$2:$B$6,NOT FOUND)</f>
        <v>Dubai</v>
      </c>
      <c r="F639" t="s">
        <v>20</v>
      </c>
      <c r="G639" t="s">
        <v>62</v>
      </c>
      <c r="H639" t="s">
        <v>34</v>
      </c>
      <c r="I639" t="s">
        <v>43</v>
      </c>
      <c r="J639" t="s">
        <v>24</v>
      </c>
      <c r="K639" t="s">
        <v>64</v>
      </c>
      <c r="L639" t="s">
        <v>977</v>
      </c>
      <c r="M639" s="4">
        <v>79.25</v>
      </c>
      <c r="N639">
        <v>76</v>
      </c>
      <c r="O639" t="s">
        <v>27</v>
      </c>
      <c r="P639" t="s">
        <v>38</v>
      </c>
      <c r="Q639">
        <v>2</v>
      </c>
      <c r="R639">
        <v>28</v>
      </c>
      <c r="S639" t="s">
        <v>29</v>
      </c>
      <c r="U639">
        <v>304101</v>
      </c>
    </row>
    <row r="640" spans="1:21" x14ac:dyDescent="0.3">
      <c r="A640">
        <v>304158</v>
      </c>
      <c r="B640" t="s">
        <v>474</v>
      </c>
      <c r="C640" t="str">
        <f>_xlfn.XLOOKUP(D640,Departments!$A$2:$A$8,Departments!$B$2:$B$8)</f>
        <v>Customer Support</v>
      </c>
      <c r="D640" t="s">
        <v>52</v>
      </c>
      <c r="E640" t="str" cm="1">
        <f t="array" ref="E640">_xlfn.XLOOKUP(F640,Locations!$A$2:$A$6,Locations!$B$2:$B$6,NOT FOUND)</f>
        <v>Abu Dhabi</v>
      </c>
      <c r="F640" t="s">
        <v>61</v>
      </c>
      <c r="G640" t="s">
        <v>68</v>
      </c>
      <c r="H640" t="s">
        <v>22</v>
      </c>
      <c r="I640" t="s">
        <v>35</v>
      </c>
      <c r="J640" t="s">
        <v>24</v>
      </c>
      <c r="K640" t="s">
        <v>69</v>
      </c>
      <c r="L640" t="s">
        <v>643</v>
      </c>
      <c r="M640" s="4">
        <v>76.150000000000006</v>
      </c>
      <c r="N640">
        <v>69</v>
      </c>
      <c r="O640" t="s">
        <v>27</v>
      </c>
      <c r="P640" t="s">
        <v>38</v>
      </c>
      <c r="Q640">
        <v>3</v>
      </c>
      <c r="R640">
        <v>16</v>
      </c>
      <c r="S640" t="s">
        <v>29</v>
      </c>
      <c r="U640">
        <v>303907</v>
      </c>
    </row>
    <row r="641" spans="1:21" x14ac:dyDescent="0.3">
      <c r="A641">
        <v>304159</v>
      </c>
      <c r="B641" t="s">
        <v>411</v>
      </c>
      <c r="C641" t="str">
        <f>_xlfn.XLOOKUP(D641,Departments!$A$2:$A$8,Departments!$B$2:$B$8)</f>
        <v>Operations</v>
      </c>
      <c r="D641" t="s">
        <v>19</v>
      </c>
      <c r="E641" t="str" cm="1">
        <f t="array" ref="E641">_xlfn.XLOOKUP(F641,Locations!$A$2:$A$6,Locations!$B$2:$B$6,NOT FOUND)</f>
        <v>Dubai</v>
      </c>
      <c r="F641" t="s">
        <v>20</v>
      </c>
      <c r="G641" t="s">
        <v>21</v>
      </c>
      <c r="H641" t="s">
        <v>22</v>
      </c>
      <c r="I641" t="s">
        <v>23</v>
      </c>
      <c r="J641" t="s">
        <v>36</v>
      </c>
      <c r="K641" t="s">
        <v>54</v>
      </c>
      <c r="L641" t="s">
        <v>340</v>
      </c>
      <c r="M641" s="4">
        <v>84.84</v>
      </c>
      <c r="N641">
        <v>74</v>
      </c>
      <c r="O641" t="s">
        <v>56</v>
      </c>
      <c r="P641" t="s">
        <v>38</v>
      </c>
      <c r="Q641">
        <v>3</v>
      </c>
      <c r="R641">
        <v>37</v>
      </c>
      <c r="S641" t="s">
        <v>29</v>
      </c>
      <c r="U641">
        <v>304031</v>
      </c>
    </row>
    <row r="642" spans="1:21" x14ac:dyDescent="0.3">
      <c r="A642">
        <v>304160</v>
      </c>
      <c r="B642" t="s">
        <v>501</v>
      </c>
      <c r="C642" t="str">
        <f>_xlfn.XLOOKUP(D642,Departments!$A$2:$A$8,Departments!$B$2:$B$8)</f>
        <v>Customer Support</v>
      </c>
      <c r="D642" t="s">
        <v>52</v>
      </c>
      <c r="E642" t="str" cm="1">
        <f t="array" ref="E642">_xlfn.XLOOKUP(F642,Locations!$A$2:$A$6,Locations!$B$2:$B$6,NOT FOUND)</f>
        <v>Dubai</v>
      </c>
      <c r="F642" t="s">
        <v>20</v>
      </c>
      <c r="G642" t="s">
        <v>102</v>
      </c>
      <c r="H642" t="s">
        <v>22</v>
      </c>
      <c r="I642" t="s">
        <v>35</v>
      </c>
      <c r="J642" t="s">
        <v>24</v>
      </c>
      <c r="K642" t="s">
        <v>69</v>
      </c>
      <c r="L642" t="s">
        <v>978</v>
      </c>
      <c r="M642" s="4">
        <v>98.27</v>
      </c>
      <c r="N642">
        <v>95</v>
      </c>
      <c r="O642" t="s">
        <v>49</v>
      </c>
      <c r="P642" t="s">
        <v>38</v>
      </c>
      <c r="Q642">
        <v>4</v>
      </c>
      <c r="R642">
        <v>36</v>
      </c>
      <c r="S642" t="s">
        <v>131</v>
      </c>
      <c r="T642" t="s">
        <v>979</v>
      </c>
      <c r="U642">
        <v>303784</v>
      </c>
    </row>
    <row r="643" spans="1:21" x14ac:dyDescent="0.3">
      <c r="A643">
        <v>304161</v>
      </c>
      <c r="B643" t="s">
        <v>517</v>
      </c>
      <c r="C643" t="str">
        <f>_xlfn.XLOOKUP(D643,Departments!$A$2:$A$8,Departments!$B$2:$B$8)</f>
        <v>IT</v>
      </c>
      <c r="D643" t="s">
        <v>80</v>
      </c>
      <c r="E643" t="str" cm="1">
        <f t="array" ref="E643">_xlfn.XLOOKUP(F643,Locations!$A$2:$A$6,Locations!$B$2:$B$6,NOT FOUND)</f>
        <v>Abu Dhabi</v>
      </c>
      <c r="F643" t="s">
        <v>61</v>
      </c>
      <c r="G643" t="s">
        <v>42</v>
      </c>
      <c r="H643" t="s">
        <v>34</v>
      </c>
      <c r="I643" t="s">
        <v>43</v>
      </c>
      <c r="J643" t="s">
        <v>36</v>
      </c>
      <c r="K643" t="s">
        <v>64</v>
      </c>
      <c r="L643" t="s">
        <v>980</v>
      </c>
      <c r="M643" s="4">
        <v>82.52</v>
      </c>
      <c r="N643">
        <v>50</v>
      </c>
      <c r="O643" t="s">
        <v>56</v>
      </c>
      <c r="P643" t="s">
        <v>38</v>
      </c>
      <c r="Q643">
        <v>5</v>
      </c>
      <c r="R643">
        <v>25</v>
      </c>
      <c r="S643" t="s">
        <v>29</v>
      </c>
      <c r="U643">
        <v>304157</v>
      </c>
    </row>
    <row r="644" spans="1:21" x14ac:dyDescent="0.3">
      <c r="A644">
        <v>304162</v>
      </c>
      <c r="B644" t="s">
        <v>275</v>
      </c>
      <c r="C644" t="str">
        <f>_xlfn.XLOOKUP(D644,Departments!$A$2:$A$8,Departments!$B$2:$B$8)</f>
        <v>HR</v>
      </c>
      <c r="D644" t="s">
        <v>40</v>
      </c>
      <c r="E644" t="str" cm="1">
        <f t="array" ref="E644">_xlfn.XLOOKUP(F644,Locations!$A$2:$A$6,Locations!$B$2:$B$6,NOT FOUND)</f>
        <v>Dubai</v>
      </c>
      <c r="F644" t="s">
        <v>20</v>
      </c>
      <c r="G644" t="s">
        <v>102</v>
      </c>
      <c r="H644" t="s">
        <v>63</v>
      </c>
      <c r="I644" t="s">
        <v>35</v>
      </c>
      <c r="J644" t="s">
        <v>36</v>
      </c>
      <c r="K644" t="s">
        <v>64</v>
      </c>
      <c r="L644" t="s">
        <v>981</v>
      </c>
      <c r="M644" s="4">
        <v>76.239999999999995</v>
      </c>
      <c r="N644">
        <v>73</v>
      </c>
      <c r="O644" t="s">
        <v>56</v>
      </c>
      <c r="P644" t="s">
        <v>50</v>
      </c>
      <c r="R644">
        <v>9</v>
      </c>
      <c r="S644" t="s">
        <v>29</v>
      </c>
      <c r="U644">
        <v>303564</v>
      </c>
    </row>
    <row r="645" spans="1:21" x14ac:dyDescent="0.3">
      <c r="A645">
        <v>304163</v>
      </c>
      <c r="B645" t="s">
        <v>802</v>
      </c>
      <c r="C645" t="str">
        <f>_xlfn.XLOOKUP(D645,Departments!$A$2:$A$8,Departments!$B$2:$B$8)</f>
        <v>HR</v>
      </c>
      <c r="D645" t="s">
        <v>40</v>
      </c>
      <c r="E645" t="str" cm="1">
        <f t="array" ref="E645">_xlfn.XLOOKUP(F645,Locations!$A$2:$A$6,Locations!$B$2:$B$6,NOT FOUND)</f>
        <v>Abu Dhabi</v>
      </c>
      <c r="F645" t="s">
        <v>61</v>
      </c>
      <c r="G645" t="s">
        <v>33</v>
      </c>
      <c r="H645" t="s">
        <v>63</v>
      </c>
      <c r="I645" t="s">
        <v>23</v>
      </c>
      <c r="J645" t="s">
        <v>36</v>
      </c>
      <c r="K645" t="s">
        <v>54</v>
      </c>
      <c r="L645" t="s">
        <v>697</v>
      </c>
      <c r="M645" s="4">
        <v>87.95</v>
      </c>
      <c r="N645">
        <v>74</v>
      </c>
      <c r="O645" t="s">
        <v>49</v>
      </c>
      <c r="P645" t="s">
        <v>38</v>
      </c>
      <c r="Q645">
        <v>2</v>
      </c>
      <c r="R645">
        <v>38</v>
      </c>
      <c r="S645" t="s">
        <v>29</v>
      </c>
      <c r="U645">
        <v>303565</v>
      </c>
    </row>
    <row r="646" spans="1:21" x14ac:dyDescent="0.3">
      <c r="A646">
        <v>304164</v>
      </c>
      <c r="B646" t="s">
        <v>239</v>
      </c>
      <c r="C646" t="str">
        <f>_xlfn.XLOOKUP(D646,Departments!$A$2:$A$8,Departments!$B$2:$B$8)</f>
        <v>Finance</v>
      </c>
      <c r="D646" t="s">
        <v>72</v>
      </c>
      <c r="E646" t="str" cm="1">
        <f t="array" ref="E646">_xlfn.XLOOKUP(F646,Locations!$A$2:$A$6,Locations!$B$2:$B$6,NOT FOUND)</f>
        <v>Sharjah</v>
      </c>
      <c r="F646" t="s">
        <v>41</v>
      </c>
      <c r="G646" t="s">
        <v>108</v>
      </c>
      <c r="H646" t="s">
        <v>22</v>
      </c>
      <c r="I646" t="s">
        <v>23</v>
      </c>
      <c r="J646" t="s">
        <v>36</v>
      </c>
      <c r="K646" t="s">
        <v>64</v>
      </c>
      <c r="L646" t="s">
        <v>774</v>
      </c>
      <c r="M646" s="4">
        <v>85.28</v>
      </c>
      <c r="N646">
        <v>89</v>
      </c>
      <c r="O646" t="s">
        <v>56</v>
      </c>
      <c r="P646" t="s">
        <v>38</v>
      </c>
      <c r="Q646">
        <v>3</v>
      </c>
      <c r="R646">
        <v>7</v>
      </c>
      <c r="S646" t="s">
        <v>29</v>
      </c>
      <c r="U646">
        <v>303750</v>
      </c>
    </row>
    <row r="647" spans="1:21" x14ac:dyDescent="0.3">
      <c r="A647">
        <v>304165</v>
      </c>
      <c r="B647" t="s">
        <v>982</v>
      </c>
      <c r="C647" t="str">
        <f>_xlfn.XLOOKUP(D647,Departments!$A$2:$A$8,Departments!$B$2:$B$8)</f>
        <v>IT</v>
      </c>
      <c r="D647" t="s">
        <v>80</v>
      </c>
      <c r="E647" t="str" cm="1">
        <f t="array" ref="E647">_xlfn.XLOOKUP(F647,Locations!$A$2:$A$6,Locations!$B$2:$B$6,NOT FOUND)</f>
        <v>Ajman</v>
      </c>
      <c r="F647" t="s">
        <v>32</v>
      </c>
      <c r="G647" t="s">
        <v>126</v>
      </c>
      <c r="H647" t="s">
        <v>22</v>
      </c>
      <c r="I647" t="s">
        <v>43</v>
      </c>
      <c r="J647" t="s">
        <v>36</v>
      </c>
      <c r="K647" t="s">
        <v>25</v>
      </c>
      <c r="L647" t="s">
        <v>266</v>
      </c>
      <c r="M647" s="4">
        <v>87.48</v>
      </c>
      <c r="N647">
        <v>77</v>
      </c>
      <c r="O647" t="s">
        <v>56</v>
      </c>
      <c r="P647" t="s">
        <v>38</v>
      </c>
      <c r="Q647">
        <v>2</v>
      </c>
      <c r="S647" t="s">
        <v>29</v>
      </c>
      <c r="U647">
        <v>303998</v>
      </c>
    </row>
    <row r="648" spans="1:21" x14ac:dyDescent="0.3">
      <c r="A648">
        <v>304166</v>
      </c>
      <c r="B648" t="s">
        <v>694</v>
      </c>
      <c r="C648" t="str">
        <f>_xlfn.XLOOKUP(D648,Departments!$A$2:$A$8,Departments!$B$2:$B$8)</f>
        <v>Operations</v>
      </c>
      <c r="D648" t="s">
        <v>19</v>
      </c>
      <c r="E648" t="str" cm="1">
        <f t="array" ref="E648">_xlfn.XLOOKUP(F648,Locations!$A$2:$A$6,Locations!$B$2:$B$6,NOT FOUND)</f>
        <v>Al Ain</v>
      </c>
      <c r="F648" t="s">
        <v>46</v>
      </c>
      <c r="G648" t="s">
        <v>68</v>
      </c>
      <c r="H648" t="s">
        <v>34</v>
      </c>
      <c r="I648" t="s">
        <v>35</v>
      </c>
      <c r="J648" t="s">
        <v>24</v>
      </c>
      <c r="K648" t="s">
        <v>25</v>
      </c>
      <c r="L648" t="s">
        <v>256</v>
      </c>
      <c r="M648" s="4">
        <v>84.7</v>
      </c>
      <c r="N648">
        <v>61</v>
      </c>
      <c r="O648" t="s">
        <v>27</v>
      </c>
      <c r="P648" t="s">
        <v>28</v>
      </c>
      <c r="R648">
        <v>16</v>
      </c>
      <c r="S648" t="s">
        <v>29</v>
      </c>
      <c r="U648">
        <v>304105</v>
      </c>
    </row>
    <row r="649" spans="1:21" x14ac:dyDescent="0.3">
      <c r="A649">
        <v>304167</v>
      </c>
      <c r="B649" t="s">
        <v>983</v>
      </c>
      <c r="C649" t="str">
        <f>_xlfn.XLOOKUP(D649,Departments!$A$2:$A$8,Departments!$B$2:$B$8)</f>
        <v>HR</v>
      </c>
      <c r="D649" t="s">
        <v>40</v>
      </c>
      <c r="E649" t="str" cm="1">
        <f t="array" ref="E649">_xlfn.XLOOKUP(F649,Locations!$A$2:$A$6,Locations!$B$2:$B$6,NOT FOUND)</f>
        <v>Abu Dhabi</v>
      </c>
      <c r="F649" t="s">
        <v>61</v>
      </c>
      <c r="G649" t="s">
        <v>173</v>
      </c>
      <c r="H649" t="s">
        <v>63</v>
      </c>
      <c r="I649" t="s">
        <v>43</v>
      </c>
      <c r="J649" t="s">
        <v>36</v>
      </c>
      <c r="K649" t="s">
        <v>54</v>
      </c>
      <c r="L649" t="s">
        <v>832</v>
      </c>
      <c r="M649" s="4">
        <v>79.849999999999994</v>
      </c>
      <c r="N649">
        <v>66</v>
      </c>
      <c r="O649" t="s">
        <v>27</v>
      </c>
      <c r="P649" t="s">
        <v>38</v>
      </c>
      <c r="Q649">
        <v>4</v>
      </c>
      <c r="S649" t="s">
        <v>57</v>
      </c>
      <c r="T649" t="s">
        <v>864</v>
      </c>
      <c r="U649">
        <v>303781</v>
      </c>
    </row>
    <row r="650" spans="1:21" x14ac:dyDescent="0.3">
      <c r="A650">
        <v>304168</v>
      </c>
      <c r="B650" t="s">
        <v>328</v>
      </c>
      <c r="C650" t="str">
        <f>_xlfn.XLOOKUP(D650,Departments!$A$2:$A$8,Departments!$B$2:$B$8)</f>
        <v>Finance</v>
      </c>
      <c r="D650" t="s">
        <v>72</v>
      </c>
      <c r="E650" t="str" cm="1">
        <f t="array" ref="E650">_xlfn.XLOOKUP(F650,Locations!$A$2:$A$6,Locations!$B$2:$B$6,NOT FOUND)</f>
        <v>Sharjah</v>
      </c>
      <c r="F650" t="s">
        <v>41</v>
      </c>
      <c r="G650" t="s">
        <v>173</v>
      </c>
      <c r="H650" t="s">
        <v>22</v>
      </c>
      <c r="I650" t="s">
        <v>43</v>
      </c>
      <c r="J650" t="s">
        <v>24</v>
      </c>
      <c r="K650" t="s">
        <v>69</v>
      </c>
      <c r="L650" t="s">
        <v>984</v>
      </c>
      <c r="M650" s="4">
        <v>87.12</v>
      </c>
      <c r="N650">
        <v>81</v>
      </c>
      <c r="O650" t="s">
        <v>56</v>
      </c>
      <c r="P650" t="s">
        <v>28</v>
      </c>
      <c r="R650">
        <v>27</v>
      </c>
      <c r="S650" t="s">
        <v>29</v>
      </c>
      <c r="U650">
        <v>303938</v>
      </c>
    </row>
    <row r="651" spans="1:21" x14ac:dyDescent="0.3">
      <c r="A651">
        <v>304169</v>
      </c>
      <c r="B651" t="s">
        <v>985</v>
      </c>
      <c r="C651" t="str">
        <f>_xlfn.XLOOKUP(D651,Departments!$A$2:$A$8,Departments!$B$2:$B$8)</f>
        <v>Sales</v>
      </c>
      <c r="D651" t="s">
        <v>31</v>
      </c>
      <c r="E651" t="str" cm="1">
        <f t="array" ref="E651">_xlfn.XLOOKUP(F651,Locations!$A$2:$A$6,Locations!$B$2:$B$6,NOT FOUND)</f>
        <v>Al Ain</v>
      </c>
      <c r="F651" t="s">
        <v>46</v>
      </c>
      <c r="G651" t="s">
        <v>33</v>
      </c>
      <c r="H651" t="s">
        <v>63</v>
      </c>
      <c r="I651" t="s">
        <v>43</v>
      </c>
      <c r="J651" t="s">
        <v>24</v>
      </c>
      <c r="K651" t="s">
        <v>54</v>
      </c>
      <c r="L651" t="s">
        <v>878</v>
      </c>
      <c r="M651" s="4">
        <v>91.51</v>
      </c>
      <c r="N651">
        <v>77</v>
      </c>
      <c r="O651" t="s">
        <v>49</v>
      </c>
      <c r="P651" t="s">
        <v>38</v>
      </c>
      <c r="Q651">
        <v>4</v>
      </c>
      <c r="R651">
        <v>30</v>
      </c>
      <c r="S651" t="s">
        <v>29</v>
      </c>
      <c r="U651">
        <v>303578</v>
      </c>
    </row>
    <row r="652" spans="1:21" x14ac:dyDescent="0.3">
      <c r="A652">
        <v>304170</v>
      </c>
      <c r="B652" t="s">
        <v>123</v>
      </c>
      <c r="C652" t="str">
        <f>_xlfn.XLOOKUP(D652,Departments!$A$2:$A$8,Departments!$B$2:$B$8)</f>
        <v>Marketing</v>
      </c>
      <c r="D652" t="s">
        <v>60</v>
      </c>
      <c r="E652" t="str" cm="1">
        <f t="array" ref="E652">_xlfn.XLOOKUP(F652,Locations!$A$2:$A$6,Locations!$B$2:$B$6,NOT FOUND)</f>
        <v>Sharjah</v>
      </c>
      <c r="F652" t="s">
        <v>41</v>
      </c>
      <c r="G652" t="s">
        <v>47</v>
      </c>
      <c r="H652" t="s">
        <v>76</v>
      </c>
      <c r="I652" t="s">
        <v>35</v>
      </c>
      <c r="J652" t="s">
        <v>24</v>
      </c>
      <c r="K652" t="s">
        <v>69</v>
      </c>
      <c r="L652" t="s">
        <v>986</v>
      </c>
      <c r="M652" s="4">
        <v>92.35</v>
      </c>
      <c r="N652">
        <v>82</v>
      </c>
      <c r="O652" t="s">
        <v>49</v>
      </c>
      <c r="P652" t="s">
        <v>28</v>
      </c>
      <c r="R652">
        <v>20</v>
      </c>
      <c r="S652" t="s">
        <v>29</v>
      </c>
      <c r="U652">
        <v>304021</v>
      </c>
    </row>
    <row r="653" spans="1:21" x14ac:dyDescent="0.3">
      <c r="A653">
        <v>304171</v>
      </c>
      <c r="B653" t="s">
        <v>215</v>
      </c>
      <c r="C653" t="str">
        <f>_xlfn.XLOOKUP(D653,Departments!$A$2:$A$8,Departments!$B$2:$B$8)</f>
        <v>Sales</v>
      </c>
      <c r="D653" t="s">
        <v>31</v>
      </c>
      <c r="E653" t="str" cm="1">
        <f t="array" ref="E653">_xlfn.XLOOKUP(F653,Locations!$A$2:$A$6,Locations!$B$2:$B$6,NOT FOUND)</f>
        <v>Abu Dhabi</v>
      </c>
      <c r="F653" t="s">
        <v>61</v>
      </c>
      <c r="G653" t="s">
        <v>53</v>
      </c>
      <c r="H653" t="s">
        <v>34</v>
      </c>
      <c r="I653" t="s">
        <v>23</v>
      </c>
      <c r="J653" t="s">
        <v>36</v>
      </c>
      <c r="K653" t="s">
        <v>54</v>
      </c>
      <c r="L653" t="s">
        <v>987</v>
      </c>
      <c r="M653" s="4">
        <v>99.75</v>
      </c>
      <c r="N653">
        <v>97</v>
      </c>
      <c r="O653" t="s">
        <v>49</v>
      </c>
      <c r="P653" t="s">
        <v>38</v>
      </c>
      <c r="Q653">
        <v>3</v>
      </c>
      <c r="R653">
        <v>15</v>
      </c>
      <c r="S653" t="s">
        <v>29</v>
      </c>
      <c r="U653">
        <v>303912</v>
      </c>
    </row>
    <row r="654" spans="1:21" x14ac:dyDescent="0.3">
      <c r="A654">
        <v>304172</v>
      </c>
      <c r="B654" t="s">
        <v>118</v>
      </c>
      <c r="C654" t="str">
        <f>_xlfn.XLOOKUP(D654,Departments!$A$2:$A$8,Departments!$B$2:$B$8)</f>
        <v>Marketing</v>
      </c>
      <c r="D654" t="s">
        <v>60</v>
      </c>
      <c r="E654" t="str" cm="1">
        <f t="array" ref="E654">_xlfn.XLOOKUP(F654,Locations!$A$2:$A$6,Locations!$B$2:$B$6,NOT FOUND)</f>
        <v>Al Ain</v>
      </c>
      <c r="F654" t="s">
        <v>46</v>
      </c>
      <c r="G654" t="s">
        <v>33</v>
      </c>
      <c r="H654" t="s">
        <v>22</v>
      </c>
      <c r="I654" t="s">
        <v>35</v>
      </c>
      <c r="J654" t="s">
        <v>24</v>
      </c>
      <c r="K654" t="s">
        <v>69</v>
      </c>
      <c r="L654" t="s">
        <v>988</v>
      </c>
      <c r="M654" s="4">
        <v>78.900000000000006</v>
      </c>
      <c r="N654">
        <v>73</v>
      </c>
      <c r="O654" t="s">
        <v>56</v>
      </c>
      <c r="P654" t="s">
        <v>50</v>
      </c>
      <c r="S654" t="s">
        <v>29</v>
      </c>
      <c r="U654">
        <v>303847</v>
      </c>
    </row>
    <row r="655" spans="1:21" x14ac:dyDescent="0.3">
      <c r="A655">
        <v>304173</v>
      </c>
      <c r="B655" t="s">
        <v>989</v>
      </c>
      <c r="C655" t="str">
        <f>_xlfn.XLOOKUP(D655,Departments!$A$2:$A$8,Departments!$B$2:$B$8)</f>
        <v>Finance</v>
      </c>
      <c r="D655" t="s">
        <v>72</v>
      </c>
      <c r="E655" t="str" cm="1">
        <f t="array" ref="E655">_xlfn.XLOOKUP(F655,Locations!$A$2:$A$6,Locations!$B$2:$B$6,NOT FOUND)</f>
        <v>Al Ain</v>
      </c>
      <c r="F655" t="s">
        <v>46</v>
      </c>
      <c r="G655" t="s">
        <v>108</v>
      </c>
      <c r="H655" t="s">
        <v>76</v>
      </c>
      <c r="I655" t="s">
        <v>35</v>
      </c>
      <c r="J655" t="s">
        <v>24</v>
      </c>
      <c r="K655" t="s">
        <v>25</v>
      </c>
      <c r="L655" t="s">
        <v>990</v>
      </c>
      <c r="M655" s="4">
        <v>82.88</v>
      </c>
      <c r="N655">
        <v>58</v>
      </c>
      <c r="O655" t="s">
        <v>56</v>
      </c>
      <c r="P655" t="s">
        <v>38</v>
      </c>
      <c r="Q655">
        <v>3</v>
      </c>
      <c r="R655">
        <v>23</v>
      </c>
      <c r="S655" t="s">
        <v>29</v>
      </c>
      <c r="U655">
        <v>303678</v>
      </c>
    </row>
    <row r="656" spans="1:21" x14ac:dyDescent="0.3">
      <c r="A656">
        <v>304174</v>
      </c>
      <c r="B656" t="s">
        <v>409</v>
      </c>
      <c r="C656" t="str">
        <f>_xlfn.XLOOKUP(D656,Departments!$A$2:$A$8,Departments!$B$2:$B$8)</f>
        <v>Customer Support</v>
      </c>
      <c r="D656" t="s">
        <v>52</v>
      </c>
      <c r="E656" t="str" cm="1">
        <f t="array" ref="E656">_xlfn.XLOOKUP(F656,Locations!$A$2:$A$6,Locations!$B$2:$B$6,NOT FOUND)</f>
        <v>Abu Dhabi</v>
      </c>
      <c r="F656" t="s">
        <v>61</v>
      </c>
      <c r="G656" t="s">
        <v>33</v>
      </c>
      <c r="H656" t="s">
        <v>34</v>
      </c>
      <c r="I656" t="s">
        <v>43</v>
      </c>
      <c r="J656" t="s">
        <v>24</v>
      </c>
      <c r="K656" t="s">
        <v>25</v>
      </c>
      <c r="L656" t="s">
        <v>991</v>
      </c>
      <c r="M656" s="4">
        <v>82.67</v>
      </c>
      <c r="N656">
        <v>56</v>
      </c>
      <c r="O656" t="s">
        <v>27</v>
      </c>
      <c r="P656" t="s">
        <v>38</v>
      </c>
      <c r="Q656">
        <v>5</v>
      </c>
      <c r="R656">
        <v>36</v>
      </c>
      <c r="S656" t="s">
        <v>29</v>
      </c>
      <c r="U656">
        <v>303647</v>
      </c>
    </row>
    <row r="657" spans="1:21" x14ac:dyDescent="0.3">
      <c r="A657">
        <v>304175</v>
      </c>
      <c r="B657" t="s">
        <v>183</v>
      </c>
      <c r="C657" t="str">
        <f>_xlfn.XLOOKUP(D657,Departments!$A$2:$A$8,Departments!$B$2:$B$8)</f>
        <v>Finance</v>
      </c>
      <c r="D657" t="s">
        <v>72</v>
      </c>
      <c r="E657" t="str" cm="1">
        <f t="array" ref="E657">_xlfn.XLOOKUP(F657,Locations!$A$2:$A$6,Locations!$B$2:$B$6,NOT FOUND)</f>
        <v>Dubai</v>
      </c>
      <c r="F657" t="s">
        <v>20</v>
      </c>
      <c r="G657" t="s">
        <v>33</v>
      </c>
      <c r="H657" t="s">
        <v>34</v>
      </c>
      <c r="I657" t="s">
        <v>23</v>
      </c>
      <c r="J657" t="s">
        <v>36</v>
      </c>
      <c r="K657" t="s">
        <v>64</v>
      </c>
      <c r="L657" t="s">
        <v>992</v>
      </c>
      <c r="M657" s="4">
        <v>81.03</v>
      </c>
      <c r="N657">
        <v>59</v>
      </c>
      <c r="O657" t="s">
        <v>56</v>
      </c>
      <c r="P657" t="s">
        <v>38</v>
      </c>
      <c r="Q657">
        <v>2</v>
      </c>
      <c r="R657">
        <v>15</v>
      </c>
      <c r="S657" t="s">
        <v>29</v>
      </c>
      <c r="U657">
        <v>304171</v>
      </c>
    </row>
    <row r="658" spans="1:21" x14ac:dyDescent="0.3">
      <c r="A658">
        <v>304176</v>
      </c>
      <c r="B658" t="s">
        <v>322</v>
      </c>
      <c r="C658" t="str">
        <f>_xlfn.XLOOKUP(D658,Departments!$A$2:$A$8,Departments!$B$2:$B$8)</f>
        <v>Operations</v>
      </c>
      <c r="D658" t="s">
        <v>19</v>
      </c>
      <c r="E658" t="str" cm="1">
        <f t="array" ref="E658">_xlfn.XLOOKUP(F658,Locations!$A$2:$A$6,Locations!$B$2:$B$6,NOT FOUND)</f>
        <v>Ajman</v>
      </c>
      <c r="F658" t="s">
        <v>32</v>
      </c>
      <c r="G658" t="s">
        <v>173</v>
      </c>
      <c r="H658" t="s">
        <v>76</v>
      </c>
      <c r="I658" t="s">
        <v>43</v>
      </c>
      <c r="J658" t="s">
        <v>24</v>
      </c>
      <c r="K658" t="s">
        <v>69</v>
      </c>
      <c r="L658" t="s">
        <v>993</v>
      </c>
      <c r="M658" s="4">
        <v>92.64</v>
      </c>
      <c r="N658">
        <v>71</v>
      </c>
      <c r="O658" t="s">
        <v>56</v>
      </c>
      <c r="P658" t="s">
        <v>50</v>
      </c>
      <c r="R658">
        <v>21</v>
      </c>
      <c r="S658" t="s">
        <v>29</v>
      </c>
      <c r="U658">
        <v>304046</v>
      </c>
    </row>
    <row r="659" spans="1:21" x14ac:dyDescent="0.3">
      <c r="A659">
        <v>304177</v>
      </c>
      <c r="B659" t="s">
        <v>673</v>
      </c>
      <c r="C659" t="str">
        <f>_xlfn.XLOOKUP(D659,Departments!$A$2:$A$8,Departments!$B$2:$B$8)</f>
        <v>Finance</v>
      </c>
      <c r="D659" t="s">
        <v>72</v>
      </c>
      <c r="E659" t="str" cm="1">
        <f t="array" ref="E659">_xlfn.XLOOKUP(F659,Locations!$A$2:$A$6,Locations!$B$2:$B$6,NOT FOUND)</f>
        <v>Abu Dhabi</v>
      </c>
      <c r="F659" t="s">
        <v>61</v>
      </c>
      <c r="G659" t="s">
        <v>102</v>
      </c>
      <c r="H659" t="s">
        <v>63</v>
      </c>
      <c r="I659" t="s">
        <v>35</v>
      </c>
      <c r="J659" t="s">
        <v>36</v>
      </c>
      <c r="K659" t="s">
        <v>25</v>
      </c>
      <c r="L659" t="s">
        <v>608</v>
      </c>
      <c r="M659" s="4">
        <v>98.46</v>
      </c>
      <c r="N659">
        <v>87</v>
      </c>
      <c r="O659" t="s">
        <v>49</v>
      </c>
      <c r="P659" t="s">
        <v>38</v>
      </c>
      <c r="Q659">
        <v>4</v>
      </c>
      <c r="R659">
        <v>10</v>
      </c>
      <c r="S659" t="s">
        <v>57</v>
      </c>
      <c r="T659" t="s">
        <v>994</v>
      </c>
      <c r="U659">
        <v>303826</v>
      </c>
    </row>
    <row r="660" spans="1:21" x14ac:dyDescent="0.3">
      <c r="A660">
        <v>304178</v>
      </c>
      <c r="B660" t="s">
        <v>757</v>
      </c>
      <c r="C660" t="str">
        <f>_xlfn.XLOOKUP(D660,Departments!$A$2:$A$8,Departments!$B$2:$B$8)</f>
        <v>Sales</v>
      </c>
      <c r="D660" t="s">
        <v>31</v>
      </c>
      <c r="E660" t="str" cm="1">
        <f t="array" ref="E660">_xlfn.XLOOKUP(F660,Locations!$A$2:$A$6,Locations!$B$2:$B$6,NOT FOUND)</f>
        <v>Dubai</v>
      </c>
      <c r="F660" t="s">
        <v>20</v>
      </c>
      <c r="G660" t="s">
        <v>21</v>
      </c>
      <c r="H660" t="s">
        <v>34</v>
      </c>
      <c r="I660" t="s">
        <v>35</v>
      </c>
      <c r="J660" t="s">
        <v>24</v>
      </c>
      <c r="K660" t="s">
        <v>69</v>
      </c>
      <c r="L660" t="s">
        <v>121</v>
      </c>
      <c r="M660" s="4">
        <v>76.27</v>
      </c>
      <c r="N660">
        <v>63</v>
      </c>
      <c r="O660" t="s">
        <v>27</v>
      </c>
      <c r="P660" t="s">
        <v>38</v>
      </c>
      <c r="Q660">
        <v>2</v>
      </c>
      <c r="R660">
        <v>13</v>
      </c>
      <c r="S660" t="s">
        <v>29</v>
      </c>
      <c r="U660">
        <v>303736</v>
      </c>
    </row>
    <row r="661" spans="1:21" x14ac:dyDescent="0.3">
      <c r="A661">
        <v>304179</v>
      </c>
      <c r="B661" t="s">
        <v>297</v>
      </c>
      <c r="C661" t="str">
        <f>_xlfn.XLOOKUP(D661,Departments!$A$2:$A$8,Departments!$B$2:$B$8)</f>
        <v>Customer Support</v>
      </c>
      <c r="D661" t="s">
        <v>52</v>
      </c>
      <c r="E661" t="str" cm="1">
        <f t="array" ref="E661">_xlfn.XLOOKUP(F661,Locations!$A$2:$A$6,Locations!$B$2:$B$6,NOT FOUND)</f>
        <v>Dubai</v>
      </c>
      <c r="F661" t="s">
        <v>20</v>
      </c>
      <c r="G661" t="s">
        <v>102</v>
      </c>
      <c r="H661" t="s">
        <v>34</v>
      </c>
      <c r="I661" t="s">
        <v>43</v>
      </c>
      <c r="J661" t="s">
        <v>36</v>
      </c>
      <c r="K661" t="s">
        <v>54</v>
      </c>
      <c r="L661" t="s">
        <v>492</v>
      </c>
      <c r="M661" s="4">
        <v>75.84</v>
      </c>
      <c r="N661">
        <v>52</v>
      </c>
      <c r="O661" t="s">
        <v>27</v>
      </c>
      <c r="P661" t="s">
        <v>38</v>
      </c>
      <c r="Q661">
        <v>5</v>
      </c>
      <c r="R661">
        <v>18</v>
      </c>
      <c r="S661" t="s">
        <v>131</v>
      </c>
      <c r="T661" t="s">
        <v>995</v>
      </c>
      <c r="U661">
        <v>303786</v>
      </c>
    </row>
    <row r="662" spans="1:21" x14ac:dyDescent="0.3">
      <c r="A662">
        <v>304180</v>
      </c>
      <c r="B662" t="s">
        <v>599</v>
      </c>
      <c r="C662" t="str">
        <f>_xlfn.XLOOKUP(D662,Departments!$A$2:$A$8,Departments!$B$2:$B$8)</f>
        <v>Finance</v>
      </c>
      <c r="D662" t="s">
        <v>72</v>
      </c>
      <c r="E662" t="str" cm="1">
        <f t="array" ref="E662">_xlfn.XLOOKUP(F662,Locations!$A$2:$A$6,Locations!$B$2:$B$6,NOT FOUND)</f>
        <v>Sharjah</v>
      </c>
      <c r="F662" t="s">
        <v>41</v>
      </c>
      <c r="G662" t="s">
        <v>42</v>
      </c>
      <c r="H662" t="s">
        <v>34</v>
      </c>
      <c r="I662" t="s">
        <v>43</v>
      </c>
      <c r="J662" t="s">
        <v>36</v>
      </c>
      <c r="K662" t="s">
        <v>54</v>
      </c>
      <c r="L662" t="s">
        <v>996</v>
      </c>
      <c r="M662" s="4">
        <v>85.1</v>
      </c>
      <c r="N662">
        <v>89</v>
      </c>
      <c r="O662" t="s">
        <v>56</v>
      </c>
      <c r="P662" t="s">
        <v>38</v>
      </c>
      <c r="Q662">
        <v>3</v>
      </c>
      <c r="R662">
        <v>35</v>
      </c>
      <c r="S662" t="s">
        <v>29</v>
      </c>
      <c r="U662">
        <v>303529</v>
      </c>
    </row>
    <row r="663" spans="1:21" x14ac:dyDescent="0.3">
      <c r="A663">
        <v>304181</v>
      </c>
      <c r="B663" t="s">
        <v>226</v>
      </c>
      <c r="C663" t="str">
        <f>_xlfn.XLOOKUP(D663,Departments!$A$2:$A$8,Departments!$B$2:$B$8)</f>
        <v>Customer Support</v>
      </c>
      <c r="D663" t="s">
        <v>52</v>
      </c>
      <c r="E663" t="str" cm="1">
        <f t="array" ref="E663">_xlfn.XLOOKUP(F663,Locations!$A$2:$A$6,Locations!$B$2:$B$6,NOT FOUND)</f>
        <v>Dubai</v>
      </c>
      <c r="F663" t="s">
        <v>20</v>
      </c>
      <c r="G663" t="s">
        <v>68</v>
      </c>
      <c r="H663" t="s">
        <v>76</v>
      </c>
      <c r="I663" t="s">
        <v>23</v>
      </c>
      <c r="J663" t="s">
        <v>36</v>
      </c>
      <c r="K663" t="s">
        <v>25</v>
      </c>
      <c r="L663" t="s">
        <v>910</v>
      </c>
      <c r="M663" s="4">
        <v>98.23</v>
      </c>
      <c r="N663">
        <v>94</v>
      </c>
      <c r="O663" t="s">
        <v>56</v>
      </c>
      <c r="P663" t="s">
        <v>38</v>
      </c>
      <c r="Q663">
        <v>4</v>
      </c>
      <c r="R663">
        <v>33</v>
      </c>
      <c r="S663" t="s">
        <v>29</v>
      </c>
      <c r="U663">
        <v>303933</v>
      </c>
    </row>
    <row r="664" spans="1:21" x14ac:dyDescent="0.3">
      <c r="A664">
        <v>304182</v>
      </c>
      <c r="B664" t="s">
        <v>881</v>
      </c>
      <c r="C664" t="str">
        <f>_xlfn.XLOOKUP(D664,Departments!$A$2:$A$8,Departments!$B$2:$B$8)</f>
        <v>Sales</v>
      </c>
      <c r="D664" t="s">
        <v>31</v>
      </c>
      <c r="E664" t="str" cm="1">
        <f t="array" ref="E664">_xlfn.XLOOKUP(F664,Locations!$A$2:$A$6,Locations!$B$2:$B$6,NOT FOUND)</f>
        <v>Dubai</v>
      </c>
      <c r="F664" t="s">
        <v>20</v>
      </c>
      <c r="G664" t="s">
        <v>47</v>
      </c>
      <c r="H664" t="s">
        <v>22</v>
      </c>
      <c r="I664" t="s">
        <v>23</v>
      </c>
      <c r="J664" t="s">
        <v>24</v>
      </c>
      <c r="K664" t="s">
        <v>54</v>
      </c>
      <c r="L664" t="s">
        <v>97</v>
      </c>
      <c r="M664" s="4">
        <v>86.4</v>
      </c>
      <c r="N664">
        <v>73</v>
      </c>
      <c r="O664" t="s">
        <v>49</v>
      </c>
      <c r="P664" t="s">
        <v>28</v>
      </c>
      <c r="R664">
        <v>23</v>
      </c>
      <c r="S664" t="s">
        <v>29</v>
      </c>
      <c r="U664">
        <v>304178</v>
      </c>
    </row>
    <row r="665" spans="1:21" x14ac:dyDescent="0.3">
      <c r="A665">
        <v>304183</v>
      </c>
      <c r="B665" t="s">
        <v>745</v>
      </c>
      <c r="C665" t="str">
        <f>_xlfn.XLOOKUP(D665,Departments!$A$2:$A$8,Departments!$B$2:$B$8)</f>
        <v>Marketing</v>
      </c>
      <c r="D665" t="s">
        <v>60</v>
      </c>
      <c r="E665" t="str" cm="1">
        <f t="array" ref="E665">_xlfn.XLOOKUP(F665,Locations!$A$2:$A$6,Locations!$B$2:$B$6,NOT FOUND)</f>
        <v>Abu Dhabi</v>
      </c>
      <c r="F665" t="s">
        <v>61</v>
      </c>
      <c r="G665" t="s">
        <v>68</v>
      </c>
      <c r="H665" t="s">
        <v>76</v>
      </c>
      <c r="I665" t="s">
        <v>43</v>
      </c>
      <c r="J665" t="s">
        <v>36</v>
      </c>
      <c r="K665" t="s">
        <v>64</v>
      </c>
      <c r="L665" t="s">
        <v>997</v>
      </c>
      <c r="M665" s="4">
        <v>95.98</v>
      </c>
      <c r="N665">
        <v>98</v>
      </c>
      <c r="O665" t="s">
        <v>56</v>
      </c>
      <c r="P665" t="s">
        <v>38</v>
      </c>
      <c r="Q665">
        <v>3</v>
      </c>
      <c r="R665">
        <v>25</v>
      </c>
      <c r="S665" t="s">
        <v>57</v>
      </c>
      <c r="T665" t="s">
        <v>998</v>
      </c>
      <c r="U665">
        <v>304022</v>
      </c>
    </row>
    <row r="666" spans="1:21" x14ac:dyDescent="0.3">
      <c r="A666">
        <v>304184</v>
      </c>
      <c r="B666" t="s">
        <v>717</v>
      </c>
      <c r="C666" t="str">
        <f>_xlfn.XLOOKUP(D666,Departments!$A$2:$A$8,Departments!$B$2:$B$8)</f>
        <v>HR</v>
      </c>
      <c r="D666" t="s">
        <v>40</v>
      </c>
      <c r="E666" t="str" cm="1">
        <f t="array" ref="E666">_xlfn.XLOOKUP(F666,Locations!$A$2:$A$6,Locations!$B$2:$B$6,NOT FOUND)</f>
        <v>Ajman</v>
      </c>
      <c r="F666" t="s">
        <v>32</v>
      </c>
      <c r="G666" t="s">
        <v>73</v>
      </c>
      <c r="H666" t="s">
        <v>22</v>
      </c>
      <c r="I666" t="s">
        <v>23</v>
      </c>
      <c r="J666" t="s">
        <v>24</v>
      </c>
      <c r="K666" t="s">
        <v>25</v>
      </c>
      <c r="L666" t="s">
        <v>999</v>
      </c>
      <c r="M666" s="4">
        <v>75.09</v>
      </c>
      <c r="N666">
        <v>53</v>
      </c>
      <c r="O666" t="s">
        <v>27</v>
      </c>
      <c r="P666" t="s">
        <v>38</v>
      </c>
      <c r="Q666">
        <v>3</v>
      </c>
      <c r="R666">
        <v>16</v>
      </c>
      <c r="S666" t="s">
        <v>57</v>
      </c>
      <c r="T666" t="s">
        <v>1000</v>
      </c>
      <c r="U666">
        <v>303978</v>
      </c>
    </row>
    <row r="667" spans="1:21" x14ac:dyDescent="0.3">
      <c r="A667">
        <v>304185</v>
      </c>
      <c r="B667" t="s">
        <v>722</v>
      </c>
      <c r="C667" t="str">
        <f>_xlfn.XLOOKUP(D667,Departments!$A$2:$A$8,Departments!$B$2:$B$8)</f>
        <v>Customer Support</v>
      </c>
      <c r="D667" t="s">
        <v>52</v>
      </c>
      <c r="E667" t="str" cm="1">
        <f t="array" ref="E667">_xlfn.XLOOKUP(F667,Locations!$A$2:$A$6,Locations!$B$2:$B$6,NOT FOUND)</f>
        <v>Abu Dhabi</v>
      </c>
      <c r="F667" t="s">
        <v>61</v>
      </c>
      <c r="G667" t="s">
        <v>173</v>
      </c>
      <c r="H667" t="s">
        <v>76</v>
      </c>
      <c r="I667" t="s">
        <v>35</v>
      </c>
      <c r="J667" t="s">
        <v>24</v>
      </c>
      <c r="K667" t="s">
        <v>25</v>
      </c>
      <c r="L667" t="s">
        <v>1001</v>
      </c>
      <c r="M667" s="4">
        <v>94.69</v>
      </c>
      <c r="N667">
        <v>78</v>
      </c>
      <c r="O667" t="s">
        <v>56</v>
      </c>
      <c r="P667" t="s">
        <v>38</v>
      </c>
      <c r="Q667">
        <v>2</v>
      </c>
      <c r="R667">
        <v>32</v>
      </c>
      <c r="S667" t="s">
        <v>29</v>
      </c>
      <c r="U667">
        <v>304044</v>
      </c>
    </row>
    <row r="668" spans="1:21" x14ac:dyDescent="0.3">
      <c r="A668">
        <v>304186</v>
      </c>
      <c r="B668" t="s">
        <v>198</v>
      </c>
      <c r="C668" t="str">
        <f>_xlfn.XLOOKUP(D668,Departments!$A$2:$A$8,Departments!$B$2:$B$8)</f>
        <v>Finance</v>
      </c>
      <c r="D668" t="s">
        <v>72</v>
      </c>
      <c r="E668" t="str" cm="1">
        <f t="array" ref="E668">_xlfn.XLOOKUP(F668,Locations!$A$2:$A$6,Locations!$B$2:$B$6,NOT FOUND)</f>
        <v>Dubai</v>
      </c>
      <c r="F668" t="s">
        <v>20</v>
      </c>
      <c r="G668" t="s">
        <v>21</v>
      </c>
      <c r="H668" t="s">
        <v>22</v>
      </c>
      <c r="I668" t="s">
        <v>43</v>
      </c>
      <c r="J668" t="s">
        <v>36</v>
      </c>
      <c r="K668" t="s">
        <v>25</v>
      </c>
      <c r="L668" t="s">
        <v>1002</v>
      </c>
      <c r="M668" s="4">
        <v>87.49</v>
      </c>
      <c r="N668">
        <v>77</v>
      </c>
      <c r="O668" t="s">
        <v>49</v>
      </c>
      <c r="P668" t="s">
        <v>38</v>
      </c>
      <c r="Q668">
        <v>4</v>
      </c>
      <c r="R668">
        <v>8</v>
      </c>
      <c r="S668" t="s">
        <v>29</v>
      </c>
      <c r="U668">
        <v>303582</v>
      </c>
    </row>
    <row r="669" spans="1:21" x14ac:dyDescent="0.3">
      <c r="A669">
        <v>304187</v>
      </c>
      <c r="B669" t="s">
        <v>1003</v>
      </c>
      <c r="C669" t="str">
        <f>_xlfn.XLOOKUP(D669,Departments!$A$2:$A$8,Departments!$B$2:$B$8)</f>
        <v>HR</v>
      </c>
      <c r="D669" t="s">
        <v>40</v>
      </c>
      <c r="E669" t="str" cm="1">
        <f t="array" ref="E669">_xlfn.XLOOKUP(F669,Locations!$A$2:$A$6,Locations!$B$2:$B$6,NOT FOUND)</f>
        <v>Sharjah</v>
      </c>
      <c r="F669" t="s">
        <v>41</v>
      </c>
      <c r="G669" t="s">
        <v>173</v>
      </c>
      <c r="H669" t="s">
        <v>22</v>
      </c>
      <c r="I669" t="s">
        <v>35</v>
      </c>
      <c r="J669" t="s">
        <v>36</v>
      </c>
      <c r="K669" t="s">
        <v>64</v>
      </c>
      <c r="L669" t="s">
        <v>1004</v>
      </c>
      <c r="M669" s="4">
        <v>88.85</v>
      </c>
      <c r="N669">
        <v>80</v>
      </c>
      <c r="O669" t="s">
        <v>49</v>
      </c>
      <c r="P669" t="s">
        <v>38</v>
      </c>
      <c r="Q669">
        <v>3</v>
      </c>
      <c r="R669">
        <v>28</v>
      </c>
      <c r="S669" t="s">
        <v>29</v>
      </c>
      <c r="U669">
        <v>304100</v>
      </c>
    </row>
    <row r="670" spans="1:21" x14ac:dyDescent="0.3">
      <c r="A670">
        <v>304188</v>
      </c>
      <c r="B670" t="s">
        <v>634</v>
      </c>
      <c r="C670" t="str">
        <f>_xlfn.XLOOKUP(D670,Departments!$A$2:$A$8,Departments!$B$2:$B$8)</f>
        <v>Finance</v>
      </c>
      <c r="D670" t="s">
        <v>72</v>
      </c>
      <c r="E670" t="str" cm="1">
        <f t="array" ref="E670">_xlfn.XLOOKUP(F670,Locations!$A$2:$A$6,Locations!$B$2:$B$6,NOT FOUND)</f>
        <v>Abu Dhabi</v>
      </c>
      <c r="F670" t="s">
        <v>61</v>
      </c>
      <c r="G670" t="s">
        <v>62</v>
      </c>
      <c r="H670" t="s">
        <v>34</v>
      </c>
      <c r="I670" t="s">
        <v>23</v>
      </c>
      <c r="J670" t="s">
        <v>24</v>
      </c>
      <c r="K670" t="s">
        <v>69</v>
      </c>
      <c r="L670" t="s">
        <v>447</v>
      </c>
      <c r="M670" s="4">
        <v>82.31</v>
      </c>
      <c r="N670">
        <v>78</v>
      </c>
      <c r="O670" t="s">
        <v>56</v>
      </c>
      <c r="P670" t="s">
        <v>38</v>
      </c>
      <c r="Q670">
        <v>5</v>
      </c>
      <c r="R670">
        <v>7</v>
      </c>
      <c r="S670" t="s">
        <v>29</v>
      </c>
      <c r="U670">
        <v>303907</v>
      </c>
    </row>
    <row r="671" spans="1:21" x14ac:dyDescent="0.3">
      <c r="A671">
        <v>304189</v>
      </c>
      <c r="B671" t="s">
        <v>203</v>
      </c>
      <c r="C671" t="str">
        <f>_xlfn.XLOOKUP(D671,Departments!$A$2:$A$8,Departments!$B$2:$B$8)</f>
        <v>Customer Support</v>
      </c>
      <c r="D671" t="s">
        <v>52</v>
      </c>
      <c r="E671" t="str" cm="1">
        <f t="array" ref="E671">_xlfn.XLOOKUP(F671,Locations!$A$2:$A$6,Locations!$B$2:$B$6,NOT FOUND)</f>
        <v>Dubai</v>
      </c>
      <c r="F671" t="s">
        <v>20</v>
      </c>
      <c r="G671" t="s">
        <v>73</v>
      </c>
      <c r="H671" t="s">
        <v>63</v>
      </c>
      <c r="I671" t="s">
        <v>43</v>
      </c>
      <c r="J671" t="s">
        <v>36</v>
      </c>
      <c r="K671" t="s">
        <v>69</v>
      </c>
      <c r="L671" t="s">
        <v>233</v>
      </c>
      <c r="M671" s="4">
        <v>85.46</v>
      </c>
      <c r="N671">
        <v>76</v>
      </c>
      <c r="O671" t="s">
        <v>56</v>
      </c>
      <c r="P671" t="s">
        <v>38</v>
      </c>
      <c r="Q671">
        <v>4</v>
      </c>
      <c r="S671" t="s">
        <v>29</v>
      </c>
      <c r="U671">
        <v>303905</v>
      </c>
    </row>
    <row r="672" spans="1:21" x14ac:dyDescent="0.3">
      <c r="A672">
        <v>304190</v>
      </c>
      <c r="B672" t="s">
        <v>846</v>
      </c>
      <c r="C672" t="str">
        <f>_xlfn.XLOOKUP(D672,Departments!$A$2:$A$8,Departments!$B$2:$B$8)</f>
        <v>Customer Support</v>
      </c>
      <c r="D672" t="s">
        <v>52</v>
      </c>
      <c r="E672" t="str" cm="1">
        <f t="array" ref="E672">_xlfn.XLOOKUP(F672,Locations!$A$2:$A$6,Locations!$B$2:$B$6,NOT FOUND)</f>
        <v>Al Ain</v>
      </c>
      <c r="F672" t="s">
        <v>46</v>
      </c>
      <c r="G672" t="s">
        <v>102</v>
      </c>
      <c r="H672" t="s">
        <v>76</v>
      </c>
      <c r="I672" t="s">
        <v>23</v>
      </c>
      <c r="J672" t="s">
        <v>36</v>
      </c>
      <c r="K672" t="s">
        <v>64</v>
      </c>
      <c r="L672" t="s">
        <v>1005</v>
      </c>
      <c r="M672" s="4">
        <v>94.7</v>
      </c>
      <c r="N672">
        <v>88</v>
      </c>
      <c r="O672" t="s">
        <v>49</v>
      </c>
      <c r="P672" t="s">
        <v>38</v>
      </c>
      <c r="Q672">
        <v>5</v>
      </c>
      <c r="R672">
        <v>24</v>
      </c>
      <c r="S672" t="s">
        <v>29</v>
      </c>
      <c r="U672">
        <v>303884</v>
      </c>
    </row>
    <row r="673" spans="1:21" x14ac:dyDescent="0.3">
      <c r="A673">
        <v>304191</v>
      </c>
      <c r="B673" t="s">
        <v>439</v>
      </c>
      <c r="C673" t="str">
        <f>_xlfn.XLOOKUP(D673,Departments!$A$2:$A$8,Departments!$B$2:$B$8)</f>
        <v>Customer Support</v>
      </c>
      <c r="D673" t="s">
        <v>52</v>
      </c>
      <c r="E673" t="str" cm="1">
        <f t="array" ref="E673">_xlfn.XLOOKUP(F673,Locations!$A$2:$A$6,Locations!$B$2:$B$6,NOT FOUND)</f>
        <v>Sharjah</v>
      </c>
      <c r="F673" t="s">
        <v>41</v>
      </c>
      <c r="G673" t="s">
        <v>126</v>
      </c>
      <c r="H673" t="s">
        <v>34</v>
      </c>
      <c r="I673" t="s">
        <v>35</v>
      </c>
      <c r="J673" t="s">
        <v>36</v>
      </c>
      <c r="K673" t="s">
        <v>64</v>
      </c>
      <c r="L673" t="s">
        <v>332</v>
      </c>
      <c r="M673" s="4">
        <v>79.83</v>
      </c>
      <c r="N673">
        <v>58</v>
      </c>
      <c r="O673" t="s">
        <v>56</v>
      </c>
      <c r="P673" t="s">
        <v>38</v>
      </c>
      <c r="Q673">
        <v>2</v>
      </c>
      <c r="R673">
        <v>15</v>
      </c>
      <c r="S673" t="s">
        <v>29</v>
      </c>
      <c r="U673">
        <v>303571</v>
      </c>
    </row>
    <row r="674" spans="1:21" x14ac:dyDescent="0.3">
      <c r="A674">
        <v>304192</v>
      </c>
      <c r="B674" t="s">
        <v>138</v>
      </c>
      <c r="C674" t="str">
        <f>_xlfn.XLOOKUP(D674,Departments!$A$2:$A$8,Departments!$B$2:$B$8)</f>
        <v>Operations</v>
      </c>
      <c r="D674" t="s">
        <v>19</v>
      </c>
      <c r="E674" t="str" cm="1">
        <f t="array" ref="E674">_xlfn.XLOOKUP(F674,Locations!$A$2:$A$6,Locations!$B$2:$B$6,NOT FOUND)</f>
        <v>Ajman</v>
      </c>
      <c r="F674" t="s">
        <v>32</v>
      </c>
      <c r="G674" t="s">
        <v>173</v>
      </c>
      <c r="H674" t="s">
        <v>63</v>
      </c>
      <c r="I674" t="s">
        <v>35</v>
      </c>
      <c r="J674" t="s">
        <v>36</v>
      </c>
      <c r="K674" t="s">
        <v>54</v>
      </c>
      <c r="L674" t="s">
        <v>1006</v>
      </c>
      <c r="M674" s="4">
        <v>92.76</v>
      </c>
      <c r="N674">
        <v>85</v>
      </c>
      <c r="O674" t="s">
        <v>49</v>
      </c>
      <c r="P674" t="s">
        <v>50</v>
      </c>
      <c r="S674" t="s">
        <v>29</v>
      </c>
      <c r="U674">
        <v>304070</v>
      </c>
    </row>
    <row r="675" spans="1:21" x14ac:dyDescent="0.3">
      <c r="A675">
        <v>304193</v>
      </c>
      <c r="B675" t="s">
        <v>275</v>
      </c>
      <c r="C675" t="str">
        <f>_xlfn.XLOOKUP(D675,Departments!$A$2:$A$8,Departments!$B$2:$B$8)</f>
        <v>Operations</v>
      </c>
      <c r="D675" t="s">
        <v>19</v>
      </c>
      <c r="E675" t="str" cm="1">
        <f t="array" ref="E675">_xlfn.XLOOKUP(F675,Locations!$A$2:$A$6,Locations!$B$2:$B$6,NOT FOUND)</f>
        <v>Sharjah</v>
      </c>
      <c r="F675" t="s">
        <v>41</v>
      </c>
      <c r="G675" t="s">
        <v>53</v>
      </c>
      <c r="H675" t="s">
        <v>34</v>
      </c>
      <c r="I675" t="s">
        <v>43</v>
      </c>
      <c r="J675" t="s">
        <v>24</v>
      </c>
      <c r="K675" t="s">
        <v>64</v>
      </c>
      <c r="L675" t="s">
        <v>1007</v>
      </c>
      <c r="M675" s="4">
        <v>85.09</v>
      </c>
      <c r="N675">
        <v>73</v>
      </c>
      <c r="O675" t="s">
        <v>49</v>
      </c>
      <c r="P675" t="s">
        <v>38</v>
      </c>
      <c r="Q675">
        <v>3</v>
      </c>
      <c r="R675">
        <v>12</v>
      </c>
      <c r="S675" t="s">
        <v>29</v>
      </c>
      <c r="U675">
        <v>304018</v>
      </c>
    </row>
    <row r="676" spans="1:21" x14ac:dyDescent="0.3">
      <c r="A676">
        <v>304194</v>
      </c>
      <c r="B676" t="s">
        <v>732</v>
      </c>
      <c r="C676" t="str">
        <f>_xlfn.XLOOKUP(D676,Departments!$A$2:$A$8,Departments!$B$2:$B$8)</f>
        <v>IT</v>
      </c>
      <c r="D676" t="s">
        <v>80</v>
      </c>
      <c r="E676" t="str" cm="1">
        <f t="array" ref="E676">_xlfn.XLOOKUP(F676,Locations!$A$2:$A$6,Locations!$B$2:$B$6,NOT FOUND)</f>
        <v>Abu Dhabi</v>
      </c>
      <c r="F676" t="s">
        <v>61</v>
      </c>
      <c r="G676" t="s">
        <v>126</v>
      </c>
      <c r="H676" t="s">
        <v>76</v>
      </c>
      <c r="I676" t="s">
        <v>23</v>
      </c>
      <c r="J676" t="s">
        <v>24</v>
      </c>
      <c r="K676" t="s">
        <v>54</v>
      </c>
      <c r="L676" t="s">
        <v>1008</v>
      </c>
      <c r="M676" s="4">
        <v>81.75</v>
      </c>
      <c r="N676">
        <v>61</v>
      </c>
      <c r="O676" t="s">
        <v>27</v>
      </c>
      <c r="P676" t="s">
        <v>50</v>
      </c>
      <c r="S676" t="s">
        <v>29</v>
      </c>
      <c r="U676">
        <v>303704</v>
      </c>
    </row>
    <row r="677" spans="1:21" x14ac:dyDescent="0.3">
      <c r="A677">
        <v>304195</v>
      </c>
      <c r="B677" t="s">
        <v>297</v>
      </c>
      <c r="C677" t="str">
        <f>_xlfn.XLOOKUP(D677,Departments!$A$2:$A$8,Departments!$B$2:$B$8)</f>
        <v>HR</v>
      </c>
      <c r="D677" t="s">
        <v>40</v>
      </c>
      <c r="E677" t="str" cm="1">
        <f t="array" ref="E677">_xlfn.XLOOKUP(F677,Locations!$A$2:$A$6,Locations!$B$2:$B$6,NOT FOUND)</f>
        <v>Dubai</v>
      </c>
      <c r="F677" t="s">
        <v>20</v>
      </c>
      <c r="G677" t="s">
        <v>102</v>
      </c>
      <c r="H677" t="s">
        <v>76</v>
      </c>
      <c r="I677" t="s">
        <v>35</v>
      </c>
      <c r="J677" t="s">
        <v>36</v>
      </c>
      <c r="K677" t="s">
        <v>25</v>
      </c>
      <c r="L677" t="s">
        <v>916</v>
      </c>
      <c r="M677" s="4">
        <v>89.68</v>
      </c>
      <c r="N677">
        <v>71</v>
      </c>
      <c r="O677" t="s">
        <v>56</v>
      </c>
      <c r="P677" t="s">
        <v>50</v>
      </c>
      <c r="R677">
        <v>25</v>
      </c>
      <c r="S677" t="s">
        <v>29</v>
      </c>
      <c r="U677">
        <v>303934</v>
      </c>
    </row>
    <row r="678" spans="1:21" x14ac:dyDescent="0.3">
      <c r="A678">
        <v>304196</v>
      </c>
      <c r="B678" t="s">
        <v>89</v>
      </c>
      <c r="C678" t="str">
        <f>_xlfn.XLOOKUP(D678,Departments!$A$2:$A$8,Departments!$B$2:$B$8)</f>
        <v>HR</v>
      </c>
      <c r="D678" t="s">
        <v>40</v>
      </c>
      <c r="E678" t="str" cm="1">
        <f t="array" ref="E678">_xlfn.XLOOKUP(F678,Locations!$A$2:$A$6,Locations!$B$2:$B$6,NOT FOUND)</f>
        <v>Sharjah</v>
      </c>
      <c r="F678" t="s">
        <v>41</v>
      </c>
      <c r="G678" t="s">
        <v>68</v>
      </c>
      <c r="H678" t="s">
        <v>76</v>
      </c>
      <c r="I678" t="s">
        <v>43</v>
      </c>
      <c r="J678" t="s">
        <v>24</v>
      </c>
      <c r="K678" t="s">
        <v>69</v>
      </c>
      <c r="L678" t="s">
        <v>459</v>
      </c>
      <c r="M678" s="4">
        <v>94.34</v>
      </c>
      <c r="N678">
        <v>79</v>
      </c>
      <c r="O678" t="s">
        <v>56</v>
      </c>
      <c r="P678" t="s">
        <v>28</v>
      </c>
      <c r="R678">
        <v>21</v>
      </c>
      <c r="S678" t="s">
        <v>131</v>
      </c>
      <c r="T678" t="s">
        <v>1009</v>
      </c>
      <c r="U678">
        <v>303954</v>
      </c>
    </row>
    <row r="679" spans="1:21" x14ac:dyDescent="0.3">
      <c r="A679">
        <v>304197</v>
      </c>
      <c r="B679" t="s">
        <v>541</v>
      </c>
      <c r="C679" t="str">
        <f>_xlfn.XLOOKUP(D679,Departments!$A$2:$A$8,Departments!$B$2:$B$8)</f>
        <v>Customer Support</v>
      </c>
      <c r="D679" t="s">
        <v>52</v>
      </c>
      <c r="E679" t="str" cm="1">
        <f t="array" ref="E679">_xlfn.XLOOKUP(F679,Locations!$A$2:$A$6,Locations!$B$2:$B$6,NOT FOUND)</f>
        <v>Al Ain</v>
      </c>
      <c r="F679" t="s">
        <v>46</v>
      </c>
      <c r="G679" t="s">
        <v>47</v>
      </c>
      <c r="H679" t="s">
        <v>76</v>
      </c>
      <c r="I679" t="s">
        <v>43</v>
      </c>
      <c r="J679" t="s">
        <v>36</v>
      </c>
      <c r="K679" t="s">
        <v>69</v>
      </c>
      <c r="L679" t="s">
        <v>1010</v>
      </c>
      <c r="M679" s="4">
        <v>84.86</v>
      </c>
      <c r="N679">
        <v>51</v>
      </c>
      <c r="O679" t="s">
        <v>27</v>
      </c>
      <c r="P679" t="s">
        <v>50</v>
      </c>
      <c r="R679">
        <v>17</v>
      </c>
      <c r="S679" t="s">
        <v>57</v>
      </c>
      <c r="T679" t="s">
        <v>1011</v>
      </c>
      <c r="U679">
        <v>304106</v>
      </c>
    </row>
    <row r="680" spans="1:21" x14ac:dyDescent="0.3">
      <c r="A680">
        <v>304198</v>
      </c>
      <c r="B680" t="s">
        <v>349</v>
      </c>
      <c r="C680" t="str">
        <f>_xlfn.XLOOKUP(D680,Departments!$A$2:$A$8,Departments!$B$2:$B$8)</f>
        <v>Marketing</v>
      </c>
      <c r="D680" t="s">
        <v>60</v>
      </c>
      <c r="E680" t="str" cm="1">
        <f t="array" ref="E680">_xlfn.XLOOKUP(F680,Locations!$A$2:$A$6,Locations!$B$2:$B$6,NOT FOUND)</f>
        <v>Dubai</v>
      </c>
      <c r="F680" t="s">
        <v>20</v>
      </c>
      <c r="G680" t="s">
        <v>47</v>
      </c>
      <c r="H680" t="s">
        <v>22</v>
      </c>
      <c r="I680" t="s">
        <v>23</v>
      </c>
      <c r="J680" t="s">
        <v>24</v>
      </c>
      <c r="K680" t="s">
        <v>69</v>
      </c>
      <c r="L680" t="s">
        <v>1012</v>
      </c>
      <c r="M680" s="4">
        <v>96.1</v>
      </c>
      <c r="N680">
        <v>87</v>
      </c>
      <c r="O680" t="s">
        <v>49</v>
      </c>
      <c r="P680" t="s">
        <v>38</v>
      </c>
      <c r="Q680">
        <v>3</v>
      </c>
      <c r="R680">
        <v>29</v>
      </c>
      <c r="S680" t="s">
        <v>57</v>
      </c>
      <c r="T680" t="s">
        <v>1013</v>
      </c>
      <c r="U680">
        <v>304020</v>
      </c>
    </row>
    <row r="681" spans="1:21" x14ac:dyDescent="0.3">
      <c r="A681">
        <v>304199</v>
      </c>
      <c r="B681" t="s">
        <v>228</v>
      </c>
      <c r="C681" t="str">
        <f>_xlfn.XLOOKUP(D681,Departments!$A$2:$A$8,Departments!$B$2:$B$8)</f>
        <v>Sales</v>
      </c>
      <c r="D681" t="s">
        <v>31</v>
      </c>
      <c r="E681" t="str" cm="1">
        <f t="array" ref="E681">_xlfn.XLOOKUP(F681,Locations!$A$2:$A$6,Locations!$B$2:$B$6,NOT FOUND)</f>
        <v>Abu Dhabi</v>
      </c>
      <c r="F681" t="s">
        <v>61</v>
      </c>
      <c r="G681" t="s">
        <v>21</v>
      </c>
      <c r="H681" t="s">
        <v>76</v>
      </c>
      <c r="I681" t="s">
        <v>23</v>
      </c>
      <c r="J681" t="s">
        <v>24</v>
      </c>
      <c r="K681" t="s">
        <v>64</v>
      </c>
      <c r="L681" t="s">
        <v>956</v>
      </c>
      <c r="M681" s="4">
        <v>88.92</v>
      </c>
      <c r="N681">
        <v>70</v>
      </c>
      <c r="O681" t="s">
        <v>49</v>
      </c>
      <c r="P681" t="s">
        <v>38</v>
      </c>
      <c r="Q681">
        <v>2</v>
      </c>
      <c r="S681" t="s">
        <v>57</v>
      </c>
      <c r="T681" t="s">
        <v>1014</v>
      </c>
      <c r="U681">
        <v>303767</v>
      </c>
    </row>
    <row r="682" spans="1:21" x14ac:dyDescent="0.3">
      <c r="A682">
        <v>304200</v>
      </c>
      <c r="B682" t="s">
        <v>1015</v>
      </c>
      <c r="C682" t="str">
        <f>_xlfn.XLOOKUP(D682,Departments!$A$2:$A$8,Departments!$B$2:$B$8)</f>
        <v>Operations</v>
      </c>
      <c r="D682" t="s">
        <v>19</v>
      </c>
      <c r="E682" t="str" cm="1">
        <f t="array" ref="E682">_xlfn.XLOOKUP(F682,Locations!$A$2:$A$6,Locations!$B$2:$B$6,NOT FOUND)</f>
        <v>Sharjah</v>
      </c>
      <c r="F682" t="s">
        <v>41</v>
      </c>
      <c r="G682" t="s">
        <v>173</v>
      </c>
      <c r="H682" t="s">
        <v>22</v>
      </c>
      <c r="I682" t="s">
        <v>23</v>
      </c>
      <c r="J682" t="s">
        <v>24</v>
      </c>
      <c r="K682" t="s">
        <v>64</v>
      </c>
      <c r="L682" t="s">
        <v>1016</v>
      </c>
      <c r="M682" s="4">
        <v>76.67</v>
      </c>
      <c r="N682">
        <v>74</v>
      </c>
      <c r="O682" t="s">
        <v>56</v>
      </c>
      <c r="P682" t="s">
        <v>38</v>
      </c>
      <c r="Q682">
        <v>4</v>
      </c>
      <c r="R682">
        <v>34</v>
      </c>
      <c r="S682" t="s">
        <v>131</v>
      </c>
      <c r="T682" t="s">
        <v>832</v>
      </c>
      <c r="U682">
        <v>303642</v>
      </c>
    </row>
    <row r="683" spans="1:21" x14ac:dyDescent="0.3">
      <c r="A683">
        <v>304201</v>
      </c>
      <c r="B683" t="s">
        <v>836</v>
      </c>
      <c r="C683" t="str">
        <f>_xlfn.XLOOKUP(D683,Departments!$A$2:$A$8,Departments!$B$2:$B$8)</f>
        <v>IT</v>
      </c>
      <c r="D683" t="s">
        <v>80</v>
      </c>
      <c r="E683" t="str" cm="1">
        <f t="array" ref="E683">_xlfn.XLOOKUP(F683,Locations!$A$2:$A$6,Locations!$B$2:$B$6,NOT FOUND)</f>
        <v>Ajman</v>
      </c>
      <c r="F683" t="s">
        <v>32</v>
      </c>
      <c r="G683" t="s">
        <v>108</v>
      </c>
      <c r="H683" t="s">
        <v>76</v>
      </c>
      <c r="I683" t="s">
        <v>35</v>
      </c>
      <c r="J683" t="s">
        <v>24</v>
      </c>
      <c r="K683" t="s">
        <v>54</v>
      </c>
      <c r="L683" t="s">
        <v>606</v>
      </c>
      <c r="M683" s="4">
        <v>79.62</v>
      </c>
      <c r="N683">
        <v>61</v>
      </c>
      <c r="O683" t="s">
        <v>56</v>
      </c>
      <c r="P683" t="s">
        <v>38</v>
      </c>
      <c r="Q683">
        <v>5</v>
      </c>
      <c r="R683">
        <v>29</v>
      </c>
      <c r="S683" t="s">
        <v>29</v>
      </c>
      <c r="U683">
        <v>303557</v>
      </c>
    </row>
    <row r="684" spans="1:21" x14ac:dyDescent="0.3">
      <c r="A684">
        <v>304202</v>
      </c>
      <c r="B684" t="s">
        <v>538</v>
      </c>
      <c r="C684" t="str">
        <f>_xlfn.XLOOKUP(D684,Departments!$A$2:$A$8,Departments!$B$2:$B$8)</f>
        <v>Finance</v>
      </c>
      <c r="D684" t="s">
        <v>72</v>
      </c>
      <c r="E684" t="str" cm="1">
        <f t="array" ref="E684">_xlfn.XLOOKUP(F684,Locations!$A$2:$A$6,Locations!$B$2:$B$6,NOT FOUND)</f>
        <v>Al Ain</v>
      </c>
      <c r="F684" t="s">
        <v>46</v>
      </c>
      <c r="G684" t="s">
        <v>68</v>
      </c>
      <c r="H684" t="s">
        <v>34</v>
      </c>
      <c r="I684" t="s">
        <v>23</v>
      </c>
      <c r="J684" t="s">
        <v>36</v>
      </c>
      <c r="K684" t="s">
        <v>69</v>
      </c>
      <c r="L684" t="s">
        <v>1017</v>
      </c>
      <c r="M684" s="4">
        <v>77.02</v>
      </c>
      <c r="N684">
        <v>51</v>
      </c>
      <c r="O684" t="s">
        <v>56</v>
      </c>
      <c r="P684" t="s">
        <v>38</v>
      </c>
      <c r="Q684">
        <v>3</v>
      </c>
      <c r="S684" t="s">
        <v>29</v>
      </c>
      <c r="U684">
        <v>303727</v>
      </c>
    </row>
    <row r="685" spans="1:21" x14ac:dyDescent="0.3">
      <c r="A685">
        <v>304203</v>
      </c>
      <c r="B685" t="s">
        <v>765</v>
      </c>
      <c r="C685" t="str">
        <f>_xlfn.XLOOKUP(D685,Departments!$A$2:$A$8,Departments!$B$2:$B$8)</f>
        <v>Sales</v>
      </c>
      <c r="D685" t="s">
        <v>31</v>
      </c>
      <c r="E685" t="str" cm="1">
        <f t="array" ref="E685">_xlfn.XLOOKUP(F685,Locations!$A$2:$A$6,Locations!$B$2:$B$6,NOT FOUND)</f>
        <v>Al Ain</v>
      </c>
      <c r="F685" t="s">
        <v>46</v>
      </c>
      <c r="G685" t="s">
        <v>73</v>
      </c>
      <c r="H685" t="s">
        <v>76</v>
      </c>
      <c r="I685" t="s">
        <v>23</v>
      </c>
      <c r="J685" t="s">
        <v>24</v>
      </c>
      <c r="K685" t="s">
        <v>54</v>
      </c>
      <c r="L685" t="s">
        <v>1018</v>
      </c>
      <c r="M685" s="4">
        <v>90.48</v>
      </c>
      <c r="N685">
        <v>70</v>
      </c>
      <c r="O685" t="s">
        <v>56</v>
      </c>
      <c r="P685" t="s">
        <v>28</v>
      </c>
      <c r="R685">
        <v>30</v>
      </c>
      <c r="S685" t="s">
        <v>29</v>
      </c>
      <c r="U685">
        <v>303553</v>
      </c>
    </row>
    <row r="686" spans="1:21" x14ac:dyDescent="0.3">
      <c r="A686">
        <v>304204</v>
      </c>
      <c r="B686" t="s">
        <v>714</v>
      </c>
      <c r="C686" t="str">
        <f>_xlfn.XLOOKUP(D686,Departments!$A$2:$A$8,Departments!$B$2:$B$8)</f>
        <v>Marketing</v>
      </c>
      <c r="D686" t="s">
        <v>60</v>
      </c>
      <c r="E686" t="str" cm="1">
        <f t="array" ref="E686">_xlfn.XLOOKUP(F686,Locations!$A$2:$A$6,Locations!$B$2:$B$6,NOT FOUND)</f>
        <v>Ajman</v>
      </c>
      <c r="F686" t="s">
        <v>32</v>
      </c>
      <c r="G686" t="s">
        <v>102</v>
      </c>
      <c r="H686" t="s">
        <v>76</v>
      </c>
      <c r="I686" t="s">
        <v>23</v>
      </c>
      <c r="J686" t="s">
        <v>36</v>
      </c>
      <c r="K686" t="s">
        <v>54</v>
      </c>
      <c r="L686" t="s">
        <v>910</v>
      </c>
      <c r="M686" s="4">
        <v>86.85</v>
      </c>
      <c r="N686">
        <v>76</v>
      </c>
      <c r="O686" t="s">
        <v>49</v>
      </c>
      <c r="P686" t="s">
        <v>38</v>
      </c>
      <c r="Q686">
        <v>4</v>
      </c>
      <c r="R686">
        <v>32</v>
      </c>
      <c r="S686" t="s">
        <v>57</v>
      </c>
      <c r="T686" t="s">
        <v>1019</v>
      </c>
      <c r="U686">
        <v>303769</v>
      </c>
    </row>
    <row r="687" spans="1:21" x14ac:dyDescent="0.3">
      <c r="A687">
        <v>304205</v>
      </c>
      <c r="B687" t="s">
        <v>177</v>
      </c>
      <c r="C687" t="str">
        <f>_xlfn.XLOOKUP(D687,Departments!$A$2:$A$8,Departments!$B$2:$B$8)</f>
        <v>Marketing</v>
      </c>
      <c r="D687" t="s">
        <v>60</v>
      </c>
      <c r="E687" t="str" cm="1">
        <f t="array" ref="E687">_xlfn.XLOOKUP(F687,Locations!$A$2:$A$6,Locations!$B$2:$B$6,NOT FOUND)</f>
        <v>Sharjah</v>
      </c>
      <c r="F687" t="s">
        <v>41</v>
      </c>
      <c r="G687" t="s">
        <v>68</v>
      </c>
      <c r="H687" t="s">
        <v>76</v>
      </c>
      <c r="I687" t="s">
        <v>43</v>
      </c>
      <c r="J687" t="s">
        <v>24</v>
      </c>
      <c r="K687" t="s">
        <v>54</v>
      </c>
      <c r="L687" t="s">
        <v>754</v>
      </c>
      <c r="M687" s="4">
        <v>93.63</v>
      </c>
      <c r="N687">
        <v>85</v>
      </c>
      <c r="O687" t="s">
        <v>49</v>
      </c>
      <c r="P687" t="s">
        <v>38</v>
      </c>
      <c r="Q687">
        <v>4</v>
      </c>
      <c r="R687">
        <v>26</v>
      </c>
      <c r="S687" t="s">
        <v>57</v>
      </c>
      <c r="T687" t="s">
        <v>1020</v>
      </c>
      <c r="U687">
        <v>303699</v>
      </c>
    </row>
    <row r="688" spans="1:21" x14ac:dyDescent="0.3">
      <c r="A688">
        <v>304206</v>
      </c>
      <c r="B688" t="s">
        <v>179</v>
      </c>
      <c r="C688" t="str">
        <f>_xlfn.XLOOKUP(D688,Departments!$A$2:$A$8,Departments!$B$2:$B$8)</f>
        <v>Sales</v>
      </c>
      <c r="D688" t="s">
        <v>31</v>
      </c>
      <c r="E688" t="str" cm="1">
        <f t="array" ref="E688">_xlfn.XLOOKUP(F688,Locations!$A$2:$A$6,Locations!$B$2:$B$6,NOT FOUND)</f>
        <v>Abu Dhabi</v>
      </c>
      <c r="F688" t="s">
        <v>61</v>
      </c>
      <c r="G688" t="s">
        <v>73</v>
      </c>
      <c r="H688" t="s">
        <v>76</v>
      </c>
      <c r="I688" t="s">
        <v>35</v>
      </c>
      <c r="J688" t="s">
        <v>24</v>
      </c>
      <c r="K688" t="s">
        <v>25</v>
      </c>
      <c r="L688" t="s">
        <v>1021</v>
      </c>
      <c r="M688" s="4">
        <v>89.46</v>
      </c>
      <c r="N688">
        <v>89</v>
      </c>
      <c r="O688" t="s">
        <v>49</v>
      </c>
      <c r="P688" t="s">
        <v>38</v>
      </c>
      <c r="Q688">
        <v>5</v>
      </c>
      <c r="R688">
        <v>18</v>
      </c>
      <c r="S688" t="s">
        <v>57</v>
      </c>
      <c r="T688" t="s">
        <v>1022</v>
      </c>
      <c r="U688">
        <v>303843</v>
      </c>
    </row>
    <row r="689" spans="1:21" x14ac:dyDescent="0.3">
      <c r="A689">
        <v>304207</v>
      </c>
      <c r="B689" t="s">
        <v>369</v>
      </c>
      <c r="C689" t="str">
        <f>_xlfn.XLOOKUP(D689,Departments!$A$2:$A$8,Departments!$B$2:$B$8)</f>
        <v>Operations</v>
      </c>
      <c r="D689" t="s">
        <v>19</v>
      </c>
      <c r="E689" t="str" cm="1">
        <f t="array" ref="E689">_xlfn.XLOOKUP(F689,Locations!$A$2:$A$6,Locations!$B$2:$B$6,NOT FOUND)</f>
        <v>Sharjah</v>
      </c>
      <c r="F689" t="s">
        <v>41</v>
      </c>
      <c r="G689" t="s">
        <v>102</v>
      </c>
      <c r="H689" t="s">
        <v>76</v>
      </c>
      <c r="I689" t="s">
        <v>23</v>
      </c>
      <c r="J689" t="s">
        <v>24</v>
      </c>
      <c r="K689" t="s">
        <v>25</v>
      </c>
      <c r="L689" t="s">
        <v>247</v>
      </c>
      <c r="M689" s="4">
        <v>83.5</v>
      </c>
      <c r="N689">
        <v>78</v>
      </c>
      <c r="O689" t="s">
        <v>27</v>
      </c>
      <c r="P689" t="s">
        <v>38</v>
      </c>
      <c r="Q689">
        <v>4</v>
      </c>
      <c r="R689">
        <v>18</v>
      </c>
      <c r="S689" t="s">
        <v>29</v>
      </c>
      <c r="U689">
        <v>303838</v>
      </c>
    </row>
    <row r="690" spans="1:21" x14ac:dyDescent="0.3">
      <c r="A690">
        <v>304208</v>
      </c>
      <c r="B690" t="s">
        <v>561</v>
      </c>
      <c r="C690" t="str">
        <f>_xlfn.XLOOKUP(D690,Departments!$A$2:$A$8,Departments!$B$2:$B$8)</f>
        <v>Operations</v>
      </c>
      <c r="D690" t="s">
        <v>19</v>
      </c>
      <c r="E690" t="str" cm="1">
        <f t="array" ref="E690">_xlfn.XLOOKUP(F690,Locations!$A$2:$A$6,Locations!$B$2:$B$6,NOT FOUND)</f>
        <v>Dubai</v>
      </c>
      <c r="F690" t="s">
        <v>20</v>
      </c>
      <c r="G690" t="s">
        <v>126</v>
      </c>
      <c r="H690" t="s">
        <v>22</v>
      </c>
      <c r="I690" t="s">
        <v>35</v>
      </c>
      <c r="J690" t="s">
        <v>36</v>
      </c>
      <c r="K690" t="s">
        <v>64</v>
      </c>
      <c r="L690" t="s">
        <v>889</v>
      </c>
      <c r="M690" s="4">
        <v>87.27</v>
      </c>
      <c r="N690">
        <v>86</v>
      </c>
      <c r="O690" t="s">
        <v>56</v>
      </c>
      <c r="P690" t="s">
        <v>50</v>
      </c>
      <c r="R690">
        <v>16</v>
      </c>
      <c r="S690" t="s">
        <v>29</v>
      </c>
      <c r="U690">
        <v>303853</v>
      </c>
    </row>
    <row r="691" spans="1:21" x14ac:dyDescent="0.3">
      <c r="A691">
        <v>304209</v>
      </c>
      <c r="B691" t="s">
        <v>156</v>
      </c>
      <c r="C691" t="str">
        <f>_xlfn.XLOOKUP(D691,Departments!$A$2:$A$8,Departments!$B$2:$B$8)</f>
        <v>Marketing</v>
      </c>
      <c r="D691" t="s">
        <v>60</v>
      </c>
      <c r="E691" t="str" cm="1">
        <f t="array" ref="E691">_xlfn.XLOOKUP(F691,Locations!$A$2:$A$6,Locations!$B$2:$B$6,NOT FOUND)</f>
        <v>Sharjah</v>
      </c>
      <c r="F691" t="s">
        <v>41</v>
      </c>
      <c r="G691" t="s">
        <v>21</v>
      </c>
      <c r="H691" t="s">
        <v>76</v>
      </c>
      <c r="I691" t="s">
        <v>23</v>
      </c>
      <c r="J691" t="s">
        <v>36</v>
      </c>
      <c r="K691" t="s">
        <v>69</v>
      </c>
      <c r="L691" t="s">
        <v>936</v>
      </c>
      <c r="M691" s="4">
        <v>76.7</v>
      </c>
      <c r="N691">
        <v>61</v>
      </c>
      <c r="O691" t="s">
        <v>56</v>
      </c>
      <c r="P691" t="s">
        <v>28</v>
      </c>
      <c r="R691">
        <v>24</v>
      </c>
      <c r="S691" t="s">
        <v>29</v>
      </c>
      <c r="U691">
        <v>304108</v>
      </c>
    </row>
    <row r="692" spans="1:21" x14ac:dyDescent="0.3">
      <c r="A692">
        <v>304210</v>
      </c>
      <c r="B692" t="s">
        <v>125</v>
      </c>
      <c r="C692" t="str">
        <f>_xlfn.XLOOKUP(D692,Departments!$A$2:$A$8,Departments!$B$2:$B$8)</f>
        <v>Operations</v>
      </c>
      <c r="D692" t="s">
        <v>19</v>
      </c>
      <c r="E692" t="str" cm="1">
        <f t="array" ref="E692">_xlfn.XLOOKUP(F692,Locations!$A$2:$A$6,Locations!$B$2:$B$6,NOT FOUND)</f>
        <v>Al Ain</v>
      </c>
      <c r="F692" t="s">
        <v>46</v>
      </c>
      <c r="G692" t="s">
        <v>68</v>
      </c>
      <c r="H692" t="s">
        <v>34</v>
      </c>
      <c r="I692" t="s">
        <v>35</v>
      </c>
      <c r="J692" t="s">
        <v>24</v>
      </c>
      <c r="K692" t="s">
        <v>64</v>
      </c>
      <c r="L692" t="s">
        <v>1023</v>
      </c>
      <c r="M692" s="4">
        <v>81.83</v>
      </c>
      <c r="N692">
        <v>53</v>
      </c>
      <c r="O692" t="s">
        <v>56</v>
      </c>
      <c r="P692" t="s">
        <v>50</v>
      </c>
      <c r="R692">
        <v>36</v>
      </c>
      <c r="S692" t="s">
        <v>57</v>
      </c>
      <c r="T692" t="s">
        <v>1024</v>
      </c>
      <c r="U692">
        <v>303534</v>
      </c>
    </row>
    <row r="693" spans="1:21" x14ac:dyDescent="0.3">
      <c r="A693">
        <v>304211</v>
      </c>
      <c r="B693" t="s">
        <v>1025</v>
      </c>
      <c r="C693" t="str">
        <f>_xlfn.XLOOKUP(D693,Departments!$A$2:$A$8,Departments!$B$2:$B$8)</f>
        <v>Sales</v>
      </c>
      <c r="D693" t="s">
        <v>31</v>
      </c>
      <c r="E693" t="str" cm="1">
        <f t="array" ref="E693">_xlfn.XLOOKUP(F693,Locations!$A$2:$A$6,Locations!$B$2:$B$6,NOT FOUND)</f>
        <v>Dubai</v>
      </c>
      <c r="F693" t="s">
        <v>20</v>
      </c>
      <c r="G693" t="s">
        <v>68</v>
      </c>
      <c r="H693" t="s">
        <v>76</v>
      </c>
      <c r="I693" t="s">
        <v>23</v>
      </c>
      <c r="J693" t="s">
        <v>24</v>
      </c>
      <c r="K693" t="s">
        <v>54</v>
      </c>
      <c r="L693" t="s">
        <v>1026</v>
      </c>
      <c r="M693" s="4">
        <v>86.9</v>
      </c>
      <c r="N693">
        <v>90</v>
      </c>
      <c r="O693" t="s">
        <v>49</v>
      </c>
      <c r="P693" t="s">
        <v>38</v>
      </c>
      <c r="Q693">
        <v>3</v>
      </c>
      <c r="R693">
        <v>12</v>
      </c>
      <c r="S693" t="s">
        <v>57</v>
      </c>
      <c r="T693" t="s">
        <v>1027</v>
      </c>
      <c r="U693">
        <v>304048</v>
      </c>
    </row>
    <row r="694" spans="1:21" x14ac:dyDescent="0.3">
      <c r="A694">
        <v>304212</v>
      </c>
      <c r="B694" t="s">
        <v>335</v>
      </c>
      <c r="C694" t="str">
        <f>_xlfn.XLOOKUP(D694,Departments!$A$2:$A$8,Departments!$B$2:$B$8)</f>
        <v>Sales</v>
      </c>
      <c r="D694" t="s">
        <v>31</v>
      </c>
      <c r="E694" t="str" cm="1">
        <f t="array" ref="E694">_xlfn.XLOOKUP(F694,Locations!$A$2:$A$6,Locations!$B$2:$B$6,NOT FOUND)</f>
        <v>Abu Dhabi</v>
      </c>
      <c r="F694" t="s">
        <v>61</v>
      </c>
      <c r="G694" t="s">
        <v>21</v>
      </c>
      <c r="H694" t="s">
        <v>63</v>
      </c>
      <c r="I694" t="s">
        <v>43</v>
      </c>
      <c r="J694" t="s">
        <v>24</v>
      </c>
      <c r="K694" t="s">
        <v>54</v>
      </c>
      <c r="L694" t="s">
        <v>1028</v>
      </c>
      <c r="M694" s="4">
        <v>82.96</v>
      </c>
      <c r="N694">
        <v>73</v>
      </c>
      <c r="O694" t="s">
        <v>56</v>
      </c>
      <c r="P694" t="s">
        <v>38</v>
      </c>
      <c r="Q694">
        <v>2</v>
      </c>
      <c r="R694">
        <v>29</v>
      </c>
      <c r="S694" t="s">
        <v>29</v>
      </c>
      <c r="U694">
        <v>304110</v>
      </c>
    </row>
    <row r="695" spans="1:21" x14ac:dyDescent="0.3">
      <c r="A695">
        <v>304213</v>
      </c>
      <c r="B695" t="s">
        <v>75</v>
      </c>
      <c r="C695" t="str">
        <f>_xlfn.XLOOKUP(D695,Departments!$A$2:$A$8,Departments!$B$2:$B$8)</f>
        <v>Marketing</v>
      </c>
      <c r="D695" t="s">
        <v>60</v>
      </c>
      <c r="E695" t="str" cm="1">
        <f t="array" ref="E695">_xlfn.XLOOKUP(F695,Locations!$A$2:$A$6,Locations!$B$2:$B$6,NOT FOUND)</f>
        <v>Al Ain</v>
      </c>
      <c r="F695" t="s">
        <v>46</v>
      </c>
      <c r="G695" t="s">
        <v>21</v>
      </c>
      <c r="H695" t="s">
        <v>22</v>
      </c>
      <c r="I695" t="s">
        <v>35</v>
      </c>
      <c r="J695" t="s">
        <v>36</v>
      </c>
      <c r="K695" t="s">
        <v>64</v>
      </c>
      <c r="L695" t="s">
        <v>1029</v>
      </c>
      <c r="M695" s="4">
        <v>88.2</v>
      </c>
      <c r="N695">
        <v>72</v>
      </c>
      <c r="O695" t="s">
        <v>49</v>
      </c>
      <c r="P695" t="s">
        <v>50</v>
      </c>
      <c r="S695" t="s">
        <v>57</v>
      </c>
      <c r="T695" t="s">
        <v>1030</v>
      </c>
      <c r="U695">
        <v>303800</v>
      </c>
    </row>
    <row r="696" spans="1:21" x14ac:dyDescent="0.3">
      <c r="A696">
        <v>304214</v>
      </c>
      <c r="B696" t="s">
        <v>67</v>
      </c>
      <c r="C696" t="str">
        <f>_xlfn.XLOOKUP(D696,Departments!$A$2:$A$8,Departments!$B$2:$B$8)</f>
        <v>HR</v>
      </c>
      <c r="D696" t="s">
        <v>40</v>
      </c>
      <c r="E696" t="str" cm="1">
        <f t="array" ref="E696">_xlfn.XLOOKUP(F696,Locations!$A$2:$A$6,Locations!$B$2:$B$6,NOT FOUND)</f>
        <v>Al Ain</v>
      </c>
      <c r="F696" t="s">
        <v>46</v>
      </c>
      <c r="G696" t="s">
        <v>53</v>
      </c>
      <c r="H696" t="s">
        <v>76</v>
      </c>
      <c r="I696" t="s">
        <v>35</v>
      </c>
      <c r="J696" t="s">
        <v>36</v>
      </c>
      <c r="K696" t="s">
        <v>25</v>
      </c>
      <c r="L696" t="s">
        <v>488</v>
      </c>
      <c r="M696" s="4">
        <v>93.06</v>
      </c>
      <c r="N696">
        <v>74</v>
      </c>
      <c r="O696" t="s">
        <v>56</v>
      </c>
      <c r="P696" t="s">
        <v>38</v>
      </c>
      <c r="Q696">
        <v>2</v>
      </c>
      <c r="R696">
        <v>9</v>
      </c>
      <c r="S696" t="s">
        <v>57</v>
      </c>
      <c r="T696" t="s">
        <v>1031</v>
      </c>
      <c r="U696">
        <v>304103</v>
      </c>
    </row>
    <row r="697" spans="1:21" x14ac:dyDescent="0.3">
      <c r="A697">
        <v>304215</v>
      </c>
      <c r="B697" t="s">
        <v>151</v>
      </c>
      <c r="C697" t="str">
        <f>_xlfn.XLOOKUP(D697,Departments!$A$2:$A$8,Departments!$B$2:$B$8)</f>
        <v>Marketing</v>
      </c>
      <c r="D697" t="s">
        <v>60</v>
      </c>
      <c r="E697" t="str" cm="1">
        <f t="array" ref="E697">_xlfn.XLOOKUP(F697,Locations!$A$2:$A$6,Locations!$B$2:$B$6,NOT FOUND)</f>
        <v>Sharjah</v>
      </c>
      <c r="F697" t="s">
        <v>41</v>
      </c>
      <c r="G697" t="s">
        <v>47</v>
      </c>
      <c r="H697" t="s">
        <v>76</v>
      </c>
      <c r="I697" t="s">
        <v>43</v>
      </c>
      <c r="J697" t="s">
        <v>24</v>
      </c>
      <c r="K697" t="s">
        <v>54</v>
      </c>
      <c r="L697" t="s">
        <v>1032</v>
      </c>
      <c r="M697" s="4">
        <v>95.82</v>
      </c>
      <c r="N697">
        <v>85</v>
      </c>
      <c r="O697" t="s">
        <v>49</v>
      </c>
      <c r="P697" t="s">
        <v>38</v>
      </c>
      <c r="Q697">
        <v>2</v>
      </c>
      <c r="R697">
        <v>8</v>
      </c>
      <c r="S697" t="s">
        <v>29</v>
      </c>
      <c r="U697">
        <v>303653</v>
      </c>
    </row>
    <row r="698" spans="1:21" x14ac:dyDescent="0.3">
      <c r="A698">
        <v>304216</v>
      </c>
      <c r="B698" t="s">
        <v>1033</v>
      </c>
      <c r="C698" t="str">
        <f>_xlfn.XLOOKUP(D698,Departments!$A$2:$A$8,Departments!$B$2:$B$8)</f>
        <v>Operations</v>
      </c>
      <c r="D698" t="s">
        <v>19</v>
      </c>
      <c r="E698" t="str" cm="1">
        <f t="array" ref="E698">_xlfn.XLOOKUP(F698,Locations!$A$2:$A$6,Locations!$B$2:$B$6,NOT FOUND)</f>
        <v>Abu Dhabi</v>
      </c>
      <c r="F698" t="s">
        <v>61</v>
      </c>
      <c r="G698" t="s">
        <v>47</v>
      </c>
      <c r="H698" t="s">
        <v>34</v>
      </c>
      <c r="I698" t="s">
        <v>35</v>
      </c>
      <c r="J698" t="s">
        <v>24</v>
      </c>
      <c r="K698" t="s">
        <v>64</v>
      </c>
      <c r="L698" t="s">
        <v>1034</v>
      </c>
      <c r="M698" s="4">
        <v>94.08</v>
      </c>
      <c r="N698">
        <v>76</v>
      </c>
      <c r="O698" t="s">
        <v>56</v>
      </c>
      <c r="P698" t="s">
        <v>28</v>
      </c>
      <c r="R698">
        <v>17</v>
      </c>
      <c r="S698" t="s">
        <v>29</v>
      </c>
      <c r="U698">
        <v>304195</v>
      </c>
    </row>
    <row r="699" spans="1:21" x14ac:dyDescent="0.3">
      <c r="A699">
        <v>304217</v>
      </c>
      <c r="B699" t="s">
        <v>75</v>
      </c>
      <c r="C699" t="str">
        <f>_xlfn.XLOOKUP(D699,Departments!$A$2:$A$8,Departments!$B$2:$B$8)</f>
        <v>IT</v>
      </c>
      <c r="D699" t="s">
        <v>80</v>
      </c>
      <c r="E699" t="str" cm="1">
        <f t="array" ref="E699">_xlfn.XLOOKUP(F699,Locations!$A$2:$A$6,Locations!$B$2:$B$6,NOT FOUND)</f>
        <v>Al Ain</v>
      </c>
      <c r="F699" t="s">
        <v>46</v>
      </c>
      <c r="G699" t="s">
        <v>102</v>
      </c>
      <c r="H699" t="s">
        <v>22</v>
      </c>
      <c r="I699" t="s">
        <v>23</v>
      </c>
      <c r="J699" t="s">
        <v>36</v>
      </c>
      <c r="K699" t="s">
        <v>64</v>
      </c>
      <c r="L699" t="s">
        <v>908</v>
      </c>
      <c r="M699" s="4">
        <v>79.900000000000006</v>
      </c>
      <c r="N699">
        <v>76</v>
      </c>
      <c r="O699" t="s">
        <v>56</v>
      </c>
      <c r="P699" t="s">
        <v>38</v>
      </c>
      <c r="Q699">
        <v>2</v>
      </c>
      <c r="R699">
        <v>18</v>
      </c>
      <c r="S699" t="s">
        <v>57</v>
      </c>
      <c r="T699" t="s">
        <v>1035</v>
      </c>
      <c r="U699">
        <v>303758</v>
      </c>
    </row>
    <row r="700" spans="1:21" x14ac:dyDescent="0.3">
      <c r="A700">
        <v>304218</v>
      </c>
      <c r="B700" t="s">
        <v>450</v>
      </c>
      <c r="C700" t="str">
        <f>_xlfn.XLOOKUP(D700,Departments!$A$2:$A$8,Departments!$B$2:$B$8)</f>
        <v>Marketing</v>
      </c>
      <c r="D700" t="s">
        <v>60</v>
      </c>
      <c r="E700" t="str" cm="1">
        <f t="array" ref="E700">_xlfn.XLOOKUP(F700,Locations!$A$2:$A$6,Locations!$B$2:$B$6,NOT FOUND)</f>
        <v>Sharjah</v>
      </c>
      <c r="F700" t="s">
        <v>41</v>
      </c>
      <c r="G700" t="s">
        <v>68</v>
      </c>
      <c r="H700" t="s">
        <v>22</v>
      </c>
      <c r="I700" t="s">
        <v>35</v>
      </c>
      <c r="J700" t="s">
        <v>36</v>
      </c>
      <c r="K700" t="s">
        <v>54</v>
      </c>
      <c r="L700" t="s">
        <v>922</v>
      </c>
      <c r="M700" s="4">
        <v>85.61</v>
      </c>
      <c r="N700">
        <v>82</v>
      </c>
      <c r="O700" t="s">
        <v>56</v>
      </c>
      <c r="P700" t="s">
        <v>38</v>
      </c>
      <c r="Q700">
        <v>5</v>
      </c>
      <c r="R700">
        <v>10</v>
      </c>
      <c r="S700" t="s">
        <v>57</v>
      </c>
      <c r="T700" t="s">
        <v>1036</v>
      </c>
      <c r="U700">
        <v>303823</v>
      </c>
    </row>
    <row r="701" spans="1:21" x14ac:dyDescent="0.3">
      <c r="A701">
        <v>304219</v>
      </c>
      <c r="B701" t="s">
        <v>284</v>
      </c>
      <c r="C701" t="str">
        <f>_xlfn.XLOOKUP(D701,Departments!$A$2:$A$8,Departments!$B$2:$B$8)</f>
        <v>Sales</v>
      </c>
      <c r="D701" t="s">
        <v>31</v>
      </c>
      <c r="E701" t="str" cm="1">
        <f t="array" ref="E701">_xlfn.XLOOKUP(F701,Locations!$A$2:$A$6,Locations!$B$2:$B$6,NOT FOUND)</f>
        <v>Dubai</v>
      </c>
      <c r="F701" t="s">
        <v>20</v>
      </c>
      <c r="G701" t="s">
        <v>47</v>
      </c>
      <c r="H701" t="s">
        <v>76</v>
      </c>
      <c r="I701" t="s">
        <v>23</v>
      </c>
      <c r="J701" t="s">
        <v>24</v>
      </c>
      <c r="K701" t="s">
        <v>54</v>
      </c>
      <c r="L701" t="s">
        <v>1037</v>
      </c>
      <c r="M701" s="4">
        <v>90.04</v>
      </c>
      <c r="N701">
        <v>90</v>
      </c>
      <c r="O701" t="s">
        <v>49</v>
      </c>
      <c r="P701" t="s">
        <v>38</v>
      </c>
      <c r="Q701">
        <v>3</v>
      </c>
      <c r="R701">
        <v>38</v>
      </c>
      <c r="S701" t="s">
        <v>57</v>
      </c>
      <c r="T701" t="s">
        <v>1038</v>
      </c>
      <c r="U701">
        <v>303973</v>
      </c>
    </row>
    <row r="702" spans="1:21" x14ac:dyDescent="0.3">
      <c r="A702">
        <v>304220</v>
      </c>
      <c r="B702" t="s">
        <v>557</v>
      </c>
      <c r="C702" t="str">
        <f>_xlfn.XLOOKUP(D702,Departments!$A$2:$A$8,Departments!$B$2:$B$8)</f>
        <v>Finance</v>
      </c>
      <c r="D702" t="s">
        <v>72</v>
      </c>
      <c r="E702" t="str" cm="1">
        <f t="array" ref="E702">_xlfn.XLOOKUP(F702,Locations!$A$2:$A$6,Locations!$B$2:$B$6,NOT FOUND)</f>
        <v>Ajman</v>
      </c>
      <c r="F702" t="s">
        <v>32</v>
      </c>
      <c r="G702" t="s">
        <v>42</v>
      </c>
      <c r="H702" t="s">
        <v>63</v>
      </c>
      <c r="I702" t="s">
        <v>23</v>
      </c>
      <c r="J702" t="s">
        <v>36</v>
      </c>
      <c r="K702" t="s">
        <v>64</v>
      </c>
      <c r="L702" t="s">
        <v>429</v>
      </c>
      <c r="M702" s="4">
        <v>99.66</v>
      </c>
      <c r="N702">
        <v>98</v>
      </c>
      <c r="O702" t="s">
        <v>56</v>
      </c>
      <c r="P702" t="s">
        <v>38</v>
      </c>
      <c r="Q702">
        <v>4</v>
      </c>
      <c r="R702">
        <v>5</v>
      </c>
      <c r="S702" t="s">
        <v>29</v>
      </c>
      <c r="U702">
        <v>303747</v>
      </c>
    </row>
    <row r="703" spans="1:21" x14ac:dyDescent="0.3">
      <c r="A703">
        <v>304221</v>
      </c>
      <c r="B703" t="s">
        <v>1039</v>
      </c>
      <c r="C703" t="str">
        <f>_xlfn.XLOOKUP(D703,Departments!$A$2:$A$8,Departments!$B$2:$B$8)</f>
        <v>Marketing</v>
      </c>
      <c r="D703" t="s">
        <v>60</v>
      </c>
      <c r="E703" t="str" cm="1">
        <f t="array" ref="E703">_xlfn.XLOOKUP(F703,Locations!$A$2:$A$6,Locations!$B$2:$B$6,NOT FOUND)</f>
        <v>Al Ain</v>
      </c>
      <c r="F703" t="s">
        <v>46</v>
      </c>
      <c r="G703" t="s">
        <v>126</v>
      </c>
      <c r="H703" t="s">
        <v>34</v>
      </c>
      <c r="I703" t="s">
        <v>23</v>
      </c>
      <c r="J703" t="s">
        <v>36</v>
      </c>
      <c r="K703" t="s">
        <v>25</v>
      </c>
      <c r="L703" t="s">
        <v>664</v>
      </c>
      <c r="M703" s="4">
        <v>79.930000000000007</v>
      </c>
      <c r="N703">
        <v>54</v>
      </c>
      <c r="O703" t="s">
        <v>27</v>
      </c>
      <c r="P703" t="s">
        <v>38</v>
      </c>
      <c r="Q703">
        <v>3</v>
      </c>
      <c r="R703">
        <v>35</v>
      </c>
      <c r="S703" t="s">
        <v>57</v>
      </c>
      <c r="T703" t="s">
        <v>1040</v>
      </c>
      <c r="U703">
        <v>303688</v>
      </c>
    </row>
    <row r="704" spans="1:21" x14ac:dyDescent="0.3">
      <c r="A704">
        <v>304222</v>
      </c>
      <c r="B704" t="s">
        <v>720</v>
      </c>
      <c r="C704" t="str">
        <f>_xlfn.XLOOKUP(D704,Departments!$A$2:$A$8,Departments!$B$2:$B$8)</f>
        <v>Sales</v>
      </c>
      <c r="D704" t="s">
        <v>31</v>
      </c>
      <c r="E704" t="str" cm="1">
        <f t="array" ref="E704">_xlfn.XLOOKUP(F704,Locations!$A$2:$A$6,Locations!$B$2:$B$6,NOT FOUND)</f>
        <v>Dubai</v>
      </c>
      <c r="F704" t="s">
        <v>20</v>
      </c>
      <c r="G704" t="s">
        <v>21</v>
      </c>
      <c r="H704" t="s">
        <v>76</v>
      </c>
      <c r="I704" t="s">
        <v>23</v>
      </c>
      <c r="J704" t="s">
        <v>24</v>
      </c>
      <c r="K704" t="s">
        <v>25</v>
      </c>
      <c r="L704" t="s">
        <v>1041</v>
      </c>
      <c r="M704" s="4">
        <v>99.04</v>
      </c>
      <c r="N704">
        <v>86</v>
      </c>
      <c r="O704" t="s">
        <v>49</v>
      </c>
      <c r="P704" t="s">
        <v>38</v>
      </c>
      <c r="Q704">
        <v>2</v>
      </c>
      <c r="R704">
        <v>24</v>
      </c>
      <c r="S704" t="s">
        <v>29</v>
      </c>
      <c r="U704">
        <v>303799</v>
      </c>
    </row>
    <row r="705" spans="1:21" x14ac:dyDescent="0.3">
      <c r="A705">
        <v>304223</v>
      </c>
      <c r="B705" t="s">
        <v>1042</v>
      </c>
      <c r="C705" t="str">
        <f>_xlfn.XLOOKUP(D705,Departments!$A$2:$A$8,Departments!$B$2:$B$8)</f>
        <v>Customer Support</v>
      </c>
      <c r="D705" t="s">
        <v>52</v>
      </c>
      <c r="E705" t="str" cm="1">
        <f t="array" ref="E705">_xlfn.XLOOKUP(F705,Locations!$A$2:$A$6,Locations!$B$2:$B$6,NOT FOUND)</f>
        <v>Abu Dhabi</v>
      </c>
      <c r="F705" t="s">
        <v>61</v>
      </c>
      <c r="G705" t="s">
        <v>21</v>
      </c>
      <c r="H705" t="s">
        <v>76</v>
      </c>
      <c r="I705" t="s">
        <v>35</v>
      </c>
      <c r="J705" t="s">
        <v>36</v>
      </c>
      <c r="K705" t="s">
        <v>69</v>
      </c>
      <c r="L705" t="s">
        <v>1043</v>
      </c>
      <c r="M705" s="4">
        <v>92.41</v>
      </c>
      <c r="N705">
        <v>74</v>
      </c>
      <c r="O705" t="s">
        <v>49</v>
      </c>
      <c r="P705" t="s">
        <v>38</v>
      </c>
      <c r="Q705">
        <v>2</v>
      </c>
      <c r="S705" t="s">
        <v>57</v>
      </c>
      <c r="T705" t="s">
        <v>1044</v>
      </c>
      <c r="U705">
        <v>303786</v>
      </c>
    </row>
    <row r="706" spans="1:21" x14ac:dyDescent="0.3">
      <c r="A706">
        <v>304224</v>
      </c>
      <c r="B706" t="s">
        <v>724</v>
      </c>
      <c r="C706" t="str">
        <f>_xlfn.XLOOKUP(D706,Departments!$A$2:$A$8,Departments!$B$2:$B$8)</f>
        <v>Marketing</v>
      </c>
      <c r="D706" t="s">
        <v>60</v>
      </c>
      <c r="E706" t="str" cm="1">
        <f t="array" ref="E706">_xlfn.XLOOKUP(F706,Locations!$A$2:$A$6,Locations!$B$2:$B$6,NOT FOUND)</f>
        <v>Abu Dhabi</v>
      </c>
      <c r="F706" t="s">
        <v>61</v>
      </c>
      <c r="G706" t="s">
        <v>173</v>
      </c>
      <c r="H706" t="s">
        <v>34</v>
      </c>
      <c r="I706" t="s">
        <v>23</v>
      </c>
      <c r="J706" t="s">
        <v>24</v>
      </c>
      <c r="K706" t="s">
        <v>54</v>
      </c>
      <c r="L706" t="s">
        <v>651</v>
      </c>
      <c r="M706" s="4">
        <v>93.38</v>
      </c>
      <c r="N706">
        <v>84</v>
      </c>
      <c r="O706" t="s">
        <v>49</v>
      </c>
      <c r="P706" t="s">
        <v>28</v>
      </c>
      <c r="R706">
        <v>31</v>
      </c>
      <c r="S706" t="s">
        <v>29</v>
      </c>
      <c r="U706">
        <v>303818</v>
      </c>
    </row>
    <row r="707" spans="1:21" x14ac:dyDescent="0.3">
      <c r="A707">
        <v>304225</v>
      </c>
      <c r="B707" t="s">
        <v>1045</v>
      </c>
      <c r="C707" t="str">
        <f>_xlfn.XLOOKUP(D707,Departments!$A$2:$A$8,Departments!$B$2:$B$8)</f>
        <v>Sales</v>
      </c>
      <c r="D707" t="s">
        <v>31</v>
      </c>
      <c r="E707" t="str" cm="1">
        <f t="array" ref="E707">_xlfn.XLOOKUP(F707,Locations!$A$2:$A$6,Locations!$B$2:$B$6,NOT FOUND)</f>
        <v>Sharjah</v>
      </c>
      <c r="F707" t="s">
        <v>41</v>
      </c>
      <c r="G707" t="s">
        <v>102</v>
      </c>
      <c r="H707" t="s">
        <v>63</v>
      </c>
      <c r="I707" t="s">
        <v>35</v>
      </c>
      <c r="J707" t="s">
        <v>24</v>
      </c>
      <c r="K707" t="s">
        <v>54</v>
      </c>
      <c r="L707" t="s">
        <v>999</v>
      </c>
      <c r="M707" s="4">
        <v>88.13</v>
      </c>
      <c r="N707">
        <v>75</v>
      </c>
      <c r="O707" t="s">
        <v>56</v>
      </c>
      <c r="P707" t="s">
        <v>38</v>
      </c>
      <c r="Q707">
        <v>4</v>
      </c>
      <c r="R707">
        <v>34</v>
      </c>
      <c r="S707" t="s">
        <v>29</v>
      </c>
      <c r="U707">
        <v>303592</v>
      </c>
    </row>
    <row r="708" spans="1:21" x14ac:dyDescent="0.3">
      <c r="A708">
        <v>304226</v>
      </c>
      <c r="B708" t="s">
        <v>95</v>
      </c>
      <c r="C708" t="str">
        <f>_xlfn.XLOOKUP(D708,Departments!$A$2:$A$8,Departments!$B$2:$B$8)</f>
        <v>HR</v>
      </c>
      <c r="D708" t="s">
        <v>40</v>
      </c>
      <c r="E708" t="str" cm="1">
        <f t="array" ref="E708">_xlfn.XLOOKUP(F708,Locations!$A$2:$A$6,Locations!$B$2:$B$6,NOT FOUND)</f>
        <v>Al Ain</v>
      </c>
      <c r="F708" t="s">
        <v>46</v>
      </c>
      <c r="G708" t="s">
        <v>173</v>
      </c>
      <c r="H708" t="s">
        <v>22</v>
      </c>
      <c r="I708" t="s">
        <v>43</v>
      </c>
      <c r="J708" t="s">
        <v>36</v>
      </c>
      <c r="K708" t="s">
        <v>64</v>
      </c>
      <c r="L708" t="s">
        <v>1046</v>
      </c>
      <c r="M708" s="4">
        <v>98.08</v>
      </c>
      <c r="N708">
        <v>91</v>
      </c>
      <c r="O708" t="s">
        <v>49</v>
      </c>
      <c r="P708" t="s">
        <v>38</v>
      </c>
      <c r="Q708">
        <v>5</v>
      </c>
      <c r="R708">
        <v>8</v>
      </c>
      <c r="S708" t="s">
        <v>29</v>
      </c>
      <c r="U708">
        <v>304055</v>
      </c>
    </row>
    <row r="709" spans="1:21" x14ac:dyDescent="0.3">
      <c r="A709">
        <v>304227</v>
      </c>
      <c r="B709" t="s">
        <v>506</v>
      </c>
      <c r="C709" t="str">
        <f>_xlfn.XLOOKUP(D709,Departments!$A$2:$A$8,Departments!$B$2:$B$8)</f>
        <v>IT</v>
      </c>
      <c r="D709" t="s">
        <v>80</v>
      </c>
      <c r="E709" t="str" cm="1">
        <f t="array" ref="E709">_xlfn.XLOOKUP(F709,Locations!$A$2:$A$6,Locations!$B$2:$B$6,NOT FOUND)</f>
        <v>Ajman</v>
      </c>
      <c r="F709" t="s">
        <v>32</v>
      </c>
      <c r="G709" t="s">
        <v>62</v>
      </c>
      <c r="H709" t="s">
        <v>22</v>
      </c>
      <c r="I709" t="s">
        <v>23</v>
      </c>
      <c r="J709" t="s">
        <v>24</v>
      </c>
      <c r="K709" t="s">
        <v>25</v>
      </c>
      <c r="L709" t="s">
        <v>401</v>
      </c>
      <c r="M709" s="4">
        <v>86.65</v>
      </c>
      <c r="N709">
        <v>78</v>
      </c>
      <c r="O709" t="s">
        <v>56</v>
      </c>
      <c r="P709" t="s">
        <v>38</v>
      </c>
      <c r="Q709">
        <v>3</v>
      </c>
      <c r="R709">
        <v>5</v>
      </c>
      <c r="S709" t="s">
        <v>29</v>
      </c>
      <c r="U709">
        <v>304022</v>
      </c>
    </row>
    <row r="710" spans="1:21" x14ac:dyDescent="0.3">
      <c r="A710">
        <v>304228</v>
      </c>
      <c r="B710" t="s">
        <v>232</v>
      </c>
      <c r="C710" t="str">
        <f>_xlfn.XLOOKUP(D710,Departments!$A$2:$A$8,Departments!$B$2:$B$8)</f>
        <v>Operations</v>
      </c>
      <c r="D710" t="s">
        <v>19</v>
      </c>
      <c r="E710" t="str" cm="1">
        <f t="array" ref="E710">_xlfn.XLOOKUP(F710,Locations!$A$2:$A$6,Locations!$B$2:$B$6,NOT FOUND)</f>
        <v>Al Ain</v>
      </c>
      <c r="F710" t="s">
        <v>46</v>
      </c>
      <c r="G710" t="s">
        <v>108</v>
      </c>
      <c r="H710" t="s">
        <v>63</v>
      </c>
      <c r="I710" t="s">
        <v>23</v>
      </c>
      <c r="J710" t="s">
        <v>36</v>
      </c>
      <c r="K710" t="s">
        <v>64</v>
      </c>
      <c r="L710" t="s">
        <v>1047</v>
      </c>
      <c r="M710" s="4">
        <v>97.22</v>
      </c>
      <c r="N710">
        <v>99</v>
      </c>
      <c r="O710" t="s">
        <v>56</v>
      </c>
      <c r="P710" t="s">
        <v>50</v>
      </c>
      <c r="R710">
        <v>15</v>
      </c>
      <c r="S710" t="s">
        <v>29</v>
      </c>
      <c r="U710">
        <v>303580</v>
      </c>
    </row>
    <row r="711" spans="1:21" x14ac:dyDescent="0.3">
      <c r="A711">
        <v>304229</v>
      </c>
      <c r="B711" t="s">
        <v>450</v>
      </c>
      <c r="C711" t="str">
        <f>_xlfn.XLOOKUP(D711,Departments!$A$2:$A$8,Departments!$B$2:$B$8)</f>
        <v>Finance</v>
      </c>
      <c r="D711" t="s">
        <v>72</v>
      </c>
      <c r="E711" t="str" cm="1">
        <f t="array" ref="E711">_xlfn.XLOOKUP(F711,Locations!$A$2:$A$6,Locations!$B$2:$B$6,NOT FOUND)</f>
        <v>Ajman</v>
      </c>
      <c r="F711" t="s">
        <v>32</v>
      </c>
      <c r="G711" t="s">
        <v>68</v>
      </c>
      <c r="H711" t="s">
        <v>34</v>
      </c>
      <c r="I711" t="s">
        <v>23</v>
      </c>
      <c r="J711" t="s">
        <v>36</v>
      </c>
      <c r="K711" t="s">
        <v>54</v>
      </c>
      <c r="L711" t="s">
        <v>841</v>
      </c>
      <c r="M711" s="4">
        <v>80.39</v>
      </c>
      <c r="N711">
        <v>65</v>
      </c>
      <c r="O711" t="s">
        <v>27</v>
      </c>
      <c r="P711" t="s">
        <v>28</v>
      </c>
      <c r="R711">
        <v>21</v>
      </c>
      <c r="S711" t="s">
        <v>29</v>
      </c>
      <c r="U711">
        <v>303525</v>
      </c>
    </row>
    <row r="712" spans="1:21" x14ac:dyDescent="0.3">
      <c r="A712">
        <v>304230</v>
      </c>
      <c r="B712" t="s">
        <v>170</v>
      </c>
      <c r="C712" t="str">
        <f>_xlfn.XLOOKUP(D712,Departments!$A$2:$A$8,Departments!$B$2:$B$8)</f>
        <v>HR</v>
      </c>
      <c r="D712" t="s">
        <v>40</v>
      </c>
      <c r="E712" t="str" cm="1">
        <f t="array" ref="E712">_xlfn.XLOOKUP(F712,Locations!$A$2:$A$6,Locations!$B$2:$B$6,NOT FOUND)</f>
        <v>Dubai</v>
      </c>
      <c r="F712" t="s">
        <v>20</v>
      </c>
      <c r="G712" t="s">
        <v>173</v>
      </c>
      <c r="H712" t="s">
        <v>76</v>
      </c>
      <c r="I712" t="s">
        <v>43</v>
      </c>
      <c r="J712" t="s">
        <v>24</v>
      </c>
      <c r="K712" t="s">
        <v>69</v>
      </c>
      <c r="L712" t="s">
        <v>1048</v>
      </c>
      <c r="M712" s="4">
        <v>87.1</v>
      </c>
      <c r="N712">
        <v>75</v>
      </c>
      <c r="O712" t="s">
        <v>49</v>
      </c>
      <c r="P712" t="s">
        <v>38</v>
      </c>
      <c r="Q712">
        <v>2</v>
      </c>
      <c r="R712">
        <v>13</v>
      </c>
      <c r="S712" t="s">
        <v>57</v>
      </c>
      <c r="T712" t="s">
        <v>1049</v>
      </c>
      <c r="U712">
        <v>303750</v>
      </c>
    </row>
    <row r="713" spans="1:21" x14ac:dyDescent="0.3">
      <c r="A713">
        <v>304231</v>
      </c>
      <c r="B713" t="s">
        <v>91</v>
      </c>
      <c r="C713" t="str">
        <f>_xlfn.XLOOKUP(D713,Departments!$A$2:$A$8,Departments!$B$2:$B$8)</f>
        <v>Sales</v>
      </c>
      <c r="D713" t="s">
        <v>31</v>
      </c>
      <c r="E713" t="str" cm="1">
        <f t="array" ref="E713">_xlfn.XLOOKUP(F713,Locations!$A$2:$A$6,Locations!$B$2:$B$6,NOT FOUND)</f>
        <v>Ajman</v>
      </c>
      <c r="F713" t="s">
        <v>32</v>
      </c>
      <c r="G713" t="s">
        <v>102</v>
      </c>
      <c r="H713" t="s">
        <v>76</v>
      </c>
      <c r="I713" t="s">
        <v>35</v>
      </c>
      <c r="J713" t="s">
        <v>24</v>
      </c>
      <c r="K713" t="s">
        <v>64</v>
      </c>
      <c r="L713" t="s">
        <v>325</v>
      </c>
      <c r="M713" s="4">
        <v>88.39</v>
      </c>
      <c r="N713">
        <v>78</v>
      </c>
      <c r="O713" t="s">
        <v>56</v>
      </c>
      <c r="P713" t="s">
        <v>38</v>
      </c>
      <c r="Q713">
        <v>3</v>
      </c>
      <c r="R713">
        <v>8</v>
      </c>
      <c r="S713" t="s">
        <v>57</v>
      </c>
      <c r="T713" t="s">
        <v>1050</v>
      </c>
      <c r="U713">
        <v>303854</v>
      </c>
    </row>
    <row r="714" spans="1:21" x14ac:dyDescent="0.3">
      <c r="A714">
        <v>304232</v>
      </c>
      <c r="B714" t="s">
        <v>1051</v>
      </c>
      <c r="C714" t="str">
        <f>_xlfn.XLOOKUP(D714,Departments!$A$2:$A$8,Departments!$B$2:$B$8)</f>
        <v>Customer Support</v>
      </c>
      <c r="D714" t="s">
        <v>52</v>
      </c>
      <c r="E714" t="str" cm="1">
        <f t="array" ref="E714">_xlfn.XLOOKUP(F714,Locations!$A$2:$A$6,Locations!$B$2:$B$6,NOT FOUND)</f>
        <v>Sharjah</v>
      </c>
      <c r="F714" t="s">
        <v>41</v>
      </c>
      <c r="G714" t="s">
        <v>73</v>
      </c>
      <c r="H714" t="s">
        <v>22</v>
      </c>
      <c r="I714" t="s">
        <v>43</v>
      </c>
      <c r="J714" t="s">
        <v>24</v>
      </c>
      <c r="K714" t="s">
        <v>64</v>
      </c>
      <c r="L714" t="s">
        <v>883</v>
      </c>
      <c r="M714" s="4">
        <v>86.94</v>
      </c>
      <c r="N714">
        <v>79</v>
      </c>
      <c r="O714" t="s">
        <v>56</v>
      </c>
      <c r="P714" t="s">
        <v>38</v>
      </c>
      <c r="Q714">
        <v>5</v>
      </c>
      <c r="R714">
        <v>11</v>
      </c>
      <c r="S714" t="s">
        <v>29</v>
      </c>
      <c r="U714">
        <v>303867</v>
      </c>
    </row>
    <row r="715" spans="1:21" x14ac:dyDescent="0.3">
      <c r="A715">
        <v>304233</v>
      </c>
      <c r="B715" t="s">
        <v>906</v>
      </c>
      <c r="C715" t="str">
        <f>_xlfn.XLOOKUP(D715,Departments!$A$2:$A$8,Departments!$B$2:$B$8)</f>
        <v>IT</v>
      </c>
      <c r="D715" t="s">
        <v>80</v>
      </c>
      <c r="E715" t="str" cm="1">
        <f t="array" ref="E715">_xlfn.XLOOKUP(F715,Locations!$A$2:$A$6,Locations!$B$2:$B$6,NOT FOUND)</f>
        <v>Dubai</v>
      </c>
      <c r="F715" t="s">
        <v>20</v>
      </c>
      <c r="G715" t="s">
        <v>173</v>
      </c>
      <c r="H715" t="s">
        <v>76</v>
      </c>
      <c r="I715" t="s">
        <v>23</v>
      </c>
      <c r="J715" t="s">
        <v>24</v>
      </c>
      <c r="K715" t="s">
        <v>69</v>
      </c>
      <c r="L715" t="s">
        <v>1052</v>
      </c>
      <c r="M715" s="4">
        <v>96.47</v>
      </c>
      <c r="N715">
        <v>85</v>
      </c>
      <c r="O715" t="s">
        <v>49</v>
      </c>
      <c r="P715" t="s">
        <v>28</v>
      </c>
      <c r="R715">
        <v>39</v>
      </c>
      <c r="S715" t="s">
        <v>29</v>
      </c>
      <c r="U715">
        <v>303755</v>
      </c>
    </row>
    <row r="716" spans="1:21" x14ac:dyDescent="0.3">
      <c r="A716">
        <v>304234</v>
      </c>
      <c r="B716" t="s">
        <v>625</v>
      </c>
      <c r="C716" t="str">
        <f>_xlfn.XLOOKUP(D716,Departments!$A$2:$A$8,Departments!$B$2:$B$8)</f>
        <v>Sales</v>
      </c>
      <c r="D716" t="s">
        <v>31</v>
      </c>
      <c r="E716" t="str" cm="1">
        <f t="array" ref="E716">_xlfn.XLOOKUP(F716,Locations!$A$2:$A$6,Locations!$B$2:$B$6,NOT FOUND)</f>
        <v>Sharjah</v>
      </c>
      <c r="F716" t="s">
        <v>41</v>
      </c>
      <c r="G716" t="s">
        <v>173</v>
      </c>
      <c r="H716" t="s">
        <v>34</v>
      </c>
      <c r="I716" t="s">
        <v>43</v>
      </c>
      <c r="J716" t="s">
        <v>24</v>
      </c>
      <c r="K716" t="s">
        <v>54</v>
      </c>
      <c r="L716" t="s">
        <v>1053</v>
      </c>
      <c r="M716" s="4">
        <v>88.93</v>
      </c>
      <c r="N716">
        <v>76</v>
      </c>
      <c r="O716" t="s">
        <v>49</v>
      </c>
      <c r="P716" t="s">
        <v>38</v>
      </c>
      <c r="Q716">
        <v>3</v>
      </c>
      <c r="R716">
        <v>39</v>
      </c>
      <c r="S716" t="s">
        <v>29</v>
      </c>
      <c r="U716">
        <v>304223</v>
      </c>
    </row>
    <row r="717" spans="1:21" x14ac:dyDescent="0.3">
      <c r="A717">
        <v>304235</v>
      </c>
      <c r="B717" t="s">
        <v>969</v>
      </c>
      <c r="C717" t="str">
        <f>_xlfn.XLOOKUP(D717,Departments!$A$2:$A$8,Departments!$B$2:$B$8)</f>
        <v>HR</v>
      </c>
      <c r="D717" t="s">
        <v>40</v>
      </c>
      <c r="E717" t="str" cm="1">
        <f t="array" ref="E717">_xlfn.XLOOKUP(F717,Locations!$A$2:$A$6,Locations!$B$2:$B$6,NOT FOUND)</f>
        <v>Ajman</v>
      </c>
      <c r="F717" t="s">
        <v>32</v>
      </c>
      <c r="G717" t="s">
        <v>47</v>
      </c>
      <c r="H717" t="s">
        <v>34</v>
      </c>
      <c r="I717" t="s">
        <v>43</v>
      </c>
      <c r="J717" t="s">
        <v>36</v>
      </c>
      <c r="K717" t="s">
        <v>69</v>
      </c>
      <c r="L717" t="s">
        <v>1054</v>
      </c>
      <c r="M717" s="4">
        <v>77.11</v>
      </c>
      <c r="N717">
        <v>57</v>
      </c>
      <c r="O717" t="s">
        <v>56</v>
      </c>
      <c r="P717" t="s">
        <v>38</v>
      </c>
      <c r="Q717">
        <v>4</v>
      </c>
      <c r="R717">
        <v>26</v>
      </c>
      <c r="S717" t="s">
        <v>131</v>
      </c>
      <c r="T717" t="s">
        <v>669</v>
      </c>
      <c r="U717">
        <v>303996</v>
      </c>
    </row>
    <row r="718" spans="1:21" x14ac:dyDescent="0.3">
      <c r="A718">
        <v>304236</v>
      </c>
      <c r="B718" t="s">
        <v>506</v>
      </c>
      <c r="C718" t="str">
        <f>_xlfn.XLOOKUP(D718,Departments!$A$2:$A$8,Departments!$B$2:$B$8)</f>
        <v>Operations</v>
      </c>
      <c r="D718" t="s">
        <v>19</v>
      </c>
      <c r="E718" t="str" cm="1">
        <f t="array" ref="E718">_xlfn.XLOOKUP(F718,Locations!$A$2:$A$6,Locations!$B$2:$B$6,NOT FOUND)</f>
        <v>Al Ain</v>
      </c>
      <c r="F718" t="s">
        <v>46</v>
      </c>
      <c r="G718" t="s">
        <v>21</v>
      </c>
      <c r="H718" t="s">
        <v>34</v>
      </c>
      <c r="I718" t="s">
        <v>35</v>
      </c>
      <c r="J718" t="s">
        <v>24</v>
      </c>
      <c r="K718" t="s">
        <v>25</v>
      </c>
      <c r="L718" t="s">
        <v>1055</v>
      </c>
      <c r="M718" s="4">
        <v>97.55</v>
      </c>
      <c r="N718">
        <v>91</v>
      </c>
      <c r="O718" t="s">
        <v>49</v>
      </c>
      <c r="P718" t="s">
        <v>38</v>
      </c>
      <c r="Q718">
        <v>3</v>
      </c>
      <c r="R718">
        <v>20</v>
      </c>
      <c r="S718" t="s">
        <v>29</v>
      </c>
      <c r="U718">
        <v>303885</v>
      </c>
    </row>
    <row r="719" spans="1:21" x14ac:dyDescent="0.3">
      <c r="A719">
        <v>304237</v>
      </c>
      <c r="B719" t="s">
        <v>567</v>
      </c>
      <c r="C719" t="str">
        <f>_xlfn.XLOOKUP(D719,Departments!$A$2:$A$8,Departments!$B$2:$B$8)</f>
        <v>Operations</v>
      </c>
      <c r="D719" t="s">
        <v>19</v>
      </c>
      <c r="E719" t="str" cm="1">
        <f t="array" ref="E719">_xlfn.XLOOKUP(F719,Locations!$A$2:$A$6,Locations!$B$2:$B$6,NOT FOUND)</f>
        <v>Ajman</v>
      </c>
      <c r="F719" t="s">
        <v>32</v>
      </c>
      <c r="G719" t="s">
        <v>42</v>
      </c>
      <c r="H719" t="s">
        <v>22</v>
      </c>
      <c r="I719" t="s">
        <v>23</v>
      </c>
      <c r="J719" t="s">
        <v>24</v>
      </c>
      <c r="K719" t="s">
        <v>54</v>
      </c>
      <c r="L719" t="s">
        <v>449</v>
      </c>
      <c r="M719" s="4">
        <v>81.13</v>
      </c>
      <c r="N719">
        <v>59</v>
      </c>
      <c r="O719" t="s">
        <v>56</v>
      </c>
      <c r="P719" t="s">
        <v>38</v>
      </c>
      <c r="Q719">
        <v>5</v>
      </c>
      <c r="R719">
        <v>33</v>
      </c>
      <c r="S719" t="s">
        <v>29</v>
      </c>
      <c r="U719">
        <v>303550</v>
      </c>
    </row>
    <row r="720" spans="1:21" x14ac:dyDescent="0.3">
      <c r="A720">
        <v>304238</v>
      </c>
      <c r="B720" t="s">
        <v>1056</v>
      </c>
      <c r="C720" t="str">
        <f>_xlfn.XLOOKUP(D720,Departments!$A$2:$A$8,Departments!$B$2:$B$8)</f>
        <v>Operations</v>
      </c>
      <c r="D720" t="s">
        <v>19</v>
      </c>
      <c r="E720" t="str" cm="1">
        <f t="array" ref="E720">_xlfn.XLOOKUP(F720,Locations!$A$2:$A$6,Locations!$B$2:$B$6,NOT FOUND)</f>
        <v>Al Ain</v>
      </c>
      <c r="F720" t="s">
        <v>46</v>
      </c>
      <c r="G720" t="s">
        <v>33</v>
      </c>
      <c r="H720" t="s">
        <v>76</v>
      </c>
      <c r="I720" t="s">
        <v>43</v>
      </c>
      <c r="J720" t="s">
        <v>36</v>
      </c>
      <c r="K720" t="s">
        <v>64</v>
      </c>
      <c r="L720" t="s">
        <v>1057</v>
      </c>
      <c r="M720" s="4">
        <v>77.239999999999995</v>
      </c>
      <c r="N720">
        <v>61</v>
      </c>
      <c r="O720" t="s">
        <v>56</v>
      </c>
      <c r="P720" t="s">
        <v>28</v>
      </c>
      <c r="R720">
        <v>17</v>
      </c>
      <c r="S720" t="s">
        <v>29</v>
      </c>
      <c r="U720">
        <v>303998</v>
      </c>
    </row>
    <row r="721" spans="1:21" x14ac:dyDescent="0.3">
      <c r="A721">
        <v>304239</v>
      </c>
      <c r="B721" t="s">
        <v>293</v>
      </c>
      <c r="C721" t="str">
        <f>_xlfn.XLOOKUP(D721,Departments!$A$2:$A$8,Departments!$B$2:$B$8)</f>
        <v>Finance</v>
      </c>
      <c r="D721" t="s">
        <v>72</v>
      </c>
      <c r="E721" t="str" cm="1">
        <f t="array" ref="E721">_xlfn.XLOOKUP(F721,Locations!$A$2:$A$6,Locations!$B$2:$B$6,NOT FOUND)</f>
        <v>Sharjah</v>
      </c>
      <c r="F721" t="s">
        <v>41</v>
      </c>
      <c r="G721" t="s">
        <v>42</v>
      </c>
      <c r="H721" t="s">
        <v>34</v>
      </c>
      <c r="I721" t="s">
        <v>35</v>
      </c>
      <c r="J721" t="s">
        <v>24</v>
      </c>
      <c r="K721" t="s">
        <v>54</v>
      </c>
      <c r="L721" t="s">
        <v>867</v>
      </c>
      <c r="M721" s="4">
        <v>82.86</v>
      </c>
      <c r="N721">
        <v>67</v>
      </c>
      <c r="O721" t="s">
        <v>56</v>
      </c>
      <c r="P721" t="s">
        <v>38</v>
      </c>
      <c r="Q721">
        <v>4</v>
      </c>
      <c r="R721">
        <v>30</v>
      </c>
      <c r="S721" t="s">
        <v>29</v>
      </c>
      <c r="U721">
        <v>303734</v>
      </c>
    </row>
    <row r="722" spans="1:21" x14ac:dyDescent="0.3">
      <c r="A722">
        <v>304240</v>
      </c>
      <c r="B722" t="s">
        <v>710</v>
      </c>
      <c r="C722" t="str">
        <f>_xlfn.XLOOKUP(D722,Departments!$A$2:$A$8,Departments!$B$2:$B$8)</f>
        <v>Sales</v>
      </c>
      <c r="D722" t="s">
        <v>31</v>
      </c>
      <c r="E722" t="str" cm="1">
        <f t="array" ref="E722">_xlfn.XLOOKUP(F722,Locations!$A$2:$A$6,Locations!$B$2:$B$6,NOT FOUND)</f>
        <v>Dubai</v>
      </c>
      <c r="F722" t="s">
        <v>20</v>
      </c>
      <c r="G722" t="s">
        <v>33</v>
      </c>
      <c r="H722" t="s">
        <v>34</v>
      </c>
      <c r="I722" t="s">
        <v>35</v>
      </c>
      <c r="J722" t="s">
        <v>36</v>
      </c>
      <c r="K722" t="s">
        <v>69</v>
      </c>
      <c r="L722" t="s">
        <v>782</v>
      </c>
      <c r="M722" s="4">
        <v>80.260000000000005</v>
      </c>
      <c r="N722">
        <v>61</v>
      </c>
      <c r="O722" t="s">
        <v>56</v>
      </c>
      <c r="P722" t="s">
        <v>50</v>
      </c>
      <c r="R722">
        <v>36</v>
      </c>
      <c r="S722" t="s">
        <v>29</v>
      </c>
      <c r="U722">
        <v>303958</v>
      </c>
    </row>
    <row r="723" spans="1:21" x14ac:dyDescent="0.3">
      <c r="A723">
        <v>304241</v>
      </c>
      <c r="B723" t="s">
        <v>253</v>
      </c>
      <c r="C723" t="str">
        <f>_xlfn.XLOOKUP(D723,Departments!$A$2:$A$8,Departments!$B$2:$B$8)</f>
        <v>Customer Support</v>
      </c>
      <c r="D723" t="s">
        <v>52</v>
      </c>
      <c r="E723" t="str" cm="1">
        <f t="array" ref="E723">_xlfn.XLOOKUP(F723,Locations!$A$2:$A$6,Locations!$B$2:$B$6,NOT FOUND)</f>
        <v>Al Ain</v>
      </c>
      <c r="F723" t="s">
        <v>46</v>
      </c>
      <c r="G723" t="s">
        <v>126</v>
      </c>
      <c r="H723" t="s">
        <v>76</v>
      </c>
      <c r="I723" t="s">
        <v>35</v>
      </c>
      <c r="J723" t="s">
        <v>36</v>
      </c>
      <c r="K723" t="s">
        <v>64</v>
      </c>
      <c r="L723" t="s">
        <v>1058</v>
      </c>
      <c r="M723" s="4">
        <v>76.069999999999993</v>
      </c>
      <c r="N723">
        <v>71</v>
      </c>
      <c r="O723" t="s">
        <v>27</v>
      </c>
      <c r="P723" t="s">
        <v>38</v>
      </c>
      <c r="Q723">
        <v>3</v>
      </c>
      <c r="R723">
        <v>7</v>
      </c>
      <c r="S723" t="s">
        <v>57</v>
      </c>
      <c r="T723" t="s">
        <v>1059</v>
      </c>
      <c r="U723">
        <v>303750</v>
      </c>
    </row>
    <row r="724" spans="1:21" x14ac:dyDescent="0.3">
      <c r="A724">
        <v>304242</v>
      </c>
      <c r="B724" t="s">
        <v>701</v>
      </c>
      <c r="C724" t="str">
        <f>_xlfn.XLOOKUP(D724,Departments!$A$2:$A$8,Departments!$B$2:$B$8)</f>
        <v>Sales</v>
      </c>
      <c r="D724" t="s">
        <v>31</v>
      </c>
      <c r="E724" t="str" cm="1">
        <f t="array" ref="E724">_xlfn.XLOOKUP(F724,Locations!$A$2:$A$6,Locations!$B$2:$B$6,NOT FOUND)</f>
        <v>Ajman</v>
      </c>
      <c r="F724" t="s">
        <v>32</v>
      </c>
      <c r="G724" t="s">
        <v>126</v>
      </c>
      <c r="H724" t="s">
        <v>22</v>
      </c>
      <c r="I724" t="s">
        <v>35</v>
      </c>
      <c r="J724" t="s">
        <v>24</v>
      </c>
      <c r="K724" t="s">
        <v>64</v>
      </c>
      <c r="L724" t="s">
        <v>1060</v>
      </c>
      <c r="M724" s="4">
        <v>93.86</v>
      </c>
      <c r="N724">
        <v>84</v>
      </c>
      <c r="O724" t="s">
        <v>49</v>
      </c>
      <c r="P724" t="s">
        <v>50</v>
      </c>
      <c r="R724">
        <v>30</v>
      </c>
      <c r="S724" t="s">
        <v>29</v>
      </c>
      <c r="U724">
        <v>303594</v>
      </c>
    </row>
    <row r="725" spans="1:21" x14ac:dyDescent="0.3">
      <c r="A725">
        <v>304243</v>
      </c>
      <c r="B725" t="s">
        <v>561</v>
      </c>
      <c r="C725" t="str">
        <f>_xlfn.XLOOKUP(D725,Departments!$A$2:$A$8,Departments!$B$2:$B$8)</f>
        <v>Operations</v>
      </c>
      <c r="D725" t="s">
        <v>19</v>
      </c>
      <c r="E725" t="str" cm="1">
        <f t="array" ref="E725">_xlfn.XLOOKUP(F725,Locations!$A$2:$A$6,Locations!$B$2:$B$6,NOT FOUND)</f>
        <v>Sharjah</v>
      </c>
      <c r="F725" t="s">
        <v>41</v>
      </c>
      <c r="G725" t="s">
        <v>21</v>
      </c>
      <c r="H725" t="s">
        <v>22</v>
      </c>
      <c r="I725" t="s">
        <v>23</v>
      </c>
      <c r="J725" t="s">
        <v>24</v>
      </c>
      <c r="K725" t="s">
        <v>64</v>
      </c>
      <c r="L725" t="s">
        <v>756</v>
      </c>
      <c r="M725" s="4">
        <v>82.6</v>
      </c>
      <c r="N725">
        <v>78</v>
      </c>
      <c r="O725" t="s">
        <v>56</v>
      </c>
      <c r="P725" t="s">
        <v>38</v>
      </c>
      <c r="Q725">
        <v>4</v>
      </c>
      <c r="R725">
        <v>24</v>
      </c>
      <c r="S725" t="s">
        <v>131</v>
      </c>
      <c r="T725" t="s">
        <v>1061</v>
      </c>
      <c r="U725">
        <v>303929</v>
      </c>
    </row>
    <row r="726" spans="1:21" x14ac:dyDescent="0.3">
      <c r="A726">
        <v>304244</v>
      </c>
      <c r="B726" t="s">
        <v>224</v>
      </c>
      <c r="C726" t="str">
        <f>_xlfn.XLOOKUP(D726,Departments!$A$2:$A$8,Departments!$B$2:$B$8)</f>
        <v>IT</v>
      </c>
      <c r="D726" t="s">
        <v>80</v>
      </c>
      <c r="E726" t="str" cm="1">
        <f t="array" ref="E726">_xlfn.XLOOKUP(F726,Locations!$A$2:$A$6,Locations!$B$2:$B$6,NOT FOUND)</f>
        <v>Ajman</v>
      </c>
      <c r="F726" t="s">
        <v>32</v>
      </c>
      <c r="G726" t="s">
        <v>33</v>
      </c>
      <c r="H726" t="s">
        <v>63</v>
      </c>
      <c r="I726" t="s">
        <v>35</v>
      </c>
      <c r="J726" t="s">
        <v>24</v>
      </c>
      <c r="K726" t="s">
        <v>64</v>
      </c>
      <c r="L726" t="s">
        <v>1062</v>
      </c>
      <c r="M726" s="4">
        <v>93.54</v>
      </c>
      <c r="N726">
        <v>84</v>
      </c>
      <c r="O726" t="s">
        <v>56</v>
      </c>
      <c r="P726" t="s">
        <v>38</v>
      </c>
      <c r="Q726">
        <v>4</v>
      </c>
      <c r="R726">
        <v>35</v>
      </c>
      <c r="S726" t="s">
        <v>29</v>
      </c>
      <c r="U726">
        <v>303607</v>
      </c>
    </row>
    <row r="727" spans="1:21" x14ac:dyDescent="0.3">
      <c r="A727">
        <v>304245</v>
      </c>
      <c r="B727" t="s">
        <v>1063</v>
      </c>
      <c r="C727" t="str">
        <f>_xlfn.XLOOKUP(D727,Departments!$A$2:$A$8,Departments!$B$2:$B$8)</f>
        <v>IT</v>
      </c>
      <c r="D727" t="s">
        <v>80</v>
      </c>
      <c r="E727" t="str" cm="1">
        <f t="array" ref="E727">_xlfn.XLOOKUP(F727,Locations!$A$2:$A$6,Locations!$B$2:$B$6,NOT FOUND)</f>
        <v>Abu Dhabi</v>
      </c>
      <c r="F727" t="s">
        <v>61</v>
      </c>
      <c r="G727" t="s">
        <v>62</v>
      </c>
      <c r="H727" t="s">
        <v>22</v>
      </c>
      <c r="I727" t="s">
        <v>23</v>
      </c>
      <c r="J727" t="s">
        <v>36</v>
      </c>
      <c r="K727" t="s">
        <v>69</v>
      </c>
      <c r="L727" t="s">
        <v>682</v>
      </c>
      <c r="M727" s="4">
        <v>87.7</v>
      </c>
      <c r="N727">
        <v>81</v>
      </c>
      <c r="O727" t="s">
        <v>56</v>
      </c>
      <c r="P727" t="s">
        <v>28</v>
      </c>
      <c r="R727">
        <v>34</v>
      </c>
      <c r="S727" t="s">
        <v>29</v>
      </c>
      <c r="U727">
        <v>304190</v>
      </c>
    </row>
    <row r="728" spans="1:21" x14ac:dyDescent="0.3">
      <c r="A728">
        <v>304246</v>
      </c>
      <c r="B728" t="s">
        <v>679</v>
      </c>
      <c r="C728" t="str">
        <f>_xlfn.XLOOKUP(D728,Departments!$A$2:$A$8,Departments!$B$2:$B$8)</f>
        <v>HR</v>
      </c>
      <c r="D728" t="s">
        <v>40</v>
      </c>
      <c r="E728" t="str" cm="1">
        <f t="array" ref="E728">_xlfn.XLOOKUP(F728,Locations!$A$2:$A$6,Locations!$B$2:$B$6,NOT FOUND)</f>
        <v>Sharjah</v>
      </c>
      <c r="F728" t="s">
        <v>41</v>
      </c>
      <c r="G728" t="s">
        <v>102</v>
      </c>
      <c r="H728" t="s">
        <v>22</v>
      </c>
      <c r="I728" t="s">
        <v>43</v>
      </c>
      <c r="J728" t="s">
        <v>24</v>
      </c>
      <c r="K728" t="s">
        <v>69</v>
      </c>
      <c r="L728" t="s">
        <v>457</v>
      </c>
      <c r="M728" s="4">
        <v>79.41</v>
      </c>
      <c r="N728">
        <v>70</v>
      </c>
      <c r="O728" t="s">
        <v>56</v>
      </c>
      <c r="P728" t="s">
        <v>28</v>
      </c>
      <c r="R728">
        <v>25</v>
      </c>
      <c r="S728" t="s">
        <v>29</v>
      </c>
      <c r="U728">
        <v>303887</v>
      </c>
    </row>
    <row r="729" spans="1:21" x14ac:dyDescent="0.3">
      <c r="A729">
        <v>304247</v>
      </c>
      <c r="B729" t="s">
        <v>765</v>
      </c>
      <c r="C729" t="str">
        <f>_xlfn.XLOOKUP(D729,Departments!$A$2:$A$8,Departments!$B$2:$B$8)</f>
        <v>IT</v>
      </c>
      <c r="D729" t="s">
        <v>80</v>
      </c>
      <c r="E729" t="str" cm="1">
        <f t="array" ref="E729">_xlfn.XLOOKUP(F729,Locations!$A$2:$A$6,Locations!$B$2:$B$6,NOT FOUND)</f>
        <v>Ajman</v>
      </c>
      <c r="F729" t="s">
        <v>32</v>
      </c>
      <c r="G729" t="s">
        <v>53</v>
      </c>
      <c r="H729" t="s">
        <v>34</v>
      </c>
      <c r="I729" t="s">
        <v>23</v>
      </c>
      <c r="J729" t="s">
        <v>24</v>
      </c>
      <c r="K729" t="s">
        <v>54</v>
      </c>
      <c r="L729" t="s">
        <v>48</v>
      </c>
      <c r="M729" s="4">
        <v>80.25</v>
      </c>
      <c r="N729">
        <v>79</v>
      </c>
      <c r="O729" t="s">
        <v>56</v>
      </c>
      <c r="P729" t="s">
        <v>38</v>
      </c>
      <c r="Q729">
        <v>2</v>
      </c>
      <c r="R729">
        <v>14</v>
      </c>
      <c r="S729" t="s">
        <v>29</v>
      </c>
      <c r="U729">
        <v>303586</v>
      </c>
    </row>
    <row r="730" spans="1:21" x14ac:dyDescent="0.3">
      <c r="A730">
        <v>304248</v>
      </c>
      <c r="B730" t="s">
        <v>501</v>
      </c>
      <c r="C730" t="str">
        <f>_xlfn.XLOOKUP(D730,Departments!$A$2:$A$8,Departments!$B$2:$B$8)</f>
        <v>Operations</v>
      </c>
      <c r="D730" t="s">
        <v>19</v>
      </c>
      <c r="E730" t="str" cm="1">
        <f t="array" ref="E730">_xlfn.XLOOKUP(F730,Locations!$A$2:$A$6,Locations!$B$2:$B$6,NOT FOUND)</f>
        <v>Ajman</v>
      </c>
      <c r="F730" t="s">
        <v>32</v>
      </c>
      <c r="G730" t="s">
        <v>42</v>
      </c>
      <c r="H730" t="s">
        <v>22</v>
      </c>
      <c r="I730" t="s">
        <v>43</v>
      </c>
      <c r="J730" t="s">
        <v>24</v>
      </c>
      <c r="K730" t="s">
        <v>64</v>
      </c>
      <c r="L730" t="s">
        <v>1064</v>
      </c>
      <c r="M730" s="4">
        <v>95.05</v>
      </c>
      <c r="N730">
        <v>86</v>
      </c>
      <c r="O730" t="s">
        <v>49</v>
      </c>
      <c r="P730" t="s">
        <v>38</v>
      </c>
      <c r="Q730">
        <v>2</v>
      </c>
      <c r="R730">
        <v>21</v>
      </c>
      <c r="S730" t="s">
        <v>57</v>
      </c>
      <c r="T730" t="s">
        <v>1065</v>
      </c>
      <c r="U730">
        <v>304216</v>
      </c>
    </row>
    <row r="731" spans="1:21" x14ac:dyDescent="0.3">
      <c r="A731">
        <v>304249</v>
      </c>
      <c r="B731" t="s">
        <v>1015</v>
      </c>
      <c r="C731" t="str">
        <f>_xlfn.XLOOKUP(D731,Departments!$A$2:$A$8,Departments!$B$2:$B$8)</f>
        <v>HR</v>
      </c>
      <c r="D731" t="s">
        <v>40</v>
      </c>
      <c r="E731" t="str" cm="1">
        <f t="array" ref="E731">_xlfn.XLOOKUP(F731,Locations!$A$2:$A$6,Locations!$B$2:$B$6,NOT FOUND)</f>
        <v>Abu Dhabi</v>
      </c>
      <c r="F731" t="s">
        <v>61</v>
      </c>
      <c r="G731" t="s">
        <v>73</v>
      </c>
      <c r="H731" t="s">
        <v>63</v>
      </c>
      <c r="I731" t="s">
        <v>43</v>
      </c>
      <c r="J731" t="s">
        <v>36</v>
      </c>
      <c r="K731" t="s">
        <v>69</v>
      </c>
      <c r="L731" t="s">
        <v>1066</v>
      </c>
      <c r="M731" s="4">
        <v>99.65</v>
      </c>
      <c r="N731">
        <v>93</v>
      </c>
      <c r="O731" t="s">
        <v>49</v>
      </c>
      <c r="P731" t="s">
        <v>38</v>
      </c>
      <c r="Q731">
        <v>4</v>
      </c>
      <c r="R731">
        <v>28</v>
      </c>
      <c r="S731" t="s">
        <v>29</v>
      </c>
      <c r="U731">
        <v>303530</v>
      </c>
    </row>
    <row r="732" spans="1:21" x14ac:dyDescent="0.3">
      <c r="A732">
        <v>304250</v>
      </c>
      <c r="B732" t="s">
        <v>551</v>
      </c>
      <c r="C732" t="str">
        <f>_xlfn.XLOOKUP(D732,Departments!$A$2:$A$8,Departments!$B$2:$B$8)</f>
        <v>IT</v>
      </c>
      <c r="D732" t="s">
        <v>80</v>
      </c>
      <c r="E732" t="str" cm="1">
        <f t="array" ref="E732">_xlfn.XLOOKUP(F732,Locations!$A$2:$A$6,Locations!$B$2:$B$6,NOT FOUND)</f>
        <v>Al Ain</v>
      </c>
      <c r="F732" t="s">
        <v>46</v>
      </c>
      <c r="G732" t="s">
        <v>173</v>
      </c>
      <c r="H732" t="s">
        <v>22</v>
      </c>
      <c r="I732" t="s">
        <v>23</v>
      </c>
      <c r="J732" t="s">
        <v>24</v>
      </c>
      <c r="K732" t="s">
        <v>25</v>
      </c>
      <c r="L732" t="s">
        <v>637</v>
      </c>
      <c r="M732" s="4">
        <v>99.12</v>
      </c>
      <c r="N732">
        <v>94</v>
      </c>
      <c r="O732" t="s">
        <v>49</v>
      </c>
      <c r="P732" t="s">
        <v>38</v>
      </c>
      <c r="Q732">
        <v>3</v>
      </c>
      <c r="R732">
        <v>22</v>
      </c>
      <c r="S732" t="s">
        <v>29</v>
      </c>
      <c r="U732">
        <v>303668</v>
      </c>
    </row>
    <row r="733" spans="1:21" x14ac:dyDescent="0.3">
      <c r="A733">
        <v>304251</v>
      </c>
      <c r="B733" t="s">
        <v>149</v>
      </c>
      <c r="C733" t="str">
        <f>_xlfn.XLOOKUP(D733,Departments!$A$2:$A$8,Departments!$B$2:$B$8)</f>
        <v>Operations</v>
      </c>
      <c r="D733" t="s">
        <v>19</v>
      </c>
      <c r="E733" t="str" cm="1">
        <f t="array" ref="E733">_xlfn.XLOOKUP(F733,Locations!$A$2:$A$6,Locations!$B$2:$B$6,NOT FOUND)</f>
        <v>Al Ain</v>
      </c>
      <c r="F733" t="s">
        <v>46</v>
      </c>
      <c r="G733" t="s">
        <v>62</v>
      </c>
      <c r="H733" t="s">
        <v>34</v>
      </c>
      <c r="I733" t="s">
        <v>23</v>
      </c>
      <c r="J733" t="s">
        <v>24</v>
      </c>
      <c r="K733" t="s">
        <v>25</v>
      </c>
      <c r="L733" t="s">
        <v>1067</v>
      </c>
      <c r="M733" s="4">
        <v>88.07</v>
      </c>
      <c r="N733">
        <v>83</v>
      </c>
      <c r="O733" t="s">
        <v>49</v>
      </c>
      <c r="P733" t="s">
        <v>38</v>
      </c>
      <c r="Q733">
        <v>5</v>
      </c>
      <c r="R733">
        <v>19</v>
      </c>
      <c r="S733" t="s">
        <v>57</v>
      </c>
      <c r="T733" t="s">
        <v>821</v>
      </c>
      <c r="U733">
        <v>303859</v>
      </c>
    </row>
    <row r="734" spans="1:21" x14ac:dyDescent="0.3">
      <c r="A734">
        <v>304252</v>
      </c>
      <c r="B734" t="s">
        <v>840</v>
      </c>
      <c r="C734" t="str">
        <f>_xlfn.XLOOKUP(D734,Departments!$A$2:$A$8,Departments!$B$2:$B$8)</f>
        <v>IT</v>
      </c>
      <c r="D734" t="s">
        <v>80</v>
      </c>
      <c r="E734" t="str" cm="1">
        <f t="array" ref="E734">_xlfn.XLOOKUP(F734,Locations!$A$2:$A$6,Locations!$B$2:$B$6,NOT FOUND)</f>
        <v>Al Ain</v>
      </c>
      <c r="F734" t="s">
        <v>46</v>
      </c>
      <c r="G734" t="s">
        <v>47</v>
      </c>
      <c r="H734" t="s">
        <v>22</v>
      </c>
      <c r="I734" t="s">
        <v>23</v>
      </c>
      <c r="J734" t="s">
        <v>36</v>
      </c>
      <c r="K734" t="s">
        <v>64</v>
      </c>
      <c r="L734" t="s">
        <v>901</v>
      </c>
      <c r="M734" s="4">
        <v>86.65</v>
      </c>
      <c r="N734">
        <v>73</v>
      </c>
      <c r="O734" t="s">
        <v>56</v>
      </c>
      <c r="P734" t="s">
        <v>50</v>
      </c>
      <c r="R734">
        <v>29</v>
      </c>
      <c r="S734" t="s">
        <v>29</v>
      </c>
      <c r="U734">
        <v>304235</v>
      </c>
    </row>
    <row r="735" spans="1:21" x14ac:dyDescent="0.3">
      <c r="A735">
        <v>304253</v>
      </c>
      <c r="B735" t="s">
        <v>1068</v>
      </c>
      <c r="C735" t="str">
        <f>_xlfn.XLOOKUP(D735,Departments!$A$2:$A$8,Departments!$B$2:$B$8)</f>
        <v>Customer Support</v>
      </c>
      <c r="D735" t="s">
        <v>52</v>
      </c>
      <c r="E735" t="str" cm="1">
        <f t="array" ref="E735">_xlfn.XLOOKUP(F735,Locations!$A$2:$A$6,Locations!$B$2:$B$6,NOT FOUND)</f>
        <v>Sharjah</v>
      </c>
      <c r="F735" t="s">
        <v>41</v>
      </c>
      <c r="G735" t="s">
        <v>47</v>
      </c>
      <c r="H735" t="s">
        <v>63</v>
      </c>
      <c r="I735" t="s">
        <v>35</v>
      </c>
      <c r="J735" t="s">
        <v>24</v>
      </c>
      <c r="K735" t="s">
        <v>69</v>
      </c>
      <c r="L735" t="s">
        <v>1069</v>
      </c>
      <c r="M735" s="4">
        <v>95.82</v>
      </c>
      <c r="N735">
        <v>99</v>
      </c>
      <c r="O735" t="s">
        <v>49</v>
      </c>
      <c r="P735" t="s">
        <v>38</v>
      </c>
      <c r="Q735">
        <v>2</v>
      </c>
      <c r="R735">
        <v>34</v>
      </c>
      <c r="S735" t="s">
        <v>29</v>
      </c>
      <c r="U735">
        <v>304171</v>
      </c>
    </row>
    <row r="736" spans="1:21" x14ac:dyDescent="0.3">
      <c r="A736">
        <v>304254</v>
      </c>
      <c r="B736" t="s">
        <v>1051</v>
      </c>
      <c r="C736" t="str">
        <f>_xlfn.XLOOKUP(D736,Departments!$A$2:$A$8,Departments!$B$2:$B$8)</f>
        <v>HR</v>
      </c>
      <c r="D736" t="s">
        <v>40</v>
      </c>
      <c r="E736" t="str" cm="1">
        <f t="array" ref="E736">_xlfn.XLOOKUP(F736,Locations!$A$2:$A$6,Locations!$B$2:$B$6,NOT FOUND)</f>
        <v>Al Ain</v>
      </c>
      <c r="F736" t="s">
        <v>46</v>
      </c>
      <c r="G736" t="s">
        <v>108</v>
      </c>
      <c r="H736" t="s">
        <v>34</v>
      </c>
      <c r="I736" t="s">
        <v>43</v>
      </c>
      <c r="J736" t="s">
        <v>24</v>
      </c>
      <c r="K736" t="s">
        <v>25</v>
      </c>
      <c r="L736" t="s">
        <v>964</v>
      </c>
      <c r="M736" s="4">
        <v>96.57</v>
      </c>
      <c r="N736">
        <v>88</v>
      </c>
      <c r="O736" t="s">
        <v>49</v>
      </c>
      <c r="P736" t="s">
        <v>50</v>
      </c>
      <c r="R736">
        <v>39</v>
      </c>
      <c r="S736" t="s">
        <v>29</v>
      </c>
      <c r="U736">
        <v>303580</v>
      </c>
    </row>
    <row r="737" spans="1:21" x14ac:dyDescent="0.3">
      <c r="A737">
        <v>304255</v>
      </c>
      <c r="B737" t="s">
        <v>634</v>
      </c>
      <c r="C737" t="str">
        <f>_xlfn.XLOOKUP(D737,Departments!$A$2:$A$8,Departments!$B$2:$B$8)</f>
        <v>IT</v>
      </c>
      <c r="D737" t="s">
        <v>80</v>
      </c>
      <c r="E737" t="str" cm="1">
        <f t="array" ref="E737">_xlfn.XLOOKUP(F737,Locations!$A$2:$A$6,Locations!$B$2:$B$6,NOT FOUND)</f>
        <v>Al Ain</v>
      </c>
      <c r="F737" t="s">
        <v>46</v>
      </c>
      <c r="G737" t="s">
        <v>42</v>
      </c>
      <c r="H737" t="s">
        <v>63</v>
      </c>
      <c r="I737" t="s">
        <v>35</v>
      </c>
      <c r="J737" t="s">
        <v>24</v>
      </c>
      <c r="K737" t="s">
        <v>54</v>
      </c>
      <c r="L737" t="s">
        <v>1070</v>
      </c>
      <c r="M737" s="4">
        <v>97.64</v>
      </c>
      <c r="N737">
        <v>100</v>
      </c>
      <c r="O737" t="s">
        <v>56</v>
      </c>
      <c r="P737" t="s">
        <v>28</v>
      </c>
      <c r="R737">
        <v>39</v>
      </c>
      <c r="S737" t="s">
        <v>57</v>
      </c>
      <c r="T737" t="s">
        <v>621</v>
      </c>
      <c r="U737">
        <v>304038</v>
      </c>
    </row>
    <row r="738" spans="1:21" x14ac:dyDescent="0.3">
      <c r="A738">
        <v>304256</v>
      </c>
      <c r="B738" t="s">
        <v>846</v>
      </c>
      <c r="C738" t="str">
        <f>_xlfn.XLOOKUP(D738,Departments!$A$2:$A$8,Departments!$B$2:$B$8)</f>
        <v>HR</v>
      </c>
      <c r="D738" t="s">
        <v>40</v>
      </c>
      <c r="E738" t="str" cm="1">
        <f t="array" ref="E738">_xlfn.XLOOKUP(F738,Locations!$A$2:$A$6,Locations!$B$2:$B$6,NOT FOUND)</f>
        <v>Sharjah</v>
      </c>
      <c r="F738" t="s">
        <v>41</v>
      </c>
      <c r="G738" t="s">
        <v>102</v>
      </c>
      <c r="H738" t="s">
        <v>63</v>
      </c>
      <c r="I738" t="s">
        <v>35</v>
      </c>
      <c r="J738" t="s">
        <v>24</v>
      </c>
      <c r="K738" t="s">
        <v>69</v>
      </c>
      <c r="L738" t="s">
        <v>793</v>
      </c>
      <c r="M738" s="4">
        <v>91.07</v>
      </c>
      <c r="N738">
        <v>72</v>
      </c>
      <c r="O738" t="s">
        <v>56</v>
      </c>
      <c r="P738" t="s">
        <v>50</v>
      </c>
      <c r="R738">
        <v>22</v>
      </c>
      <c r="S738" t="s">
        <v>57</v>
      </c>
      <c r="T738" t="s">
        <v>1071</v>
      </c>
      <c r="U738">
        <v>303872</v>
      </c>
    </row>
    <row r="739" spans="1:21" x14ac:dyDescent="0.3">
      <c r="A739">
        <v>304257</v>
      </c>
      <c r="B739" t="s">
        <v>1072</v>
      </c>
      <c r="C739" t="str">
        <f>_xlfn.XLOOKUP(D739,Departments!$A$2:$A$8,Departments!$B$2:$B$8)</f>
        <v>HR</v>
      </c>
      <c r="D739" t="s">
        <v>40</v>
      </c>
      <c r="E739" t="str" cm="1">
        <f t="array" ref="E739">_xlfn.XLOOKUP(F739,Locations!$A$2:$A$6,Locations!$B$2:$B$6,NOT FOUND)</f>
        <v>Sharjah</v>
      </c>
      <c r="F739" t="s">
        <v>41</v>
      </c>
      <c r="G739" t="s">
        <v>102</v>
      </c>
      <c r="H739" t="s">
        <v>34</v>
      </c>
      <c r="I739" t="s">
        <v>43</v>
      </c>
      <c r="J739" t="s">
        <v>24</v>
      </c>
      <c r="K739" t="s">
        <v>69</v>
      </c>
      <c r="L739" t="s">
        <v>472</v>
      </c>
      <c r="M739" s="4">
        <v>84.35</v>
      </c>
      <c r="N739">
        <v>76</v>
      </c>
      <c r="O739" t="s">
        <v>56</v>
      </c>
      <c r="P739" t="s">
        <v>28</v>
      </c>
      <c r="R739">
        <v>26</v>
      </c>
      <c r="S739" t="s">
        <v>29</v>
      </c>
      <c r="U739">
        <v>303885</v>
      </c>
    </row>
    <row r="740" spans="1:21" x14ac:dyDescent="0.3">
      <c r="A740">
        <v>304258</v>
      </c>
      <c r="B740" t="s">
        <v>175</v>
      </c>
      <c r="C740" t="str">
        <f>_xlfn.XLOOKUP(D740,Departments!$A$2:$A$8,Departments!$B$2:$B$8)</f>
        <v>Customer Support</v>
      </c>
      <c r="D740" t="s">
        <v>52</v>
      </c>
      <c r="E740" t="str" cm="1">
        <f t="array" ref="E740">_xlfn.XLOOKUP(F740,Locations!$A$2:$A$6,Locations!$B$2:$B$6,NOT FOUND)</f>
        <v>Sharjah</v>
      </c>
      <c r="F740" t="s">
        <v>41</v>
      </c>
      <c r="G740" t="s">
        <v>68</v>
      </c>
      <c r="H740" t="s">
        <v>76</v>
      </c>
      <c r="I740" t="s">
        <v>23</v>
      </c>
      <c r="J740" t="s">
        <v>24</v>
      </c>
      <c r="K740" t="s">
        <v>69</v>
      </c>
      <c r="L740" t="s">
        <v>334</v>
      </c>
      <c r="M740" s="4">
        <v>95.27</v>
      </c>
      <c r="N740">
        <v>95</v>
      </c>
      <c r="O740" t="s">
        <v>49</v>
      </c>
      <c r="P740" t="s">
        <v>28</v>
      </c>
      <c r="S740" t="s">
        <v>29</v>
      </c>
      <c r="U740">
        <v>303927</v>
      </c>
    </row>
    <row r="741" spans="1:21" x14ac:dyDescent="0.3">
      <c r="A741">
        <v>304259</v>
      </c>
      <c r="B741" t="s">
        <v>123</v>
      </c>
      <c r="C741" t="str">
        <f>_xlfn.XLOOKUP(D741,Departments!$A$2:$A$8,Departments!$B$2:$B$8)</f>
        <v>Customer Support</v>
      </c>
      <c r="D741" t="s">
        <v>52</v>
      </c>
      <c r="E741" t="str" cm="1">
        <f t="array" ref="E741">_xlfn.XLOOKUP(F741,Locations!$A$2:$A$6,Locations!$B$2:$B$6,NOT FOUND)</f>
        <v>Dubai</v>
      </c>
      <c r="F741" t="s">
        <v>20</v>
      </c>
      <c r="G741" t="s">
        <v>173</v>
      </c>
      <c r="H741" t="s">
        <v>63</v>
      </c>
      <c r="I741" t="s">
        <v>35</v>
      </c>
      <c r="J741" t="s">
        <v>36</v>
      </c>
      <c r="K741" t="s">
        <v>25</v>
      </c>
      <c r="L741" t="s">
        <v>1073</v>
      </c>
      <c r="M741" s="4">
        <v>78.760000000000005</v>
      </c>
      <c r="N741">
        <v>80</v>
      </c>
      <c r="O741" t="s">
        <v>27</v>
      </c>
      <c r="P741" t="s">
        <v>28</v>
      </c>
      <c r="R741">
        <v>23</v>
      </c>
      <c r="S741" t="s">
        <v>29</v>
      </c>
      <c r="U741">
        <v>304139</v>
      </c>
    </row>
    <row r="742" spans="1:21" x14ac:dyDescent="0.3">
      <c r="A742">
        <v>304260</v>
      </c>
      <c r="B742" t="s">
        <v>1074</v>
      </c>
      <c r="C742" t="str">
        <f>_xlfn.XLOOKUP(D742,Departments!$A$2:$A$8,Departments!$B$2:$B$8)</f>
        <v>Marketing</v>
      </c>
      <c r="D742" t="s">
        <v>60</v>
      </c>
      <c r="E742" t="str" cm="1">
        <f t="array" ref="E742">_xlfn.XLOOKUP(F742,Locations!$A$2:$A$6,Locations!$B$2:$B$6,NOT FOUND)</f>
        <v>Ajman</v>
      </c>
      <c r="F742" t="s">
        <v>32</v>
      </c>
      <c r="G742" t="s">
        <v>126</v>
      </c>
      <c r="H742" t="s">
        <v>76</v>
      </c>
      <c r="I742" t="s">
        <v>35</v>
      </c>
      <c r="J742" t="s">
        <v>24</v>
      </c>
      <c r="K742" t="s">
        <v>64</v>
      </c>
      <c r="L742" t="s">
        <v>1075</v>
      </c>
      <c r="M742" s="4">
        <v>88.65</v>
      </c>
      <c r="N742">
        <v>78</v>
      </c>
      <c r="O742" t="s">
        <v>49</v>
      </c>
      <c r="P742" t="s">
        <v>38</v>
      </c>
      <c r="Q742">
        <v>2</v>
      </c>
      <c r="R742">
        <v>36</v>
      </c>
      <c r="S742" t="s">
        <v>29</v>
      </c>
      <c r="U742">
        <v>304123</v>
      </c>
    </row>
    <row r="743" spans="1:21" x14ac:dyDescent="0.3">
      <c r="A743">
        <v>304261</v>
      </c>
      <c r="B743" t="s">
        <v>1076</v>
      </c>
      <c r="C743" t="str">
        <f>_xlfn.XLOOKUP(D743,Departments!$A$2:$A$8,Departments!$B$2:$B$8)</f>
        <v>Marketing</v>
      </c>
      <c r="D743" t="s">
        <v>60</v>
      </c>
      <c r="E743" t="str" cm="1">
        <f t="array" ref="E743">_xlfn.XLOOKUP(F743,Locations!$A$2:$A$6,Locations!$B$2:$B$6,NOT FOUND)</f>
        <v>Ajman</v>
      </c>
      <c r="F743" t="s">
        <v>32</v>
      </c>
      <c r="G743" t="s">
        <v>33</v>
      </c>
      <c r="H743" t="s">
        <v>22</v>
      </c>
      <c r="I743" t="s">
        <v>35</v>
      </c>
      <c r="J743" t="s">
        <v>24</v>
      </c>
      <c r="K743" t="s">
        <v>69</v>
      </c>
      <c r="L743" t="s">
        <v>225</v>
      </c>
      <c r="M743" s="4">
        <v>92.03</v>
      </c>
      <c r="N743">
        <v>77</v>
      </c>
      <c r="O743" t="s">
        <v>56</v>
      </c>
      <c r="P743" t="s">
        <v>28</v>
      </c>
      <c r="R743">
        <v>30</v>
      </c>
      <c r="S743" t="s">
        <v>57</v>
      </c>
      <c r="T743" t="s">
        <v>1077</v>
      </c>
      <c r="U743">
        <v>303577</v>
      </c>
    </row>
    <row r="744" spans="1:21" x14ac:dyDescent="0.3">
      <c r="A744">
        <v>304262</v>
      </c>
      <c r="B744" t="s">
        <v>1078</v>
      </c>
      <c r="C744" t="str">
        <f>_xlfn.XLOOKUP(D744,Departments!$A$2:$A$8,Departments!$B$2:$B$8)</f>
        <v>Finance</v>
      </c>
      <c r="D744" t="s">
        <v>72</v>
      </c>
      <c r="E744" t="str" cm="1">
        <f t="array" ref="E744">_xlfn.XLOOKUP(F744,Locations!$A$2:$A$6,Locations!$B$2:$B$6,NOT FOUND)</f>
        <v>Al Ain</v>
      </c>
      <c r="F744" t="s">
        <v>46</v>
      </c>
      <c r="G744" t="s">
        <v>108</v>
      </c>
      <c r="H744" t="s">
        <v>34</v>
      </c>
      <c r="I744" t="s">
        <v>43</v>
      </c>
      <c r="J744" t="s">
        <v>36</v>
      </c>
      <c r="K744" t="s">
        <v>54</v>
      </c>
      <c r="L744" t="s">
        <v>1079</v>
      </c>
      <c r="M744" s="4">
        <v>83.8</v>
      </c>
      <c r="N744">
        <v>79</v>
      </c>
      <c r="O744" t="s">
        <v>27</v>
      </c>
      <c r="P744" t="s">
        <v>38</v>
      </c>
      <c r="Q744">
        <v>5</v>
      </c>
      <c r="S744" t="s">
        <v>29</v>
      </c>
      <c r="U744">
        <v>304063</v>
      </c>
    </row>
    <row r="745" spans="1:21" x14ac:dyDescent="0.3">
      <c r="A745">
        <v>304263</v>
      </c>
      <c r="B745" t="s">
        <v>262</v>
      </c>
      <c r="C745" t="str">
        <f>_xlfn.XLOOKUP(D745,Departments!$A$2:$A$8,Departments!$B$2:$B$8)</f>
        <v>Customer Support</v>
      </c>
      <c r="D745" t="s">
        <v>52</v>
      </c>
      <c r="E745" t="str" cm="1">
        <f t="array" ref="E745">_xlfn.XLOOKUP(F745,Locations!$A$2:$A$6,Locations!$B$2:$B$6,NOT FOUND)</f>
        <v>Dubai</v>
      </c>
      <c r="F745" t="s">
        <v>20</v>
      </c>
      <c r="G745" t="s">
        <v>62</v>
      </c>
      <c r="H745" t="s">
        <v>76</v>
      </c>
      <c r="I745" t="s">
        <v>35</v>
      </c>
      <c r="J745" t="s">
        <v>24</v>
      </c>
      <c r="K745" t="s">
        <v>25</v>
      </c>
      <c r="L745" t="s">
        <v>332</v>
      </c>
      <c r="M745" s="4">
        <v>89.82</v>
      </c>
      <c r="N745">
        <v>81</v>
      </c>
      <c r="O745" t="s">
        <v>56</v>
      </c>
      <c r="P745" t="s">
        <v>38</v>
      </c>
      <c r="Q745">
        <v>3</v>
      </c>
      <c r="R745">
        <v>19</v>
      </c>
      <c r="S745" t="s">
        <v>29</v>
      </c>
      <c r="U745">
        <v>303865</v>
      </c>
    </row>
    <row r="746" spans="1:21" x14ac:dyDescent="0.3">
      <c r="A746">
        <v>304264</v>
      </c>
      <c r="B746" t="s">
        <v>219</v>
      </c>
      <c r="C746" t="str">
        <f>_xlfn.XLOOKUP(D746,Departments!$A$2:$A$8,Departments!$B$2:$B$8)</f>
        <v>HR</v>
      </c>
      <c r="D746" t="s">
        <v>40</v>
      </c>
      <c r="E746" t="str" cm="1">
        <f t="array" ref="E746">_xlfn.XLOOKUP(F746,Locations!$A$2:$A$6,Locations!$B$2:$B$6,NOT FOUND)</f>
        <v>Al Ain</v>
      </c>
      <c r="F746" t="s">
        <v>46</v>
      </c>
      <c r="G746" t="s">
        <v>42</v>
      </c>
      <c r="H746" t="s">
        <v>22</v>
      </c>
      <c r="I746" t="s">
        <v>43</v>
      </c>
      <c r="J746" t="s">
        <v>24</v>
      </c>
      <c r="K746" t="s">
        <v>54</v>
      </c>
      <c r="L746" t="s">
        <v>1080</v>
      </c>
      <c r="M746" s="4">
        <v>83.16</v>
      </c>
      <c r="N746">
        <v>69</v>
      </c>
      <c r="O746" t="s">
        <v>27</v>
      </c>
      <c r="P746" t="s">
        <v>38</v>
      </c>
      <c r="Q746">
        <v>3</v>
      </c>
      <c r="S746" t="s">
        <v>29</v>
      </c>
      <c r="U746">
        <v>304151</v>
      </c>
    </row>
    <row r="747" spans="1:21" x14ac:dyDescent="0.3">
      <c r="A747">
        <v>304265</v>
      </c>
      <c r="B747" t="s">
        <v>823</v>
      </c>
      <c r="C747" t="str">
        <f>_xlfn.XLOOKUP(D747,Departments!$A$2:$A$8,Departments!$B$2:$B$8)</f>
        <v>Sales</v>
      </c>
      <c r="D747" t="s">
        <v>31</v>
      </c>
      <c r="E747" t="str" cm="1">
        <f t="array" ref="E747">_xlfn.XLOOKUP(F747,Locations!$A$2:$A$6,Locations!$B$2:$B$6,NOT FOUND)</f>
        <v>Al Ain</v>
      </c>
      <c r="F747" t="s">
        <v>46</v>
      </c>
      <c r="G747" t="s">
        <v>68</v>
      </c>
      <c r="H747" t="s">
        <v>76</v>
      </c>
      <c r="I747" t="s">
        <v>43</v>
      </c>
      <c r="J747" t="s">
        <v>36</v>
      </c>
      <c r="K747" t="s">
        <v>25</v>
      </c>
      <c r="L747" t="s">
        <v>574</v>
      </c>
      <c r="M747" s="4">
        <v>77.489999999999995</v>
      </c>
      <c r="N747">
        <v>52</v>
      </c>
      <c r="O747" t="s">
        <v>27</v>
      </c>
      <c r="P747" t="s">
        <v>38</v>
      </c>
      <c r="Q747">
        <v>3</v>
      </c>
      <c r="R747">
        <v>8</v>
      </c>
      <c r="S747" t="s">
        <v>29</v>
      </c>
      <c r="U747">
        <v>303811</v>
      </c>
    </row>
    <row r="748" spans="1:21" x14ac:dyDescent="0.3">
      <c r="A748">
        <v>304266</v>
      </c>
      <c r="B748" t="s">
        <v>541</v>
      </c>
      <c r="C748" t="str">
        <f>_xlfn.XLOOKUP(D748,Departments!$A$2:$A$8,Departments!$B$2:$B$8)</f>
        <v>Finance</v>
      </c>
      <c r="D748" t="s">
        <v>72</v>
      </c>
      <c r="E748" t="str" cm="1">
        <f t="array" ref="E748">_xlfn.XLOOKUP(F748,Locations!$A$2:$A$6,Locations!$B$2:$B$6,NOT FOUND)</f>
        <v>Sharjah</v>
      </c>
      <c r="F748" t="s">
        <v>41</v>
      </c>
      <c r="G748" t="s">
        <v>68</v>
      </c>
      <c r="H748" t="s">
        <v>63</v>
      </c>
      <c r="I748" t="s">
        <v>35</v>
      </c>
      <c r="J748" t="s">
        <v>24</v>
      </c>
      <c r="K748" t="s">
        <v>69</v>
      </c>
      <c r="L748" t="s">
        <v>1081</v>
      </c>
      <c r="M748" s="4">
        <v>79.39</v>
      </c>
      <c r="N748">
        <v>63</v>
      </c>
      <c r="O748" t="s">
        <v>56</v>
      </c>
      <c r="P748" t="s">
        <v>38</v>
      </c>
      <c r="Q748">
        <v>5</v>
      </c>
      <c r="R748">
        <v>40</v>
      </c>
      <c r="S748" t="s">
        <v>29</v>
      </c>
      <c r="U748">
        <v>303996</v>
      </c>
    </row>
    <row r="749" spans="1:21" x14ac:dyDescent="0.3">
      <c r="A749">
        <v>304267</v>
      </c>
      <c r="B749" t="s">
        <v>415</v>
      </c>
      <c r="C749" t="str">
        <f>_xlfn.XLOOKUP(D749,Departments!$A$2:$A$8,Departments!$B$2:$B$8)</f>
        <v>Customer Support</v>
      </c>
      <c r="D749" t="s">
        <v>52</v>
      </c>
      <c r="E749" t="str" cm="1">
        <f t="array" ref="E749">_xlfn.XLOOKUP(F749,Locations!$A$2:$A$6,Locations!$B$2:$B$6,NOT FOUND)</f>
        <v>Al Ain</v>
      </c>
      <c r="F749" t="s">
        <v>46</v>
      </c>
      <c r="G749" t="s">
        <v>53</v>
      </c>
      <c r="H749" t="s">
        <v>34</v>
      </c>
      <c r="I749" t="s">
        <v>35</v>
      </c>
      <c r="J749" t="s">
        <v>24</v>
      </c>
      <c r="K749" t="s">
        <v>64</v>
      </c>
      <c r="L749" t="s">
        <v>194</v>
      </c>
      <c r="M749" s="4">
        <v>86.29</v>
      </c>
      <c r="N749">
        <v>82</v>
      </c>
      <c r="O749" t="s">
        <v>56</v>
      </c>
      <c r="P749" t="s">
        <v>38</v>
      </c>
      <c r="Q749">
        <v>4</v>
      </c>
      <c r="R749">
        <v>30</v>
      </c>
      <c r="S749" t="s">
        <v>29</v>
      </c>
      <c r="U749">
        <v>304204</v>
      </c>
    </row>
    <row r="750" spans="1:21" x14ac:dyDescent="0.3">
      <c r="A750">
        <v>304268</v>
      </c>
      <c r="B750" t="s">
        <v>1082</v>
      </c>
      <c r="C750" t="str">
        <f>_xlfn.XLOOKUP(D750,Departments!$A$2:$A$8,Departments!$B$2:$B$8)</f>
        <v>Operations</v>
      </c>
      <c r="D750" t="s">
        <v>19</v>
      </c>
      <c r="E750" t="str" cm="1">
        <f t="array" ref="E750">_xlfn.XLOOKUP(F750,Locations!$A$2:$A$6,Locations!$B$2:$B$6,NOT FOUND)</f>
        <v>Abu Dhabi</v>
      </c>
      <c r="F750" t="s">
        <v>61</v>
      </c>
      <c r="G750" t="s">
        <v>102</v>
      </c>
      <c r="H750" t="s">
        <v>22</v>
      </c>
      <c r="I750" t="s">
        <v>35</v>
      </c>
      <c r="J750" t="s">
        <v>24</v>
      </c>
      <c r="K750" t="s">
        <v>64</v>
      </c>
      <c r="L750" t="s">
        <v>1083</v>
      </c>
      <c r="M750" s="4">
        <v>91.82</v>
      </c>
      <c r="N750">
        <v>79</v>
      </c>
      <c r="O750" t="s">
        <v>56</v>
      </c>
      <c r="P750" t="s">
        <v>38</v>
      </c>
      <c r="Q750">
        <v>5</v>
      </c>
      <c r="R750">
        <v>20</v>
      </c>
      <c r="S750" t="s">
        <v>57</v>
      </c>
      <c r="T750" t="s">
        <v>1084</v>
      </c>
      <c r="U750">
        <v>304198</v>
      </c>
    </row>
    <row r="751" spans="1:21" x14ac:dyDescent="0.3">
      <c r="A751">
        <v>304269</v>
      </c>
      <c r="B751" t="s">
        <v>1085</v>
      </c>
      <c r="C751" t="str">
        <f>_xlfn.XLOOKUP(D751,Departments!$A$2:$A$8,Departments!$B$2:$B$8)</f>
        <v>Marketing</v>
      </c>
      <c r="D751" t="s">
        <v>60</v>
      </c>
      <c r="E751" t="str" cm="1">
        <f t="array" ref="E751">_xlfn.XLOOKUP(F751,Locations!$A$2:$A$6,Locations!$B$2:$B$6,NOT FOUND)</f>
        <v>Abu Dhabi</v>
      </c>
      <c r="F751" t="s">
        <v>61</v>
      </c>
      <c r="G751" t="s">
        <v>68</v>
      </c>
      <c r="H751" t="s">
        <v>63</v>
      </c>
      <c r="I751" t="s">
        <v>43</v>
      </c>
      <c r="J751" t="s">
        <v>24</v>
      </c>
      <c r="K751" t="s">
        <v>69</v>
      </c>
      <c r="L751" t="s">
        <v>1086</v>
      </c>
      <c r="M751" s="4">
        <v>76.52</v>
      </c>
      <c r="N751">
        <v>76</v>
      </c>
      <c r="O751" t="s">
        <v>27</v>
      </c>
      <c r="P751" t="s">
        <v>50</v>
      </c>
      <c r="R751">
        <v>9</v>
      </c>
      <c r="S751" t="s">
        <v>131</v>
      </c>
      <c r="T751" t="s">
        <v>805</v>
      </c>
      <c r="U751">
        <v>303833</v>
      </c>
    </row>
    <row r="752" spans="1:21" x14ac:dyDescent="0.3">
      <c r="A752">
        <v>304270</v>
      </c>
      <c r="B752" t="s">
        <v>409</v>
      </c>
      <c r="C752" t="str">
        <f>_xlfn.XLOOKUP(D752,Departments!$A$2:$A$8,Departments!$B$2:$B$8)</f>
        <v>Sales</v>
      </c>
      <c r="D752" t="s">
        <v>31</v>
      </c>
      <c r="E752" t="str" cm="1">
        <f t="array" ref="E752">_xlfn.XLOOKUP(F752,Locations!$A$2:$A$6,Locations!$B$2:$B$6,NOT FOUND)</f>
        <v>Sharjah</v>
      </c>
      <c r="F752" t="s">
        <v>41</v>
      </c>
      <c r="G752" t="s">
        <v>173</v>
      </c>
      <c r="H752" t="s">
        <v>34</v>
      </c>
      <c r="I752" t="s">
        <v>23</v>
      </c>
      <c r="J752" t="s">
        <v>24</v>
      </c>
      <c r="K752" t="s">
        <v>69</v>
      </c>
      <c r="L752" t="s">
        <v>393</v>
      </c>
      <c r="M752" s="4">
        <v>87.23</v>
      </c>
      <c r="N752">
        <v>76</v>
      </c>
      <c r="O752" t="s">
        <v>49</v>
      </c>
      <c r="P752" t="s">
        <v>38</v>
      </c>
      <c r="Q752">
        <v>5</v>
      </c>
      <c r="R752">
        <v>9</v>
      </c>
      <c r="S752" t="s">
        <v>29</v>
      </c>
      <c r="U752">
        <v>303691</v>
      </c>
    </row>
    <row r="753" spans="1:21" x14ac:dyDescent="0.3">
      <c r="A753">
        <v>304271</v>
      </c>
      <c r="B753" t="s">
        <v>373</v>
      </c>
      <c r="C753" t="str">
        <f>_xlfn.XLOOKUP(D753,Departments!$A$2:$A$8,Departments!$B$2:$B$8)</f>
        <v>HR</v>
      </c>
      <c r="D753" t="s">
        <v>40</v>
      </c>
      <c r="E753" t="str" cm="1">
        <f t="array" ref="E753">_xlfn.XLOOKUP(F753,Locations!$A$2:$A$6,Locations!$B$2:$B$6,NOT FOUND)</f>
        <v>Sharjah</v>
      </c>
      <c r="F753" t="s">
        <v>41</v>
      </c>
      <c r="G753" t="s">
        <v>33</v>
      </c>
      <c r="H753" t="s">
        <v>76</v>
      </c>
      <c r="I753" t="s">
        <v>43</v>
      </c>
      <c r="J753" t="s">
        <v>24</v>
      </c>
      <c r="K753" t="s">
        <v>69</v>
      </c>
      <c r="L753" t="s">
        <v>510</v>
      </c>
      <c r="M753" s="4">
        <v>98.37</v>
      </c>
      <c r="N753">
        <v>96</v>
      </c>
      <c r="O753" t="s">
        <v>56</v>
      </c>
      <c r="P753" t="s">
        <v>38</v>
      </c>
      <c r="Q753">
        <v>5</v>
      </c>
      <c r="S753" t="s">
        <v>57</v>
      </c>
      <c r="T753" t="s">
        <v>1087</v>
      </c>
      <c r="U753">
        <v>303755</v>
      </c>
    </row>
    <row r="754" spans="1:21" x14ac:dyDescent="0.3">
      <c r="A754">
        <v>304272</v>
      </c>
      <c r="B754" t="s">
        <v>400</v>
      </c>
      <c r="C754" t="str">
        <f>_xlfn.XLOOKUP(D754,Departments!$A$2:$A$8,Departments!$B$2:$B$8)</f>
        <v>IT</v>
      </c>
      <c r="D754" t="s">
        <v>80</v>
      </c>
      <c r="E754" t="str" cm="1">
        <f t="array" ref="E754">_xlfn.XLOOKUP(F754,Locations!$A$2:$A$6,Locations!$B$2:$B$6,NOT FOUND)</f>
        <v>Dubai</v>
      </c>
      <c r="F754" t="s">
        <v>20</v>
      </c>
      <c r="G754" t="s">
        <v>42</v>
      </c>
      <c r="H754" t="s">
        <v>34</v>
      </c>
      <c r="I754" t="s">
        <v>35</v>
      </c>
      <c r="J754" t="s">
        <v>24</v>
      </c>
      <c r="K754" t="s">
        <v>69</v>
      </c>
      <c r="L754" t="s">
        <v>1088</v>
      </c>
      <c r="M754" s="4">
        <v>84.29</v>
      </c>
      <c r="N754">
        <v>73</v>
      </c>
      <c r="O754" t="s">
        <v>56</v>
      </c>
      <c r="P754" t="s">
        <v>38</v>
      </c>
      <c r="Q754">
        <v>2</v>
      </c>
      <c r="R754">
        <v>20</v>
      </c>
      <c r="S754" t="s">
        <v>29</v>
      </c>
      <c r="U754">
        <v>303684</v>
      </c>
    </row>
    <row r="755" spans="1:21" x14ac:dyDescent="0.3">
      <c r="A755">
        <v>304273</v>
      </c>
      <c r="B755" t="s">
        <v>477</v>
      </c>
      <c r="C755" t="str">
        <f>_xlfn.XLOOKUP(D755,Departments!$A$2:$A$8,Departments!$B$2:$B$8)</f>
        <v>Sales</v>
      </c>
      <c r="D755" t="s">
        <v>31</v>
      </c>
      <c r="E755" t="str" cm="1">
        <f t="array" ref="E755">_xlfn.XLOOKUP(F755,Locations!$A$2:$A$6,Locations!$B$2:$B$6,NOT FOUND)</f>
        <v>Sharjah</v>
      </c>
      <c r="F755" t="s">
        <v>41</v>
      </c>
      <c r="G755" t="s">
        <v>102</v>
      </c>
      <c r="H755" t="s">
        <v>63</v>
      </c>
      <c r="I755" t="s">
        <v>23</v>
      </c>
      <c r="J755" t="s">
        <v>24</v>
      </c>
      <c r="K755" t="s">
        <v>54</v>
      </c>
      <c r="L755" t="s">
        <v>1089</v>
      </c>
      <c r="M755" s="4">
        <v>96.36</v>
      </c>
      <c r="N755">
        <v>97</v>
      </c>
      <c r="O755" t="s">
        <v>56</v>
      </c>
      <c r="P755" t="s">
        <v>28</v>
      </c>
      <c r="R755">
        <v>22</v>
      </c>
      <c r="S755" t="s">
        <v>29</v>
      </c>
      <c r="U755">
        <v>303991</v>
      </c>
    </row>
    <row r="756" spans="1:21" x14ac:dyDescent="0.3">
      <c r="A756">
        <v>304274</v>
      </c>
      <c r="B756" t="s">
        <v>1090</v>
      </c>
      <c r="C756" t="str">
        <f>_xlfn.XLOOKUP(D756,Departments!$A$2:$A$8,Departments!$B$2:$B$8)</f>
        <v>Operations</v>
      </c>
      <c r="D756" t="s">
        <v>19</v>
      </c>
      <c r="E756" t="str" cm="1">
        <f t="array" ref="E756">_xlfn.XLOOKUP(F756,Locations!$A$2:$A$6,Locations!$B$2:$B$6,NOT FOUND)</f>
        <v>Dubai</v>
      </c>
      <c r="F756" t="s">
        <v>20</v>
      </c>
      <c r="G756" t="s">
        <v>102</v>
      </c>
      <c r="H756" t="s">
        <v>63</v>
      </c>
      <c r="I756" t="s">
        <v>43</v>
      </c>
      <c r="J756" t="s">
        <v>24</v>
      </c>
      <c r="K756" t="s">
        <v>64</v>
      </c>
      <c r="L756" t="s">
        <v>1040</v>
      </c>
      <c r="M756" s="4">
        <v>96.47</v>
      </c>
      <c r="N756">
        <v>99</v>
      </c>
      <c r="O756" t="s">
        <v>49</v>
      </c>
      <c r="P756" t="s">
        <v>38</v>
      </c>
      <c r="Q756">
        <v>2</v>
      </c>
      <c r="R756">
        <v>20</v>
      </c>
      <c r="S756" t="s">
        <v>57</v>
      </c>
      <c r="T756" t="s">
        <v>1091</v>
      </c>
      <c r="U756">
        <v>304008</v>
      </c>
    </row>
    <row r="757" spans="1:21" x14ac:dyDescent="0.3">
      <c r="A757">
        <v>304275</v>
      </c>
      <c r="B757" t="s">
        <v>836</v>
      </c>
      <c r="C757" t="str">
        <f>_xlfn.XLOOKUP(D757,Departments!$A$2:$A$8,Departments!$B$2:$B$8)</f>
        <v>HR</v>
      </c>
      <c r="D757" t="s">
        <v>40</v>
      </c>
      <c r="E757" t="str" cm="1">
        <f t="array" ref="E757">_xlfn.XLOOKUP(F757,Locations!$A$2:$A$6,Locations!$B$2:$B$6,NOT FOUND)</f>
        <v>Sharjah</v>
      </c>
      <c r="F757" t="s">
        <v>41</v>
      </c>
      <c r="G757" t="s">
        <v>21</v>
      </c>
      <c r="H757" t="s">
        <v>34</v>
      </c>
      <c r="I757" t="s">
        <v>23</v>
      </c>
      <c r="J757" t="s">
        <v>36</v>
      </c>
      <c r="K757" t="s">
        <v>64</v>
      </c>
      <c r="L757" t="s">
        <v>1092</v>
      </c>
      <c r="M757" s="4">
        <v>84.78</v>
      </c>
      <c r="N757">
        <v>77</v>
      </c>
      <c r="O757" t="s">
        <v>56</v>
      </c>
      <c r="P757" t="s">
        <v>38</v>
      </c>
      <c r="Q757">
        <v>3</v>
      </c>
      <c r="R757">
        <v>35</v>
      </c>
      <c r="S757" t="s">
        <v>29</v>
      </c>
      <c r="U757">
        <v>303783</v>
      </c>
    </row>
    <row r="758" spans="1:21" x14ac:dyDescent="0.3">
      <c r="A758">
        <v>304276</v>
      </c>
      <c r="B758" t="s">
        <v>710</v>
      </c>
      <c r="C758" t="str">
        <f>_xlfn.XLOOKUP(D758,Departments!$A$2:$A$8,Departments!$B$2:$B$8)</f>
        <v>Customer Support</v>
      </c>
      <c r="D758" t="s">
        <v>52</v>
      </c>
      <c r="E758" t="str" cm="1">
        <f t="array" ref="E758">_xlfn.XLOOKUP(F758,Locations!$A$2:$A$6,Locations!$B$2:$B$6,NOT FOUND)</f>
        <v>Al Ain</v>
      </c>
      <c r="F758" t="s">
        <v>46</v>
      </c>
      <c r="G758" t="s">
        <v>102</v>
      </c>
      <c r="H758" t="s">
        <v>34</v>
      </c>
      <c r="I758" t="s">
        <v>35</v>
      </c>
      <c r="J758" t="s">
        <v>36</v>
      </c>
      <c r="K758" t="s">
        <v>69</v>
      </c>
      <c r="L758" t="s">
        <v>1093</v>
      </c>
      <c r="M758" s="4">
        <v>92.02</v>
      </c>
      <c r="N758">
        <v>72</v>
      </c>
      <c r="O758" t="s">
        <v>49</v>
      </c>
      <c r="P758" t="s">
        <v>38</v>
      </c>
      <c r="Q758">
        <v>5</v>
      </c>
      <c r="R758">
        <v>21</v>
      </c>
      <c r="S758" t="s">
        <v>131</v>
      </c>
      <c r="T758" t="s">
        <v>1094</v>
      </c>
      <c r="U758">
        <v>304233</v>
      </c>
    </row>
    <row r="759" spans="1:21" x14ac:dyDescent="0.3">
      <c r="A759">
        <v>304277</v>
      </c>
      <c r="B759" t="s">
        <v>771</v>
      </c>
      <c r="C759" t="str">
        <f>_xlfn.XLOOKUP(D759,Departments!$A$2:$A$8,Departments!$B$2:$B$8)</f>
        <v>Sales</v>
      </c>
      <c r="D759" t="s">
        <v>31</v>
      </c>
      <c r="E759" t="str" cm="1">
        <f t="array" ref="E759">_xlfn.XLOOKUP(F759,Locations!$A$2:$A$6,Locations!$B$2:$B$6,NOT FOUND)</f>
        <v>Dubai</v>
      </c>
      <c r="F759" t="s">
        <v>20</v>
      </c>
      <c r="G759" t="s">
        <v>53</v>
      </c>
      <c r="H759" t="s">
        <v>22</v>
      </c>
      <c r="I759" t="s">
        <v>43</v>
      </c>
      <c r="J759" t="s">
        <v>24</v>
      </c>
      <c r="K759" t="s">
        <v>64</v>
      </c>
      <c r="L759" t="s">
        <v>1095</v>
      </c>
      <c r="M759" s="4">
        <v>99.31</v>
      </c>
      <c r="N759">
        <v>87</v>
      </c>
      <c r="O759" t="s">
        <v>49</v>
      </c>
      <c r="P759" t="s">
        <v>38</v>
      </c>
      <c r="Q759">
        <v>3</v>
      </c>
      <c r="R759">
        <v>17</v>
      </c>
      <c r="S759" t="s">
        <v>29</v>
      </c>
      <c r="U759">
        <v>304188</v>
      </c>
    </row>
    <row r="760" spans="1:21" x14ac:dyDescent="0.3">
      <c r="A760">
        <v>304278</v>
      </c>
      <c r="B760" t="s">
        <v>955</v>
      </c>
      <c r="C760" t="str">
        <f>_xlfn.XLOOKUP(D760,Departments!$A$2:$A$8,Departments!$B$2:$B$8)</f>
        <v>Finance</v>
      </c>
      <c r="D760" t="s">
        <v>72</v>
      </c>
      <c r="E760" t="str" cm="1">
        <f t="array" ref="E760">_xlfn.XLOOKUP(F760,Locations!$A$2:$A$6,Locations!$B$2:$B$6,NOT FOUND)</f>
        <v>Sharjah</v>
      </c>
      <c r="F760" t="s">
        <v>41</v>
      </c>
      <c r="G760" t="s">
        <v>42</v>
      </c>
      <c r="H760" t="s">
        <v>22</v>
      </c>
      <c r="I760" t="s">
        <v>23</v>
      </c>
      <c r="J760" t="s">
        <v>36</v>
      </c>
      <c r="K760" t="s">
        <v>54</v>
      </c>
      <c r="L760" t="s">
        <v>1096</v>
      </c>
      <c r="M760" s="4">
        <v>87.24</v>
      </c>
      <c r="N760">
        <v>70</v>
      </c>
      <c r="O760" t="s">
        <v>49</v>
      </c>
      <c r="P760" t="s">
        <v>38</v>
      </c>
      <c r="Q760">
        <v>4</v>
      </c>
      <c r="R760">
        <v>25</v>
      </c>
      <c r="S760" t="s">
        <v>29</v>
      </c>
      <c r="U760">
        <v>303887</v>
      </c>
    </row>
    <row r="761" spans="1:21" x14ac:dyDescent="0.3">
      <c r="A761">
        <v>304279</v>
      </c>
      <c r="B761" t="s">
        <v>888</v>
      </c>
      <c r="C761" t="str">
        <f>_xlfn.XLOOKUP(D761,Departments!$A$2:$A$8,Departments!$B$2:$B$8)</f>
        <v>Sales</v>
      </c>
      <c r="D761" t="s">
        <v>31</v>
      </c>
      <c r="E761" t="str" cm="1">
        <f t="array" ref="E761">_xlfn.XLOOKUP(F761,Locations!$A$2:$A$6,Locations!$B$2:$B$6,NOT FOUND)</f>
        <v>Ajman</v>
      </c>
      <c r="F761" t="s">
        <v>32</v>
      </c>
      <c r="G761" t="s">
        <v>68</v>
      </c>
      <c r="H761" t="s">
        <v>34</v>
      </c>
      <c r="I761" t="s">
        <v>35</v>
      </c>
      <c r="J761" t="s">
        <v>24</v>
      </c>
      <c r="K761" t="s">
        <v>69</v>
      </c>
      <c r="L761" t="s">
        <v>835</v>
      </c>
      <c r="M761" s="4">
        <v>79.13</v>
      </c>
      <c r="N761">
        <v>67</v>
      </c>
      <c r="O761" t="s">
        <v>56</v>
      </c>
      <c r="P761" t="s">
        <v>38</v>
      </c>
      <c r="Q761">
        <v>2</v>
      </c>
      <c r="R761">
        <v>20</v>
      </c>
      <c r="S761" t="s">
        <v>29</v>
      </c>
      <c r="U761">
        <v>303608</v>
      </c>
    </row>
    <row r="762" spans="1:21" x14ac:dyDescent="0.3">
      <c r="A762">
        <v>304280</v>
      </c>
      <c r="B762" t="s">
        <v>217</v>
      </c>
      <c r="C762" t="str">
        <f>_xlfn.XLOOKUP(D762,Departments!$A$2:$A$8,Departments!$B$2:$B$8)</f>
        <v>Sales</v>
      </c>
      <c r="D762" t="s">
        <v>31</v>
      </c>
      <c r="E762" t="str" cm="1">
        <f t="array" ref="E762">_xlfn.XLOOKUP(F762,Locations!$A$2:$A$6,Locations!$B$2:$B$6,NOT FOUND)</f>
        <v>Sharjah</v>
      </c>
      <c r="F762" t="s">
        <v>41</v>
      </c>
      <c r="G762" t="s">
        <v>108</v>
      </c>
      <c r="H762" t="s">
        <v>22</v>
      </c>
      <c r="I762" t="s">
        <v>23</v>
      </c>
      <c r="J762" t="s">
        <v>36</v>
      </c>
      <c r="K762" t="s">
        <v>69</v>
      </c>
      <c r="L762" t="s">
        <v>432</v>
      </c>
      <c r="M762" s="4">
        <v>83.06</v>
      </c>
      <c r="N762">
        <v>65</v>
      </c>
      <c r="O762" t="s">
        <v>56</v>
      </c>
      <c r="P762" t="s">
        <v>50</v>
      </c>
      <c r="S762" t="s">
        <v>29</v>
      </c>
      <c r="U762">
        <v>303966</v>
      </c>
    </row>
    <row r="763" spans="1:21" x14ac:dyDescent="0.3">
      <c r="A763">
        <v>304281</v>
      </c>
      <c r="B763" t="s">
        <v>481</v>
      </c>
      <c r="C763" t="str">
        <f>_xlfn.XLOOKUP(D763,Departments!$A$2:$A$8,Departments!$B$2:$B$8)</f>
        <v>Operations</v>
      </c>
      <c r="D763" t="s">
        <v>19</v>
      </c>
      <c r="E763" t="str" cm="1">
        <f t="array" ref="E763">_xlfn.XLOOKUP(F763,Locations!$A$2:$A$6,Locations!$B$2:$B$6,NOT FOUND)</f>
        <v>Abu Dhabi</v>
      </c>
      <c r="F763" t="s">
        <v>61</v>
      </c>
      <c r="G763" t="s">
        <v>21</v>
      </c>
      <c r="H763" t="s">
        <v>22</v>
      </c>
      <c r="I763" t="s">
        <v>43</v>
      </c>
      <c r="J763" t="s">
        <v>36</v>
      </c>
      <c r="K763" t="s">
        <v>25</v>
      </c>
      <c r="L763" t="s">
        <v>749</v>
      </c>
      <c r="M763" s="4">
        <v>96.14</v>
      </c>
      <c r="N763">
        <v>99</v>
      </c>
      <c r="O763" t="s">
        <v>56</v>
      </c>
      <c r="P763" t="s">
        <v>38</v>
      </c>
      <c r="Q763">
        <v>4</v>
      </c>
      <c r="R763">
        <v>38</v>
      </c>
      <c r="S763" t="s">
        <v>57</v>
      </c>
      <c r="T763" t="s">
        <v>1097</v>
      </c>
      <c r="U763">
        <v>304135</v>
      </c>
    </row>
    <row r="764" spans="1:21" x14ac:dyDescent="0.3">
      <c r="A764">
        <v>304282</v>
      </c>
      <c r="B764" t="s">
        <v>89</v>
      </c>
      <c r="C764" t="str">
        <f>_xlfn.XLOOKUP(D764,Departments!$A$2:$A$8,Departments!$B$2:$B$8)</f>
        <v>HR</v>
      </c>
      <c r="D764" t="s">
        <v>40</v>
      </c>
      <c r="E764" t="str" cm="1">
        <f t="array" ref="E764">_xlfn.XLOOKUP(F764,Locations!$A$2:$A$6,Locations!$B$2:$B$6,NOT FOUND)</f>
        <v>Dubai</v>
      </c>
      <c r="F764" t="s">
        <v>20</v>
      </c>
      <c r="G764" t="s">
        <v>42</v>
      </c>
      <c r="H764" t="s">
        <v>63</v>
      </c>
      <c r="I764" t="s">
        <v>43</v>
      </c>
      <c r="J764" t="s">
        <v>36</v>
      </c>
      <c r="K764" t="s">
        <v>64</v>
      </c>
      <c r="L764" t="s">
        <v>1098</v>
      </c>
      <c r="M764" s="4">
        <v>80.599999999999994</v>
      </c>
      <c r="N764">
        <v>51</v>
      </c>
      <c r="O764" t="s">
        <v>27</v>
      </c>
      <c r="P764" t="s">
        <v>38</v>
      </c>
      <c r="Q764">
        <v>2</v>
      </c>
      <c r="R764">
        <v>16</v>
      </c>
      <c r="S764" t="s">
        <v>29</v>
      </c>
      <c r="U764">
        <v>303960</v>
      </c>
    </row>
    <row r="765" spans="1:21" x14ac:dyDescent="0.3">
      <c r="A765">
        <v>304283</v>
      </c>
      <c r="B765" t="s">
        <v>346</v>
      </c>
      <c r="C765" t="str">
        <f>_xlfn.XLOOKUP(D765,Departments!$A$2:$A$8,Departments!$B$2:$B$8)</f>
        <v>Finance</v>
      </c>
      <c r="D765" t="s">
        <v>72</v>
      </c>
      <c r="E765" t="str" cm="1">
        <f t="array" ref="E765">_xlfn.XLOOKUP(F765,Locations!$A$2:$A$6,Locations!$B$2:$B$6,NOT FOUND)</f>
        <v>Al Ain</v>
      </c>
      <c r="F765" t="s">
        <v>46</v>
      </c>
      <c r="G765" t="s">
        <v>73</v>
      </c>
      <c r="H765" t="s">
        <v>63</v>
      </c>
      <c r="I765" t="s">
        <v>43</v>
      </c>
      <c r="J765" t="s">
        <v>24</v>
      </c>
      <c r="K765" t="s">
        <v>54</v>
      </c>
      <c r="L765" t="s">
        <v>746</v>
      </c>
      <c r="M765" s="4">
        <v>78.77</v>
      </c>
      <c r="N765">
        <v>77</v>
      </c>
      <c r="O765" t="s">
        <v>56</v>
      </c>
      <c r="P765" t="s">
        <v>38</v>
      </c>
      <c r="Q765">
        <v>2</v>
      </c>
      <c r="R765">
        <v>16</v>
      </c>
      <c r="S765" t="s">
        <v>29</v>
      </c>
      <c r="U765">
        <v>304028</v>
      </c>
    </row>
    <row r="766" spans="1:21" x14ac:dyDescent="0.3">
      <c r="A766">
        <v>304284</v>
      </c>
      <c r="B766" t="s">
        <v>1074</v>
      </c>
      <c r="C766" t="str">
        <f>_xlfn.XLOOKUP(D766,Departments!$A$2:$A$8,Departments!$B$2:$B$8)</f>
        <v>Marketing</v>
      </c>
      <c r="D766" t="s">
        <v>60</v>
      </c>
      <c r="E766" t="str" cm="1">
        <f t="array" ref="E766">_xlfn.XLOOKUP(F766,Locations!$A$2:$A$6,Locations!$B$2:$B$6,NOT FOUND)</f>
        <v>Dubai</v>
      </c>
      <c r="F766" t="s">
        <v>20</v>
      </c>
      <c r="G766" t="s">
        <v>47</v>
      </c>
      <c r="H766" t="s">
        <v>22</v>
      </c>
      <c r="I766" t="s">
        <v>35</v>
      </c>
      <c r="J766" t="s">
        <v>24</v>
      </c>
      <c r="K766" t="s">
        <v>64</v>
      </c>
      <c r="L766" t="s">
        <v>1099</v>
      </c>
      <c r="M766" s="4">
        <v>81.87</v>
      </c>
      <c r="N766">
        <v>67</v>
      </c>
      <c r="O766" t="s">
        <v>27</v>
      </c>
      <c r="P766" t="s">
        <v>28</v>
      </c>
      <c r="R766">
        <v>12</v>
      </c>
      <c r="S766" t="s">
        <v>29</v>
      </c>
      <c r="U766">
        <v>304262</v>
      </c>
    </row>
    <row r="767" spans="1:21" x14ac:dyDescent="0.3">
      <c r="A767">
        <v>304285</v>
      </c>
      <c r="B767" t="s">
        <v>663</v>
      </c>
      <c r="C767" t="str">
        <f>_xlfn.XLOOKUP(D767,Departments!$A$2:$A$8,Departments!$B$2:$B$8)</f>
        <v>Customer Support</v>
      </c>
      <c r="D767" t="s">
        <v>52</v>
      </c>
      <c r="E767" t="str" cm="1">
        <f t="array" ref="E767">_xlfn.XLOOKUP(F767,Locations!$A$2:$A$6,Locations!$B$2:$B$6,NOT FOUND)</f>
        <v>Ajman</v>
      </c>
      <c r="F767" t="s">
        <v>32</v>
      </c>
      <c r="G767" t="s">
        <v>42</v>
      </c>
      <c r="H767" t="s">
        <v>76</v>
      </c>
      <c r="I767" t="s">
        <v>23</v>
      </c>
      <c r="J767" t="s">
        <v>36</v>
      </c>
      <c r="K767" t="s">
        <v>25</v>
      </c>
      <c r="L767" t="s">
        <v>554</v>
      </c>
      <c r="M767" s="4">
        <v>96.49</v>
      </c>
      <c r="N767">
        <v>85</v>
      </c>
      <c r="O767" t="s">
        <v>56</v>
      </c>
      <c r="P767" t="s">
        <v>38</v>
      </c>
      <c r="Q767">
        <v>3</v>
      </c>
      <c r="R767">
        <v>25</v>
      </c>
      <c r="S767" t="s">
        <v>29</v>
      </c>
      <c r="U767">
        <v>303802</v>
      </c>
    </row>
    <row r="768" spans="1:21" x14ac:dyDescent="0.3">
      <c r="A768">
        <v>304286</v>
      </c>
      <c r="B768" t="s">
        <v>493</v>
      </c>
      <c r="C768" t="str">
        <f>_xlfn.XLOOKUP(D768,Departments!$A$2:$A$8,Departments!$B$2:$B$8)</f>
        <v>Marketing</v>
      </c>
      <c r="D768" t="s">
        <v>60</v>
      </c>
      <c r="E768" t="str" cm="1">
        <f t="array" ref="E768">_xlfn.XLOOKUP(F768,Locations!$A$2:$A$6,Locations!$B$2:$B$6,NOT FOUND)</f>
        <v>Abu Dhabi</v>
      </c>
      <c r="F768" t="s">
        <v>61</v>
      </c>
      <c r="G768" t="s">
        <v>21</v>
      </c>
      <c r="H768" t="s">
        <v>63</v>
      </c>
      <c r="I768" t="s">
        <v>43</v>
      </c>
      <c r="J768" t="s">
        <v>24</v>
      </c>
      <c r="K768" t="s">
        <v>54</v>
      </c>
      <c r="L768" t="s">
        <v>666</v>
      </c>
      <c r="M768" s="4">
        <v>79.349999999999994</v>
      </c>
      <c r="N768">
        <v>74</v>
      </c>
      <c r="O768" t="s">
        <v>27</v>
      </c>
      <c r="P768" t="s">
        <v>38</v>
      </c>
      <c r="Q768">
        <v>2</v>
      </c>
      <c r="R768">
        <v>23</v>
      </c>
      <c r="S768" t="s">
        <v>57</v>
      </c>
      <c r="T768" t="s">
        <v>1100</v>
      </c>
      <c r="U768">
        <v>303762</v>
      </c>
    </row>
    <row r="769" spans="1:21" x14ac:dyDescent="0.3">
      <c r="A769">
        <v>304287</v>
      </c>
      <c r="B769" t="s">
        <v>495</v>
      </c>
      <c r="C769" t="str">
        <f>_xlfn.XLOOKUP(D769,Departments!$A$2:$A$8,Departments!$B$2:$B$8)</f>
        <v>IT</v>
      </c>
      <c r="D769" t="s">
        <v>80</v>
      </c>
      <c r="E769" t="str" cm="1">
        <f t="array" ref="E769">_xlfn.XLOOKUP(F769,Locations!$A$2:$A$6,Locations!$B$2:$B$6,NOT FOUND)</f>
        <v>Al Ain</v>
      </c>
      <c r="F769" t="s">
        <v>46</v>
      </c>
      <c r="G769" t="s">
        <v>53</v>
      </c>
      <c r="H769" t="s">
        <v>63</v>
      </c>
      <c r="I769" t="s">
        <v>23</v>
      </c>
      <c r="J769" t="s">
        <v>24</v>
      </c>
      <c r="K769" t="s">
        <v>54</v>
      </c>
      <c r="L769" t="s">
        <v>1101</v>
      </c>
      <c r="M769" s="4">
        <v>92.57</v>
      </c>
      <c r="N769">
        <v>85</v>
      </c>
      <c r="O769" t="s">
        <v>56</v>
      </c>
      <c r="P769" t="s">
        <v>38</v>
      </c>
      <c r="Q769">
        <v>2</v>
      </c>
      <c r="R769">
        <v>38</v>
      </c>
      <c r="S769" t="s">
        <v>57</v>
      </c>
      <c r="T769" t="s">
        <v>103</v>
      </c>
      <c r="U769">
        <v>303563</v>
      </c>
    </row>
    <row r="770" spans="1:21" x14ac:dyDescent="0.3">
      <c r="A770">
        <v>304288</v>
      </c>
      <c r="B770" t="s">
        <v>720</v>
      </c>
      <c r="C770" t="str">
        <f>_xlfn.XLOOKUP(D770,Departments!$A$2:$A$8,Departments!$B$2:$B$8)</f>
        <v>Customer Support</v>
      </c>
      <c r="D770" t="s">
        <v>52</v>
      </c>
      <c r="E770" t="str" cm="1">
        <f t="array" ref="E770">_xlfn.XLOOKUP(F770,Locations!$A$2:$A$6,Locations!$B$2:$B$6,NOT FOUND)</f>
        <v>Al Ain</v>
      </c>
      <c r="F770" t="s">
        <v>46</v>
      </c>
      <c r="G770" t="s">
        <v>42</v>
      </c>
      <c r="H770" t="s">
        <v>22</v>
      </c>
      <c r="I770" t="s">
        <v>43</v>
      </c>
      <c r="J770" t="s">
        <v>36</v>
      </c>
      <c r="K770" t="s">
        <v>69</v>
      </c>
      <c r="L770" t="s">
        <v>545</v>
      </c>
      <c r="M770" s="4">
        <v>92.06</v>
      </c>
      <c r="N770">
        <v>82</v>
      </c>
      <c r="O770" t="s">
        <v>49</v>
      </c>
      <c r="P770" t="s">
        <v>38</v>
      </c>
      <c r="Q770">
        <v>2</v>
      </c>
      <c r="R770">
        <v>18</v>
      </c>
      <c r="S770" t="s">
        <v>57</v>
      </c>
      <c r="T770" t="s">
        <v>1102</v>
      </c>
      <c r="U770">
        <v>303892</v>
      </c>
    </row>
    <row r="771" spans="1:21" x14ac:dyDescent="0.3">
      <c r="A771">
        <v>304289</v>
      </c>
      <c r="B771" t="s">
        <v>491</v>
      </c>
      <c r="C771" t="str">
        <f>_xlfn.XLOOKUP(D771,Departments!$A$2:$A$8,Departments!$B$2:$B$8)</f>
        <v>IT</v>
      </c>
      <c r="D771" t="s">
        <v>80</v>
      </c>
      <c r="E771" t="str" cm="1">
        <f t="array" ref="E771">_xlfn.XLOOKUP(F771,Locations!$A$2:$A$6,Locations!$B$2:$B$6,NOT FOUND)</f>
        <v>Dubai</v>
      </c>
      <c r="F771" t="s">
        <v>20</v>
      </c>
      <c r="G771" t="s">
        <v>68</v>
      </c>
      <c r="H771" t="s">
        <v>22</v>
      </c>
      <c r="I771" t="s">
        <v>35</v>
      </c>
      <c r="J771" t="s">
        <v>36</v>
      </c>
      <c r="K771" t="s">
        <v>69</v>
      </c>
      <c r="L771" t="s">
        <v>430</v>
      </c>
      <c r="M771" s="4">
        <v>93.02</v>
      </c>
      <c r="N771">
        <v>88</v>
      </c>
      <c r="O771" t="s">
        <v>49</v>
      </c>
      <c r="P771" t="s">
        <v>28</v>
      </c>
      <c r="R771">
        <v>29</v>
      </c>
      <c r="S771" t="s">
        <v>29</v>
      </c>
      <c r="U771">
        <v>304046</v>
      </c>
    </row>
    <row r="772" spans="1:21" x14ac:dyDescent="0.3">
      <c r="A772">
        <v>304290</v>
      </c>
      <c r="B772" t="s">
        <v>138</v>
      </c>
      <c r="C772" t="str">
        <f>_xlfn.XLOOKUP(D772,Departments!$A$2:$A$8,Departments!$B$2:$B$8)</f>
        <v>Marketing</v>
      </c>
      <c r="D772" t="s">
        <v>60</v>
      </c>
      <c r="E772" t="str" cm="1">
        <f t="array" ref="E772">_xlfn.XLOOKUP(F772,Locations!$A$2:$A$6,Locations!$B$2:$B$6,NOT FOUND)</f>
        <v>Abu Dhabi</v>
      </c>
      <c r="F772" t="s">
        <v>61</v>
      </c>
      <c r="G772" t="s">
        <v>102</v>
      </c>
      <c r="H772" t="s">
        <v>22</v>
      </c>
      <c r="I772" t="s">
        <v>35</v>
      </c>
      <c r="J772" t="s">
        <v>36</v>
      </c>
      <c r="K772" t="s">
        <v>25</v>
      </c>
      <c r="L772" t="s">
        <v>593</v>
      </c>
      <c r="M772" s="4">
        <v>86.3</v>
      </c>
      <c r="N772">
        <v>89</v>
      </c>
      <c r="O772" t="s">
        <v>56</v>
      </c>
      <c r="P772" t="s">
        <v>50</v>
      </c>
      <c r="R772">
        <v>19</v>
      </c>
      <c r="S772" t="s">
        <v>29</v>
      </c>
      <c r="U772">
        <v>304199</v>
      </c>
    </row>
    <row r="773" spans="1:21" x14ac:dyDescent="0.3">
      <c r="A773">
        <v>304291</v>
      </c>
      <c r="B773" t="s">
        <v>590</v>
      </c>
      <c r="C773" t="str">
        <f>_xlfn.XLOOKUP(D773,Departments!$A$2:$A$8,Departments!$B$2:$B$8)</f>
        <v>HR</v>
      </c>
      <c r="D773" t="s">
        <v>40</v>
      </c>
      <c r="E773" t="str" cm="1">
        <f t="array" ref="E773">_xlfn.XLOOKUP(F773,Locations!$A$2:$A$6,Locations!$B$2:$B$6,NOT FOUND)</f>
        <v>Abu Dhabi</v>
      </c>
      <c r="F773" t="s">
        <v>61</v>
      </c>
      <c r="G773" t="s">
        <v>33</v>
      </c>
      <c r="H773" t="s">
        <v>34</v>
      </c>
      <c r="I773" t="s">
        <v>23</v>
      </c>
      <c r="J773" t="s">
        <v>24</v>
      </c>
      <c r="K773" t="s">
        <v>64</v>
      </c>
      <c r="L773" t="s">
        <v>283</v>
      </c>
      <c r="M773" s="4">
        <v>80.88</v>
      </c>
      <c r="N773">
        <v>66</v>
      </c>
      <c r="O773" t="s">
        <v>56</v>
      </c>
      <c r="P773" t="s">
        <v>50</v>
      </c>
      <c r="R773">
        <v>18</v>
      </c>
      <c r="S773" t="s">
        <v>29</v>
      </c>
      <c r="U773">
        <v>303977</v>
      </c>
    </row>
    <row r="774" spans="1:21" x14ac:dyDescent="0.3">
      <c r="A774">
        <v>304292</v>
      </c>
      <c r="B774" t="s">
        <v>352</v>
      </c>
      <c r="C774" t="str">
        <f>_xlfn.XLOOKUP(D774,Departments!$A$2:$A$8,Departments!$B$2:$B$8)</f>
        <v>Marketing</v>
      </c>
      <c r="D774" t="s">
        <v>60</v>
      </c>
      <c r="E774" t="str" cm="1">
        <f t="array" ref="E774">_xlfn.XLOOKUP(F774,Locations!$A$2:$A$6,Locations!$B$2:$B$6,NOT FOUND)</f>
        <v>Dubai</v>
      </c>
      <c r="F774" t="s">
        <v>20</v>
      </c>
      <c r="G774" t="s">
        <v>102</v>
      </c>
      <c r="H774" t="s">
        <v>34</v>
      </c>
      <c r="I774" t="s">
        <v>35</v>
      </c>
      <c r="J774" t="s">
        <v>36</v>
      </c>
      <c r="K774" t="s">
        <v>64</v>
      </c>
      <c r="L774" t="s">
        <v>519</v>
      </c>
      <c r="M774" s="4">
        <v>93.18</v>
      </c>
      <c r="N774">
        <v>73</v>
      </c>
      <c r="O774" t="s">
        <v>56</v>
      </c>
      <c r="P774" t="s">
        <v>28</v>
      </c>
      <c r="R774">
        <v>37</v>
      </c>
      <c r="S774" t="s">
        <v>57</v>
      </c>
      <c r="T774" t="s">
        <v>1103</v>
      </c>
      <c r="U774">
        <v>304290</v>
      </c>
    </row>
    <row r="775" spans="1:21" x14ac:dyDescent="0.3">
      <c r="A775">
        <v>304293</v>
      </c>
      <c r="B775" t="s">
        <v>1104</v>
      </c>
      <c r="C775" t="str">
        <f>_xlfn.XLOOKUP(D775,Departments!$A$2:$A$8,Departments!$B$2:$B$8)</f>
        <v>IT</v>
      </c>
      <c r="D775" t="s">
        <v>80</v>
      </c>
      <c r="E775" t="str" cm="1">
        <f t="array" ref="E775">_xlfn.XLOOKUP(F775,Locations!$A$2:$A$6,Locations!$B$2:$B$6,NOT FOUND)</f>
        <v>Abu Dhabi</v>
      </c>
      <c r="F775" t="s">
        <v>61</v>
      </c>
      <c r="G775" t="s">
        <v>73</v>
      </c>
      <c r="H775" t="s">
        <v>22</v>
      </c>
      <c r="I775" t="s">
        <v>43</v>
      </c>
      <c r="J775" t="s">
        <v>24</v>
      </c>
      <c r="K775" t="s">
        <v>64</v>
      </c>
      <c r="L775" t="s">
        <v>1105</v>
      </c>
      <c r="M775" s="4">
        <v>78.239999999999995</v>
      </c>
      <c r="N775">
        <v>59</v>
      </c>
      <c r="O775" t="s">
        <v>56</v>
      </c>
      <c r="P775" t="s">
        <v>38</v>
      </c>
      <c r="Q775">
        <v>2</v>
      </c>
      <c r="R775">
        <v>32</v>
      </c>
      <c r="S775" t="s">
        <v>57</v>
      </c>
      <c r="T775" t="s">
        <v>549</v>
      </c>
      <c r="U775">
        <v>303601</v>
      </c>
    </row>
    <row r="776" spans="1:21" x14ac:dyDescent="0.3">
      <c r="A776">
        <v>304294</v>
      </c>
      <c r="B776" t="s">
        <v>228</v>
      </c>
      <c r="C776" t="str">
        <f>_xlfn.XLOOKUP(D776,Departments!$A$2:$A$8,Departments!$B$2:$B$8)</f>
        <v>IT</v>
      </c>
      <c r="D776" t="s">
        <v>80</v>
      </c>
      <c r="E776" t="str" cm="1">
        <f t="array" ref="E776">_xlfn.XLOOKUP(F776,Locations!$A$2:$A$6,Locations!$B$2:$B$6,NOT FOUND)</f>
        <v>Al Ain</v>
      </c>
      <c r="F776" t="s">
        <v>46</v>
      </c>
      <c r="G776" t="s">
        <v>53</v>
      </c>
      <c r="H776" t="s">
        <v>76</v>
      </c>
      <c r="I776" t="s">
        <v>23</v>
      </c>
      <c r="J776" t="s">
        <v>36</v>
      </c>
      <c r="K776" t="s">
        <v>54</v>
      </c>
      <c r="L776" t="s">
        <v>288</v>
      </c>
      <c r="M776" s="4">
        <v>94.39</v>
      </c>
      <c r="N776">
        <v>89</v>
      </c>
      <c r="O776" t="s">
        <v>49</v>
      </c>
      <c r="P776" t="s">
        <v>38</v>
      </c>
      <c r="Q776">
        <v>4</v>
      </c>
      <c r="S776" t="s">
        <v>57</v>
      </c>
      <c r="T776" t="s">
        <v>711</v>
      </c>
      <c r="U776">
        <v>304117</v>
      </c>
    </row>
    <row r="777" spans="1:21" x14ac:dyDescent="0.3">
      <c r="A777">
        <v>304295</v>
      </c>
      <c r="B777" t="s">
        <v>668</v>
      </c>
      <c r="C777" t="str">
        <f>_xlfn.XLOOKUP(D777,Departments!$A$2:$A$8,Departments!$B$2:$B$8)</f>
        <v>IT</v>
      </c>
      <c r="D777" t="s">
        <v>80</v>
      </c>
      <c r="E777" t="str" cm="1">
        <f t="array" ref="E777">_xlfn.XLOOKUP(F777,Locations!$A$2:$A$6,Locations!$B$2:$B$6,NOT FOUND)</f>
        <v>Sharjah</v>
      </c>
      <c r="F777" t="s">
        <v>41</v>
      </c>
      <c r="G777" t="s">
        <v>33</v>
      </c>
      <c r="H777" t="s">
        <v>34</v>
      </c>
      <c r="I777" t="s">
        <v>35</v>
      </c>
      <c r="J777" t="s">
        <v>24</v>
      </c>
      <c r="K777" t="s">
        <v>54</v>
      </c>
      <c r="L777" t="s">
        <v>390</v>
      </c>
      <c r="M777" s="4">
        <v>95.97</v>
      </c>
      <c r="N777">
        <v>93</v>
      </c>
      <c r="O777" t="s">
        <v>56</v>
      </c>
      <c r="P777" t="s">
        <v>38</v>
      </c>
      <c r="Q777">
        <v>2</v>
      </c>
      <c r="R777">
        <v>15</v>
      </c>
      <c r="S777" t="s">
        <v>57</v>
      </c>
      <c r="T777" t="s">
        <v>1106</v>
      </c>
      <c r="U777">
        <v>304243</v>
      </c>
    </row>
    <row r="778" spans="1:21" x14ac:dyDescent="0.3">
      <c r="A778">
        <v>304296</v>
      </c>
      <c r="B778" t="s">
        <v>1107</v>
      </c>
      <c r="C778" t="str">
        <f>_xlfn.XLOOKUP(D778,Departments!$A$2:$A$8,Departments!$B$2:$B$8)</f>
        <v>Operations</v>
      </c>
      <c r="D778" t="s">
        <v>19</v>
      </c>
      <c r="E778" t="str" cm="1">
        <f t="array" ref="E778">_xlfn.XLOOKUP(F778,Locations!$A$2:$A$6,Locations!$B$2:$B$6,NOT FOUND)</f>
        <v>Sharjah</v>
      </c>
      <c r="F778" t="s">
        <v>41</v>
      </c>
      <c r="G778" t="s">
        <v>102</v>
      </c>
      <c r="H778" t="s">
        <v>76</v>
      </c>
      <c r="I778" t="s">
        <v>23</v>
      </c>
      <c r="J778" t="s">
        <v>24</v>
      </c>
      <c r="K778" t="s">
        <v>69</v>
      </c>
      <c r="L778" t="s">
        <v>1108</v>
      </c>
      <c r="M778" s="4">
        <v>81.2</v>
      </c>
      <c r="N778">
        <v>56</v>
      </c>
      <c r="O778" t="s">
        <v>56</v>
      </c>
      <c r="P778" t="s">
        <v>38</v>
      </c>
      <c r="Q778">
        <v>3</v>
      </c>
      <c r="R778">
        <v>33</v>
      </c>
      <c r="S778" t="s">
        <v>29</v>
      </c>
      <c r="U778">
        <v>303698</v>
      </c>
    </row>
    <row r="779" spans="1:21" x14ac:dyDescent="0.3">
      <c r="A779">
        <v>304297</v>
      </c>
      <c r="B779" t="s">
        <v>230</v>
      </c>
      <c r="C779" t="str">
        <f>_xlfn.XLOOKUP(D779,Departments!$A$2:$A$8,Departments!$B$2:$B$8)</f>
        <v>Operations</v>
      </c>
      <c r="D779" t="s">
        <v>19</v>
      </c>
      <c r="E779" t="str" cm="1">
        <f t="array" ref="E779">_xlfn.XLOOKUP(F779,Locations!$A$2:$A$6,Locations!$B$2:$B$6,NOT FOUND)</f>
        <v>Ajman</v>
      </c>
      <c r="F779" t="s">
        <v>32</v>
      </c>
      <c r="G779" t="s">
        <v>108</v>
      </c>
      <c r="H779" t="s">
        <v>76</v>
      </c>
      <c r="I779" t="s">
        <v>35</v>
      </c>
      <c r="J779" t="s">
        <v>24</v>
      </c>
      <c r="K779" t="s">
        <v>25</v>
      </c>
      <c r="L779" t="s">
        <v>511</v>
      </c>
      <c r="M779" s="4">
        <v>82.05</v>
      </c>
      <c r="N779">
        <v>55</v>
      </c>
      <c r="O779" t="s">
        <v>56</v>
      </c>
      <c r="P779" t="s">
        <v>28</v>
      </c>
      <c r="R779">
        <v>32</v>
      </c>
      <c r="S779" t="s">
        <v>57</v>
      </c>
      <c r="T779" t="s">
        <v>1109</v>
      </c>
      <c r="U779">
        <v>303932</v>
      </c>
    </row>
    <row r="780" spans="1:21" x14ac:dyDescent="0.3">
      <c r="A780">
        <v>304298</v>
      </c>
      <c r="B780" t="s">
        <v>1110</v>
      </c>
      <c r="C780" t="str">
        <f>_xlfn.XLOOKUP(D780,Departments!$A$2:$A$8,Departments!$B$2:$B$8)</f>
        <v>Sales</v>
      </c>
      <c r="D780" t="s">
        <v>31</v>
      </c>
      <c r="E780" t="str" cm="1">
        <f t="array" ref="E780">_xlfn.XLOOKUP(F780,Locations!$A$2:$A$6,Locations!$B$2:$B$6,NOT FOUND)</f>
        <v>Al Ain</v>
      </c>
      <c r="F780" t="s">
        <v>46</v>
      </c>
      <c r="G780" t="s">
        <v>42</v>
      </c>
      <c r="H780" t="s">
        <v>34</v>
      </c>
      <c r="I780" t="s">
        <v>35</v>
      </c>
      <c r="J780" t="s">
        <v>36</v>
      </c>
      <c r="K780" t="s">
        <v>64</v>
      </c>
      <c r="L780" t="s">
        <v>280</v>
      </c>
      <c r="M780" s="4">
        <v>75.73</v>
      </c>
      <c r="N780">
        <v>73</v>
      </c>
      <c r="O780" t="s">
        <v>56</v>
      </c>
      <c r="P780" t="s">
        <v>38</v>
      </c>
      <c r="Q780">
        <v>5</v>
      </c>
      <c r="R780">
        <v>34</v>
      </c>
      <c r="S780" t="s">
        <v>29</v>
      </c>
      <c r="U780">
        <v>303730</v>
      </c>
    </row>
    <row r="781" spans="1:21" x14ac:dyDescent="0.3">
      <c r="A781">
        <v>304299</v>
      </c>
      <c r="B781" t="s">
        <v>165</v>
      </c>
      <c r="C781" t="str">
        <f>_xlfn.XLOOKUP(D781,Departments!$A$2:$A$8,Departments!$B$2:$B$8)</f>
        <v>Marketing</v>
      </c>
      <c r="D781" t="s">
        <v>60</v>
      </c>
      <c r="E781" t="str" cm="1">
        <f t="array" ref="E781">_xlfn.XLOOKUP(F781,Locations!$A$2:$A$6,Locations!$B$2:$B$6,NOT FOUND)</f>
        <v>Al Ain</v>
      </c>
      <c r="F781" t="s">
        <v>46</v>
      </c>
      <c r="G781" t="s">
        <v>53</v>
      </c>
      <c r="H781" t="s">
        <v>34</v>
      </c>
      <c r="I781" t="s">
        <v>23</v>
      </c>
      <c r="J781" t="s">
        <v>36</v>
      </c>
      <c r="K781" t="s">
        <v>69</v>
      </c>
      <c r="L781" t="s">
        <v>511</v>
      </c>
      <c r="M781" s="4">
        <v>81.41</v>
      </c>
      <c r="N781">
        <v>71</v>
      </c>
      <c r="O781" t="s">
        <v>27</v>
      </c>
      <c r="P781" t="s">
        <v>50</v>
      </c>
      <c r="R781">
        <v>33</v>
      </c>
      <c r="S781" t="s">
        <v>57</v>
      </c>
      <c r="T781" t="s">
        <v>1111</v>
      </c>
      <c r="U781">
        <v>303665</v>
      </c>
    </row>
    <row r="782" spans="1:21" x14ac:dyDescent="0.3">
      <c r="A782">
        <v>304300</v>
      </c>
      <c r="B782" t="s">
        <v>503</v>
      </c>
      <c r="C782" t="str">
        <f>_xlfn.XLOOKUP(D782,Departments!$A$2:$A$8,Departments!$B$2:$B$8)</f>
        <v>Customer Support</v>
      </c>
      <c r="D782" t="s">
        <v>52</v>
      </c>
      <c r="E782" t="str" cm="1">
        <f t="array" ref="E782">_xlfn.XLOOKUP(F782,Locations!$A$2:$A$6,Locations!$B$2:$B$6,NOT FOUND)</f>
        <v>Al Ain</v>
      </c>
      <c r="F782" t="s">
        <v>46</v>
      </c>
      <c r="G782" t="s">
        <v>108</v>
      </c>
      <c r="H782" t="s">
        <v>76</v>
      </c>
      <c r="I782" t="s">
        <v>35</v>
      </c>
      <c r="J782" t="s">
        <v>24</v>
      </c>
      <c r="K782" t="s">
        <v>25</v>
      </c>
      <c r="L782" t="s">
        <v>979</v>
      </c>
      <c r="M782" s="4">
        <v>79.959999999999994</v>
      </c>
      <c r="N782">
        <v>76</v>
      </c>
      <c r="O782" t="s">
        <v>56</v>
      </c>
      <c r="P782" t="s">
        <v>38</v>
      </c>
      <c r="Q782">
        <v>3</v>
      </c>
      <c r="S782" t="s">
        <v>29</v>
      </c>
      <c r="U782">
        <v>304132</v>
      </c>
    </row>
    <row r="783" spans="1:21" x14ac:dyDescent="0.3">
      <c r="A783">
        <v>304301</v>
      </c>
      <c r="B783" t="s">
        <v>581</v>
      </c>
      <c r="C783" t="str">
        <f>_xlfn.XLOOKUP(D783,Departments!$A$2:$A$8,Departments!$B$2:$B$8)</f>
        <v>Operations</v>
      </c>
      <c r="D783" t="s">
        <v>19</v>
      </c>
      <c r="E783" t="str" cm="1">
        <f t="array" ref="E783">_xlfn.XLOOKUP(F783,Locations!$A$2:$A$6,Locations!$B$2:$B$6,NOT FOUND)</f>
        <v>Al Ain</v>
      </c>
      <c r="F783" t="s">
        <v>46</v>
      </c>
      <c r="G783" t="s">
        <v>102</v>
      </c>
      <c r="H783" t="s">
        <v>22</v>
      </c>
      <c r="I783" t="s">
        <v>35</v>
      </c>
      <c r="J783" t="s">
        <v>24</v>
      </c>
      <c r="K783" t="s">
        <v>25</v>
      </c>
      <c r="L783" t="s">
        <v>751</v>
      </c>
      <c r="M783" s="4">
        <v>79.569999999999993</v>
      </c>
      <c r="N783">
        <v>64</v>
      </c>
      <c r="O783" t="s">
        <v>56</v>
      </c>
      <c r="P783" t="s">
        <v>38</v>
      </c>
      <c r="Q783">
        <v>2</v>
      </c>
      <c r="R783">
        <v>7</v>
      </c>
      <c r="S783" t="s">
        <v>29</v>
      </c>
      <c r="U783">
        <v>304250</v>
      </c>
    </row>
    <row r="784" spans="1:21" x14ac:dyDescent="0.3">
      <c r="A784">
        <v>304302</v>
      </c>
      <c r="B784" t="s">
        <v>1003</v>
      </c>
      <c r="C784" t="str">
        <f>_xlfn.XLOOKUP(D784,Departments!$A$2:$A$8,Departments!$B$2:$B$8)</f>
        <v>Sales</v>
      </c>
      <c r="D784" t="s">
        <v>31</v>
      </c>
      <c r="E784" t="str" cm="1">
        <f t="array" ref="E784">_xlfn.XLOOKUP(F784,Locations!$A$2:$A$6,Locations!$B$2:$B$6,NOT FOUND)</f>
        <v>Abu Dhabi</v>
      </c>
      <c r="F784" t="s">
        <v>61</v>
      </c>
      <c r="G784" t="s">
        <v>21</v>
      </c>
      <c r="H784" t="s">
        <v>63</v>
      </c>
      <c r="I784" t="s">
        <v>23</v>
      </c>
      <c r="J784" t="s">
        <v>24</v>
      </c>
      <c r="K784" t="s">
        <v>64</v>
      </c>
      <c r="L784" t="s">
        <v>345</v>
      </c>
      <c r="M784" s="4">
        <v>81.87</v>
      </c>
      <c r="N784">
        <v>78</v>
      </c>
      <c r="O784" t="s">
        <v>56</v>
      </c>
      <c r="P784" t="s">
        <v>38</v>
      </c>
      <c r="Q784">
        <v>2</v>
      </c>
      <c r="R784">
        <v>26</v>
      </c>
      <c r="S784" t="s">
        <v>131</v>
      </c>
      <c r="T784" t="s">
        <v>1112</v>
      </c>
      <c r="U784">
        <v>304031</v>
      </c>
    </row>
    <row r="785" spans="1:21" x14ac:dyDescent="0.3">
      <c r="A785">
        <v>304303</v>
      </c>
      <c r="B785" t="s">
        <v>312</v>
      </c>
      <c r="C785" t="str">
        <f>_xlfn.XLOOKUP(D785,Departments!$A$2:$A$8,Departments!$B$2:$B$8)</f>
        <v>Sales</v>
      </c>
      <c r="D785" t="s">
        <v>31</v>
      </c>
      <c r="E785" t="str" cm="1">
        <f t="array" ref="E785">_xlfn.XLOOKUP(F785,Locations!$A$2:$A$6,Locations!$B$2:$B$6,NOT FOUND)</f>
        <v>Dubai</v>
      </c>
      <c r="F785" t="s">
        <v>20</v>
      </c>
      <c r="G785" t="s">
        <v>33</v>
      </c>
      <c r="H785" t="s">
        <v>63</v>
      </c>
      <c r="I785" t="s">
        <v>43</v>
      </c>
      <c r="J785" t="s">
        <v>36</v>
      </c>
      <c r="K785" t="s">
        <v>64</v>
      </c>
      <c r="L785" t="s">
        <v>565</v>
      </c>
      <c r="M785" s="4">
        <v>82.24</v>
      </c>
      <c r="N785">
        <v>59</v>
      </c>
      <c r="O785" t="s">
        <v>56</v>
      </c>
      <c r="P785" t="s">
        <v>38</v>
      </c>
      <c r="Q785">
        <v>3</v>
      </c>
      <c r="R785">
        <v>9</v>
      </c>
      <c r="S785" t="s">
        <v>131</v>
      </c>
      <c r="T785" t="s">
        <v>1113</v>
      </c>
      <c r="U785">
        <v>303922</v>
      </c>
    </row>
    <row r="786" spans="1:21" x14ac:dyDescent="0.3">
      <c r="A786">
        <v>304304</v>
      </c>
      <c r="B786" t="s">
        <v>949</v>
      </c>
      <c r="C786" t="str">
        <f>_xlfn.XLOOKUP(D786,Departments!$A$2:$A$8,Departments!$B$2:$B$8)</f>
        <v>Customer Support</v>
      </c>
      <c r="D786" t="s">
        <v>52</v>
      </c>
      <c r="E786" t="str" cm="1">
        <f t="array" ref="E786">_xlfn.XLOOKUP(F786,Locations!$A$2:$A$6,Locations!$B$2:$B$6,NOT FOUND)</f>
        <v>Abu Dhabi</v>
      </c>
      <c r="F786" t="s">
        <v>61</v>
      </c>
      <c r="G786" t="s">
        <v>62</v>
      </c>
      <c r="H786" t="s">
        <v>63</v>
      </c>
      <c r="I786" t="s">
        <v>23</v>
      </c>
      <c r="J786" t="s">
        <v>24</v>
      </c>
      <c r="K786" t="s">
        <v>54</v>
      </c>
      <c r="L786" t="s">
        <v>1114</v>
      </c>
      <c r="M786" s="4">
        <v>94.85</v>
      </c>
      <c r="N786">
        <v>81</v>
      </c>
      <c r="O786" t="s">
        <v>49</v>
      </c>
      <c r="P786" t="s">
        <v>38</v>
      </c>
      <c r="Q786">
        <v>4</v>
      </c>
      <c r="R786">
        <v>5</v>
      </c>
      <c r="S786" t="s">
        <v>29</v>
      </c>
      <c r="U786">
        <v>303679</v>
      </c>
    </row>
    <row r="787" spans="1:21" x14ac:dyDescent="0.3">
      <c r="A787">
        <v>304305</v>
      </c>
      <c r="B787" t="s">
        <v>200</v>
      </c>
      <c r="C787" t="str">
        <f>_xlfn.XLOOKUP(D787,Departments!$A$2:$A$8,Departments!$B$2:$B$8)</f>
        <v>Sales</v>
      </c>
      <c r="D787" t="s">
        <v>31</v>
      </c>
      <c r="E787" t="str" cm="1">
        <f t="array" ref="E787">_xlfn.XLOOKUP(F787,Locations!$A$2:$A$6,Locations!$B$2:$B$6,NOT FOUND)</f>
        <v>Al Ain</v>
      </c>
      <c r="F787" t="s">
        <v>46</v>
      </c>
      <c r="G787" t="s">
        <v>62</v>
      </c>
      <c r="H787" t="s">
        <v>34</v>
      </c>
      <c r="I787" t="s">
        <v>43</v>
      </c>
      <c r="J787" t="s">
        <v>36</v>
      </c>
      <c r="K787" t="s">
        <v>25</v>
      </c>
      <c r="L787" t="s">
        <v>99</v>
      </c>
      <c r="M787" s="4">
        <v>75.66</v>
      </c>
      <c r="N787">
        <v>73</v>
      </c>
      <c r="O787" t="s">
        <v>56</v>
      </c>
      <c r="P787" t="s">
        <v>38</v>
      </c>
      <c r="Q787">
        <v>5</v>
      </c>
      <c r="R787">
        <v>23</v>
      </c>
      <c r="S787" t="s">
        <v>29</v>
      </c>
      <c r="U787">
        <v>303727</v>
      </c>
    </row>
    <row r="788" spans="1:21" x14ac:dyDescent="0.3">
      <c r="A788">
        <v>304306</v>
      </c>
      <c r="B788" t="s">
        <v>544</v>
      </c>
      <c r="C788" t="str">
        <f>_xlfn.XLOOKUP(D788,Departments!$A$2:$A$8,Departments!$B$2:$B$8)</f>
        <v>HR</v>
      </c>
      <c r="D788" t="s">
        <v>40</v>
      </c>
      <c r="E788" t="str" cm="1">
        <f t="array" ref="E788">_xlfn.XLOOKUP(F788,Locations!$A$2:$A$6,Locations!$B$2:$B$6,NOT FOUND)</f>
        <v>Abu Dhabi</v>
      </c>
      <c r="F788" t="s">
        <v>61</v>
      </c>
      <c r="G788" t="s">
        <v>126</v>
      </c>
      <c r="H788" t="s">
        <v>34</v>
      </c>
      <c r="I788" t="s">
        <v>35</v>
      </c>
      <c r="J788" t="s">
        <v>24</v>
      </c>
      <c r="K788" t="s">
        <v>69</v>
      </c>
      <c r="L788" t="s">
        <v>1115</v>
      </c>
      <c r="M788" s="4">
        <v>91.82</v>
      </c>
      <c r="N788">
        <v>85</v>
      </c>
      <c r="O788" t="s">
        <v>49</v>
      </c>
      <c r="P788" t="s">
        <v>38</v>
      </c>
      <c r="Q788">
        <v>2</v>
      </c>
      <c r="R788">
        <v>35</v>
      </c>
      <c r="S788" t="s">
        <v>29</v>
      </c>
      <c r="U788">
        <v>304149</v>
      </c>
    </row>
    <row r="789" spans="1:21" x14ac:dyDescent="0.3">
      <c r="A789">
        <v>304307</v>
      </c>
      <c r="B789" t="s">
        <v>1116</v>
      </c>
      <c r="C789" t="str">
        <f>_xlfn.XLOOKUP(D789,Departments!$A$2:$A$8,Departments!$B$2:$B$8)</f>
        <v>IT</v>
      </c>
      <c r="D789" t="s">
        <v>80</v>
      </c>
      <c r="E789" t="str" cm="1">
        <f t="array" ref="E789">_xlfn.XLOOKUP(F789,Locations!$A$2:$A$6,Locations!$B$2:$B$6,NOT FOUND)</f>
        <v>Sharjah</v>
      </c>
      <c r="F789" t="s">
        <v>41</v>
      </c>
      <c r="G789" t="s">
        <v>53</v>
      </c>
      <c r="H789" t="s">
        <v>34</v>
      </c>
      <c r="I789" t="s">
        <v>35</v>
      </c>
      <c r="J789" t="s">
        <v>24</v>
      </c>
      <c r="K789" t="s">
        <v>69</v>
      </c>
      <c r="L789" t="s">
        <v>113</v>
      </c>
      <c r="M789" s="4">
        <v>96.85</v>
      </c>
      <c r="N789">
        <v>85</v>
      </c>
      <c r="O789" t="s">
        <v>56</v>
      </c>
      <c r="P789" t="s">
        <v>38</v>
      </c>
      <c r="Q789">
        <v>3</v>
      </c>
      <c r="R789">
        <v>22</v>
      </c>
      <c r="S789" t="s">
        <v>29</v>
      </c>
      <c r="U789">
        <v>304089</v>
      </c>
    </row>
    <row r="790" spans="1:21" x14ac:dyDescent="0.3">
      <c r="A790">
        <v>304308</v>
      </c>
      <c r="B790" t="s">
        <v>1117</v>
      </c>
      <c r="C790" t="str">
        <f>_xlfn.XLOOKUP(D790,Departments!$A$2:$A$8,Departments!$B$2:$B$8)</f>
        <v>Finance</v>
      </c>
      <c r="D790" t="s">
        <v>72</v>
      </c>
      <c r="E790" t="str" cm="1">
        <f t="array" ref="E790">_xlfn.XLOOKUP(F790,Locations!$A$2:$A$6,Locations!$B$2:$B$6,NOT FOUND)</f>
        <v>Al Ain</v>
      </c>
      <c r="F790" t="s">
        <v>46</v>
      </c>
      <c r="G790" t="s">
        <v>73</v>
      </c>
      <c r="H790" t="s">
        <v>22</v>
      </c>
      <c r="I790" t="s">
        <v>35</v>
      </c>
      <c r="J790" t="s">
        <v>24</v>
      </c>
      <c r="K790" t="s">
        <v>64</v>
      </c>
      <c r="L790" t="s">
        <v>858</v>
      </c>
      <c r="M790" s="4">
        <v>84.85</v>
      </c>
      <c r="N790">
        <v>77</v>
      </c>
      <c r="O790" t="s">
        <v>27</v>
      </c>
      <c r="P790" t="s">
        <v>38</v>
      </c>
      <c r="Q790">
        <v>5</v>
      </c>
      <c r="R790">
        <v>31</v>
      </c>
      <c r="S790" t="s">
        <v>29</v>
      </c>
      <c r="U790">
        <v>303533</v>
      </c>
    </row>
    <row r="791" spans="1:21" x14ac:dyDescent="0.3">
      <c r="A791">
        <v>304309</v>
      </c>
      <c r="B791" t="s">
        <v>335</v>
      </c>
      <c r="C791" t="str">
        <f>_xlfn.XLOOKUP(D791,Departments!$A$2:$A$8,Departments!$B$2:$B$8)</f>
        <v>Customer Support</v>
      </c>
      <c r="D791" t="s">
        <v>52</v>
      </c>
      <c r="E791" t="str" cm="1">
        <f t="array" ref="E791">_xlfn.XLOOKUP(F791,Locations!$A$2:$A$6,Locations!$B$2:$B$6,NOT FOUND)</f>
        <v>Dubai</v>
      </c>
      <c r="F791" t="s">
        <v>20</v>
      </c>
      <c r="G791" t="s">
        <v>68</v>
      </c>
      <c r="H791" t="s">
        <v>63</v>
      </c>
      <c r="I791" t="s">
        <v>35</v>
      </c>
      <c r="J791" t="s">
        <v>24</v>
      </c>
      <c r="K791" t="s">
        <v>64</v>
      </c>
      <c r="L791" t="s">
        <v>1087</v>
      </c>
      <c r="M791" s="4">
        <v>79.94</v>
      </c>
      <c r="N791">
        <v>57</v>
      </c>
      <c r="O791" t="s">
        <v>56</v>
      </c>
      <c r="P791" t="s">
        <v>28</v>
      </c>
      <c r="S791" t="s">
        <v>57</v>
      </c>
      <c r="T791" t="s">
        <v>1118</v>
      </c>
      <c r="U791">
        <v>303558</v>
      </c>
    </row>
    <row r="792" spans="1:21" x14ac:dyDescent="0.3">
      <c r="A792">
        <v>304310</v>
      </c>
      <c r="B792" t="s">
        <v>717</v>
      </c>
      <c r="C792" t="str">
        <f>_xlfn.XLOOKUP(D792,Departments!$A$2:$A$8,Departments!$B$2:$B$8)</f>
        <v>Sales</v>
      </c>
      <c r="D792" t="s">
        <v>31</v>
      </c>
      <c r="E792" t="str" cm="1">
        <f t="array" ref="E792">_xlfn.XLOOKUP(F792,Locations!$A$2:$A$6,Locations!$B$2:$B$6,NOT FOUND)</f>
        <v>Sharjah</v>
      </c>
      <c r="F792" t="s">
        <v>41</v>
      </c>
      <c r="G792" t="s">
        <v>108</v>
      </c>
      <c r="H792" t="s">
        <v>63</v>
      </c>
      <c r="I792" t="s">
        <v>43</v>
      </c>
      <c r="J792" t="s">
        <v>36</v>
      </c>
      <c r="K792" t="s">
        <v>25</v>
      </c>
      <c r="L792" t="s">
        <v>1119</v>
      </c>
      <c r="M792" s="4">
        <v>93.1</v>
      </c>
      <c r="N792">
        <v>78</v>
      </c>
      <c r="O792" t="s">
        <v>49</v>
      </c>
      <c r="P792" t="s">
        <v>38</v>
      </c>
      <c r="Q792">
        <v>5</v>
      </c>
      <c r="R792">
        <v>32</v>
      </c>
      <c r="S792" t="s">
        <v>57</v>
      </c>
      <c r="T792" t="s">
        <v>998</v>
      </c>
      <c r="U792">
        <v>304298</v>
      </c>
    </row>
    <row r="793" spans="1:21" x14ac:dyDescent="0.3">
      <c r="A793">
        <v>304311</v>
      </c>
      <c r="B793" t="s">
        <v>271</v>
      </c>
      <c r="C793" t="str">
        <f>_xlfn.XLOOKUP(D793,Departments!$A$2:$A$8,Departments!$B$2:$B$8)</f>
        <v>Customer Support</v>
      </c>
      <c r="D793" t="s">
        <v>52</v>
      </c>
      <c r="E793" t="str" cm="1">
        <f t="array" ref="E793">_xlfn.XLOOKUP(F793,Locations!$A$2:$A$6,Locations!$B$2:$B$6,NOT FOUND)</f>
        <v>Al Ain</v>
      </c>
      <c r="F793" t="s">
        <v>46</v>
      </c>
      <c r="G793" t="s">
        <v>53</v>
      </c>
      <c r="H793" t="s">
        <v>22</v>
      </c>
      <c r="I793" t="s">
        <v>23</v>
      </c>
      <c r="J793" t="s">
        <v>24</v>
      </c>
      <c r="K793" t="s">
        <v>25</v>
      </c>
      <c r="L793" t="s">
        <v>1096</v>
      </c>
      <c r="M793" s="4">
        <v>88.28</v>
      </c>
      <c r="N793">
        <v>73</v>
      </c>
      <c r="O793" t="s">
        <v>56</v>
      </c>
      <c r="P793" t="s">
        <v>38</v>
      </c>
      <c r="Q793">
        <v>3</v>
      </c>
      <c r="R793">
        <v>28</v>
      </c>
      <c r="S793" t="s">
        <v>29</v>
      </c>
      <c r="U793">
        <v>304282</v>
      </c>
    </row>
    <row r="794" spans="1:21" x14ac:dyDescent="0.3">
      <c r="A794">
        <v>304312</v>
      </c>
      <c r="B794" t="s">
        <v>1117</v>
      </c>
      <c r="C794" t="str">
        <f>_xlfn.XLOOKUP(D794,Departments!$A$2:$A$8,Departments!$B$2:$B$8)</f>
        <v>HR</v>
      </c>
      <c r="D794" t="s">
        <v>40</v>
      </c>
      <c r="E794" t="str" cm="1">
        <f t="array" ref="E794">_xlfn.XLOOKUP(F794,Locations!$A$2:$A$6,Locations!$B$2:$B$6,NOT FOUND)</f>
        <v>Abu Dhabi</v>
      </c>
      <c r="F794" t="s">
        <v>61</v>
      </c>
      <c r="G794" t="s">
        <v>73</v>
      </c>
      <c r="H794" t="s">
        <v>76</v>
      </c>
      <c r="I794" t="s">
        <v>23</v>
      </c>
      <c r="J794" t="s">
        <v>24</v>
      </c>
      <c r="K794" t="s">
        <v>25</v>
      </c>
      <c r="L794" t="s">
        <v>1120</v>
      </c>
      <c r="M794" s="4">
        <v>93.06</v>
      </c>
      <c r="N794">
        <v>71</v>
      </c>
      <c r="O794" t="s">
        <v>49</v>
      </c>
      <c r="P794" t="s">
        <v>28</v>
      </c>
      <c r="R794">
        <v>34</v>
      </c>
      <c r="S794" t="s">
        <v>29</v>
      </c>
      <c r="U794">
        <v>303618</v>
      </c>
    </row>
    <row r="795" spans="1:21" x14ac:dyDescent="0.3">
      <c r="A795">
        <v>304313</v>
      </c>
      <c r="B795" t="s">
        <v>1117</v>
      </c>
      <c r="C795" t="str">
        <f>_xlfn.XLOOKUP(D795,Departments!$A$2:$A$8,Departments!$B$2:$B$8)</f>
        <v>Finance</v>
      </c>
      <c r="D795" t="s">
        <v>72</v>
      </c>
      <c r="E795" t="str" cm="1">
        <f t="array" ref="E795">_xlfn.XLOOKUP(F795,Locations!$A$2:$A$6,Locations!$B$2:$B$6,NOT FOUND)</f>
        <v>Al Ain</v>
      </c>
      <c r="F795" t="s">
        <v>46</v>
      </c>
      <c r="G795" t="s">
        <v>68</v>
      </c>
      <c r="H795" t="s">
        <v>34</v>
      </c>
      <c r="I795" t="s">
        <v>43</v>
      </c>
      <c r="J795" t="s">
        <v>24</v>
      </c>
      <c r="K795" t="s">
        <v>69</v>
      </c>
      <c r="L795" t="s">
        <v>1121</v>
      </c>
      <c r="M795" s="4">
        <v>76.97</v>
      </c>
      <c r="N795">
        <v>68</v>
      </c>
      <c r="O795" t="s">
        <v>56</v>
      </c>
      <c r="P795" t="s">
        <v>38</v>
      </c>
      <c r="Q795">
        <v>3</v>
      </c>
      <c r="R795">
        <v>22</v>
      </c>
      <c r="S795" t="s">
        <v>57</v>
      </c>
      <c r="T795" t="s">
        <v>1122</v>
      </c>
      <c r="U795">
        <v>303534</v>
      </c>
    </row>
    <row r="796" spans="1:21" x14ac:dyDescent="0.3">
      <c r="A796">
        <v>304314</v>
      </c>
      <c r="B796" t="s">
        <v>421</v>
      </c>
      <c r="C796" t="str">
        <f>_xlfn.XLOOKUP(D796,Departments!$A$2:$A$8,Departments!$B$2:$B$8)</f>
        <v>Finance</v>
      </c>
      <c r="D796" t="s">
        <v>72</v>
      </c>
      <c r="E796" t="str" cm="1">
        <f t="array" ref="E796">_xlfn.XLOOKUP(F796,Locations!$A$2:$A$6,Locations!$B$2:$B$6,NOT FOUND)</f>
        <v>Abu Dhabi</v>
      </c>
      <c r="F796" t="s">
        <v>61</v>
      </c>
      <c r="G796" t="s">
        <v>53</v>
      </c>
      <c r="H796" t="s">
        <v>76</v>
      </c>
      <c r="I796" t="s">
        <v>23</v>
      </c>
      <c r="J796" t="s">
        <v>24</v>
      </c>
      <c r="K796" t="s">
        <v>69</v>
      </c>
      <c r="L796" t="s">
        <v>1123</v>
      </c>
      <c r="M796" s="4">
        <v>86.54</v>
      </c>
      <c r="N796">
        <v>78</v>
      </c>
      <c r="O796" t="s">
        <v>56</v>
      </c>
      <c r="P796" t="s">
        <v>38</v>
      </c>
      <c r="Q796">
        <v>4</v>
      </c>
      <c r="R796">
        <v>27</v>
      </c>
      <c r="S796" t="s">
        <v>131</v>
      </c>
      <c r="T796" t="s">
        <v>1124</v>
      </c>
      <c r="U796">
        <v>304299</v>
      </c>
    </row>
    <row r="797" spans="1:21" x14ac:dyDescent="0.3">
      <c r="A797">
        <v>304315</v>
      </c>
      <c r="B797" t="s">
        <v>501</v>
      </c>
      <c r="C797" t="str">
        <f>_xlfn.XLOOKUP(D797,Departments!$A$2:$A$8,Departments!$B$2:$B$8)</f>
        <v>HR</v>
      </c>
      <c r="D797" t="s">
        <v>40</v>
      </c>
      <c r="E797" t="str" cm="1">
        <f t="array" ref="E797">_xlfn.XLOOKUP(F797,Locations!$A$2:$A$6,Locations!$B$2:$B$6,NOT FOUND)</f>
        <v>Ajman</v>
      </c>
      <c r="F797" t="s">
        <v>32</v>
      </c>
      <c r="G797" t="s">
        <v>173</v>
      </c>
      <c r="H797" t="s">
        <v>76</v>
      </c>
      <c r="I797" t="s">
        <v>43</v>
      </c>
      <c r="J797" t="s">
        <v>24</v>
      </c>
      <c r="K797" t="s">
        <v>54</v>
      </c>
      <c r="L797" t="s">
        <v>1125</v>
      </c>
      <c r="M797" s="4">
        <v>76.790000000000006</v>
      </c>
      <c r="N797">
        <v>54</v>
      </c>
      <c r="O797" t="s">
        <v>56</v>
      </c>
      <c r="P797" t="s">
        <v>38</v>
      </c>
      <c r="Q797">
        <v>5</v>
      </c>
      <c r="R797">
        <v>39</v>
      </c>
      <c r="S797" t="s">
        <v>29</v>
      </c>
      <c r="U797">
        <v>303668</v>
      </c>
    </row>
    <row r="798" spans="1:21" x14ac:dyDescent="0.3">
      <c r="A798">
        <v>304316</v>
      </c>
      <c r="B798" t="s">
        <v>156</v>
      </c>
      <c r="C798" t="str">
        <f>_xlfn.XLOOKUP(D798,Departments!$A$2:$A$8,Departments!$B$2:$B$8)</f>
        <v>Sales</v>
      </c>
      <c r="D798" t="s">
        <v>31</v>
      </c>
      <c r="E798" t="str" cm="1">
        <f t="array" ref="E798">_xlfn.XLOOKUP(F798,Locations!$A$2:$A$6,Locations!$B$2:$B$6,NOT FOUND)</f>
        <v>Al Ain</v>
      </c>
      <c r="F798" t="s">
        <v>46</v>
      </c>
      <c r="G798" t="s">
        <v>53</v>
      </c>
      <c r="H798" t="s">
        <v>22</v>
      </c>
      <c r="I798" t="s">
        <v>43</v>
      </c>
      <c r="J798" t="s">
        <v>36</v>
      </c>
      <c r="K798" t="s">
        <v>54</v>
      </c>
      <c r="L798" t="s">
        <v>113</v>
      </c>
      <c r="M798" s="4">
        <v>91.13</v>
      </c>
      <c r="N798">
        <v>88</v>
      </c>
      <c r="O798" t="s">
        <v>56</v>
      </c>
      <c r="P798" t="s">
        <v>38</v>
      </c>
      <c r="Q798">
        <v>5</v>
      </c>
      <c r="S798" t="s">
        <v>29</v>
      </c>
      <c r="U798">
        <v>303888</v>
      </c>
    </row>
    <row r="799" spans="1:21" x14ac:dyDescent="0.3">
      <c r="A799">
        <v>304317</v>
      </c>
      <c r="B799" t="s">
        <v>642</v>
      </c>
      <c r="C799" t="str">
        <f>_xlfn.XLOOKUP(D799,Departments!$A$2:$A$8,Departments!$B$2:$B$8)</f>
        <v>Sales</v>
      </c>
      <c r="D799" t="s">
        <v>31</v>
      </c>
      <c r="E799" t="str" cm="1">
        <f t="array" ref="E799">_xlfn.XLOOKUP(F799,Locations!$A$2:$A$6,Locations!$B$2:$B$6,NOT FOUND)</f>
        <v>Dubai</v>
      </c>
      <c r="F799" t="s">
        <v>20</v>
      </c>
      <c r="G799" t="s">
        <v>21</v>
      </c>
      <c r="H799" t="s">
        <v>22</v>
      </c>
      <c r="I799" t="s">
        <v>43</v>
      </c>
      <c r="J799" t="s">
        <v>36</v>
      </c>
      <c r="K799" t="s">
        <v>54</v>
      </c>
      <c r="L799" t="s">
        <v>1030</v>
      </c>
      <c r="M799" s="4">
        <v>85.96</v>
      </c>
      <c r="N799">
        <v>87</v>
      </c>
      <c r="O799" t="s">
        <v>56</v>
      </c>
      <c r="P799" t="s">
        <v>38</v>
      </c>
      <c r="Q799">
        <v>2</v>
      </c>
      <c r="R799">
        <v>12</v>
      </c>
      <c r="S799" t="s">
        <v>29</v>
      </c>
      <c r="U799">
        <v>303752</v>
      </c>
    </row>
    <row r="800" spans="1:21" x14ac:dyDescent="0.3">
      <c r="A800">
        <v>304318</v>
      </c>
      <c r="B800" t="s">
        <v>732</v>
      </c>
      <c r="C800" t="str">
        <f>_xlfn.XLOOKUP(D800,Departments!$A$2:$A$8,Departments!$B$2:$B$8)</f>
        <v>Customer Support</v>
      </c>
      <c r="D800" t="s">
        <v>52</v>
      </c>
      <c r="E800" t="str" cm="1">
        <f t="array" ref="E800">_xlfn.XLOOKUP(F800,Locations!$A$2:$A$6,Locations!$B$2:$B$6,NOT FOUND)</f>
        <v>Abu Dhabi</v>
      </c>
      <c r="F800" t="s">
        <v>61</v>
      </c>
      <c r="G800" t="s">
        <v>47</v>
      </c>
      <c r="H800" t="s">
        <v>22</v>
      </c>
      <c r="I800" t="s">
        <v>23</v>
      </c>
      <c r="J800" t="s">
        <v>24</v>
      </c>
      <c r="K800" t="s">
        <v>54</v>
      </c>
      <c r="L800" t="s">
        <v>1126</v>
      </c>
      <c r="M800" s="4">
        <v>76.040000000000006</v>
      </c>
      <c r="N800">
        <v>65</v>
      </c>
      <c r="O800" t="s">
        <v>56</v>
      </c>
      <c r="P800" t="s">
        <v>28</v>
      </c>
      <c r="R800">
        <v>5</v>
      </c>
      <c r="S800" t="s">
        <v>29</v>
      </c>
      <c r="U800">
        <v>303720</v>
      </c>
    </row>
    <row r="801" spans="1:21" x14ac:dyDescent="0.3">
      <c r="A801">
        <v>304319</v>
      </c>
      <c r="B801" t="s">
        <v>98</v>
      </c>
      <c r="C801" t="str">
        <f>_xlfn.XLOOKUP(D801,Departments!$A$2:$A$8,Departments!$B$2:$B$8)</f>
        <v>Marketing</v>
      </c>
      <c r="D801" t="s">
        <v>60</v>
      </c>
      <c r="E801" t="str" cm="1">
        <f t="array" ref="E801">_xlfn.XLOOKUP(F801,Locations!$A$2:$A$6,Locations!$B$2:$B$6,NOT FOUND)</f>
        <v>Abu Dhabi</v>
      </c>
      <c r="F801" t="s">
        <v>61</v>
      </c>
      <c r="G801" t="s">
        <v>108</v>
      </c>
      <c r="H801" t="s">
        <v>63</v>
      </c>
      <c r="I801" t="s">
        <v>43</v>
      </c>
      <c r="J801" t="s">
        <v>36</v>
      </c>
      <c r="K801" t="s">
        <v>25</v>
      </c>
      <c r="L801" t="s">
        <v>283</v>
      </c>
      <c r="M801" s="4">
        <v>79.55</v>
      </c>
      <c r="N801">
        <v>59</v>
      </c>
      <c r="O801" t="s">
        <v>56</v>
      </c>
      <c r="P801" t="s">
        <v>38</v>
      </c>
      <c r="Q801">
        <v>3</v>
      </c>
      <c r="S801" t="s">
        <v>29</v>
      </c>
      <c r="U801">
        <v>303576</v>
      </c>
    </row>
    <row r="802" spans="1:21" x14ac:dyDescent="0.3">
      <c r="A802">
        <v>304320</v>
      </c>
      <c r="B802" t="s">
        <v>497</v>
      </c>
      <c r="C802" t="str">
        <f>_xlfn.XLOOKUP(D802,Departments!$A$2:$A$8,Departments!$B$2:$B$8)</f>
        <v>IT</v>
      </c>
      <c r="D802" t="s">
        <v>80</v>
      </c>
      <c r="E802" t="str" cm="1">
        <f t="array" ref="E802">_xlfn.XLOOKUP(F802,Locations!$A$2:$A$6,Locations!$B$2:$B$6,NOT FOUND)</f>
        <v>Ajman</v>
      </c>
      <c r="F802" t="s">
        <v>32</v>
      </c>
      <c r="G802" t="s">
        <v>73</v>
      </c>
      <c r="H802" t="s">
        <v>34</v>
      </c>
      <c r="I802" t="s">
        <v>23</v>
      </c>
      <c r="J802" t="s">
        <v>36</v>
      </c>
      <c r="K802" t="s">
        <v>69</v>
      </c>
      <c r="L802" t="s">
        <v>644</v>
      </c>
      <c r="M802" s="4">
        <v>97.79</v>
      </c>
      <c r="N802">
        <v>91</v>
      </c>
      <c r="O802" t="s">
        <v>49</v>
      </c>
      <c r="P802" t="s">
        <v>50</v>
      </c>
      <c r="R802">
        <v>5</v>
      </c>
      <c r="S802" t="s">
        <v>29</v>
      </c>
      <c r="U802">
        <v>304272</v>
      </c>
    </row>
    <row r="803" spans="1:21" x14ac:dyDescent="0.3">
      <c r="A803">
        <v>304321</v>
      </c>
      <c r="B803" t="s">
        <v>427</v>
      </c>
      <c r="C803" t="str">
        <f>_xlfn.XLOOKUP(D803,Departments!$A$2:$A$8,Departments!$B$2:$B$8)</f>
        <v>HR</v>
      </c>
      <c r="D803" t="s">
        <v>40</v>
      </c>
      <c r="E803" t="str" cm="1">
        <f t="array" ref="E803">_xlfn.XLOOKUP(F803,Locations!$A$2:$A$6,Locations!$B$2:$B$6,NOT FOUND)</f>
        <v>Ajman</v>
      </c>
      <c r="F803" t="s">
        <v>32</v>
      </c>
      <c r="G803" t="s">
        <v>73</v>
      </c>
      <c r="H803" t="s">
        <v>76</v>
      </c>
      <c r="I803" t="s">
        <v>35</v>
      </c>
      <c r="J803" t="s">
        <v>36</v>
      </c>
      <c r="K803" t="s">
        <v>54</v>
      </c>
      <c r="L803" t="s">
        <v>1058</v>
      </c>
      <c r="M803" s="4">
        <v>79.599999999999994</v>
      </c>
      <c r="N803">
        <v>74</v>
      </c>
      <c r="O803" t="s">
        <v>27</v>
      </c>
      <c r="P803" t="s">
        <v>38</v>
      </c>
      <c r="Q803">
        <v>2</v>
      </c>
      <c r="R803">
        <v>10</v>
      </c>
      <c r="S803" t="s">
        <v>29</v>
      </c>
      <c r="U803">
        <v>303562</v>
      </c>
    </row>
    <row r="804" spans="1:21" x14ac:dyDescent="0.3">
      <c r="A804">
        <v>304322</v>
      </c>
      <c r="B804" t="s">
        <v>1003</v>
      </c>
      <c r="C804" t="str">
        <f>_xlfn.XLOOKUP(D804,Departments!$A$2:$A$8,Departments!$B$2:$B$8)</f>
        <v>Customer Support</v>
      </c>
      <c r="D804" t="s">
        <v>52</v>
      </c>
      <c r="E804" t="str" cm="1">
        <f t="array" ref="E804">_xlfn.XLOOKUP(F804,Locations!$A$2:$A$6,Locations!$B$2:$B$6,NOT FOUND)</f>
        <v>Sharjah</v>
      </c>
      <c r="F804" t="s">
        <v>41</v>
      </c>
      <c r="G804" t="s">
        <v>53</v>
      </c>
      <c r="H804" t="s">
        <v>34</v>
      </c>
      <c r="I804" t="s">
        <v>23</v>
      </c>
      <c r="J804" t="s">
        <v>24</v>
      </c>
      <c r="K804" t="s">
        <v>25</v>
      </c>
      <c r="L804" t="s">
        <v>229</v>
      </c>
      <c r="M804" s="4">
        <v>75.56</v>
      </c>
      <c r="N804">
        <v>63</v>
      </c>
      <c r="O804" t="s">
        <v>27</v>
      </c>
      <c r="P804" t="s">
        <v>38</v>
      </c>
      <c r="Q804">
        <v>4</v>
      </c>
      <c r="R804">
        <v>29</v>
      </c>
      <c r="S804" t="s">
        <v>29</v>
      </c>
      <c r="U804">
        <v>304130</v>
      </c>
    </row>
    <row r="805" spans="1:21" x14ac:dyDescent="0.3">
      <c r="A805">
        <v>304323</v>
      </c>
      <c r="B805" t="s">
        <v>158</v>
      </c>
      <c r="C805" t="str">
        <f>_xlfn.XLOOKUP(D805,Departments!$A$2:$A$8,Departments!$B$2:$B$8)</f>
        <v>Sales</v>
      </c>
      <c r="D805" t="s">
        <v>31</v>
      </c>
      <c r="E805" t="str" cm="1">
        <f t="array" ref="E805">_xlfn.XLOOKUP(F805,Locations!$A$2:$A$6,Locations!$B$2:$B$6,NOT FOUND)</f>
        <v>Ajman</v>
      </c>
      <c r="F805" t="s">
        <v>32</v>
      </c>
      <c r="G805" t="s">
        <v>47</v>
      </c>
      <c r="H805" t="s">
        <v>34</v>
      </c>
      <c r="I805" t="s">
        <v>35</v>
      </c>
      <c r="J805" t="s">
        <v>36</v>
      </c>
      <c r="K805" t="s">
        <v>69</v>
      </c>
      <c r="L805" t="s">
        <v>1127</v>
      </c>
      <c r="M805" s="4">
        <v>80.650000000000006</v>
      </c>
      <c r="N805">
        <v>66</v>
      </c>
      <c r="O805" t="s">
        <v>27</v>
      </c>
      <c r="P805" t="s">
        <v>38</v>
      </c>
      <c r="Q805">
        <v>5</v>
      </c>
      <c r="R805">
        <v>5</v>
      </c>
      <c r="S805" t="s">
        <v>29</v>
      </c>
      <c r="U805">
        <v>304085</v>
      </c>
    </row>
    <row r="806" spans="1:21" x14ac:dyDescent="0.3">
      <c r="A806">
        <v>304324</v>
      </c>
      <c r="B806" t="s">
        <v>717</v>
      </c>
      <c r="C806" t="str">
        <f>_xlfn.XLOOKUP(D806,Departments!$A$2:$A$8,Departments!$B$2:$B$8)</f>
        <v>IT</v>
      </c>
      <c r="D806" t="s">
        <v>80</v>
      </c>
      <c r="E806" t="str" cm="1">
        <f t="array" ref="E806">_xlfn.XLOOKUP(F806,Locations!$A$2:$A$6,Locations!$B$2:$B$6,NOT FOUND)</f>
        <v>Sharjah</v>
      </c>
      <c r="F806" t="s">
        <v>41</v>
      </c>
      <c r="G806" t="s">
        <v>21</v>
      </c>
      <c r="H806" t="s">
        <v>63</v>
      </c>
      <c r="I806" t="s">
        <v>35</v>
      </c>
      <c r="J806" t="s">
        <v>36</v>
      </c>
      <c r="K806" t="s">
        <v>69</v>
      </c>
      <c r="L806" t="s">
        <v>1128</v>
      </c>
      <c r="M806" s="4">
        <v>91.42</v>
      </c>
      <c r="N806">
        <v>74</v>
      </c>
      <c r="O806" t="s">
        <v>56</v>
      </c>
      <c r="P806" t="s">
        <v>38</v>
      </c>
      <c r="Q806">
        <v>3</v>
      </c>
      <c r="R806">
        <v>30</v>
      </c>
      <c r="S806" t="s">
        <v>29</v>
      </c>
      <c r="U806">
        <v>303981</v>
      </c>
    </row>
    <row r="807" spans="1:21" x14ac:dyDescent="0.3">
      <c r="A807">
        <v>304325</v>
      </c>
      <c r="B807" t="s">
        <v>848</v>
      </c>
      <c r="C807" t="str">
        <f>_xlfn.XLOOKUP(D807,Departments!$A$2:$A$8,Departments!$B$2:$B$8)</f>
        <v>IT</v>
      </c>
      <c r="D807" t="s">
        <v>80</v>
      </c>
      <c r="E807" t="str" cm="1">
        <f t="array" ref="E807">_xlfn.XLOOKUP(F807,Locations!$A$2:$A$6,Locations!$B$2:$B$6,NOT FOUND)</f>
        <v>Dubai</v>
      </c>
      <c r="F807" t="s">
        <v>20</v>
      </c>
      <c r="G807" t="s">
        <v>42</v>
      </c>
      <c r="H807" t="s">
        <v>22</v>
      </c>
      <c r="I807" t="s">
        <v>23</v>
      </c>
      <c r="J807" t="s">
        <v>36</v>
      </c>
      <c r="K807" t="s">
        <v>64</v>
      </c>
      <c r="L807" t="s">
        <v>689</v>
      </c>
      <c r="M807" s="4">
        <v>80.81</v>
      </c>
      <c r="N807">
        <v>59</v>
      </c>
      <c r="O807" t="s">
        <v>27</v>
      </c>
      <c r="P807" t="s">
        <v>38</v>
      </c>
      <c r="Q807">
        <v>4</v>
      </c>
      <c r="R807">
        <v>12</v>
      </c>
      <c r="S807" t="s">
        <v>29</v>
      </c>
      <c r="U807">
        <v>304090</v>
      </c>
    </row>
    <row r="808" spans="1:21" x14ac:dyDescent="0.3">
      <c r="A808">
        <v>304326</v>
      </c>
      <c r="B808" t="s">
        <v>384</v>
      </c>
      <c r="C808" t="str">
        <f>_xlfn.XLOOKUP(D808,Departments!$A$2:$A$8,Departments!$B$2:$B$8)</f>
        <v>Customer Support</v>
      </c>
      <c r="D808" t="s">
        <v>52</v>
      </c>
      <c r="E808" t="str" cm="1">
        <f t="array" ref="E808">_xlfn.XLOOKUP(F808,Locations!$A$2:$A$6,Locations!$B$2:$B$6,NOT FOUND)</f>
        <v>Al Ain</v>
      </c>
      <c r="F808" t="s">
        <v>46</v>
      </c>
      <c r="G808" t="s">
        <v>108</v>
      </c>
      <c r="H808" t="s">
        <v>34</v>
      </c>
      <c r="I808" t="s">
        <v>23</v>
      </c>
      <c r="J808" t="s">
        <v>36</v>
      </c>
      <c r="K808" t="s">
        <v>54</v>
      </c>
      <c r="L808" t="s">
        <v>1129</v>
      </c>
      <c r="M808" s="4">
        <v>98.54</v>
      </c>
      <c r="N808">
        <v>97</v>
      </c>
      <c r="O808" t="s">
        <v>49</v>
      </c>
      <c r="P808" t="s">
        <v>38</v>
      </c>
      <c r="Q808">
        <v>5</v>
      </c>
      <c r="R808">
        <v>19</v>
      </c>
      <c r="S808" t="s">
        <v>29</v>
      </c>
      <c r="U808">
        <v>303579</v>
      </c>
    </row>
    <row r="809" spans="1:21" x14ac:dyDescent="0.3">
      <c r="A809">
        <v>304327</v>
      </c>
      <c r="B809" t="s">
        <v>630</v>
      </c>
      <c r="C809" t="str">
        <f>_xlfn.XLOOKUP(D809,Departments!$A$2:$A$8,Departments!$B$2:$B$8)</f>
        <v>HR</v>
      </c>
      <c r="D809" t="s">
        <v>40</v>
      </c>
      <c r="E809" t="str" cm="1">
        <f t="array" ref="E809">_xlfn.XLOOKUP(F809,Locations!$A$2:$A$6,Locations!$B$2:$B$6,NOT FOUND)</f>
        <v>Abu Dhabi</v>
      </c>
      <c r="F809" t="s">
        <v>61</v>
      </c>
      <c r="G809" t="s">
        <v>73</v>
      </c>
      <c r="H809" t="s">
        <v>76</v>
      </c>
      <c r="I809" t="s">
        <v>35</v>
      </c>
      <c r="J809" t="s">
        <v>36</v>
      </c>
      <c r="K809" t="s">
        <v>69</v>
      </c>
      <c r="L809" t="s">
        <v>1130</v>
      </c>
      <c r="M809" s="4">
        <v>82.2</v>
      </c>
      <c r="N809">
        <v>61</v>
      </c>
      <c r="O809" t="s">
        <v>56</v>
      </c>
      <c r="P809" t="s">
        <v>38</v>
      </c>
      <c r="Q809">
        <v>4</v>
      </c>
      <c r="R809">
        <v>33</v>
      </c>
      <c r="S809" t="s">
        <v>29</v>
      </c>
      <c r="U809">
        <v>304325</v>
      </c>
    </row>
    <row r="810" spans="1:21" x14ac:dyDescent="0.3">
      <c r="A810">
        <v>304328</v>
      </c>
      <c r="B810" t="s">
        <v>175</v>
      </c>
      <c r="C810" t="str">
        <f>_xlfn.XLOOKUP(D810,Departments!$A$2:$A$8,Departments!$B$2:$B$8)</f>
        <v>Customer Support</v>
      </c>
      <c r="D810" t="s">
        <v>52</v>
      </c>
      <c r="E810" t="str" cm="1">
        <f t="array" ref="E810">_xlfn.XLOOKUP(F810,Locations!$A$2:$A$6,Locations!$B$2:$B$6,NOT FOUND)</f>
        <v>Ajman</v>
      </c>
      <c r="F810" t="s">
        <v>32</v>
      </c>
      <c r="G810" t="s">
        <v>102</v>
      </c>
      <c r="H810" t="s">
        <v>63</v>
      </c>
      <c r="I810" t="s">
        <v>35</v>
      </c>
      <c r="J810" t="s">
        <v>36</v>
      </c>
      <c r="K810" t="s">
        <v>64</v>
      </c>
      <c r="L810" t="s">
        <v>1073</v>
      </c>
      <c r="M810" s="4">
        <v>82.43</v>
      </c>
      <c r="N810">
        <v>77</v>
      </c>
      <c r="O810" t="s">
        <v>27</v>
      </c>
      <c r="P810" t="s">
        <v>38</v>
      </c>
      <c r="Q810">
        <v>3</v>
      </c>
      <c r="R810">
        <v>14</v>
      </c>
      <c r="S810" t="s">
        <v>57</v>
      </c>
      <c r="T810" t="s">
        <v>1131</v>
      </c>
      <c r="U810">
        <v>303968</v>
      </c>
    </row>
    <row r="811" spans="1:21" x14ac:dyDescent="0.3">
      <c r="A811">
        <v>304329</v>
      </c>
      <c r="B811" t="s">
        <v>603</v>
      </c>
      <c r="C811" t="str">
        <f>_xlfn.XLOOKUP(D811,Departments!$A$2:$A$8,Departments!$B$2:$B$8)</f>
        <v>Finance</v>
      </c>
      <c r="D811" t="s">
        <v>72</v>
      </c>
      <c r="E811" t="str" cm="1">
        <f t="array" ref="E811">_xlfn.XLOOKUP(F811,Locations!$A$2:$A$6,Locations!$B$2:$B$6,NOT FOUND)</f>
        <v>Abu Dhabi</v>
      </c>
      <c r="F811" t="s">
        <v>61</v>
      </c>
      <c r="G811" t="s">
        <v>108</v>
      </c>
      <c r="H811" t="s">
        <v>76</v>
      </c>
      <c r="I811" t="s">
        <v>43</v>
      </c>
      <c r="J811" t="s">
        <v>24</v>
      </c>
      <c r="K811" t="s">
        <v>25</v>
      </c>
      <c r="L811" t="s">
        <v>1132</v>
      </c>
      <c r="M811" s="4">
        <v>76.599999999999994</v>
      </c>
      <c r="N811">
        <v>64</v>
      </c>
      <c r="O811" t="s">
        <v>27</v>
      </c>
      <c r="P811" t="s">
        <v>38</v>
      </c>
      <c r="Q811">
        <v>3</v>
      </c>
      <c r="R811">
        <v>32</v>
      </c>
      <c r="S811" t="s">
        <v>29</v>
      </c>
      <c r="U811">
        <v>303688</v>
      </c>
    </row>
    <row r="812" spans="1:21" x14ac:dyDescent="0.3">
      <c r="A812">
        <v>304330</v>
      </c>
      <c r="B812" t="s">
        <v>879</v>
      </c>
      <c r="C812" t="str">
        <f>_xlfn.XLOOKUP(D812,Departments!$A$2:$A$8,Departments!$B$2:$B$8)</f>
        <v>Sales</v>
      </c>
      <c r="D812" t="s">
        <v>31</v>
      </c>
      <c r="E812" t="str" cm="1">
        <f t="array" ref="E812">_xlfn.XLOOKUP(F812,Locations!$A$2:$A$6,Locations!$B$2:$B$6,NOT FOUND)</f>
        <v>Ajman</v>
      </c>
      <c r="F812" t="s">
        <v>32</v>
      </c>
      <c r="G812" t="s">
        <v>62</v>
      </c>
      <c r="H812" t="s">
        <v>76</v>
      </c>
      <c r="I812" t="s">
        <v>35</v>
      </c>
      <c r="J812" t="s">
        <v>24</v>
      </c>
      <c r="K812" t="s">
        <v>54</v>
      </c>
      <c r="L812" t="s">
        <v>1133</v>
      </c>
      <c r="M812" s="4">
        <v>88.9</v>
      </c>
      <c r="N812">
        <v>72</v>
      </c>
      <c r="O812" t="s">
        <v>49</v>
      </c>
      <c r="P812" t="s">
        <v>38</v>
      </c>
      <c r="Q812">
        <v>2</v>
      </c>
      <c r="R812">
        <v>32</v>
      </c>
      <c r="S812" t="s">
        <v>29</v>
      </c>
      <c r="U812">
        <v>304072</v>
      </c>
    </row>
    <row r="813" spans="1:21" x14ac:dyDescent="0.3">
      <c r="A813">
        <v>304331</v>
      </c>
      <c r="B813" t="s">
        <v>556</v>
      </c>
      <c r="C813" t="str">
        <f>_xlfn.XLOOKUP(D813,Departments!$A$2:$A$8,Departments!$B$2:$B$8)</f>
        <v>Sales</v>
      </c>
      <c r="D813" t="s">
        <v>31</v>
      </c>
      <c r="E813" t="str" cm="1">
        <f t="array" ref="E813">_xlfn.XLOOKUP(F813,Locations!$A$2:$A$6,Locations!$B$2:$B$6,NOT FOUND)</f>
        <v>Al Ain</v>
      </c>
      <c r="F813" t="s">
        <v>46</v>
      </c>
      <c r="G813" t="s">
        <v>73</v>
      </c>
      <c r="H813" t="s">
        <v>76</v>
      </c>
      <c r="I813" t="s">
        <v>35</v>
      </c>
      <c r="J813" t="s">
        <v>36</v>
      </c>
      <c r="K813" t="s">
        <v>25</v>
      </c>
      <c r="L813" t="s">
        <v>830</v>
      </c>
      <c r="M813" s="4">
        <v>84.26</v>
      </c>
      <c r="N813">
        <v>72</v>
      </c>
      <c r="O813" t="s">
        <v>27</v>
      </c>
      <c r="P813" t="s">
        <v>38</v>
      </c>
      <c r="Q813">
        <v>2</v>
      </c>
      <c r="R813">
        <v>16</v>
      </c>
      <c r="S813" t="s">
        <v>29</v>
      </c>
      <c r="U813">
        <v>303576</v>
      </c>
    </row>
    <row r="814" spans="1:21" x14ac:dyDescent="0.3">
      <c r="A814">
        <v>304332</v>
      </c>
      <c r="B814" t="s">
        <v>1056</v>
      </c>
      <c r="C814" t="str">
        <f>_xlfn.XLOOKUP(D814,Departments!$A$2:$A$8,Departments!$B$2:$B$8)</f>
        <v>Sales</v>
      </c>
      <c r="D814" t="s">
        <v>31</v>
      </c>
      <c r="E814" t="str" cm="1">
        <f t="array" ref="E814">_xlfn.XLOOKUP(F814,Locations!$A$2:$A$6,Locations!$B$2:$B$6,NOT FOUND)</f>
        <v>Dubai</v>
      </c>
      <c r="F814" t="s">
        <v>20</v>
      </c>
      <c r="G814" t="s">
        <v>73</v>
      </c>
      <c r="H814" t="s">
        <v>63</v>
      </c>
      <c r="I814" t="s">
        <v>43</v>
      </c>
      <c r="J814" t="s">
        <v>36</v>
      </c>
      <c r="K814" t="s">
        <v>69</v>
      </c>
      <c r="L814" t="s">
        <v>1134</v>
      </c>
      <c r="M814" s="4">
        <v>88.48</v>
      </c>
      <c r="N814">
        <v>87</v>
      </c>
      <c r="O814" t="s">
        <v>56</v>
      </c>
      <c r="P814" t="s">
        <v>38</v>
      </c>
      <c r="Q814">
        <v>5</v>
      </c>
      <c r="R814">
        <v>21</v>
      </c>
      <c r="S814" t="s">
        <v>29</v>
      </c>
      <c r="U814">
        <v>303525</v>
      </c>
    </row>
    <row r="815" spans="1:21" x14ac:dyDescent="0.3">
      <c r="A815">
        <v>304333</v>
      </c>
      <c r="B815" t="s">
        <v>625</v>
      </c>
      <c r="C815" t="str">
        <f>_xlfn.XLOOKUP(D815,Departments!$A$2:$A$8,Departments!$B$2:$B$8)</f>
        <v>Finance</v>
      </c>
      <c r="D815" t="s">
        <v>72</v>
      </c>
      <c r="E815" t="str" cm="1">
        <f t="array" ref="E815">_xlfn.XLOOKUP(F815,Locations!$A$2:$A$6,Locations!$B$2:$B$6,NOT FOUND)</f>
        <v>Al Ain</v>
      </c>
      <c r="F815" t="s">
        <v>46</v>
      </c>
      <c r="G815" t="s">
        <v>53</v>
      </c>
      <c r="H815" t="s">
        <v>34</v>
      </c>
      <c r="I815" t="s">
        <v>43</v>
      </c>
      <c r="J815" t="s">
        <v>24</v>
      </c>
      <c r="K815" t="s">
        <v>64</v>
      </c>
      <c r="L815" t="s">
        <v>267</v>
      </c>
      <c r="M815" s="4">
        <v>97.04</v>
      </c>
      <c r="N815">
        <v>93</v>
      </c>
      <c r="O815" t="s">
        <v>49</v>
      </c>
      <c r="P815" t="s">
        <v>38</v>
      </c>
      <c r="Q815">
        <v>2</v>
      </c>
      <c r="R815">
        <v>15</v>
      </c>
      <c r="S815" t="s">
        <v>131</v>
      </c>
      <c r="T815" t="s">
        <v>1135</v>
      </c>
      <c r="U815">
        <v>304204</v>
      </c>
    </row>
    <row r="816" spans="1:21" x14ac:dyDescent="0.3">
      <c r="A816">
        <v>304334</v>
      </c>
      <c r="B816" t="s">
        <v>491</v>
      </c>
      <c r="C816" t="str">
        <f>_xlfn.XLOOKUP(D816,Departments!$A$2:$A$8,Departments!$B$2:$B$8)</f>
        <v>Customer Support</v>
      </c>
      <c r="D816" t="s">
        <v>52</v>
      </c>
      <c r="E816" t="str" cm="1">
        <f t="array" ref="E816">_xlfn.XLOOKUP(F816,Locations!$A$2:$A$6,Locations!$B$2:$B$6,NOT FOUND)</f>
        <v>Al Ain</v>
      </c>
      <c r="F816" t="s">
        <v>46</v>
      </c>
      <c r="G816" t="s">
        <v>73</v>
      </c>
      <c r="H816" t="s">
        <v>63</v>
      </c>
      <c r="I816" t="s">
        <v>35</v>
      </c>
      <c r="J816" t="s">
        <v>36</v>
      </c>
      <c r="K816" t="s">
        <v>64</v>
      </c>
      <c r="L816" t="s">
        <v>758</v>
      </c>
      <c r="M816" s="4">
        <v>96.28</v>
      </c>
      <c r="N816">
        <v>85</v>
      </c>
      <c r="O816" t="s">
        <v>56</v>
      </c>
      <c r="P816" t="s">
        <v>38</v>
      </c>
      <c r="Q816">
        <v>5</v>
      </c>
      <c r="R816">
        <v>26</v>
      </c>
      <c r="S816" t="s">
        <v>29</v>
      </c>
      <c r="U816">
        <v>304099</v>
      </c>
    </row>
    <row r="817" spans="1:21" x14ac:dyDescent="0.3">
      <c r="A817">
        <v>304335</v>
      </c>
      <c r="B817" t="s">
        <v>116</v>
      </c>
      <c r="C817" t="str">
        <f>_xlfn.XLOOKUP(D817,Departments!$A$2:$A$8,Departments!$B$2:$B$8)</f>
        <v>Operations</v>
      </c>
      <c r="D817" t="s">
        <v>19</v>
      </c>
      <c r="E817" t="str" cm="1">
        <f t="array" ref="E817">_xlfn.XLOOKUP(F817,Locations!$A$2:$A$6,Locations!$B$2:$B$6,NOT FOUND)</f>
        <v>Sharjah</v>
      </c>
      <c r="F817" t="s">
        <v>41</v>
      </c>
      <c r="G817" t="s">
        <v>47</v>
      </c>
      <c r="H817" t="s">
        <v>34</v>
      </c>
      <c r="I817" t="s">
        <v>35</v>
      </c>
      <c r="J817" t="s">
        <v>36</v>
      </c>
      <c r="K817" t="s">
        <v>64</v>
      </c>
      <c r="L817" t="s">
        <v>1136</v>
      </c>
      <c r="M817" s="4">
        <v>78.73</v>
      </c>
      <c r="N817">
        <v>63</v>
      </c>
      <c r="O817" t="s">
        <v>27</v>
      </c>
      <c r="P817" t="s">
        <v>38</v>
      </c>
      <c r="Q817">
        <v>4</v>
      </c>
      <c r="R817">
        <v>19</v>
      </c>
      <c r="S817" t="s">
        <v>57</v>
      </c>
      <c r="T817" t="s">
        <v>874</v>
      </c>
      <c r="U817">
        <v>303556</v>
      </c>
    </row>
    <row r="818" spans="1:21" x14ac:dyDescent="0.3">
      <c r="A818">
        <v>304336</v>
      </c>
      <c r="B818" t="s">
        <v>728</v>
      </c>
      <c r="C818" t="str">
        <f>_xlfn.XLOOKUP(D818,Departments!$A$2:$A$8,Departments!$B$2:$B$8)</f>
        <v>Marketing</v>
      </c>
      <c r="D818" t="s">
        <v>60</v>
      </c>
      <c r="E818" t="str" cm="1">
        <f t="array" ref="E818">_xlfn.XLOOKUP(F818,Locations!$A$2:$A$6,Locations!$B$2:$B$6,NOT FOUND)</f>
        <v>Ajman</v>
      </c>
      <c r="F818" t="s">
        <v>32</v>
      </c>
      <c r="G818" t="s">
        <v>102</v>
      </c>
      <c r="H818" t="s">
        <v>76</v>
      </c>
      <c r="I818" t="s">
        <v>23</v>
      </c>
      <c r="J818" t="s">
        <v>24</v>
      </c>
      <c r="K818" t="s">
        <v>69</v>
      </c>
      <c r="L818" t="s">
        <v>832</v>
      </c>
      <c r="M818" s="4">
        <v>75.61</v>
      </c>
      <c r="N818">
        <v>69</v>
      </c>
      <c r="O818" t="s">
        <v>56</v>
      </c>
      <c r="P818" t="s">
        <v>50</v>
      </c>
      <c r="S818" t="s">
        <v>29</v>
      </c>
      <c r="U818">
        <v>303988</v>
      </c>
    </row>
    <row r="819" spans="1:21" x14ac:dyDescent="0.3">
      <c r="A819">
        <v>304337</v>
      </c>
      <c r="B819" t="s">
        <v>118</v>
      </c>
      <c r="C819" t="str">
        <f>_xlfn.XLOOKUP(D819,Departments!$A$2:$A$8,Departments!$B$2:$B$8)</f>
        <v>HR</v>
      </c>
      <c r="D819" t="s">
        <v>40</v>
      </c>
      <c r="E819" t="str" cm="1">
        <f t="array" ref="E819">_xlfn.XLOOKUP(F819,Locations!$A$2:$A$6,Locations!$B$2:$B$6,NOT FOUND)</f>
        <v>Al Ain</v>
      </c>
      <c r="F819" t="s">
        <v>46</v>
      </c>
      <c r="G819" t="s">
        <v>68</v>
      </c>
      <c r="H819" t="s">
        <v>22</v>
      </c>
      <c r="I819" t="s">
        <v>23</v>
      </c>
      <c r="J819" t="s">
        <v>24</v>
      </c>
      <c r="K819" t="s">
        <v>54</v>
      </c>
      <c r="L819" t="s">
        <v>672</v>
      </c>
      <c r="M819" s="4">
        <v>97.53</v>
      </c>
      <c r="N819">
        <v>95</v>
      </c>
      <c r="O819" t="s">
        <v>49</v>
      </c>
      <c r="P819" t="s">
        <v>38</v>
      </c>
      <c r="Q819">
        <v>5</v>
      </c>
      <c r="R819">
        <v>30</v>
      </c>
      <c r="S819" t="s">
        <v>29</v>
      </c>
      <c r="U819">
        <v>304259</v>
      </c>
    </row>
    <row r="820" spans="1:21" x14ac:dyDescent="0.3">
      <c r="A820">
        <v>304338</v>
      </c>
      <c r="B820" t="s">
        <v>1137</v>
      </c>
      <c r="C820" t="str">
        <f>_xlfn.XLOOKUP(D820,Departments!$A$2:$A$8,Departments!$B$2:$B$8)</f>
        <v>HR</v>
      </c>
      <c r="D820" t="s">
        <v>40</v>
      </c>
      <c r="E820" t="str" cm="1">
        <f t="array" ref="E820">_xlfn.XLOOKUP(F820,Locations!$A$2:$A$6,Locations!$B$2:$B$6,NOT FOUND)</f>
        <v>Abu Dhabi</v>
      </c>
      <c r="F820" t="s">
        <v>61</v>
      </c>
      <c r="G820" t="s">
        <v>62</v>
      </c>
      <c r="H820" t="s">
        <v>34</v>
      </c>
      <c r="I820" t="s">
        <v>35</v>
      </c>
      <c r="J820" t="s">
        <v>36</v>
      </c>
      <c r="K820" t="s">
        <v>64</v>
      </c>
      <c r="L820" t="s">
        <v>347</v>
      </c>
      <c r="M820" s="4">
        <v>76.73</v>
      </c>
      <c r="N820">
        <v>68</v>
      </c>
      <c r="O820" t="s">
        <v>56</v>
      </c>
      <c r="P820" t="s">
        <v>50</v>
      </c>
      <c r="R820">
        <v>34</v>
      </c>
      <c r="S820" t="s">
        <v>57</v>
      </c>
      <c r="T820" t="s">
        <v>1138</v>
      </c>
      <c r="U820">
        <v>304084</v>
      </c>
    </row>
    <row r="821" spans="1:21" x14ac:dyDescent="0.3">
      <c r="A821">
        <v>304339</v>
      </c>
      <c r="B821" t="s">
        <v>107</v>
      </c>
      <c r="C821" t="str">
        <f>_xlfn.XLOOKUP(D821,Departments!$A$2:$A$8,Departments!$B$2:$B$8)</f>
        <v>Operations</v>
      </c>
      <c r="D821" t="s">
        <v>19</v>
      </c>
      <c r="E821" t="str" cm="1">
        <f t="array" ref="E821">_xlfn.XLOOKUP(F821,Locations!$A$2:$A$6,Locations!$B$2:$B$6,NOT FOUND)</f>
        <v>Sharjah</v>
      </c>
      <c r="F821" t="s">
        <v>41</v>
      </c>
      <c r="G821" t="s">
        <v>126</v>
      </c>
      <c r="H821" t="s">
        <v>63</v>
      </c>
      <c r="I821" t="s">
        <v>23</v>
      </c>
      <c r="J821" t="s">
        <v>36</v>
      </c>
      <c r="K821" t="s">
        <v>25</v>
      </c>
      <c r="L821" t="s">
        <v>1139</v>
      </c>
      <c r="M821" s="4">
        <v>81.16</v>
      </c>
      <c r="N821">
        <v>68</v>
      </c>
      <c r="O821" t="s">
        <v>27</v>
      </c>
      <c r="P821" t="s">
        <v>38</v>
      </c>
      <c r="Q821">
        <v>2</v>
      </c>
      <c r="R821">
        <v>13</v>
      </c>
      <c r="S821" t="s">
        <v>57</v>
      </c>
      <c r="T821" t="s">
        <v>210</v>
      </c>
      <c r="U821">
        <v>303758</v>
      </c>
    </row>
    <row r="822" spans="1:21" x14ac:dyDescent="0.3">
      <c r="A822">
        <v>304340</v>
      </c>
      <c r="B822" t="s">
        <v>1015</v>
      </c>
      <c r="C822" t="str">
        <f>_xlfn.XLOOKUP(D822,Departments!$A$2:$A$8,Departments!$B$2:$B$8)</f>
        <v>Operations</v>
      </c>
      <c r="D822" t="s">
        <v>19</v>
      </c>
      <c r="E822" t="str" cm="1">
        <f t="array" ref="E822">_xlfn.XLOOKUP(F822,Locations!$A$2:$A$6,Locations!$B$2:$B$6,NOT FOUND)</f>
        <v>Ajman</v>
      </c>
      <c r="F822" t="s">
        <v>32</v>
      </c>
      <c r="G822" t="s">
        <v>42</v>
      </c>
      <c r="H822" t="s">
        <v>76</v>
      </c>
      <c r="I822" t="s">
        <v>23</v>
      </c>
      <c r="J822" t="s">
        <v>24</v>
      </c>
      <c r="K822" t="s">
        <v>25</v>
      </c>
      <c r="L822" t="s">
        <v>552</v>
      </c>
      <c r="M822" s="4">
        <v>83.72</v>
      </c>
      <c r="N822">
        <v>53</v>
      </c>
      <c r="O822" t="s">
        <v>56</v>
      </c>
      <c r="P822" t="s">
        <v>28</v>
      </c>
      <c r="R822">
        <v>32</v>
      </c>
      <c r="S822" t="s">
        <v>29</v>
      </c>
      <c r="U822">
        <v>303886</v>
      </c>
    </row>
    <row r="823" spans="1:21" x14ac:dyDescent="0.3">
      <c r="A823">
        <v>304341</v>
      </c>
      <c r="B823" t="s">
        <v>1140</v>
      </c>
      <c r="C823" t="str">
        <f>_xlfn.XLOOKUP(D823,Departments!$A$2:$A$8,Departments!$B$2:$B$8)</f>
        <v>Sales</v>
      </c>
      <c r="D823" t="s">
        <v>31</v>
      </c>
      <c r="E823" t="str" cm="1">
        <f t="array" ref="E823">_xlfn.XLOOKUP(F823,Locations!$A$2:$A$6,Locations!$B$2:$B$6,NOT FOUND)</f>
        <v>Al Ain</v>
      </c>
      <c r="F823" t="s">
        <v>46</v>
      </c>
      <c r="G823" t="s">
        <v>73</v>
      </c>
      <c r="H823" t="s">
        <v>34</v>
      </c>
      <c r="I823" t="s">
        <v>35</v>
      </c>
      <c r="J823" t="s">
        <v>24</v>
      </c>
      <c r="K823" t="s">
        <v>69</v>
      </c>
      <c r="L823" t="s">
        <v>1141</v>
      </c>
      <c r="M823" s="4">
        <v>87.19</v>
      </c>
      <c r="N823">
        <v>85</v>
      </c>
      <c r="O823" t="s">
        <v>49</v>
      </c>
      <c r="P823" t="s">
        <v>50</v>
      </c>
      <c r="R823">
        <v>27</v>
      </c>
      <c r="S823" t="s">
        <v>29</v>
      </c>
      <c r="U823">
        <v>304256</v>
      </c>
    </row>
    <row r="824" spans="1:21" x14ac:dyDescent="0.3">
      <c r="A824">
        <v>304342</v>
      </c>
      <c r="B824" t="s">
        <v>1074</v>
      </c>
      <c r="C824" t="str">
        <f>_xlfn.XLOOKUP(D824,Departments!$A$2:$A$8,Departments!$B$2:$B$8)</f>
        <v>Customer Support</v>
      </c>
      <c r="D824" t="s">
        <v>52</v>
      </c>
      <c r="E824" t="str" cm="1">
        <f t="array" ref="E824">_xlfn.XLOOKUP(F824,Locations!$A$2:$A$6,Locations!$B$2:$B$6,NOT FOUND)</f>
        <v>Ajman</v>
      </c>
      <c r="F824" t="s">
        <v>32</v>
      </c>
      <c r="G824" t="s">
        <v>126</v>
      </c>
      <c r="H824" t="s">
        <v>76</v>
      </c>
      <c r="I824" t="s">
        <v>35</v>
      </c>
      <c r="J824" t="s">
        <v>24</v>
      </c>
      <c r="K824" t="s">
        <v>54</v>
      </c>
      <c r="L824" t="s">
        <v>1142</v>
      </c>
      <c r="M824" s="4">
        <v>94.68</v>
      </c>
      <c r="N824">
        <v>86</v>
      </c>
      <c r="O824" t="s">
        <v>56</v>
      </c>
      <c r="P824" t="s">
        <v>38</v>
      </c>
      <c r="Q824">
        <v>3</v>
      </c>
      <c r="R824">
        <v>29</v>
      </c>
      <c r="S824" t="s">
        <v>29</v>
      </c>
      <c r="U824">
        <v>303996</v>
      </c>
    </row>
    <row r="825" spans="1:21" x14ac:dyDescent="0.3">
      <c r="A825">
        <v>304343</v>
      </c>
      <c r="B825" t="s">
        <v>322</v>
      </c>
      <c r="C825" t="str">
        <f>_xlfn.XLOOKUP(D825,Departments!$A$2:$A$8,Departments!$B$2:$B$8)</f>
        <v>Customer Support</v>
      </c>
      <c r="D825" t="s">
        <v>52</v>
      </c>
      <c r="E825" t="str" cm="1">
        <f t="array" ref="E825">_xlfn.XLOOKUP(F825,Locations!$A$2:$A$6,Locations!$B$2:$B$6,NOT FOUND)</f>
        <v>Ajman</v>
      </c>
      <c r="F825" t="s">
        <v>32</v>
      </c>
      <c r="G825" t="s">
        <v>68</v>
      </c>
      <c r="H825" t="s">
        <v>34</v>
      </c>
      <c r="I825" t="s">
        <v>35</v>
      </c>
      <c r="J825" t="s">
        <v>36</v>
      </c>
      <c r="K825" t="s">
        <v>69</v>
      </c>
      <c r="L825" t="s">
        <v>633</v>
      </c>
      <c r="M825" s="4">
        <v>87.94</v>
      </c>
      <c r="N825">
        <v>78</v>
      </c>
      <c r="O825" t="s">
        <v>49</v>
      </c>
      <c r="P825" t="s">
        <v>28</v>
      </c>
      <c r="R825">
        <v>29</v>
      </c>
      <c r="S825" t="s">
        <v>29</v>
      </c>
      <c r="U825">
        <v>303868</v>
      </c>
    </row>
    <row r="826" spans="1:21" x14ac:dyDescent="0.3">
      <c r="A826">
        <v>304344</v>
      </c>
      <c r="B826" t="s">
        <v>213</v>
      </c>
      <c r="C826" t="str">
        <f>_xlfn.XLOOKUP(D826,Departments!$A$2:$A$8,Departments!$B$2:$B$8)</f>
        <v>Sales</v>
      </c>
      <c r="D826" t="s">
        <v>31</v>
      </c>
      <c r="E826" t="str" cm="1">
        <f t="array" ref="E826">_xlfn.XLOOKUP(F826,Locations!$A$2:$A$6,Locations!$B$2:$B$6,NOT FOUND)</f>
        <v>Al Ain</v>
      </c>
      <c r="F826" t="s">
        <v>46</v>
      </c>
      <c r="G826" t="s">
        <v>53</v>
      </c>
      <c r="H826" t="s">
        <v>63</v>
      </c>
      <c r="I826" t="s">
        <v>43</v>
      </c>
      <c r="J826" t="s">
        <v>24</v>
      </c>
      <c r="K826" t="s">
        <v>64</v>
      </c>
      <c r="L826" t="s">
        <v>516</v>
      </c>
      <c r="M826" s="4">
        <v>75.72</v>
      </c>
      <c r="N826">
        <v>50</v>
      </c>
      <c r="O826" t="s">
        <v>27</v>
      </c>
      <c r="P826" t="s">
        <v>38</v>
      </c>
      <c r="Q826">
        <v>3</v>
      </c>
      <c r="R826">
        <v>8</v>
      </c>
      <c r="S826" t="s">
        <v>29</v>
      </c>
      <c r="U826">
        <v>304312</v>
      </c>
    </row>
    <row r="827" spans="1:21" x14ac:dyDescent="0.3">
      <c r="A827">
        <v>304345</v>
      </c>
      <c r="B827" t="s">
        <v>607</v>
      </c>
      <c r="C827" t="str">
        <f>_xlfn.XLOOKUP(D827,Departments!$A$2:$A$8,Departments!$B$2:$B$8)</f>
        <v>HR</v>
      </c>
      <c r="D827" t="s">
        <v>40</v>
      </c>
      <c r="E827" t="str" cm="1">
        <f t="array" ref="E827">_xlfn.XLOOKUP(F827,Locations!$A$2:$A$6,Locations!$B$2:$B$6,NOT FOUND)</f>
        <v>Dubai</v>
      </c>
      <c r="F827" t="s">
        <v>20</v>
      </c>
      <c r="G827" t="s">
        <v>126</v>
      </c>
      <c r="H827" t="s">
        <v>76</v>
      </c>
      <c r="I827" t="s">
        <v>35</v>
      </c>
      <c r="J827" t="s">
        <v>36</v>
      </c>
      <c r="K827" t="s">
        <v>69</v>
      </c>
      <c r="L827" t="s">
        <v>907</v>
      </c>
      <c r="M827" s="4">
        <v>96.94</v>
      </c>
      <c r="N827">
        <v>95</v>
      </c>
      <c r="O827" t="s">
        <v>56</v>
      </c>
      <c r="P827" t="s">
        <v>38</v>
      </c>
      <c r="Q827">
        <v>5</v>
      </c>
      <c r="S827" t="s">
        <v>131</v>
      </c>
      <c r="T827" t="s">
        <v>723</v>
      </c>
      <c r="U827">
        <v>304198</v>
      </c>
    </row>
    <row r="828" spans="1:21" x14ac:dyDescent="0.3">
      <c r="A828">
        <v>304346</v>
      </c>
      <c r="B828" t="s">
        <v>224</v>
      </c>
      <c r="C828" t="str">
        <f>_xlfn.XLOOKUP(D828,Departments!$A$2:$A$8,Departments!$B$2:$B$8)</f>
        <v>Sales</v>
      </c>
      <c r="D828" t="s">
        <v>31</v>
      </c>
      <c r="E828" t="str" cm="1">
        <f t="array" ref="E828">_xlfn.XLOOKUP(F828,Locations!$A$2:$A$6,Locations!$B$2:$B$6,NOT FOUND)</f>
        <v>Sharjah</v>
      </c>
      <c r="F828" t="s">
        <v>41</v>
      </c>
      <c r="G828" t="s">
        <v>173</v>
      </c>
      <c r="H828" t="s">
        <v>22</v>
      </c>
      <c r="I828" t="s">
        <v>35</v>
      </c>
      <c r="J828" t="s">
        <v>36</v>
      </c>
      <c r="K828" t="s">
        <v>69</v>
      </c>
      <c r="L828" t="s">
        <v>119</v>
      </c>
      <c r="M828" s="4">
        <v>75.7</v>
      </c>
      <c r="N828">
        <v>71</v>
      </c>
      <c r="O828" t="s">
        <v>27</v>
      </c>
      <c r="P828" t="s">
        <v>38</v>
      </c>
      <c r="Q828">
        <v>3</v>
      </c>
      <c r="R828">
        <v>23</v>
      </c>
      <c r="S828" t="s">
        <v>29</v>
      </c>
      <c r="U828">
        <v>304323</v>
      </c>
    </row>
    <row r="829" spans="1:21" x14ac:dyDescent="0.3">
      <c r="A829">
        <v>304347</v>
      </c>
      <c r="B829" t="s">
        <v>291</v>
      </c>
      <c r="C829" t="str">
        <f>_xlfn.XLOOKUP(D829,Departments!$A$2:$A$8,Departments!$B$2:$B$8)</f>
        <v>Customer Support</v>
      </c>
      <c r="D829" t="s">
        <v>52</v>
      </c>
      <c r="E829" t="str" cm="1">
        <f t="array" ref="E829">_xlfn.XLOOKUP(F829,Locations!$A$2:$A$6,Locations!$B$2:$B$6,NOT FOUND)</f>
        <v>Sharjah</v>
      </c>
      <c r="F829" t="s">
        <v>41</v>
      </c>
      <c r="G829" t="s">
        <v>62</v>
      </c>
      <c r="H829" t="s">
        <v>22</v>
      </c>
      <c r="I829" t="s">
        <v>35</v>
      </c>
      <c r="J829" t="s">
        <v>36</v>
      </c>
      <c r="K829" t="s">
        <v>54</v>
      </c>
      <c r="L829" t="s">
        <v>1143</v>
      </c>
      <c r="M829" s="4">
        <v>95.49</v>
      </c>
      <c r="N829">
        <v>87</v>
      </c>
      <c r="O829" t="s">
        <v>49</v>
      </c>
      <c r="P829" t="s">
        <v>38</v>
      </c>
      <c r="Q829">
        <v>5</v>
      </c>
      <c r="R829">
        <v>21</v>
      </c>
      <c r="S829" t="s">
        <v>29</v>
      </c>
      <c r="U829">
        <v>303811</v>
      </c>
    </row>
    <row r="830" spans="1:21" x14ac:dyDescent="0.3">
      <c r="A830">
        <v>304348</v>
      </c>
      <c r="B830" t="s">
        <v>1144</v>
      </c>
      <c r="C830" t="str">
        <f>_xlfn.XLOOKUP(D830,Departments!$A$2:$A$8,Departments!$B$2:$B$8)</f>
        <v>Marketing</v>
      </c>
      <c r="D830" t="s">
        <v>60</v>
      </c>
      <c r="E830" t="str" cm="1">
        <f t="array" ref="E830">_xlfn.XLOOKUP(F830,Locations!$A$2:$A$6,Locations!$B$2:$B$6,NOT FOUND)</f>
        <v>Ajman</v>
      </c>
      <c r="F830" t="s">
        <v>32</v>
      </c>
      <c r="G830" t="s">
        <v>126</v>
      </c>
      <c r="H830" t="s">
        <v>76</v>
      </c>
      <c r="I830" t="s">
        <v>35</v>
      </c>
      <c r="J830" t="s">
        <v>36</v>
      </c>
      <c r="K830" t="s">
        <v>64</v>
      </c>
      <c r="L830" t="s">
        <v>469</v>
      </c>
      <c r="M830" s="4">
        <v>75.599999999999994</v>
      </c>
      <c r="N830">
        <v>76</v>
      </c>
      <c r="O830" t="s">
        <v>27</v>
      </c>
      <c r="P830" t="s">
        <v>28</v>
      </c>
      <c r="R830">
        <v>30</v>
      </c>
      <c r="S830" t="s">
        <v>29</v>
      </c>
      <c r="U830">
        <v>303811</v>
      </c>
    </row>
    <row r="831" spans="1:21" x14ac:dyDescent="0.3">
      <c r="A831">
        <v>304349</v>
      </c>
      <c r="B831" t="s">
        <v>79</v>
      </c>
      <c r="C831" t="str">
        <f>_xlfn.XLOOKUP(D831,Departments!$A$2:$A$8,Departments!$B$2:$B$8)</f>
        <v>Customer Support</v>
      </c>
      <c r="D831" t="s">
        <v>52</v>
      </c>
      <c r="E831" t="str" cm="1">
        <f t="array" ref="E831">_xlfn.XLOOKUP(F831,Locations!$A$2:$A$6,Locations!$B$2:$B$6,NOT FOUND)</f>
        <v>Sharjah</v>
      </c>
      <c r="F831" t="s">
        <v>41</v>
      </c>
      <c r="G831" t="s">
        <v>126</v>
      </c>
      <c r="H831" t="s">
        <v>63</v>
      </c>
      <c r="I831" t="s">
        <v>35</v>
      </c>
      <c r="J831" t="s">
        <v>24</v>
      </c>
      <c r="K831" t="s">
        <v>25</v>
      </c>
      <c r="L831" t="s">
        <v>1145</v>
      </c>
      <c r="M831" s="4">
        <v>96.15</v>
      </c>
      <c r="N831">
        <v>96</v>
      </c>
      <c r="O831" t="s">
        <v>56</v>
      </c>
      <c r="P831" t="s">
        <v>38</v>
      </c>
      <c r="Q831">
        <v>3</v>
      </c>
      <c r="R831">
        <v>22</v>
      </c>
      <c r="S831" t="s">
        <v>29</v>
      </c>
      <c r="U831">
        <v>303847</v>
      </c>
    </row>
    <row r="832" spans="1:21" x14ac:dyDescent="0.3">
      <c r="A832">
        <v>304350</v>
      </c>
      <c r="B832" t="s">
        <v>371</v>
      </c>
      <c r="C832" t="str">
        <f>_xlfn.XLOOKUP(D832,Departments!$A$2:$A$8,Departments!$B$2:$B$8)</f>
        <v>Customer Support</v>
      </c>
      <c r="D832" t="s">
        <v>52</v>
      </c>
      <c r="E832" t="str" cm="1">
        <f t="array" ref="E832">_xlfn.XLOOKUP(F832,Locations!$A$2:$A$6,Locations!$B$2:$B$6,NOT FOUND)</f>
        <v>Dubai</v>
      </c>
      <c r="F832" t="s">
        <v>20</v>
      </c>
      <c r="G832" t="s">
        <v>68</v>
      </c>
      <c r="H832" t="s">
        <v>34</v>
      </c>
      <c r="I832" t="s">
        <v>43</v>
      </c>
      <c r="J832" t="s">
        <v>36</v>
      </c>
      <c r="K832" t="s">
        <v>54</v>
      </c>
      <c r="L832" t="s">
        <v>199</v>
      </c>
      <c r="M832" s="4">
        <v>77.099999999999994</v>
      </c>
      <c r="N832">
        <v>79</v>
      </c>
      <c r="O832" t="s">
        <v>27</v>
      </c>
      <c r="P832" t="s">
        <v>28</v>
      </c>
      <c r="R832">
        <v>20</v>
      </c>
      <c r="S832" t="s">
        <v>29</v>
      </c>
      <c r="U832">
        <v>304237</v>
      </c>
    </row>
    <row r="833" spans="1:21" x14ac:dyDescent="0.3">
      <c r="A833">
        <v>304351</v>
      </c>
      <c r="B833" t="s">
        <v>720</v>
      </c>
      <c r="C833" t="str">
        <f>_xlfn.XLOOKUP(D833,Departments!$A$2:$A$8,Departments!$B$2:$B$8)</f>
        <v>Operations</v>
      </c>
      <c r="D833" t="s">
        <v>19</v>
      </c>
      <c r="E833" t="str" cm="1">
        <f t="array" ref="E833">_xlfn.XLOOKUP(F833,Locations!$A$2:$A$6,Locations!$B$2:$B$6,NOT FOUND)</f>
        <v>Dubai</v>
      </c>
      <c r="F833" t="s">
        <v>20</v>
      </c>
      <c r="G833" t="s">
        <v>47</v>
      </c>
      <c r="H833" t="s">
        <v>63</v>
      </c>
      <c r="I833" t="s">
        <v>35</v>
      </c>
      <c r="J833" t="s">
        <v>24</v>
      </c>
      <c r="K833" t="s">
        <v>25</v>
      </c>
      <c r="L833" t="s">
        <v>1146</v>
      </c>
      <c r="M833" s="4">
        <v>81.72</v>
      </c>
      <c r="N833">
        <v>64</v>
      </c>
      <c r="O833" t="s">
        <v>56</v>
      </c>
      <c r="P833" t="s">
        <v>28</v>
      </c>
      <c r="R833">
        <v>16</v>
      </c>
      <c r="S833" t="s">
        <v>57</v>
      </c>
      <c r="T833" t="s">
        <v>1147</v>
      </c>
      <c r="U833">
        <v>303737</v>
      </c>
    </row>
    <row r="834" spans="1:21" x14ac:dyDescent="0.3">
      <c r="A834">
        <v>304352</v>
      </c>
      <c r="B834" t="s">
        <v>395</v>
      </c>
      <c r="C834" t="str">
        <f>_xlfn.XLOOKUP(D834,Departments!$A$2:$A$8,Departments!$B$2:$B$8)</f>
        <v>IT</v>
      </c>
      <c r="D834" t="s">
        <v>80</v>
      </c>
      <c r="E834" t="str" cm="1">
        <f t="array" ref="E834">_xlfn.XLOOKUP(F834,Locations!$A$2:$A$6,Locations!$B$2:$B$6,NOT FOUND)</f>
        <v>Ajman</v>
      </c>
      <c r="F834" t="s">
        <v>32</v>
      </c>
      <c r="G834" t="s">
        <v>42</v>
      </c>
      <c r="H834" t="s">
        <v>34</v>
      </c>
      <c r="I834" t="s">
        <v>23</v>
      </c>
      <c r="J834" t="s">
        <v>24</v>
      </c>
      <c r="K834" t="s">
        <v>54</v>
      </c>
      <c r="L834" t="s">
        <v>580</v>
      </c>
      <c r="M834" s="4">
        <v>91.45</v>
      </c>
      <c r="N834">
        <v>72</v>
      </c>
      <c r="O834" t="s">
        <v>56</v>
      </c>
      <c r="P834" t="s">
        <v>38</v>
      </c>
      <c r="Q834">
        <v>5</v>
      </c>
      <c r="R834">
        <v>7</v>
      </c>
      <c r="S834" t="s">
        <v>29</v>
      </c>
      <c r="U834">
        <v>304147</v>
      </c>
    </row>
    <row r="835" spans="1:21" x14ac:dyDescent="0.3">
      <c r="A835">
        <v>304353</v>
      </c>
      <c r="B835" t="s">
        <v>1074</v>
      </c>
      <c r="C835" t="str">
        <f>_xlfn.XLOOKUP(D835,Departments!$A$2:$A$8,Departments!$B$2:$B$8)</f>
        <v>Operations</v>
      </c>
      <c r="D835" t="s">
        <v>19</v>
      </c>
      <c r="E835" t="str" cm="1">
        <f t="array" ref="E835">_xlfn.XLOOKUP(F835,Locations!$A$2:$A$6,Locations!$B$2:$B$6,NOT FOUND)</f>
        <v>Ajman</v>
      </c>
      <c r="F835" t="s">
        <v>32</v>
      </c>
      <c r="G835" t="s">
        <v>33</v>
      </c>
      <c r="H835" t="s">
        <v>22</v>
      </c>
      <c r="I835" t="s">
        <v>35</v>
      </c>
      <c r="J835" t="s">
        <v>24</v>
      </c>
      <c r="K835" t="s">
        <v>54</v>
      </c>
      <c r="L835" t="s">
        <v>542</v>
      </c>
      <c r="M835" s="4">
        <v>91.58</v>
      </c>
      <c r="N835">
        <v>89</v>
      </c>
      <c r="O835" t="s">
        <v>56</v>
      </c>
      <c r="P835" t="s">
        <v>38</v>
      </c>
      <c r="Q835">
        <v>4</v>
      </c>
      <c r="R835">
        <v>37</v>
      </c>
      <c r="S835" t="s">
        <v>57</v>
      </c>
      <c r="T835" t="s">
        <v>1148</v>
      </c>
      <c r="U835">
        <v>304188</v>
      </c>
    </row>
    <row r="836" spans="1:21" x14ac:dyDescent="0.3">
      <c r="A836">
        <v>304354</v>
      </c>
      <c r="B836" t="s">
        <v>509</v>
      </c>
      <c r="C836" t="str">
        <f>_xlfn.XLOOKUP(D836,Departments!$A$2:$A$8,Departments!$B$2:$B$8)</f>
        <v>Customer Support</v>
      </c>
      <c r="D836" t="s">
        <v>52</v>
      </c>
      <c r="E836" t="str" cm="1">
        <f t="array" ref="E836">_xlfn.XLOOKUP(F836,Locations!$A$2:$A$6,Locations!$B$2:$B$6,NOT FOUND)</f>
        <v>Abu Dhabi</v>
      </c>
      <c r="F836" t="s">
        <v>61</v>
      </c>
      <c r="G836" t="s">
        <v>102</v>
      </c>
      <c r="H836" t="s">
        <v>63</v>
      </c>
      <c r="I836" t="s">
        <v>23</v>
      </c>
      <c r="J836" t="s">
        <v>36</v>
      </c>
      <c r="K836" t="s">
        <v>64</v>
      </c>
      <c r="L836" t="s">
        <v>1020</v>
      </c>
      <c r="M836" s="4">
        <v>96.85</v>
      </c>
      <c r="N836">
        <v>92</v>
      </c>
      <c r="O836" t="s">
        <v>56</v>
      </c>
      <c r="P836" t="s">
        <v>38</v>
      </c>
      <c r="Q836">
        <v>4</v>
      </c>
      <c r="R836">
        <v>34</v>
      </c>
      <c r="S836" t="s">
        <v>29</v>
      </c>
      <c r="U836">
        <v>303743</v>
      </c>
    </row>
    <row r="837" spans="1:21" x14ac:dyDescent="0.3">
      <c r="A837">
        <v>304355</v>
      </c>
      <c r="B837" t="s">
        <v>320</v>
      </c>
      <c r="C837" t="str">
        <f>_xlfn.XLOOKUP(D837,Departments!$A$2:$A$8,Departments!$B$2:$B$8)</f>
        <v>Marketing</v>
      </c>
      <c r="D837" t="s">
        <v>60</v>
      </c>
      <c r="E837" t="str" cm="1">
        <f t="array" ref="E837">_xlfn.XLOOKUP(F837,Locations!$A$2:$A$6,Locations!$B$2:$B$6,NOT FOUND)</f>
        <v>Ajman</v>
      </c>
      <c r="F837" t="s">
        <v>32</v>
      </c>
      <c r="G837" t="s">
        <v>68</v>
      </c>
      <c r="H837" t="s">
        <v>34</v>
      </c>
      <c r="I837" t="s">
        <v>23</v>
      </c>
      <c r="J837" t="s">
        <v>24</v>
      </c>
      <c r="K837" t="s">
        <v>69</v>
      </c>
      <c r="L837" t="s">
        <v>1101</v>
      </c>
      <c r="M837" s="4">
        <v>99.35</v>
      </c>
      <c r="N837">
        <v>89</v>
      </c>
      <c r="O837" t="s">
        <v>49</v>
      </c>
      <c r="P837" t="s">
        <v>50</v>
      </c>
      <c r="R837">
        <v>5</v>
      </c>
      <c r="S837" t="s">
        <v>57</v>
      </c>
      <c r="T837" t="s">
        <v>1149</v>
      </c>
      <c r="U837">
        <v>304340</v>
      </c>
    </row>
    <row r="838" spans="1:21" x14ac:dyDescent="0.3">
      <c r="A838">
        <v>304356</v>
      </c>
      <c r="B838" t="s">
        <v>175</v>
      </c>
      <c r="C838" t="str">
        <f>_xlfn.XLOOKUP(D838,Departments!$A$2:$A$8,Departments!$B$2:$B$8)</f>
        <v>Customer Support</v>
      </c>
      <c r="D838" t="s">
        <v>52</v>
      </c>
      <c r="E838" t="str" cm="1">
        <f t="array" ref="E838">_xlfn.XLOOKUP(F838,Locations!$A$2:$A$6,Locations!$B$2:$B$6,NOT FOUND)</f>
        <v>Sharjah</v>
      </c>
      <c r="F838" t="s">
        <v>41</v>
      </c>
      <c r="G838" t="s">
        <v>53</v>
      </c>
      <c r="H838" t="s">
        <v>76</v>
      </c>
      <c r="I838" t="s">
        <v>35</v>
      </c>
      <c r="J838" t="s">
        <v>24</v>
      </c>
      <c r="K838" t="s">
        <v>54</v>
      </c>
      <c r="L838" t="s">
        <v>911</v>
      </c>
      <c r="M838" s="4">
        <v>78.48</v>
      </c>
      <c r="N838">
        <v>64</v>
      </c>
      <c r="O838" t="s">
        <v>56</v>
      </c>
      <c r="P838" t="s">
        <v>38</v>
      </c>
      <c r="Q838">
        <v>5</v>
      </c>
      <c r="R838">
        <v>15</v>
      </c>
      <c r="S838" t="s">
        <v>29</v>
      </c>
      <c r="U838">
        <v>303656</v>
      </c>
    </row>
    <row r="839" spans="1:21" x14ac:dyDescent="0.3">
      <c r="A839">
        <v>304357</v>
      </c>
      <c r="B839" t="s">
        <v>1072</v>
      </c>
      <c r="C839" t="str">
        <f>_xlfn.XLOOKUP(D839,Departments!$A$2:$A$8,Departments!$B$2:$B$8)</f>
        <v>Marketing</v>
      </c>
      <c r="D839" t="s">
        <v>60</v>
      </c>
      <c r="E839" t="str" cm="1">
        <f t="array" ref="E839">_xlfn.XLOOKUP(F839,Locations!$A$2:$A$6,Locations!$B$2:$B$6,NOT FOUND)</f>
        <v>Al Ain</v>
      </c>
      <c r="F839" t="s">
        <v>46</v>
      </c>
      <c r="G839" t="s">
        <v>173</v>
      </c>
      <c r="H839" t="s">
        <v>34</v>
      </c>
      <c r="I839" t="s">
        <v>23</v>
      </c>
      <c r="J839" t="s">
        <v>36</v>
      </c>
      <c r="K839" t="s">
        <v>69</v>
      </c>
      <c r="L839" t="s">
        <v>1150</v>
      </c>
      <c r="M839" s="4">
        <v>95.26</v>
      </c>
      <c r="N839">
        <v>90</v>
      </c>
      <c r="O839" t="s">
        <v>49</v>
      </c>
      <c r="P839" t="s">
        <v>38</v>
      </c>
      <c r="Q839">
        <v>5</v>
      </c>
      <c r="R839">
        <v>39</v>
      </c>
      <c r="S839" t="s">
        <v>29</v>
      </c>
      <c r="U839">
        <v>304278</v>
      </c>
    </row>
    <row r="840" spans="1:21" x14ac:dyDescent="0.3">
      <c r="A840">
        <v>304358</v>
      </c>
      <c r="B840" t="s">
        <v>380</v>
      </c>
      <c r="C840" t="str">
        <f>_xlfn.XLOOKUP(D840,Departments!$A$2:$A$8,Departments!$B$2:$B$8)</f>
        <v>HR</v>
      </c>
      <c r="D840" t="s">
        <v>40</v>
      </c>
      <c r="E840" t="str" cm="1">
        <f t="array" ref="E840">_xlfn.XLOOKUP(F840,Locations!$A$2:$A$6,Locations!$B$2:$B$6,NOT FOUND)</f>
        <v>Sharjah</v>
      </c>
      <c r="F840" t="s">
        <v>41</v>
      </c>
      <c r="G840" t="s">
        <v>102</v>
      </c>
      <c r="H840" t="s">
        <v>63</v>
      </c>
      <c r="I840" t="s">
        <v>43</v>
      </c>
      <c r="J840" t="s">
        <v>24</v>
      </c>
      <c r="K840" t="s">
        <v>69</v>
      </c>
      <c r="L840" t="s">
        <v>755</v>
      </c>
      <c r="M840" s="4">
        <v>99.47</v>
      </c>
      <c r="N840">
        <v>88</v>
      </c>
      <c r="O840" t="s">
        <v>49</v>
      </c>
      <c r="P840" t="s">
        <v>38</v>
      </c>
      <c r="Q840">
        <v>2</v>
      </c>
      <c r="R840">
        <v>38</v>
      </c>
      <c r="S840" t="s">
        <v>29</v>
      </c>
      <c r="U840">
        <v>303870</v>
      </c>
    </row>
    <row r="841" spans="1:21" x14ac:dyDescent="0.3">
      <c r="A841">
        <v>304359</v>
      </c>
      <c r="B841" t="s">
        <v>694</v>
      </c>
      <c r="C841" t="str">
        <f>_xlfn.XLOOKUP(D841,Departments!$A$2:$A$8,Departments!$B$2:$B$8)</f>
        <v>Finance</v>
      </c>
      <c r="D841" t="s">
        <v>72</v>
      </c>
      <c r="E841" t="str" cm="1">
        <f t="array" ref="E841">_xlfn.XLOOKUP(F841,Locations!$A$2:$A$6,Locations!$B$2:$B$6,NOT FOUND)</f>
        <v>Dubai</v>
      </c>
      <c r="F841" t="s">
        <v>20</v>
      </c>
      <c r="G841" t="s">
        <v>33</v>
      </c>
      <c r="H841" t="s">
        <v>22</v>
      </c>
      <c r="I841" t="s">
        <v>43</v>
      </c>
      <c r="J841" t="s">
        <v>24</v>
      </c>
      <c r="K841" t="s">
        <v>54</v>
      </c>
      <c r="L841" t="s">
        <v>1102</v>
      </c>
      <c r="M841" s="4">
        <v>84.46</v>
      </c>
      <c r="N841">
        <v>57</v>
      </c>
      <c r="O841" t="s">
        <v>27</v>
      </c>
      <c r="P841" t="s">
        <v>38</v>
      </c>
      <c r="Q841">
        <v>2</v>
      </c>
      <c r="R841">
        <v>20</v>
      </c>
      <c r="S841" t="s">
        <v>29</v>
      </c>
      <c r="U841">
        <v>304020</v>
      </c>
    </row>
    <row r="842" spans="1:21" x14ac:dyDescent="0.3">
      <c r="A842">
        <v>304360</v>
      </c>
      <c r="B842" t="s">
        <v>663</v>
      </c>
      <c r="C842" t="str">
        <f>_xlfn.XLOOKUP(D842,Departments!$A$2:$A$8,Departments!$B$2:$B$8)</f>
        <v>Finance</v>
      </c>
      <c r="D842" t="s">
        <v>72</v>
      </c>
      <c r="E842" t="str" cm="1">
        <f t="array" ref="E842">_xlfn.XLOOKUP(F842,Locations!$A$2:$A$6,Locations!$B$2:$B$6,NOT FOUND)</f>
        <v>Abu Dhabi</v>
      </c>
      <c r="F842" t="s">
        <v>61</v>
      </c>
      <c r="G842" t="s">
        <v>126</v>
      </c>
      <c r="H842" t="s">
        <v>63</v>
      </c>
      <c r="I842" t="s">
        <v>23</v>
      </c>
      <c r="J842" t="s">
        <v>24</v>
      </c>
      <c r="K842" t="s">
        <v>69</v>
      </c>
      <c r="L842" t="s">
        <v>1151</v>
      </c>
      <c r="M842" s="4">
        <v>92.81</v>
      </c>
      <c r="N842">
        <v>88</v>
      </c>
      <c r="O842" t="s">
        <v>56</v>
      </c>
      <c r="P842" t="s">
        <v>38</v>
      </c>
      <c r="Q842">
        <v>4</v>
      </c>
      <c r="R842">
        <v>18</v>
      </c>
      <c r="S842" t="s">
        <v>29</v>
      </c>
      <c r="U842">
        <v>303974</v>
      </c>
    </row>
    <row r="843" spans="1:21" x14ac:dyDescent="0.3">
      <c r="A843">
        <v>304361</v>
      </c>
      <c r="B843" t="s">
        <v>1085</v>
      </c>
      <c r="C843" t="str">
        <f>_xlfn.XLOOKUP(D843,Departments!$A$2:$A$8,Departments!$B$2:$B$8)</f>
        <v>Finance</v>
      </c>
      <c r="D843" t="s">
        <v>72</v>
      </c>
      <c r="E843" t="str" cm="1">
        <f t="array" ref="E843">_xlfn.XLOOKUP(F843,Locations!$A$2:$A$6,Locations!$B$2:$B$6,NOT FOUND)</f>
        <v>Al Ain</v>
      </c>
      <c r="F843" t="s">
        <v>46</v>
      </c>
      <c r="G843" t="s">
        <v>173</v>
      </c>
      <c r="H843" t="s">
        <v>76</v>
      </c>
      <c r="I843" t="s">
        <v>23</v>
      </c>
      <c r="J843" t="s">
        <v>24</v>
      </c>
      <c r="K843" t="s">
        <v>54</v>
      </c>
      <c r="L843" t="s">
        <v>1067</v>
      </c>
      <c r="M843" s="4">
        <v>78.650000000000006</v>
      </c>
      <c r="N843">
        <v>78</v>
      </c>
      <c r="O843" t="s">
        <v>27</v>
      </c>
      <c r="P843" t="s">
        <v>38</v>
      </c>
      <c r="Q843">
        <v>3</v>
      </c>
      <c r="S843" t="s">
        <v>29</v>
      </c>
      <c r="U843">
        <v>304132</v>
      </c>
    </row>
    <row r="844" spans="1:21" x14ac:dyDescent="0.3">
      <c r="A844">
        <v>304362</v>
      </c>
      <c r="B844" t="s">
        <v>601</v>
      </c>
      <c r="C844" t="str">
        <f>_xlfn.XLOOKUP(D844,Departments!$A$2:$A$8,Departments!$B$2:$B$8)</f>
        <v>Finance</v>
      </c>
      <c r="D844" t="s">
        <v>72</v>
      </c>
      <c r="E844" t="str" cm="1">
        <f t="array" ref="E844">_xlfn.XLOOKUP(F844,Locations!$A$2:$A$6,Locations!$B$2:$B$6,NOT FOUND)</f>
        <v>Abu Dhabi</v>
      </c>
      <c r="F844" t="s">
        <v>61</v>
      </c>
      <c r="G844" t="s">
        <v>53</v>
      </c>
      <c r="H844" t="s">
        <v>34</v>
      </c>
      <c r="I844" t="s">
        <v>43</v>
      </c>
      <c r="J844" t="s">
        <v>24</v>
      </c>
      <c r="K844" t="s">
        <v>64</v>
      </c>
      <c r="L844" t="s">
        <v>871</v>
      </c>
      <c r="M844" s="4">
        <v>82.93</v>
      </c>
      <c r="N844">
        <v>58</v>
      </c>
      <c r="O844" t="s">
        <v>27</v>
      </c>
      <c r="P844" t="s">
        <v>38</v>
      </c>
      <c r="Q844">
        <v>5</v>
      </c>
      <c r="R844">
        <v>27</v>
      </c>
      <c r="S844" t="s">
        <v>57</v>
      </c>
      <c r="T844" t="s">
        <v>1152</v>
      </c>
      <c r="U844">
        <v>303750</v>
      </c>
    </row>
    <row r="845" spans="1:21" x14ac:dyDescent="0.3">
      <c r="A845">
        <v>304363</v>
      </c>
      <c r="B845" t="s">
        <v>407</v>
      </c>
      <c r="C845" t="str">
        <f>_xlfn.XLOOKUP(D845,Departments!$A$2:$A$8,Departments!$B$2:$B$8)</f>
        <v>Finance</v>
      </c>
      <c r="D845" t="s">
        <v>72</v>
      </c>
      <c r="E845" t="str" cm="1">
        <f t="array" ref="E845">_xlfn.XLOOKUP(F845,Locations!$A$2:$A$6,Locations!$B$2:$B$6,NOT FOUND)</f>
        <v>Dubai</v>
      </c>
      <c r="F845" t="s">
        <v>20</v>
      </c>
      <c r="G845" t="s">
        <v>173</v>
      </c>
      <c r="H845" t="s">
        <v>63</v>
      </c>
      <c r="I845" t="s">
        <v>35</v>
      </c>
      <c r="J845" t="s">
        <v>24</v>
      </c>
      <c r="K845" t="s">
        <v>64</v>
      </c>
      <c r="L845" t="s">
        <v>759</v>
      </c>
      <c r="M845" s="4">
        <v>94.37</v>
      </c>
      <c r="N845">
        <v>87</v>
      </c>
      <c r="O845" t="s">
        <v>49</v>
      </c>
      <c r="P845" t="s">
        <v>38</v>
      </c>
      <c r="Q845">
        <v>5</v>
      </c>
      <c r="R845">
        <v>16</v>
      </c>
      <c r="S845" t="s">
        <v>29</v>
      </c>
      <c r="U845">
        <v>303856</v>
      </c>
    </row>
    <row r="846" spans="1:21" x14ac:dyDescent="0.3">
      <c r="A846">
        <v>304364</v>
      </c>
      <c r="B846" t="s">
        <v>503</v>
      </c>
      <c r="C846" t="str">
        <f>_xlfn.XLOOKUP(D846,Departments!$A$2:$A$8,Departments!$B$2:$B$8)</f>
        <v>Marketing</v>
      </c>
      <c r="D846" t="s">
        <v>60</v>
      </c>
      <c r="E846" t="str" cm="1">
        <f t="array" ref="E846">_xlfn.XLOOKUP(F846,Locations!$A$2:$A$6,Locations!$B$2:$B$6,NOT FOUND)</f>
        <v>Al Ain</v>
      </c>
      <c r="F846" t="s">
        <v>46</v>
      </c>
      <c r="G846" t="s">
        <v>21</v>
      </c>
      <c r="H846" t="s">
        <v>63</v>
      </c>
      <c r="I846" t="s">
        <v>23</v>
      </c>
      <c r="J846" t="s">
        <v>36</v>
      </c>
      <c r="K846" t="s">
        <v>64</v>
      </c>
      <c r="L846" t="s">
        <v>1153</v>
      </c>
      <c r="M846" s="4">
        <v>93.64</v>
      </c>
      <c r="N846">
        <v>84</v>
      </c>
      <c r="O846" t="s">
        <v>49</v>
      </c>
      <c r="P846" t="s">
        <v>38</v>
      </c>
      <c r="Q846">
        <v>2</v>
      </c>
      <c r="S846" t="s">
        <v>57</v>
      </c>
      <c r="T846" t="s">
        <v>1154</v>
      </c>
      <c r="U846">
        <v>303588</v>
      </c>
    </row>
    <row r="847" spans="1:21" x14ac:dyDescent="0.3">
      <c r="A847">
        <v>304365</v>
      </c>
      <c r="B847" t="s">
        <v>140</v>
      </c>
      <c r="C847" t="str">
        <f>_xlfn.XLOOKUP(D847,Departments!$A$2:$A$8,Departments!$B$2:$B$8)</f>
        <v>Sales</v>
      </c>
      <c r="D847" t="s">
        <v>31</v>
      </c>
      <c r="E847" t="str" cm="1">
        <f t="array" ref="E847">_xlfn.XLOOKUP(F847,Locations!$A$2:$A$6,Locations!$B$2:$B$6,NOT FOUND)</f>
        <v>Ajman</v>
      </c>
      <c r="F847" t="s">
        <v>32</v>
      </c>
      <c r="G847" t="s">
        <v>173</v>
      </c>
      <c r="H847" t="s">
        <v>63</v>
      </c>
      <c r="I847" t="s">
        <v>43</v>
      </c>
      <c r="J847" t="s">
        <v>36</v>
      </c>
      <c r="K847" t="s">
        <v>54</v>
      </c>
      <c r="L847" t="s">
        <v>1155</v>
      </c>
      <c r="M847" s="4">
        <v>83.51</v>
      </c>
      <c r="N847">
        <v>53</v>
      </c>
      <c r="O847" t="s">
        <v>56</v>
      </c>
      <c r="P847" t="s">
        <v>38</v>
      </c>
      <c r="Q847">
        <v>2</v>
      </c>
      <c r="R847">
        <v>16</v>
      </c>
      <c r="S847" t="s">
        <v>29</v>
      </c>
      <c r="U847">
        <v>303921</v>
      </c>
    </row>
    <row r="848" spans="1:21" x14ac:dyDescent="0.3">
      <c r="A848">
        <v>304366</v>
      </c>
      <c r="B848" t="s">
        <v>866</v>
      </c>
      <c r="C848" t="str">
        <f>_xlfn.XLOOKUP(D848,Departments!$A$2:$A$8,Departments!$B$2:$B$8)</f>
        <v>Marketing</v>
      </c>
      <c r="D848" t="s">
        <v>60</v>
      </c>
      <c r="E848" t="str" cm="1">
        <f t="array" ref="E848">_xlfn.XLOOKUP(F848,Locations!$A$2:$A$6,Locations!$B$2:$B$6,NOT FOUND)</f>
        <v>Sharjah</v>
      </c>
      <c r="F848" t="s">
        <v>41</v>
      </c>
      <c r="G848" t="s">
        <v>21</v>
      </c>
      <c r="H848" t="s">
        <v>34</v>
      </c>
      <c r="I848" t="s">
        <v>35</v>
      </c>
      <c r="J848" t="s">
        <v>24</v>
      </c>
      <c r="K848" t="s">
        <v>54</v>
      </c>
      <c r="L848" t="s">
        <v>410</v>
      </c>
      <c r="M848" s="4">
        <v>89.85</v>
      </c>
      <c r="N848">
        <v>89</v>
      </c>
      <c r="O848" t="s">
        <v>56</v>
      </c>
      <c r="P848" t="s">
        <v>50</v>
      </c>
      <c r="R848">
        <v>33</v>
      </c>
      <c r="S848" t="s">
        <v>29</v>
      </c>
      <c r="U848">
        <v>303698</v>
      </c>
    </row>
    <row r="849" spans="1:21" x14ac:dyDescent="0.3">
      <c r="A849">
        <v>304367</v>
      </c>
      <c r="B849" t="s">
        <v>720</v>
      </c>
      <c r="C849" t="str">
        <f>_xlfn.XLOOKUP(D849,Departments!$A$2:$A$8,Departments!$B$2:$B$8)</f>
        <v>Marketing</v>
      </c>
      <c r="D849" t="s">
        <v>60</v>
      </c>
      <c r="E849" t="str" cm="1">
        <f t="array" ref="E849">_xlfn.XLOOKUP(F849,Locations!$A$2:$A$6,Locations!$B$2:$B$6,NOT FOUND)</f>
        <v>Sharjah</v>
      </c>
      <c r="F849" t="s">
        <v>41</v>
      </c>
      <c r="G849" t="s">
        <v>73</v>
      </c>
      <c r="H849" t="s">
        <v>34</v>
      </c>
      <c r="I849" t="s">
        <v>23</v>
      </c>
      <c r="J849" t="s">
        <v>36</v>
      </c>
      <c r="K849" t="s">
        <v>54</v>
      </c>
      <c r="L849" t="s">
        <v>1156</v>
      </c>
      <c r="M849" s="4">
        <v>82.11</v>
      </c>
      <c r="N849">
        <v>78</v>
      </c>
      <c r="O849" t="s">
        <v>56</v>
      </c>
      <c r="P849" t="s">
        <v>38</v>
      </c>
      <c r="Q849">
        <v>5</v>
      </c>
      <c r="R849">
        <v>25</v>
      </c>
      <c r="S849" t="s">
        <v>57</v>
      </c>
      <c r="T849" t="s">
        <v>746</v>
      </c>
      <c r="U849">
        <v>303938</v>
      </c>
    </row>
    <row r="850" spans="1:21" x14ac:dyDescent="0.3">
      <c r="A850">
        <v>304368</v>
      </c>
      <c r="B850" t="s">
        <v>89</v>
      </c>
      <c r="C850" t="str">
        <f>_xlfn.XLOOKUP(D850,Departments!$A$2:$A$8,Departments!$B$2:$B$8)</f>
        <v>Sales</v>
      </c>
      <c r="D850" t="s">
        <v>31</v>
      </c>
      <c r="E850" t="str" cm="1">
        <f t="array" ref="E850">_xlfn.XLOOKUP(F850,Locations!$A$2:$A$6,Locations!$B$2:$B$6,NOT FOUND)</f>
        <v>Ajman</v>
      </c>
      <c r="F850" t="s">
        <v>32</v>
      </c>
      <c r="G850" t="s">
        <v>42</v>
      </c>
      <c r="H850" t="s">
        <v>22</v>
      </c>
      <c r="I850" t="s">
        <v>35</v>
      </c>
      <c r="J850" t="s">
        <v>36</v>
      </c>
      <c r="K850" t="s">
        <v>54</v>
      </c>
      <c r="L850" t="s">
        <v>468</v>
      </c>
      <c r="M850" s="4">
        <v>80.81</v>
      </c>
      <c r="N850">
        <v>62</v>
      </c>
      <c r="O850" t="s">
        <v>27</v>
      </c>
      <c r="P850" t="s">
        <v>38</v>
      </c>
      <c r="Q850">
        <v>3</v>
      </c>
      <c r="S850" t="s">
        <v>29</v>
      </c>
      <c r="U850">
        <v>303835</v>
      </c>
    </row>
    <row r="851" spans="1:21" x14ac:dyDescent="0.3">
      <c r="A851">
        <v>304369</v>
      </c>
      <c r="B851" t="s">
        <v>286</v>
      </c>
      <c r="C851" t="str">
        <f>_xlfn.XLOOKUP(D851,Departments!$A$2:$A$8,Departments!$B$2:$B$8)</f>
        <v>Operations</v>
      </c>
      <c r="D851" t="s">
        <v>19</v>
      </c>
      <c r="E851" t="str" cm="1">
        <f t="array" ref="E851">_xlfn.XLOOKUP(F851,Locations!$A$2:$A$6,Locations!$B$2:$B$6,NOT FOUND)</f>
        <v>Ajman</v>
      </c>
      <c r="F851" t="s">
        <v>32</v>
      </c>
      <c r="G851" t="s">
        <v>33</v>
      </c>
      <c r="H851" t="s">
        <v>22</v>
      </c>
      <c r="I851" t="s">
        <v>35</v>
      </c>
      <c r="J851" t="s">
        <v>36</v>
      </c>
      <c r="K851" t="s">
        <v>69</v>
      </c>
      <c r="L851" t="s">
        <v>952</v>
      </c>
      <c r="M851" s="4">
        <v>85.59</v>
      </c>
      <c r="N851">
        <v>74</v>
      </c>
      <c r="O851" t="s">
        <v>49</v>
      </c>
      <c r="P851" t="s">
        <v>38</v>
      </c>
      <c r="Q851">
        <v>3</v>
      </c>
      <c r="S851" t="s">
        <v>131</v>
      </c>
      <c r="T851" t="s">
        <v>489</v>
      </c>
      <c r="U851">
        <v>304267</v>
      </c>
    </row>
    <row r="852" spans="1:21" x14ac:dyDescent="0.3">
      <c r="A852">
        <v>304370</v>
      </c>
      <c r="B852" t="s">
        <v>248</v>
      </c>
      <c r="C852" t="str">
        <f>_xlfn.XLOOKUP(D852,Departments!$A$2:$A$8,Departments!$B$2:$B$8)</f>
        <v>Customer Support</v>
      </c>
      <c r="D852" t="s">
        <v>52</v>
      </c>
      <c r="E852" t="str" cm="1">
        <f t="array" ref="E852">_xlfn.XLOOKUP(F852,Locations!$A$2:$A$6,Locations!$B$2:$B$6,NOT FOUND)</f>
        <v>Abu Dhabi</v>
      </c>
      <c r="F852" t="s">
        <v>61</v>
      </c>
      <c r="G852" t="s">
        <v>102</v>
      </c>
      <c r="H852" t="s">
        <v>22</v>
      </c>
      <c r="I852" t="s">
        <v>23</v>
      </c>
      <c r="J852" t="s">
        <v>24</v>
      </c>
      <c r="K852" t="s">
        <v>25</v>
      </c>
      <c r="L852" t="s">
        <v>81</v>
      </c>
      <c r="M852" s="4">
        <v>82.68</v>
      </c>
      <c r="N852">
        <v>79</v>
      </c>
      <c r="O852" t="s">
        <v>56</v>
      </c>
      <c r="P852" t="s">
        <v>38</v>
      </c>
      <c r="Q852">
        <v>4</v>
      </c>
      <c r="S852" t="s">
        <v>29</v>
      </c>
      <c r="U852">
        <v>304188</v>
      </c>
    </row>
    <row r="853" spans="1:21" x14ac:dyDescent="0.3">
      <c r="A853">
        <v>304371</v>
      </c>
      <c r="B853" t="s">
        <v>848</v>
      </c>
      <c r="C853" t="str">
        <f>_xlfn.XLOOKUP(D853,Departments!$A$2:$A$8,Departments!$B$2:$B$8)</f>
        <v>Marketing</v>
      </c>
      <c r="D853" t="s">
        <v>60</v>
      </c>
      <c r="E853" t="str" cm="1">
        <f t="array" ref="E853">_xlfn.XLOOKUP(F853,Locations!$A$2:$A$6,Locations!$B$2:$B$6,NOT FOUND)</f>
        <v>Dubai</v>
      </c>
      <c r="F853" t="s">
        <v>20</v>
      </c>
      <c r="G853" t="s">
        <v>53</v>
      </c>
      <c r="H853" t="s">
        <v>34</v>
      </c>
      <c r="I853" t="s">
        <v>23</v>
      </c>
      <c r="J853" t="s">
        <v>24</v>
      </c>
      <c r="K853" t="s">
        <v>69</v>
      </c>
      <c r="L853" t="s">
        <v>838</v>
      </c>
      <c r="M853" s="4">
        <v>89.88</v>
      </c>
      <c r="N853">
        <v>79</v>
      </c>
      <c r="O853" t="s">
        <v>49</v>
      </c>
      <c r="P853" t="s">
        <v>38</v>
      </c>
      <c r="Q853">
        <v>3</v>
      </c>
      <c r="R853">
        <v>13</v>
      </c>
      <c r="S853" t="s">
        <v>29</v>
      </c>
      <c r="U853">
        <v>304150</v>
      </c>
    </row>
    <row r="854" spans="1:21" x14ac:dyDescent="0.3">
      <c r="A854">
        <v>304372</v>
      </c>
      <c r="B854" t="s">
        <v>1157</v>
      </c>
      <c r="C854" t="str">
        <f>_xlfn.XLOOKUP(D854,Departments!$A$2:$A$8,Departments!$B$2:$B$8)</f>
        <v>Sales</v>
      </c>
      <c r="D854" t="s">
        <v>31</v>
      </c>
      <c r="E854" t="str" cm="1">
        <f t="array" ref="E854">_xlfn.XLOOKUP(F854,Locations!$A$2:$A$6,Locations!$B$2:$B$6,NOT FOUND)</f>
        <v>Al Ain</v>
      </c>
      <c r="F854" t="s">
        <v>46</v>
      </c>
      <c r="G854" t="s">
        <v>126</v>
      </c>
      <c r="H854" t="s">
        <v>34</v>
      </c>
      <c r="I854" t="s">
        <v>43</v>
      </c>
      <c r="J854" t="s">
        <v>24</v>
      </c>
      <c r="K854" t="s">
        <v>25</v>
      </c>
      <c r="L854" t="s">
        <v>598</v>
      </c>
      <c r="M854" s="4">
        <v>76.75</v>
      </c>
      <c r="N854">
        <v>69</v>
      </c>
      <c r="O854" t="s">
        <v>27</v>
      </c>
      <c r="P854" t="s">
        <v>50</v>
      </c>
      <c r="R854">
        <v>25</v>
      </c>
      <c r="S854" t="s">
        <v>29</v>
      </c>
      <c r="U854">
        <v>303949</v>
      </c>
    </row>
    <row r="855" spans="1:21" x14ac:dyDescent="0.3">
      <c r="A855">
        <v>304373</v>
      </c>
      <c r="B855" t="s">
        <v>439</v>
      </c>
      <c r="C855" t="str">
        <f>_xlfn.XLOOKUP(D855,Departments!$A$2:$A$8,Departments!$B$2:$B$8)</f>
        <v>Finance</v>
      </c>
      <c r="D855" t="s">
        <v>72</v>
      </c>
      <c r="E855" t="str" cm="1">
        <f t="array" ref="E855">_xlfn.XLOOKUP(F855,Locations!$A$2:$A$6,Locations!$B$2:$B$6,NOT FOUND)</f>
        <v>Al Ain</v>
      </c>
      <c r="F855" t="s">
        <v>46</v>
      </c>
      <c r="G855" t="s">
        <v>42</v>
      </c>
      <c r="H855" t="s">
        <v>34</v>
      </c>
      <c r="I855" t="s">
        <v>35</v>
      </c>
      <c r="J855" t="s">
        <v>36</v>
      </c>
      <c r="K855" t="s">
        <v>64</v>
      </c>
      <c r="L855" t="s">
        <v>1158</v>
      </c>
      <c r="M855" s="4">
        <v>78.02</v>
      </c>
      <c r="N855">
        <v>55</v>
      </c>
      <c r="O855" t="s">
        <v>56</v>
      </c>
      <c r="P855" t="s">
        <v>38</v>
      </c>
      <c r="Q855">
        <v>3</v>
      </c>
      <c r="R855">
        <v>33</v>
      </c>
      <c r="S855" t="s">
        <v>29</v>
      </c>
      <c r="U855">
        <v>304142</v>
      </c>
    </row>
    <row r="856" spans="1:21" x14ac:dyDescent="0.3">
      <c r="A856">
        <v>304374</v>
      </c>
      <c r="B856" t="s">
        <v>386</v>
      </c>
      <c r="C856" t="str">
        <f>_xlfn.XLOOKUP(D856,Departments!$A$2:$A$8,Departments!$B$2:$B$8)</f>
        <v>Finance</v>
      </c>
      <c r="D856" t="s">
        <v>72</v>
      </c>
      <c r="E856" t="str" cm="1">
        <f t="array" ref="E856">_xlfn.XLOOKUP(F856,Locations!$A$2:$A$6,Locations!$B$2:$B$6,NOT FOUND)</f>
        <v>Ajman</v>
      </c>
      <c r="F856" t="s">
        <v>32</v>
      </c>
      <c r="G856" t="s">
        <v>33</v>
      </c>
      <c r="H856" t="s">
        <v>76</v>
      </c>
      <c r="I856" t="s">
        <v>43</v>
      </c>
      <c r="J856" t="s">
        <v>24</v>
      </c>
      <c r="K856" t="s">
        <v>64</v>
      </c>
      <c r="L856" t="s">
        <v>910</v>
      </c>
      <c r="M856" s="4">
        <v>88.61</v>
      </c>
      <c r="N856">
        <v>87</v>
      </c>
      <c r="O856" t="s">
        <v>49</v>
      </c>
      <c r="P856" t="s">
        <v>38</v>
      </c>
      <c r="Q856">
        <v>2</v>
      </c>
      <c r="R856">
        <v>5</v>
      </c>
      <c r="S856" t="s">
        <v>57</v>
      </c>
      <c r="T856" t="s">
        <v>1000</v>
      </c>
      <c r="U856">
        <v>304368</v>
      </c>
    </row>
    <row r="857" spans="1:21" x14ac:dyDescent="0.3">
      <c r="A857">
        <v>304375</v>
      </c>
      <c r="B857" t="s">
        <v>648</v>
      </c>
      <c r="C857" t="str">
        <f>_xlfn.XLOOKUP(D857,Departments!$A$2:$A$8,Departments!$B$2:$B$8)</f>
        <v>Marketing</v>
      </c>
      <c r="D857" t="s">
        <v>60</v>
      </c>
      <c r="E857" t="str" cm="1">
        <f t="array" ref="E857">_xlfn.XLOOKUP(F857,Locations!$A$2:$A$6,Locations!$B$2:$B$6,NOT FOUND)</f>
        <v>Ajman</v>
      </c>
      <c r="F857" t="s">
        <v>32</v>
      </c>
      <c r="G857" t="s">
        <v>102</v>
      </c>
      <c r="H857" t="s">
        <v>22</v>
      </c>
      <c r="I857" t="s">
        <v>23</v>
      </c>
      <c r="J857" t="s">
        <v>24</v>
      </c>
      <c r="K857" t="s">
        <v>69</v>
      </c>
      <c r="L857" t="s">
        <v>222</v>
      </c>
      <c r="M857" s="4">
        <v>90.82</v>
      </c>
      <c r="N857">
        <v>83</v>
      </c>
      <c r="O857" t="s">
        <v>56</v>
      </c>
      <c r="P857" t="s">
        <v>38</v>
      </c>
      <c r="Q857">
        <v>5</v>
      </c>
      <c r="R857">
        <v>29</v>
      </c>
      <c r="S857" t="s">
        <v>29</v>
      </c>
      <c r="U857">
        <v>303916</v>
      </c>
    </row>
    <row r="858" spans="1:21" x14ac:dyDescent="0.3">
      <c r="A858">
        <v>304376</v>
      </c>
      <c r="B858" t="s">
        <v>187</v>
      </c>
      <c r="C858" t="str">
        <f>_xlfn.XLOOKUP(D858,Departments!$A$2:$A$8,Departments!$B$2:$B$8)</f>
        <v>HR</v>
      </c>
      <c r="D858" t="s">
        <v>40</v>
      </c>
      <c r="E858" t="str" cm="1">
        <f t="array" ref="E858">_xlfn.XLOOKUP(F858,Locations!$A$2:$A$6,Locations!$B$2:$B$6,NOT FOUND)</f>
        <v>Abu Dhabi</v>
      </c>
      <c r="F858" t="s">
        <v>61</v>
      </c>
      <c r="G858" t="s">
        <v>21</v>
      </c>
      <c r="H858" t="s">
        <v>63</v>
      </c>
      <c r="I858" t="s">
        <v>23</v>
      </c>
      <c r="J858" t="s">
        <v>36</v>
      </c>
      <c r="K858" t="s">
        <v>25</v>
      </c>
      <c r="L858" t="s">
        <v>1159</v>
      </c>
      <c r="M858" s="4">
        <v>79.510000000000005</v>
      </c>
      <c r="N858">
        <v>70</v>
      </c>
      <c r="O858" t="s">
        <v>56</v>
      </c>
      <c r="P858" t="s">
        <v>38</v>
      </c>
      <c r="Q858">
        <v>5</v>
      </c>
      <c r="R858">
        <v>40</v>
      </c>
      <c r="S858" t="s">
        <v>29</v>
      </c>
      <c r="U858">
        <v>304051</v>
      </c>
    </row>
    <row r="859" spans="1:21" x14ac:dyDescent="0.3">
      <c r="A859">
        <v>304377</v>
      </c>
      <c r="B859" t="s">
        <v>286</v>
      </c>
      <c r="C859" t="str">
        <f>_xlfn.XLOOKUP(D859,Departments!$A$2:$A$8,Departments!$B$2:$B$8)</f>
        <v>Operations</v>
      </c>
      <c r="D859" t="s">
        <v>19</v>
      </c>
      <c r="E859" t="str" cm="1">
        <f t="array" ref="E859">_xlfn.XLOOKUP(F859,Locations!$A$2:$A$6,Locations!$B$2:$B$6,NOT FOUND)</f>
        <v>Ajman</v>
      </c>
      <c r="F859" t="s">
        <v>32</v>
      </c>
      <c r="G859" t="s">
        <v>47</v>
      </c>
      <c r="H859" t="s">
        <v>34</v>
      </c>
      <c r="I859" t="s">
        <v>43</v>
      </c>
      <c r="J859" t="s">
        <v>24</v>
      </c>
      <c r="K859" t="s">
        <v>54</v>
      </c>
      <c r="L859" t="s">
        <v>1160</v>
      </c>
      <c r="M859" s="4">
        <v>92.06</v>
      </c>
      <c r="N859">
        <v>75</v>
      </c>
      <c r="O859" t="s">
        <v>49</v>
      </c>
      <c r="P859" t="s">
        <v>38</v>
      </c>
      <c r="Q859">
        <v>2</v>
      </c>
      <c r="R859">
        <v>37</v>
      </c>
      <c r="S859" t="s">
        <v>57</v>
      </c>
      <c r="T859" t="s">
        <v>820</v>
      </c>
      <c r="U859">
        <v>304085</v>
      </c>
    </row>
    <row r="860" spans="1:21" x14ac:dyDescent="0.3">
      <c r="A860">
        <v>304378</v>
      </c>
      <c r="B860" t="s">
        <v>1039</v>
      </c>
      <c r="C860" t="str">
        <f>_xlfn.XLOOKUP(D860,Departments!$A$2:$A$8,Departments!$B$2:$B$8)</f>
        <v>Customer Support</v>
      </c>
      <c r="D860" t="s">
        <v>52</v>
      </c>
      <c r="E860" t="str" cm="1">
        <f t="array" ref="E860">_xlfn.XLOOKUP(F860,Locations!$A$2:$A$6,Locations!$B$2:$B$6,NOT FOUND)</f>
        <v>Al Ain</v>
      </c>
      <c r="F860" t="s">
        <v>46</v>
      </c>
      <c r="G860" t="s">
        <v>47</v>
      </c>
      <c r="H860" t="s">
        <v>76</v>
      </c>
      <c r="I860" t="s">
        <v>35</v>
      </c>
      <c r="J860" t="s">
        <v>36</v>
      </c>
      <c r="K860" t="s">
        <v>64</v>
      </c>
      <c r="L860" t="s">
        <v>1161</v>
      </c>
      <c r="M860" s="4">
        <v>86.58</v>
      </c>
      <c r="N860">
        <v>80</v>
      </c>
      <c r="O860" t="s">
        <v>56</v>
      </c>
      <c r="P860" t="s">
        <v>38</v>
      </c>
      <c r="Q860">
        <v>2</v>
      </c>
      <c r="R860">
        <v>30</v>
      </c>
      <c r="S860" t="s">
        <v>29</v>
      </c>
      <c r="U860">
        <v>303821</v>
      </c>
    </row>
    <row r="861" spans="1:21" x14ac:dyDescent="0.3">
      <c r="A861">
        <v>304379</v>
      </c>
      <c r="B861" t="s">
        <v>906</v>
      </c>
      <c r="C861" t="str">
        <f>_xlfn.XLOOKUP(D861,Departments!$A$2:$A$8,Departments!$B$2:$B$8)</f>
        <v>Customer Support</v>
      </c>
      <c r="D861" t="s">
        <v>52</v>
      </c>
      <c r="E861" t="str" cm="1">
        <f t="array" ref="E861">_xlfn.XLOOKUP(F861,Locations!$A$2:$A$6,Locations!$B$2:$B$6,NOT FOUND)</f>
        <v>Abu Dhabi</v>
      </c>
      <c r="F861" t="s">
        <v>61</v>
      </c>
      <c r="G861" t="s">
        <v>126</v>
      </c>
      <c r="H861" t="s">
        <v>22</v>
      </c>
      <c r="I861" t="s">
        <v>23</v>
      </c>
      <c r="J861" t="s">
        <v>24</v>
      </c>
      <c r="K861" t="s">
        <v>64</v>
      </c>
      <c r="L861" t="s">
        <v>1162</v>
      </c>
      <c r="M861" s="4">
        <v>95.04</v>
      </c>
      <c r="N861">
        <v>88</v>
      </c>
      <c r="O861" t="s">
        <v>56</v>
      </c>
      <c r="P861" t="s">
        <v>38</v>
      </c>
      <c r="Q861">
        <v>4</v>
      </c>
      <c r="R861">
        <v>26</v>
      </c>
      <c r="S861" t="s">
        <v>29</v>
      </c>
      <c r="U861">
        <v>304201</v>
      </c>
    </row>
    <row r="862" spans="1:21" x14ac:dyDescent="0.3">
      <c r="A862">
        <v>304380</v>
      </c>
      <c r="B862" t="s">
        <v>333</v>
      </c>
      <c r="C862" t="str">
        <f>_xlfn.XLOOKUP(D862,Departments!$A$2:$A$8,Departments!$B$2:$B$8)</f>
        <v>Finance</v>
      </c>
      <c r="D862" t="s">
        <v>72</v>
      </c>
      <c r="E862" t="str" cm="1">
        <f t="array" ref="E862">_xlfn.XLOOKUP(F862,Locations!$A$2:$A$6,Locations!$B$2:$B$6,NOT FOUND)</f>
        <v>Dubai</v>
      </c>
      <c r="F862" t="s">
        <v>20</v>
      </c>
      <c r="G862" t="s">
        <v>173</v>
      </c>
      <c r="H862" t="s">
        <v>76</v>
      </c>
      <c r="I862" t="s">
        <v>35</v>
      </c>
      <c r="J862" t="s">
        <v>24</v>
      </c>
      <c r="K862" t="s">
        <v>25</v>
      </c>
      <c r="L862" t="s">
        <v>1163</v>
      </c>
      <c r="M862" s="4">
        <v>99.41</v>
      </c>
      <c r="N862">
        <v>87</v>
      </c>
      <c r="O862" t="s">
        <v>49</v>
      </c>
      <c r="P862" t="s">
        <v>38</v>
      </c>
      <c r="Q862">
        <v>4</v>
      </c>
      <c r="R862">
        <v>33</v>
      </c>
      <c r="S862" t="s">
        <v>57</v>
      </c>
      <c r="T862" t="s">
        <v>1164</v>
      </c>
      <c r="U862">
        <v>303596</v>
      </c>
    </row>
    <row r="863" spans="1:21" x14ac:dyDescent="0.3">
      <c r="A863">
        <v>304381</v>
      </c>
      <c r="B863" t="s">
        <v>228</v>
      </c>
      <c r="C863" t="str">
        <f>_xlfn.XLOOKUP(D863,Departments!$A$2:$A$8,Departments!$B$2:$B$8)</f>
        <v>Finance</v>
      </c>
      <c r="D863" t="s">
        <v>72</v>
      </c>
      <c r="E863" t="str" cm="1">
        <f t="array" ref="E863">_xlfn.XLOOKUP(F863,Locations!$A$2:$A$6,Locations!$B$2:$B$6,NOT FOUND)</f>
        <v>Sharjah</v>
      </c>
      <c r="F863" t="s">
        <v>41</v>
      </c>
      <c r="G863" t="s">
        <v>173</v>
      </c>
      <c r="H863" t="s">
        <v>63</v>
      </c>
      <c r="I863" t="s">
        <v>35</v>
      </c>
      <c r="J863" t="s">
        <v>36</v>
      </c>
      <c r="K863" t="s">
        <v>69</v>
      </c>
      <c r="L863" t="s">
        <v>1165</v>
      </c>
      <c r="M863" s="4">
        <v>81.709999999999994</v>
      </c>
      <c r="N863">
        <v>65</v>
      </c>
      <c r="O863" t="s">
        <v>27</v>
      </c>
      <c r="P863" t="s">
        <v>38</v>
      </c>
      <c r="Q863">
        <v>3</v>
      </c>
      <c r="R863">
        <v>24</v>
      </c>
      <c r="S863" t="s">
        <v>29</v>
      </c>
      <c r="U863">
        <v>303656</v>
      </c>
    </row>
    <row r="864" spans="1:21" x14ac:dyDescent="0.3">
      <c r="A864">
        <v>304382</v>
      </c>
      <c r="B864" t="s">
        <v>1166</v>
      </c>
      <c r="C864" t="str">
        <f>_xlfn.XLOOKUP(D864,Departments!$A$2:$A$8,Departments!$B$2:$B$8)</f>
        <v>HR</v>
      </c>
      <c r="D864" t="s">
        <v>40</v>
      </c>
      <c r="E864" t="str" cm="1">
        <f t="array" ref="E864">_xlfn.XLOOKUP(F864,Locations!$A$2:$A$6,Locations!$B$2:$B$6,NOT FOUND)</f>
        <v>Ajman</v>
      </c>
      <c r="F864" t="s">
        <v>32</v>
      </c>
      <c r="G864" t="s">
        <v>73</v>
      </c>
      <c r="H864" t="s">
        <v>34</v>
      </c>
      <c r="I864" t="s">
        <v>23</v>
      </c>
      <c r="J864" t="s">
        <v>24</v>
      </c>
      <c r="K864" t="s">
        <v>54</v>
      </c>
      <c r="L864" t="s">
        <v>1167</v>
      </c>
      <c r="M864" s="4">
        <v>78.95</v>
      </c>
      <c r="N864">
        <v>60</v>
      </c>
      <c r="O864" t="s">
        <v>27</v>
      </c>
      <c r="P864" t="s">
        <v>38</v>
      </c>
      <c r="Q864">
        <v>3</v>
      </c>
      <c r="S864" t="s">
        <v>29</v>
      </c>
      <c r="U864">
        <v>304013</v>
      </c>
    </row>
    <row r="865" spans="1:21" x14ac:dyDescent="0.3">
      <c r="A865">
        <v>304383</v>
      </c>
      <c r="B865" t="s">
        <v>211</v>
      </c>
      <c r="C865" t="str">
        <f>_xlfn.XLOOKUP(D865,Departments!$A$2:$A$8,Departments!$B$2:$B$8)</f>
        <v>Sales</v>
      </c>
      <c r="D865" t="s">
        <v>31</v>
      </c>
      <c r="E865" t="str" cm="1">
        <f t="array" ref="E865">_xlfn.XLOOKUP(F865,Locations!$A$2:$A$6,Locations!$B$2:$B$6,NOT FOUND)</f>
        <v>Sharjah</v>
      </c>
      <c r="F865" t="s">
        <v>41</v>
      </c>
      <c r="G865" t="s">
        <v>33</v>
      </c>
      <c r="H865" t="s">
        <v>34</v>
      </c>
      <c r="I865" t="s">
        <v>43</v>
      </c>
      <c r="J865" t="s">
        <v>36</v>
      </c>
      <c r="K865" t="s">
        <v>64</v>
      </c>
      <c r="L865" t="s">
        <v>1168</v>
      </c>
      <c r="M865" s="4">
        <v>96.62</v>
      </c>
      <c r="N865">
        <v>88</v>
      </c>
      <c r="O865" t="s">
        <v>56</v>
      </c>
      <c r="P865" t="s">
        <v>38</v>
      </c>
      <c r="Q865">
        <v>5</v>
      </c>
      <c r="S865" t="s">
        <v>29</v>
      </c>
      <c r="U865">
        <v>303661</v>
      </c>
    </row>
    <row r="866" spans="1:21" x14ac:dyDescent="0.3">
      <c r="A866">
        <v>304384</v>
      </c>
      <c r="B866" t="s">
        <v>209</v>
      </c>
      <c r="C866" t="str">
        <f>_xlfn.XLOOKUP(D866,Departments!$A$2:$A$8,Departments!$B$2:$B$8)</f>
        <v>Customer Support</v>
      </c>
      <c r="D866" t="s">
        <v>52</v>
      </c>
      <c r="E866" t="str" cm="1">
        <f t="array" ref="E866">_xlfn.XLOOKUP(F866,Locations!$A$2:$A$6,Locations!$B$2:$B$6,NOT FOUND)</f>
        <v>Al Ain</v>
      </c>
      <c r="F866" t="s">
        <v>46</v>
      </c>
      <c r="G866" t="s">
        <v>126</v>
      </c>
      <c r="H866" t="s">
        <v>34</v>
      </c>
      <c r="I866" t="s">
        <v>23</v>
      </c>
      <c r="J866" t="s">
        <v>36</v>
      </c>
      <c r="K866" t="s">
        <v>64</v>
      </c>
      <c r="L866" t="s">
        <v>935</v>
      </c>
      <c r="M866" s="4">
        <v>95.94</v>
      </c>
      <c r="N866">
        <v>95</v>
      </c>
      <c r="O866" t="s">
        <v>49</v>
      </c>
      <c r="P866" t="s">
        <v>38</v>
      </c>
      <c r="Q866">
        <v>5</v>
      </c>
      <c r="R866">
        <v>31</v>
      </c>
      <c r="S866" t="s">
        <v>131</v>
      </c>
      <c r="T866" t="s">
        <v>1169</v>
      </c>
      <c r="U866">
        <v>303626</v>
      </c>
    </row>
    <row r="867" spans="1:21" x14ac:dyDescent="0.3">
      <c r="A867">
        <v>304385</v>
      </c>
      <c r="B867" t="s">
        <v>601</v>
      </c>
      <c r="C867" t="str">
        <f>_xlfn.XLOOKUP(D867,Departments!$A$2:$A$8,Departments!$B$2:$B$8)</f>
        <v>Operations</v>
      </c>
      <c r="D867" t="s">
        <v>19</v>
      </c>
      <c r="E867" t="str" cm="1">
        <f t="array" ref="E867">_xlfn.XLOOKUP(F867,Locations!$A$2:$A$6,Locations!$B$2:$B$6,NOT FOUND)</f>
        <v>Dubai</v>
      </c>
      <c r="F867" t="s">
        <v>20</v>
      </c>
      <c r="G867" t="s">
        <v>47</v>
      </c>
      <c r="H867" t="s">
        <v>22</v>
      </c>
      <c r="I867" t="s">
        <v>43</v>
      </c>
      <c r="J867" t="s">
        <v>36</v>
      </c>
      <c r="K867" t="s">
        <v>64</v>
      </c>
      <c r="L867" t="s">
        <v>1170</v>
      </c>
      <c r="M867" s="4">
        <v>93.92</v>
      </c>
      <c r="N867">
        <v>73</v>
      </c>
      <c r="O867" t="s">
        <v>49</v>
      </c>
      <c r="P867" t="s">
        <v>38</v>
      </c>
      <c r="Q867">
        <v>5</v>
      </c>
      <c r="R867">
        <v>37</v>
      </c>
      <c r="S867" t="s">
        <v>29</v>
      </c>
      <c r="U867">
        <v>304131</v>
      </c>
    </row>
    <row r="868" spans="1:21" x14ac:dyDescent="0.3">
      <c r="A868">
        <v>304386</v>
      </c>
      <c r="B868" t="s">
        <v>213</v>
      </c>
      <c r="C868" t="str">
        <f>_xlfn.XLOOKUP(D868,Departments!$A$2:$A$8,Departments!$B$2:$B$8)</f>
        <v>Operations</v>
      </c>
      <c r="D868" t="s">
        <v>19</v>
      </c>
      <c r="E868" t="str" cm="1">
        <f t="array" ref="E868">_xlfn.XLOOKUP(F868,Locations!$A$2:$A$6,Locations!$B$2:$B$6,NOT FOUND)</f>
        <v>Ajman</v>
      </c>
      <c r="F868" t="s">
        <v>32</v>
      </c>
      <c r="G868" t="s">
        <v>47</v>
      </c>
      <c r="H868" t="s">
        <v>34</v>
      </c>
      <c r="I868" t="s">
        <v>43</v>
      </c>
      <c r="J868" t="s">
        <v>24</v>
      </c>
      <c r="K868" t="s">
        <v>25</v>
      </c>
      <c r="L868" t="s">
        <v>864</v>
      </c>
      <c r="M868" s="4">
        <v>83.73</v>
      </c>
      <c r="N868">
        <v>80</v>
      </c>
      <c r="O868" t="s">
        <v>27</v>
      </c>
      <c r="P868" t="s">
        <v>38</v>
      </c>
      <c r="Q868">
        <v>2</v>
      </c>
      <c r="R868">
        <v>12</v>
      </c>
      <c r="S868" t="s">
        <v>29</v>
      </c>
      <c r="U868">
        <v>304155</v>
      </c>
    </row>
    <row r="869" spans="1:21" x14ac:dyDescent="0.3">
      <c r="A869">
        <v>304387</v>
      </c>
      <c r="B869" t="s">
        <v>98</v>
      </c>
      <c r="C869" t="str">
        <f>_xlfn.XLOOKUP(D869,Departments!$A$2:$A$8,Departments!$B$2:$B$8)</f>
        <v>Operations</v>
      </c>
      <c r="D869" t="s">
        <v>19</v>
      </c>
      <c r="E869" t="str" cm="1">
        <f t="array" ref="E869">_xlfn.XLOOKUP(F869,Locations!$A$2:$A$6,Locations!$B$2:$B$6,NOT FOUND)</f>
        <v>Sharjah</v>
      </c>
      <c r="F869" t="s">
        <v>41</v>
      </c>
      <c r="G869" t="s">
        <v>42</v>
      </c>
      <c r="H869" t="s">
        <v>76</v>
      </c>
      <c r="I869" t="s">
        <v>23</v>
      </c>
      <c r="J869" t="s">
        <v>24</v>
      </c>
      <c r="K869" t="s">
        <v>69</v>
      </c>
      <c r="L869" t="s">
        <v>139</v>
      </c>
      <c r="M869" s="4">
        <v>99.02</v>
      </c>
      <c r="N869">
        <v>97</v>
      </c>
      <c r="O869" t="s">
        <v>49</v>
      </c>
      <c r="P869" t="s">
        <v>38</v>
      </c>
      <c r="Q869">
        <v>4</v>
      </c>
      <c r="R869">
        <v>6</v>
      </c>
      <c r="S869" t="s">
        <v>29</v>
      </c>
      <c r="U869">
        <v>304036</v>
      </c>
    </row>
    <row r="870" spans="1:21" x14ac:dyDescent="0.3">
      <c r="A870">
        <v>304388</v>
      </c>
      <c r="B870" t="s">
        <v>1171</v>
      </c>
      <c r="C870" t="str">
        <f>_xlfn.XLOOKUP(D870,Departments!$A$2:$A$8,Departments!$B$2:$B$8)</f>
        <v>Sales</v>
      </c>
      <c r="D870" t="s">
        <v>31</v>
      </c>
      <c r="E870" t="str" cm="1">
        <f t="array" ref="E870">_xlfn.XLOOKUP(F870,Locations!$A$2:$A$6,Locations!$B$2:$B$6,NOT FOUND)</f>
        <v>Dubai</v>
      </c>
      <c r="F870" t="s">
        <v>20</v>
      </c>
      <c r="G870" t="s">
        <v>62</v>
      </c>
      <c r="H870" t="s">
        <v>34</v>
      </c>
      <c r="I870" t="s">
        <v>23</v>
      </c>
      <c r="J870" t="s">
        <v>24</v>
      </c>
      <c r="K870" t="s">
        <v>69</v>
      </c>
      <c r="L870" t="s">
        <v>1172</v>
      </c>
      <c r="M870" s="4">
        <v>85.15</v>
      </c>
      <c r="N870">
        <v>74</v>
      </c>
      <c r="O870" t="s">
        <v>49</v>
      </c>
      <c r="P870" t="s">
        <v>38</v>
      </c>
      <c r="Q870">
        <v>4</v>
      </c>
      <c r="R870">
        <v>38</v>
      </c>
      <c r="S870" t="s">
        <v>29</v>
      </c>
      <c r="U870">
        <v>304134</v>
      </c>
    </row>
    <row r="871" spans="1:21" x14ac:dyDescent="0.3">
      <c r="A871">
        <v>304389</v>
      </c>
      <c r="B871" t="s">
        <v>170</v>
      </c>
      <c r="C871" t="str">
        <f>_xlfn.XLOOKUP(D871,Departments!$A$2:$A$8,Departments!$B$2:$B$8)</f>
        <v>HR</v>
      </c>
      <c r="D871" t="s">
        <v>40</v>
      </c>
      <c r="E871" t="str" cm="1">
        <f t="array" ref="E871">_xlfn.XLOOKUP(F871,Locations!$A$2:$A$6,Locations!$B$2:$B$6,NOT FOUND)</f>
        <v>Abu Dhabi</v>
      </c>
      <c r="F871" t="s">
        <v>61</v>
      </c>
      <c r="G871" t="s">
        <v>73</v>
      </c>
      <c r="H871" t="s">
        <v>63</v>
      </c>
      <c r="I871" t="s">
        <v>35</v>
      </c>
      <c r="J871" t="s">
        <v>24</v>
      </c>
      <c r="K871" t="s">
        <v>54</v>
      </c>
      <c r="L871" t="s">
        <v>1173</v>
      </c>
      <c r="M871" s="4">
        <v>83.96</v>
      </c>
      <c r="N871">
        <v>50</v>
      </c>
      <c r="O871" t="s">
        <v>27</v>
      </c>
      <c r="P871" t="s">
        <v>50</v>
      </c>
      <c r="R871">
        <v>37</v>
      </c>
      <c r="S871" t="s">
        <v>29</v>
      </c>
      <c r="U871">
        <v>304371</v>
      </c>
    </row>
    <row r="872" spans="1:21" x14ac:dyDescent="0.3">
      <c r="A872">
        <v>304390</v>
      </c>
      <c r="B872" t="s">
        <v>863</v>
      </c>
      <c r="C872" t="str">
        <f>_xlfn.XLOOKUP(D872,Departments!$A$2:$A$8,Departments!$B$2:$B$8)</f>
        <v>Finance</v>
      </c>
      <c r="D872" t="s">
        <v>72</v>
      </c>
      <c r="E872" t="str" cm="1">
        <f t="array" ref="E872">_xlfn.XLOOKUP(F872,Locations!$A$2:$A$6,Locations!$B$2:$B$6,NOT FOUND)</f>
        <v>Abu Dhabi</v>
      </c>
      <c r="F872" t="s">
        <v>61</v>
      </c>
      <c r="G872" t="s">
        <v>68</v>
      </c>
      <c r="H872" t="s">
        <v>63</v>
      </c>
      <c r="I872" t="s">
        <v>23</v>
      </c>
      <c r="J872" t="s">
        <v>36</v>
      </c>
      <c r="K872" t="s">
        <v>69</v>
      </c>
      <c r="L872" t="s">
        <v>432</v>
      </c>
      <c r="M872" s="4">
        <v>93.97</v>
      </c>
      <c r="N872">
        <v>81</v>
      </c>
      <c r="O872" t="s">
        <v>56</v>
      </c>
      <c r="P872" t="s">
        <v>38</v>
      </c>
      <c r="Q872">
        <v>2</v>
      </c>
      <c r="R872">
        <v>20</v>
      </c>
      <c r="S872" t="s">
        <v>29</v>
      </c>
      <c r="U872">
        <v>304030</v>
      </c>
    </row>
    <row r="873" spans="1:21" x14ac:dyDescent="0.3">
      <c r="A873">
        <v>304391</v>
      </c>
      <c r="B873" t="s">
        <v>597</v>
      </c>
      <c r="C873" t="str">
        <f>_xlfn.XLOOKUP(D873,Departments!$A$2:$A$8,Departments!$B$2:$B$8)</f>
        <v>HR</v>
      </c>
      <c r="D873" t="s">
        <v>40</v>
      </c>
      <c r="E873" t="str" cm="1">
        <f t="array" ref="E873">_xlfn.XLOOKUP(F873,Locations!$A$2:$A$6,Locations!$B$2:$B$6,NOT FOUND)</f>
        <v>Abu Dhabi</v>
      </c>
      <c r="F873" t="s">
        <v>61</v>
      </c>
      <c r="G873" t="s">
        <v>62</v>
      </c>
      <c r="H873" t="s">
        <v>22</v>
      </c>
      <c r="I873" t="s">
        <v>43</v>
      </c>
      <c r="J873" t="s">
        <v>24</v>
      </c>
      <c r="K873" t="s">
        <v>25</v>
      </c>
      <c r="L873" t="s">
        <v>1172</v>
      </c>
      <c r="M873" s="4">
        <v>88.31</v>
      </c>
      <c r="N873">
        <v>81</v>
      </c>
      <c r="O873" t="s">
        <v>49</v>
      </c>
      <c r="P873" t="s">
        <v>50</v>
      </c>
      <c r="R873">
        <v>28</v>
      </c>
      <c r="S873" t="s">
        <v>29</v>
      </c>
      <c r="U873">
        <v>304147</v>
      </c>
    </row>
    <row r="874" spans="1:21" x14ac:dyDescent="0.3">
      <c r="A874">
        <v>304392</v>
      </c>
      <c r="B874" t="s">
        <v>634</v>
      </c>
      <c r="C874" t="str">
        <f>_xlfn.XLOOKUP(D874,Departments!$A$2:$A$8,Departments!$B$2:$B$8)</f>
        <v>Finance</v>
      </c>
      <c r="D874" t="s">
        <v>72</v>
      </c>
      <c r="E874" t="str" cm="1">
        <f t="array" ref="E874">_xlfn.XLOOKUP(F874,Locations!$A$2:$A$6,Locations!$B$2:$B$6,NOT FOUND)</f>
        <v>Ajman</v>
      </c>
      <c r="F874" t="s">
        <v>32</v>
      </c>
      <c r="G874" t="s">
        <v>102</v>
      </c>
      <c r="H874" t="s">
        <v>34</v>
      </c>
      <c r="I874" t="s">
        <v>35</v>
      </c>
      <c r="J874" t="s">
        <v>36</v>
      </c>
      <c r="K874" t="s">
        <v>25</v>
      </c>
      <c r="L874" t="s">
        <v>945</v>
      </c>
      <c r="M874" s="4">
        <v>90.3</v>
      </c>
      <c r="N874">
        <v>90</v>
      </c>
      <c r="O874" t="s">
        <v>56</v>
      </c>
      <c r="P874" t="s">
        <v>38</v>
      </c>
      <c r="Q874">
        <v>2</v>
      </c>
      <c r="R874">
        <v>17</v>
      </c>
      <c r="S874" t="s">
        <v>29</v>
      </c>
      <c r="U874">
        <v>303576</v>
      </c>
    </row>
    <row r="875" spans="1:21" x14ac:dyDescent="0.3">
      <c r="A875">
        <v>304393</v>
      </c>
      <c r="B875" t="s">
        <v>692</v>
      </c>
      <c r="C875" t="str">
        <f>_xlfn.XLOOKUP(D875,Departments!$A$2:$A$8,Departments!$B$2:$B$8)</f>
        <v>Operations</v>
      </c>
      <c r="D875" t="s">
        <v>19</v>
      </c>
      <c r="E875" t="str" cm="1">
        <f t="array" ref="E875">_xlfn.XLOOKUP(F875,Locations!$A$2:$A$6,Locations!$B$2:$B$6,NOT FOUND)</f>
        <v>Al Ain</v>
      </c>
      <c r="F875" t="s">
        <v>46</v>
      </c>
      <c r="G875" t="s">
        <v>108</v>
      </c>
      <c r="H875" t="s">
        <v>22</v>
      </c>
      <c r="I875" t="s">
        <v>43</v>
      </c>
      <c r="J875" t="s">
        <v>24</v>
      </c>
      <c r="K875" t="s">
        <v>69</v>
      </c>
      <c r="L875" t="s">
        <v>952</v>
      </c>
      <c r="M875" s="4">
        <v>87.96</v>
      </c>
      <c r="N875">
        <v>81</v>
      </c>
      <c r="O875" t="s">
        <v>49</v>
      </c>
      <c r="P875" t="s">
        <v>38</v>
      </c>
      <c r="Q875">
        <v>4</v>
      </c>
      <c r="R875">
        <v>9</v>
      </c>
      <c r="S875" t="s">
        <v>57</v>
      </c>
      <c r="T875" t="s">
        <v>1174</v>
      </c>
      <c r="U875">
        <v>303611</v>
      </c>
    </row>
    <row r="876" spans="1:21" x14ac:dyDescent="0.3">
      <c r="A876">
        <v>304394</v>
      </c>
      <c r="B876" t="s">
        <v>745</v>
      </c>
      <c r="C876" t="str">
        <f>_xlfn.XLOOKUP(D876,Departments!$A$2:$A$8,Departments!$B$2:$B$8)</f>
        <v>Customer Support</v>
      </c>
      <c r="D876" t="s">
        <v>52</v>
      </c>
      <c r="E876" t="str" cm="1">
        <f t="array" ref="E876">_xlfn.XLOOKUP(F876,Locations!$A$2:$A$6,Locations!$B$2:$B$6,NOT FOUND)</f>
        <v>Al Ain</v>
      </c>
      <c r="F876" t="s">
        <v>46</v>
      </c>
      <c r="G876" t="s">
        <v>33</v>
      </c>
      <c r="H876" t="s">
        <v>22</v>
      </c>
      <c r="I876" t="s">
        <v>43</v>
      </c>
      <c r="J876" t="s">
        <v>24</v>
      </c>
      <c r="K876" t="s">
        <v>64</v>
      </c>
      <c r="L876" t="s">
        <v>847</v>
      </c>
      <c r="M876" s="4">
        <v>97.26</v>
      </c>
      <c r="N876">
        <v>98</v>
      </c>
      <c r="O876" t="s">
        <v>49</v>
      </c>
      <c r="P876" t="s">
        <v>50</v>
      </c>
      <c r="R876">
        <v>33</v>
      </c>
      <c r="S876" t="s">
        <v>29</v>
      </c>
      <c r="U876">
        <v>304030</v>
      </c>
    </row>
    <row r="877" spans="1:21" x14ac:dyDescent="0.3">
      <c r="A877">
        <v>304395</v>
      </c>
      <c r="B877" t="s">
        <v>526</v>
      </c>
      <c r="C877" t="str">
        <f>_xlfn.XLOOKUP(D877,Departments!$A$2:$A$8,Departments!$B$2:$B$8)</f>
        <v>HR</v>
      </c>
      <c r="D877" t="s">
        <v>40</v>
      </c>
      <c r="E877" t="str" cm="1">
        <f t="array" ref="E877">_xlfn.XLOOKUP(F877,Locations!$A$2:$A$6,Locations!$B$2:$B$6,NOT FOUND)</f>
        <v>Ajman</v>
      </c>
      <c r="F877" t="s">
        <v>32</v>
      </c>
      <c r="G877" t="s">
        <v>126</v>
      </c>
      <c r="H877" t="s">
        <v>76</v>
      </c>
      <c r="I877" t="s">
        <v>43</v>
      </c>
      <c r="J877" t="s">
        <v>24</v>
      </c>
      <c r="K877" t="s">
        <v>69</v>
      </c>
      <c r="L877" t="s">
        <v>996</v>
      </c>
      <c r="M877" s="4">
        <v>90.33</v>
      </c>
      <c r="N877">
        <v>81</v>
      </c>
      <c r="O877" t="s">
        <v>56</v>
      </c>
      <c r="P877" t="s">
        <v>38</v>
      </c>
      <c r="Q877">
        <v>5</v>
      </c>
      <c r="R877">
        <v>24</v>
      </c>
      <c r="S877" t="s">
        <v>57</v>
      </c>
      <c r="T877" t="s">
        <v>525</v>
      </c>
      <c r="U877">
        <v>304173</v>
      </c>
    </row>
    <row r="878" spans="1:21" x14ac:dyDescent="0.3">
      <c r="A878">
        <v>304396</v>
      </c>
      <c r="B878" t="s">
        <v>1110</v>
      </c>
      <c r="C878" t="str">
        <f>_xlfn.XLOOKUP(D878,Departments!$A$2:$A$8,Departments!$B$2:$B$8)</f>
        <v>HR</v>
      </c>
      <c r="D878" t="s">
        <v>40</v>
      </c>
      <c r="E878" t="str" cm="1">
        <f t="array" ref="E878">_xlfn.XLOOKUP(F878,Locations!$A$2:$A$6,Locations!$B$2:$B$6,NOT FOUND)</f>
        <v>Ajman</v>
      </c>
      <c r="F878" t="s">
        <v>32</v>
      </c>
      <c r="G878" t="s">
        <v>21</v>
      </c>
      <c r="H878" t="s">
        <v>22</v>
      </c>
      <c r="I878" t="s">
        <v>43</v>
      </c>
      <c r="J878" t="s">
        <v>24</v>
      </c>
      <c r="K878" t="s">
        <v>64</v>
      </c>
      <c r="L878" t="s">
        <v>956</v>
      </c>
      <c r="M878" s="4">
        <v>78.48</v>
      </c>
      <c r="N878">
        <v>60</v>
      </c>
      <c r="O878" t="s">
        <v>27</v>
      </c>
      <c r="P878" t="s">
        <v>38</v>
      </c>
      <c r="Q878">
        <v>4</v>
      </c>
      <c r="R878">
        <v>19</v>
      </c>
      <c r="S878" t="s">
        <v>29</v>
      </c>
      <c r="U878">
        <v>303806</v>
      </c>
    </row>
    <row r="879" spans="1:21" x14ac:dyDescent="0.3">
      <c r="A879">
        <v>304397</v>
      </c>
      <c r="B879" t="s">
        <v>517</v>
      </c>
      <c r="C879" t="str">
        <f>_xlfn.XLOOKUP(D879,Departments!$A$2:$A$8,Departments!$B$2:$B$8)</f>
        <v>Operations</v>
      </c>
      <c r="D879" t="s">
        <v>19</v>
      </c>
      <c r="E879" t="str" cm="1">
        <f t="array" ref="E879">_xlfn.XLOOKUP(F879,Locations!$A$2:$A$6,Locations!$B$2:$B$6,NOT FOUND)</f>
        <v>Abu Dhabi</v>
      </c>
      <c r="F879" t="s">
        <v>61</v>
      </c>
      <c r="G879" t="s">
        <v>62</v>
      </c>
      <c r="H879" t="s">
        <v>22</v>
      </c>
      <c r="I879" t="s">
        <v>43</v>
      </c>
      <c r="J879" t="s">
        <v>36</v>
      </c>
      <c r="K879" t="s">
        <v>54</v>
      </c>
      <c r="L879" t="s">
        <v>931</v>
      </c>
      <c r="M879" s="4">
        <v>79.760000000000005</v>
      </c>
      <c r="N879">
        <v>78</v>
      </c>
      <c r="O879" t="s">
        <v>27</v>
      </c>
      <c r="P879" t="s">
        <v>38</v>
      </c>
      <c r="Q879">
        <v>5</v>
      </c>
      <c r="R879">
        <v>26</v>
      </c>
      <c r="S879" t="s">
        <v>57</v>
      </c>
      <c r="T879" t="s">
        <v>1175</v>
      </c>
      <c r="U879">
        <v>303962</v>
      </c>
    </row>
    <row r="880" spans="1:21" x14ac:dyDescent="0.3">
      <c r="A880">
        <v>304398</v>
      </c>
      <c r="B880" t="s">
        <v>688</v>
      </c>
      <c r="C880" t="str">
        <f>_xlfn.XLOOKUP(D880,Departments!$A$2:$A$8,Departments!$B$2:$B$8)</f>
        <v>Customer Support</v>
      </c>
      <c r="D880" t="s">
        <v>52</v>
      </c>
      <c r="E880" t="str" cm="1">
        <f t="array" ref="E880">_xlfn.XLOOKUP(F880,Locations!$A$2:$A$6,Locations!$B$2:$B$6,NOT FOUND)</f>
        <v>Sharjah</v>
      </c>
      <c r="F880" t="s">
        <v>41</v>
      </c>
      <c r="G880" t="s">
        <v>33</v>
      </c>
      <c r="H880" t="s">
        <v>34</v>
      </c>
      <c r="I880" t="s">
        <v>23</v>
      </c>
      <c r="J880" t="s">
        <v>36</v>
      </c>
      <c r="K880" t="s">
        <v>25</v>
      </c>
      <c r="L880" t="s">
        <v>1176</v>
      </c>
      <c r="M880" s="4">
        <v>79.209999999999994</v>
      </c>
      <c r="N880">
        <v>74</v>
      </c>
      <c r="O880" t="s">
        <v>27</v>
      </c>
      <c r="P880" t="s">
        <v>38</v>
      </c>
      <c r="Q880">
        <v>2</v>
      </c>
      <c r="R880">
        <v>22</v>
      </c>
      <c r="S880" t="s">
        <v>57</v>
      </c>
      <c r="T880" t="s">
        <v>1177</v>
      </c>
      <c r="U880">
        <v>304193</v>
      </c>
    </row>
    <row r="881" spans="1:21" x14ac:dyDescent="0.3">
      <c r="A881">
        <v>304399</v>
      </c>
      <c r="B881" t="s">
        <v>828</v>
      </c>
      <c r="C881" t="str">
        <f>_xlfn.XLOOKUP(D881,Departments!$A$2:$A$8,Departments!$B$2:$B$8)</f>
        <v>Customer Support</v>
      </c>
      <c r="D881" t="s">
        <v>52</v>
      </c>
      <c r="E881" t="str" cm="1">
        <f t="array" ref="E881">_xlfn.XLOOKUP(F881,Locations!$A$2:$A$6,Locations!$B$2:$B$6,NOT FOUND)</f>
        <v>Al Ain</v>
      </c>
      <c r="F881" t="s">
        <v>46</v>
      </c>
      <c r="G881" t="s">
        <v>73</v>
      </c>
      <c r="H881" t="s">
        <v>76</v>
      </c>
      <c r="I881" t="s">
        <v>23</v>
      </c>
      <c r="J881" t="s">
        <v>24</v>
      </c>
      <c r="K881" t="s">
        <v>64</v>
      </c>
      <c r="L881" t="s">
        <v>943</v>
      </c>
      <c r="M881" s="4">
        <v>82.41</v>
      </c>
      <c r="N881">
        <v>55</v>
      </c>
      <c r="O881" t="s">
        <v>27</v>
      </c>
      <c r="P881" t="s">
        <v>28</v>
      </c>
      <c r="S881" t="s">
        <v>29</v>
      </c>
      <c r="U881">
        <v>304315</v>
      </c>
    </row>
    <row r="882" spans="1:21" x14ac:dyDescent="0.3">
      <c r="A882">
        <v>304400</v>
      </c>
      <c r="B882" t="s">
        <v>477</v>
      </c>
      <c r="C882" t="str">
        <f>_xlfn.XLOOKUP(D882,Departments!$A$2:$A$8,Departments!$B$2:$B$8)</f>
        <v>Operations</v>
      </c>
      <c r="D882" t="s">
        <v>19</v>
      </c>
      <c r="E882" t="str" cm="1">
        <f t="array" ref="E882">_xlfn.XLOOKUP(F882,Locations!$A$2:$A$6,Locations!$B$2:$B$6,NOT FOUND)</f>
        <v>Dubai</v>
      </c>
      <c r="F882" t="s">
        <v>20</v>
      </c>
      <c r="G882" t="s">
        <v>47</v>
      </c>
      <c r="H882" t="s">
        <v>63</v>
      </c>
      <c r="I882" t="s">
        <v>35</v>
      </c>
      <c r="J882" t="s">
        <v>36</v>
      </c>
      <c r="K882" t="s">
        <v>25</v>
      </c>
      <c r="L882" t="s">
        <v>1178</v>
      </c>
      <c r="M882" s="4">
        <v>86.3</v>
      </c>
      <c r="N882">
        <v>80</v>
      </c>
      <c r="O882" t="s">
        <v>49</v>
      </c>
      <c r="P882" t="s">
        <v>50</v>
      </c>
      <c r="R882">
        <v>14</v>
      </c>
      <c r="S882" t="s">
        <v>29</v>
      </c>
      <c r="U882">
        <v>303920</v>
      </c>
    </row>
    <row r="883" spans="1:21" x14ac:dyDescent="0.3">
      <c r="A883">
        <v>304401</v>
      </c>
      <c r="B883" t="s">
        <v>1179</v>
      </c>
      <c r="C883" t="str">
        <f>_xlfn.XLOOKUP(D883,Departments!$A$2:$A$8,Departments!$B$2:$B$8)</f>
        <v>Customer Support</v>
      </c>
      <c r="D883" t="s">
        <v>52</v>
      </c>
      <c r="E883" t="str" cm="1">
        <f t="array" ref="E883">_xlfn.XLOOKUP(F883,Locations!$A$2:$A$6,Locations!$B$2:$B$6,NOT FOUND)</f>
        <v>Sharjah</v>
      </c>
      <c r="F883" t="s">
        <v>41</v>
      </c>
      <c r="G883" t="s">
        <v>102</v>
      </c>
      <c r="H883" t="s">
        <v>22</v>
      </c>
      <c r="I883" t="s">
        <v>23</v>
      </c>
      <c r="J883" t="s">
        <v>24</v>
      </c>
      <c r="K883" t="s">
        <v>64</v>
      </c>
      <c r="L883" t="s">
        <v>880</v>
      </c>
      <c r="M883" s="4">
        <v>75.36</v>
      </c>
      <c r="N883">
        <v>78</v>
      </c>
      <c r="O883" t="s">
        <v>56</v>
      </c>
      <c r="P883" t="s">
        <v>38</v>
      </c>
      <c r="Q883">
        <v>2</v>
      </c>
      <c r="S883" t="s">
        <v>29</v>
      </c>
      <c r="U883">
        <v>303815</v>
      </c>
    </row>
    <row r="884" spans="1:21" x14ac:dyDescent="0.3">
      <c r="A884">
        <v>304402</v>
      </c>
      <c r="B884" t="s">
        <v>439</v>
      </c>
      <c r="C884" t="str">
        <f>_xlfn.XLOOKUP(D884,Departments!$A$2:$A$8,Departments!$B$2:$B$8)</f>
        <v>Customer Support</v>
      </c>
      <c r="D884" t="s">
        <v>52</v>
      </c>
      <c r="E884" t="str" cm="1">
        <f t="array" ref="E884">_xlfn.XLOOKUP(F884,Locations!$A$2:$A$6,Locations!$B$2:$B$6,NOT FOUND)</f>
        <v>Dubai</v>
      </c>
      <c r="F884" t="s">
        <v>20</v>
      </c>
      <c r="G884" t="s">
        <v>53</v>
      </c>
      <c r="H884" t="s">
        <v>76</v>
      </c>
      <c r="I884" t="s">
        <v>35</v>
      </c>
      <c r="J884" t="s">
        <v>24</v>
      </c>
      <c r="K884" t="s">
        <v>64</v>
      </c>
      <c r="L884" t="s">
        <v>870</v>
      </c>
      <c r="M884" s="4">
        <v>78.52</v>
      </c>
      <c r="N884">
        <v>67</v>
      </c>
      <c r="O884" t="s">
        <v>56</v>
      </c>
      <c r="P884" t="s">
        <v>38</v>
      </c>
      <c r="Q884">
        <v>4</v>
      </c>
      <c r="S884" t="s">
        <v>131</v>
      </c>
      <c r="T884" t="s">
        <v>1103</v>
      </c>
      <c r="U884">
        <v>303968</v>
      </c>
    </row>
    <row r="885" spans="1:21" x14ac:dyDescent="0.3">
      <c r="A885">
        <v>304403</v>
      </c>
      <c r="B885" t="s">
        <v>395</v>
      </c>
      <c r="C885" t="str">
        <f>_xlfn.XLOOKUP(D885,Departments!$A$2:$A$8,Departments!$B$2:$B$8)</f>
        <v>Finance</v>
      </c>
      <c r="D885" t="s">
        <v>72</v>
      </c>
      <c r="E885" t="str" cm="1">
        <f t="array" ref="E885">_xlfn.XLOOKUP(F885,Locations!$A$2:$A$6,Locations!$B$2:$B$6,NOT FOUND)</f>
        <v>Ajman</v>
      </c>
      <c r="F885" t="s">
        <v>32</v>
      </c>
      <c r="G885" t="s">
        <v>173</v>
      </c>
      <c r="H885" t="s">
        <v>76</v>
      </c>
      <c r="I885" t="s">
        <v>23</v>
      </c>
      <c r="J885" t="s">
        <v>36</v>
      </c>
      <c r="K885" t="s">
        <v>69</v>
      </c>
      <c r="L885" t="s">
        <v>1180</v>
      </c>
      <c r="M885" s="4">
        <v>95.53</v>
      </c>
      <c r="N885">
        <v>98</v>
      </c>
      <c r="O885" t="s">
        <v>49</v>
      </c>
      <c r="P885" t="s">
        <v>38</v>
      </c>
      <c r="Q885">
        <v>2</v>
      </c>
      <c r="R885">
        <v>35</v>
      </c>
      <c r="S885" t="s">
        <v>57</v>
      </c>
      <c r="T885" t="s">
        <v>502</v>
      </c>
      <c r="U885">
        <v>303674</v>
      </c>
    </row>
    <row r="886" spans="1:21" x14ac:dyDescent="0.3">
      <c r="A886">
        <v>304404</v>
      </c>
      <c r="B886" t="s">
        <v>563</v>
      </c>
      <c r="C886" t="str">
        <f>_xlfn.XLOOKUP(D886,Departments!$A$2:$A$8,Departments!$B$2:$B$8)</f>
        <v>Customer Support</v>
      </c>
      <c r="D886" t="s">
        <v>52</v>
      </c>
      <c r="E886" t="str" cm="1">
        <f t="array" ref="E886">_xlfn.XLOOKUP(F886,Locations!$A$2:$A$6,Locations!$B$2:$B$6,NOT FOUND)</f>
        <v>Ajman</v>
      </c>
      <c r="F886" t="s">
        <v>32</v>
      </c>
      <c r="G886" t="s">
        <v>47</v>
      </c>
      <c r="H886" t="s">
        <v>63</v>
      </c>
      <c r="I886" t="s">
        <v>35</v>
      </c>
      <c r="J886" t="s">
        <v>36</v>
      </c>
      <c r="K886" t="s">
        <v>64</v>
      </c>
      <c r="L886" t="s">
        <v>1181</v>
      </c>
      <c r="M886" s="4">
        <v>89</v>
      </c>
      <c r="N886">
        <v>79</v>
      </c>
      <c r="O886" t="s">
        <v>49</v>
      </c>
      <c r="P886" t="s">
        <v>50</v>
      </c>
      <c r="R886">
        <v>10</v>
      </c>
      <c r="S886" t="s">
        <v>29</v>
      </c>
      <c r="U886">
        <v>304252</v>
      </c>
    </row>
    <row r="887" spans="1:21" x14ac:dyDescent="0.3">
      <c r="A887">
        <v>304405</v>
      </c>
      <c r="B887" t="s">
        <v>151</v>
      </c>
      <c r="C887" t="str">
        <f>_xlfn.XLOOKUP(D887,Departments!$A$2:$A$8,Departments!$B$2:$B$8)</f>
        <v>Marketing</v>
      </c>
      <c r="D887" t="s">
        <v>60</v>
      </c>
      <c r="E887" t="str" cm="1">
        <f t="array" ref="E887">_xlfn.XLOOKUP(F887,Locations!$A$2:$A$6,Locations!$B$2:$B$6,NOT FOUND)</f>
        <v>Ajman</v>
      </c>
      <c r="F887" t="s">
        <v>32</v>
      </c>
      <c r="G887" t="s">
        <v>21</v>
      </c>
      <c r="H887" t="s">
        <v>76</v>
      </c>
      <c r="I887" t="s">
        <v>35</v>
      </c>
      <c r="J887" t="s">
        <v>36</v>
      </c>
      <c r="K887" t="s">
        <v>54</v>
      </c>
      <c r="L887" t="s">
        <v>752</v>
      </c>
      <c r="M887" s="4">
        <v>99.61</v>
      </c>
      <c r="N887">
        <v>100</v>
      </c>
      <c r="O887" t="s">
        <v>49</v>
      </c>
      <c r="P887" t="s">
        <v>50</v>
      </c>
      <c r="R887">
        <v>7</v>
      </c>
      <c r="S887" t="s">
        <v>29</v>
      </c>
      <c r="U887">
        <v>303627</v>
      </c>
    </row>
    <row r="888" spans="1:21" x14ac:dyDescent="0.3">
      <c r="A888">
        <v>304406</v>
      </c>
      <c r="B888" t="s">
        <v>757</v>
      </c>
      <c r="C888" t="str">
        <f>_xlfn.XLOOKUP(D888,Departments!$A$2:$A$8,Departments!$B$2:$B$8)</f>
        <v>Finance</v>
      </c>
      <c r="D888" t="s">
        <v>72</v>
      </c>
      <c r="E888" t="str" cm="1">
        <f t="array" ref="E888">_xlfn.XLOOKUP(F888,Locations!$A$2:$A$6,Locations!$B$2:$B$6,NOT FOUND)</f>
        <v>Al Ain</v>
      </c>
      <c r="F888" t="s">
        <v>46</v>
      </c>
      <c r="G888" t="s">
        <v>33</v>
      </c>
      <c r="H888" t="s">
        <v>63</v>
      </c>
      <c r="I888" t="s">
        <v>43</v>
      </c>
      <c r="J888" t="s">
        <v>24</v>
      </c>
      <c r="K888" t="s">
        <v>25</v>
      </c>
      <c r="L888" t="s">
        <v>1182</v>
      </c>
      <c r="M888" s="4">
        <v>98.91</v>
      </c>
      <c r="N888">
        <v>86</v>
      </c>
      <c r="O888" t="s">
        <v>49</v>
      </c>
      <c r="P888" t="s">
        <v>38</v>
      </c>
      <c r="Q888">
        <v>2</v>
      </c>
      <c r="R888">
        <v>13</v>
      </c>
      <c r="S888" t="s">
        <v>57</v>
      </c>
      <c r="T888" t="s">
        <v>488</v>
      </c>
      <c r="U888">
        <v>303538</v>
      </c>
    </row>
    <row r="889" spans="1:21" x14ac:dyDescent="0.3">
      <c r="A889">
        <v>304407</v>
      </c>
      <c r="B889" t="s">
        <v>763</v>
      </c>
      <c r="C889" t="str">
        <f>_xlfn.XLOOKUP(D889,Departments!$A$2:$A$8,Departments!$B$2:$B$8)</f>
        <v>Operations</v>
      </c>
      <c r="D889" t="s">
        <v>19</v>
      </c>
      <c r="E889" t="str" cm="1">
        <f t="array" ref="E889">_xlfn.XLOOKUP(F889,Locations!$A$2:$A$6,Locations!$B$2:$B$6,NOT FOUND)</f>
        <v>Al Ain</v>
      </c>
      <c r="F889" t="s">
        <v>46</v>
      </c>
      <c r="G889" t="s">
        <v>126</v>
      </c>
      <c r="H889" t="s">
        <v>34</v>
      </c>
      <c r="I889" t="s">
        <v>43</v>
      </c>
      <c r="J889" t="s">
        <v>36</v>
      </c>
      <c r="K889" t="s">
        <v>54</v>
      </c>
      <c r="L889" t="s">
        <v>1183</v>
      </c>
      <c r="M889" s="4">
        <v>89.55</v>
      </c>
      <c r="N889">
        <v>73</v>
      </c>
      <c r="O889" t="s">
        <v>49</v>
      </c>
      <c r="P889" t="s">
        <v>38</v>
      </c>
      <c r="Q889">
        <v>3</v>
      </c>
      <c r="R889">
        <v>33</v>
      </c>
      <c r="S889" t="s">
        <v>29</v>
      </c>
      <c r="U889">
        <v>303962</v>
      </c>
    </row>
    <row r="890" spans="1:21" x14ac:dyDescent="0.3">
      <c r="A890">
        <v>304408</v>
      </c>
      <c r="B890" t="s">
        <v>75</v>
      </c>
      <c r="C890" t="str">
        <f>_xlfn.XLOOKUP(D890,Departments!$A$2:$A$8,Departments!$B$2:$B$8)</f>
        <v>HR</v>
      </c>
      <c r="D890" t="s">
        <v>40</v>
      </c>
      <c r="E890" t="str" cm="1">
        <f t="array" ref="E890">_xlfn.XLOOKUP(F890,Locations!$A$2:$A$6,Locations!$B$2:$B$6,NOT FOUND)</f>
        <v>Dubai</v>
      </c>
      <c r="F890" t="s">
        <v>20</v>
      </c>
      <c r="G890" t="s">
        <v>173</v>
      </c>
      <c r="H890" t="s">
        <v>76</v>
      </c>
      <c r="I890" t="s">
        <v>35</v>
      </c>
      <c r="J890" t="s">
        <v>24</v>
      </c>
      <c r="K890" t="s">
        <v>25</v>
      </c>
      <c r="L890" t="s">
        <v>535</v>
      </c>
      <c r="M890" s="4">
        <v>97.39</v>
      </c>
      <c r="N890">
        <v>94</v>
      </c>
      <c r="O890" t="s">
        <v>56</v>
      </c>
      <c r="P890" t="s">
        <v>38</v>
      </c>
      <c r="Q890">
        <v>5</v>
      </c>
      <c r="R890">
        <v>17</v>
      </c>
      <c r="S890" t="s">
        <v>29</v>
      </c>
      <c r="U890">
        <v>304373</v>
      </c>
    </row>
    <row r="891" spans="1:21" x14ac:dyDescent="0.3">
      <c r="A891">
        <v>304409</v>
      </c>
      <c r="B891" t="s">
        <v>212</v>
      </c>
      <c r="C891" t="str">
        <f>_xlfn.XLOOKUP(D891,Departments!$A$2:$A$8,Departments!$B$2:$B$8)</f>
        <v>Customer Support</v>
      </c>
      <c r="D891" t="s">
        <v>52</v>
      </c>
      <c r="E891" t="str" cm="1">
        <f t="array" ref="E891">_xlfn.XLOOKUP(F891,Locations!$A$2:$A$6,Locations!$B$2:$B$6,NOT FOUND)</f>
        <v>Ajman</v>
      </c>
      <c r="F891" t="s">
        <v>32</v>
      </c>
      <c r="G891" t="s">
        <v>62</v>
      </c>
      <c r="H891" t="s">
        <v>63</v>
      </c>
      <c r="I891" t="s">
        <v>23</v>
      </c>
      <c r="J891" t="s">
        <v>24</v>
      </c>
      <c r="K891" t="s">
        <v>25</v>
      </c>
      <c r="L891" t="s">
        <v>334</v>
      </c>
      <c r="M891" s="4">
        <v>76.12</v>
      </c>
      <c r="N891">
        <v>80</v>
      </c>
      <c r="O891" t="s">
        <v>56</v>
      </c>
      <c r="P891" t="s">
        <v>38</v>
      </c>
      <c r="Q891">
        <v>5</v>
      </c>
      <c r="R891">
        <v>36</v>
      </c>
      <c r="S891" t="s">
        <v>29</v>
      </c>
      <c r="U891">
        <v>303706</v>
      </c>
    </row>
    <row r="892" spans="1:21" x14ac:dyDescent="0.3">
      <c r="A892">
        <v>304410</v>
      </c>
      <c r="B892" t="s">
        <v>957</v>
      </c>
      <c r="C892" t="str">
        <f>_xlfn.XLOOKUP(D892,Departments!$A$2:$A$8,Departments!$B$2:$B$8)</f>
        <v>Operations</v>
      </c>
      <c r="D892" t="s">
        <v>19</v>
      </c>
      <c r="E892" t="str" cm="1">
        <f t="array" ref="E892">_xlfn.XLOOKUP(F892,Locations!$A$2:$A$6,Locations!$B$2:$B$6,NOT FOUND)</f>
        <v>Abu Dhabi</v>
      </c>
      <c r="F892" t="s">
        <v>61</v>
      </c>
      <c r="G892" t="s">
        <v>102</v>
      </c>
      <c r="H892" t="s">
        <v>76</v>
      </c>
      <c r="I892" t="s">
        <v>43</v>
      </c>
      <c r="J892" t="s">
        <v>36</v>
      </c>
      <c r="K892" t="s">
        <v>64</v>
      </c>
      <c r="L892" t="s">
        <v>1184</v>
      </c>
      <c r="M892" s="4">
        <v>91.15</v>
      </c>
      <c r="N892">
        <v>79</v>
      </c>
      <c r="O892" t="s">
        <v>49</v>
      </c>
      <c r="P892" t="s">
        <v>38</v>
      </c>
      <c r="Q892">
        <v>5</v>
      </c>
      <c r="R892">
        <v>24</v>
      </c>
      <c r="S892" t="s">
        <v>29</v>
      </c>
      <c r="U892">
        <v>304299</v>
      </c>
    </row>
    <row r="893" spans="1:21" x14ac:dyDescent="0.3">
      <c r="A893">
        <v>304411</v>
      </c>
      <c r="B893" t="s">
        <v>105</v>
      </c>
      <c r="C893" t="str">
        <f>_xlfn.XLOOKUP(D893,Departments!$A$2:$A$8,Departments!$B$2:$B$8)</f>
        <v>HR</v>
      </c>
      <c r="D893" t="s">
        <v>40</v>
      </c>
      <c r="E893" t="str" cm="1">
        <f t="array" ref="E893">_xlfn.XLOOKUP(F893,Locations!$A$2:$A$6,Locations!$B$2:$B$6,NOT FOUND)</f>
        <v>Al Ain</v>
      </c>
      <c r="F893" t="s">
        <v>46</v>
      </c>
      <c r="G893" t="s">
        <v>42</v>
      </c>
      <c r="H893" t="s">
        <v>22</v>
      </c>
      <c r="I893" t="s">
        <v>35</v>
      </c>
      <c r="J893" t="s">
        <v>36</v>
      </c>
      <c r="K893" t="s">
        <v>64</v>
      </c>
      <c r="L893" t="s">
        <v>1185</v>
      </c>
      <c r="M893" s="4">
        <v>77.23</v>
      </c>
      <c r="N893">
        <v>79</v>
      </c>
      <c r="O893" t="s">
        <v>27</v>
      </c>
      <c r="P893" t="s">
        <v>38</v>
      </c>
      <c r="Q893">
        <v>2</v>
      </c>
      <c r="R893">
        <v>10</v>
      </c>
      <c r="S893" t="s">
        <v>57</v>
      </c>
      <c r="T893" t="s">
        <v>793</v>
      </c>
      <c r="U893">
        <v>303874</v>
      </c>
    </row>
    <row r="894" spans="1:21" x14ac:dyDescent="0.3">
      <c r="A894">
        <v>304412</v>
      </c>
      <c r="B894" t="s">
        <v>320</v>
      </c>
      <c r="C894" t="str">
        <f>_xlfn.XLOOKUP(D894,Departments!$A$2:$A$8,Departments!$B$2:$B$8)</f>
        <v>Customer Support</v>
      </c>
      <c r="D894" t="s">
        <v>52</v>
      </c>
      <c r="E894" t="str" cm="1">
        <f t="array" ref="E894">_xlfn.XLOOKUP(F894,Locations!$A$2:$A$6,Locations!$B$2:$B$6,NOT FOUND)</f>
        <v>Al Ain</v>
      </c>
      <c r="F894" t="s">
        <v>46</v>
      </c>
      <c r="G894" t="s">
        <v>108</v>
      </c>
      <c r="H894" t="s">
        <v>63</v>
      </c>
      <c r="I894" t="s">
        <v>43</v>
      </c>
      <c r="J894" t="s">
        <v>36</v>
      </c>
      <c r="K894" t="s">
        <v>25</v>
      </c>
      <c r="L894" t="s">
        <v>90</v>
      </c>
      <c r="M894" s="4">
        <v>81.599999999999994</v>
      </c>
      <c r="N894">
        <v>62</v>
      </c>
      <c r="O894" t="s">
        <v>56</v>
      </c>
      <c r="P894" t="s">
        <v>50</v>
      </c>
      <c r="R894">
        <v>22</v>
      </c>
      <c r="S894" t="s">
        <v>29</v>
      </c>
      <c r="U894">
        <v>303606</v>
      </c>
    </row>
    <row r="895" spans="1:21" x14ac:dyDescent="0.3">
      <c r="A895">
        <v>304413</v>
      </c>
      <c r="B895" t="s">
        <v>495</v>
      </c>
      <c r="C895" t="str">
        <f>_xlfn.XLOOKUP(D895,Departments!$A$2:$A$8,Departments!$B$2:$B$8)</f>
        <v>Marketing</v>
      </c>
      <c r="D895" t="s">
        <v>60</v>
      </c>
      <c r="E895" t="str" cm="1">
        <f t="array" ref="E895">_xlfn.XLOOKUP(F895,Locations!$A$2:$A$6,Locations!$B$2:$B$6,NOT FOUND)</f>
        <v>Al Ain</v>
      </c>
      <c r="F895" t="s">
        <v>46</v>
      </c>
      <c r="G895" t="s">
        <v>102</v>
      </c>
      <c r="H895" t="s">
        <v>34</v>
      </c>
      <c r="I895" t="s">
        <v>23</v>
      </c>
      <c r="J895" t="s">
        <v>36</v>
      </c>
      <c r="K895" t="s">
        <v>54</v>
      </c>
      <c r="L895" t="s">
        <v>1186</v>
      </c>
      <c r="M895" s="4">
        <v>85.06</v>
      </c>
      <c r="N895">
        <v>78</v>
      </c>
      <c r="O895" t="s">
        <v>49</v>
      </c>
      <c r="P895" t="s">
        <v>38</v>
      </c>
      <c r="Q895">
        <v>3</v>
      </c>
      <c r="R895">
        <v>31</v>
      </c>
      <c r="S895" t="s">
        <v>131</v>
      </c>
      <c r="T895" t="s">
        <v>1187</v>
      </c>
      <c r="U895">
        <v>303977</v>
      </c>
    </row>
    <row r="896" spans="1:21" x14ac:dyDescent="0.3">
      <c r="A896">
        <v>304414</v>
      </c>
      <c r="B896" t="s">
        <v>506</v>
      </c>
      <c r="C896" t="str">
        <f>_xlfn.XLOOKUP(D896,Departments!$A$2:$A$8,Departments!$B$2:$B$8)</f>
        <v>Customer Support</v>
      </c>
      <c r="D896" t="s">
        <v>52</v>
      </c>
      <c r="E896" t="str" cm="1">
        <f t="array" ref="E896">_xlfn.XLOOKUP(F896,Locations!$A$2:$A$6,Locations!$B$2:$B$6,NOT FOUND)</f>
        <v>Abu Dhabi</v>
      </c>
      <c r="F896" t="s">
        <v>61</v>
      </c>
      <c r="G896" t="s">
        <v>108</v>
      </c>
      <c r="H896" t="s">
        <v>63</v>
      </c>
      <c r="I896" t="s">
        <v>43</v>
      </c>
      <c r="J896" t="s">
        <v>36</v>
      </c>
      <c r="K896" t="s">
        <v>64</v>
      </c>
      <c r="L896" t="s">
        <v>355</v>
      </c>
      <c r="M896" s="4">
        <v>91.58</v>
      </c>
      <c r="N896">
        <v>88</v>
      </c>
      <c r="O896" t="s">
        <v>56</v>
      </c>
      <c r="P896" t="s">
        <v>38</v>
      </c>
      <c r="Q896">
        <v>3</v>
      </c>
      <c r="R896">
        <v>30</v>
      </c>
      <c r="S896" t="s">
        <v>57</v>
      </c>
      <c r="T896" t="s">
        <v>1188</v>
      </c>
      <c r="U896">
        <v>304251</v>
      </c>
    </row>
    <row r="897" spans="1:21" x14ac:dyDescent="0.3">
      <c r="A897">
        <v>304415</v>
      </c>
      <c r="B897" t="s">
        <v>474</v>
      </c>
      <c r="C897" t="str">
        <f>_xlfn.XLOOKUP(D897,Departments!$A$2:$A$8,Departments!$B$2:$B$8)</f>
        <v>IT</v>
      </c>
      <c r="D897" t="s">
        <v>80</v>
      </c>
      <c r="E897" t="str" cm="1">
        <f t="array" ref="E897">_xlfn.XLOOKUP(F897,Locations!$A$2:$A$6,Locations!$B$2:$B$6,NOT FOUND)</f>
        <v>Dubai</v>
      </c>
      <c r="F897" t="s">
        <v>20</v>
      </c>
      <c r="G897" t="s">
        <v>73</v>
      </c>
      <c r="H897" t="s">
        <v>76</v>
      </c>
      <c r="I897" t="s">
        <v>23</v>
      </c>
      <c r="J897" t="s">
        <v>24</v>
      </c>
      <c r="K897" t="s">
        <v>25</v>
      </c>
      <c r="L897" t="s">
        <v>1189</v>
      </c>
      <c r="M897" s="4">
        <v>98.36</v>
      </c>
      <c r="N897">
        <v>89</v>
      </c>
      <c r="O897" t="s">
        <v>56</v>
      </c>
      <c r="P897" t="s">
        <v>28</v>
      </c>
      <c r="R897">
        <v>23</v>
      </c>
      <c r="S897" t="s">
        <v>29</v>
      </c>
      <c r="U897">
        <v>304037</v>
      </c>
    </row>
    <row r="898" spans="1:21" x14ac:dyDescent="0.3">
      <c r="A898">
        <v>304416</v>
      </c>
      <c r="B898" t="s">
        <v>802</v>
      </c>
      <c r="C898" t="str">
        <f>_xlfn.XLOOKUP(D898,Departments!$A$2:$A$8,Departments!$B$2:$B$8)</f>
        <v>HR</v>
      </c>
      <c r="D898" t="s">
        <v>40</v>
      </c>
      <c r="E898" t="str" cm="1">
        <f t="array" ref="E898">_xlfn.XLOOKUP(F898,Locations!$A$2:$A$6,Locations!$B$2:$B$6,NOT FOUND)</f>
        <v>Sharjah</v>
      </c>
      <c r="F898" t="s">
        <v>41</v>
      </c>
      <c r="G898" t="s">
        <v>73</v>
      </c>
      <c r="H898" t="s">
        <v>34</v>
      </c>
      <c r="I898" t="s">
        <v>23</v>
      </c>
      <c r="J898" t="s">
        <v>36</v>
      </c>
      <c r="K898" t="s">
        <v>69</v>
      </c>
      <c r="L898" t="s">
        <v>1190</v>
      </c>
      <c r="M898" s="4">
        <v>94.04</v>
      </c>
      <c r="N898">
        <v>80</v>
      </c>
      <c r="O898" t="s">
        <v>56</v>
      </c>
      <c r="P898" t="s">
        <v>38</v>
      </c>
      <c r="Q898">
        <v>4</v>
      </c>
      <c r="R898">
        <v>11</v>
      </c>
      <c r="S898" t="s">
        <v>29</v>
      </c>
      <c r="U898">
        <v>304279</v>
      </c>
    </row>
    <row r="899" spans="1:21" x14ac:dyDescent="0.3">
      <c r="A899">
        <v>304417</v>
      </c>
      <c r="B899" t="s">
        <v>714</v>
      </c>
      <c r="C899" t="str">
        <f>_xlfn.XLOOKUP(D899,Departments!$A$2:$A$8,Departments!$B$2:$B$8)</f>
        <v>Marketing</v>
      </c>
      <c r="D899" t="s">
        <v>60</v>
      </c>
      <c r="E899" t="str" cm="1">
        <f t="array" ref="E899">_xlfn.XLOOKUP(F899,Locations!$A$2:$A$6,Locations!$B$2:$B$6,NOT FOUND)</f>
        <v>Ajman</v>
      </c>
      <c r="F899" t="s">
        <v>32</v>
      </c>
      <c r="G899" t="s">
        <v>173</v>
      </c>
      <c r="H899" t="s">
        <v>34</v>
      </c>
      <c r="I899" t="s">
        <v>23</v>
      </c>
      <c r="J899" t="s">
        <v>36</v>
      </c>
      <c r="K899" t="s">
        <v>69</v>
      </c>
      <c r="L899" t="s">
        <v>1191</v>
      </c>
      <c r="M899" s="4">
        <v>96.4</v>
      </c>
      <c r="N899">
        <v>96</v>
      </c>
      <c r="O899" t="s">
        <v>56</v>
      </c>
      <c r="P899" t="s">
        <v>28</v>
      </c>
      <c r="R899">
        <v>9</v>
      </c>
      <c r="S899" t="s">
        <v>29</v>
      </c>
      <c r="U899">
        <v>303942</v>
      </c>
    </row>
    <row r="900" spans="1:21" x14ac:dyDescent="0.3">
      <c r="A900">
        <v>304418</v>
      </c>
      <c r="B900" t="s">
        <v>470</v>
      </c>
      <c r="C900" t="str">
        <f>_xlfn.XLOOKUP(D900,Departments!$A$2:$A$8,Departments!$B$2:$B$8)</f>
        <v>IT</v>
      </c>
      <c r="D900" t="s">
        <v>80</v>
      </c>
      <c r="E900" t="str" cm="1">
        <f t="array" ref="E900">_xlfn.XLOOKUP(F900,Locations!$A$2:$A$6,Locations!$B$2:$B$6,NOT FOUND)</f>
        <v>Dubai</v>
      </c>
      <c r="F900" t="s">
        <v>20</v>
      </c>
      <c r="G900" t="s">
        <v>53</v>
      </c>
      <c r="H900" t="s">
        <v>76</v>
      </c>
      <c r="I900" t="s">
        <v>43</v>
      </c>
      <c r="J900" t="s">
        <v>36</v>
      </c>
      <c r="K900" t="s">
        <v>54</v>
      </c>
      <c r="L900" t="s">
        <v>1192</v>
      </c>
      <c r="M900" s="4">
        <v>87.56</v>
      </c>
      <c r="N900">
        <v>72</v>
      </c>
      <c r="O900" t="s">
        <v>49</v>
      </c>
      <c r="P900" t="s">
        <v>38</v>
      </c>
      <c r="Q900">
        <v>2</v>
      </c>
      <c r="R900">
        <v>30</v>
      </c>
      <c r="S900" t="s">
        <v>29</v>
      </c>
      <c r="U900">
        <v>303829</v>
      </c>
    </row>
    <row r="901" spans="1:21" x14ac:dyDescent="0.3">
      <c r="A901">
        <v>304419</v>
      </c>
      <c r="B901" t="s">
        <v>269</v>
      </c>
      <c r="C901" t="str">
        <f>_xlfn.XLOOKUP(D901,Departments!$A$2:$A$8,Departments!$B$2:$B$8)</f>
        <v>Customer Support</v>
      </c>
      <c r="D901" t="s">
        <v>52</v>
      </c>
      <c r="E901" t="str" cm="1">
        <f t="array" ref="E901">_xlfn.XLOOKUP(F901,Locations!$A$2:$A$6,Locations!$B$2:$B$6,NOT FOUND)</f>
        <v>Al Ain</v>
      </c>
      <c r="F901" t="s">
        <v>46</v>
      </c>
      <c r="G901" t="s">
        <v>53</v>
      </c>
      <c r="H901" t="s">
        <v>22</v>
      </c>
      <c r="I901" t="s">
        <v>35</v>
      </c>
      <c r="J901" t="s">
        <v>24</v>
      </c>
      <c r="K901" t="s">
        <v>64</v>
      </c>
      <c r="L901" t="s">
        <v>478</v>
      </c>
      <c r="M901" s="4">
        <v>99</v>
      </c>
      <c r="N901">
        <v>98</v>
      </c>
      <c r="O901" t="s">
        <v>56</v>
      </c>
      <c r="P901" t="s">
        <v>38</v>
      </c>
      <c r="Q901">
        <v>5</v>
      </c>
      <c r="R901">
        <v>21</v>
      </c>
      <c r="S901" t="s">
        <v>29</v>
      </c>
      <c r="U901">
        <v>304325</v>
      </c>
    </row>
    <row r="902" spans="1:21" x14ac:dyDescent="0.3">
      <c r="A902">
        <v>304420</v>
      </c>
      <c r="B902" t="s">
        <v>485</v>
      </c>
      <c r="C902" t="str">
        <f>_xlfn.XLOOKUP(D902,Departments!$A$2:$A$8,Departments!$B$2:$B$8)</f>
        <v>Marketing</v>
      </c>
      <c r="D902" t="s">
        <v>60</v>
      </c>
      <c r="E902" t="str" cm="1">
        <f t="array" ref="E902">_xlfn.XLOOKUP(F902,Locations!$A$2:$A$6,Locations!$B$2:$B$6,NOT FOUND)</f>
        <v>Abu Dhabi</v>
      </c>
      <c r="F902" t="s">
        <v>61</v>
      </c>
      <c r="G902" t="s">
        <v>126</v>
      </c>
      <c r="H902" t="s">
        <v>63</v>
      </c>
      <c r="I902" t="s">
        <v>43</v>
      </c>
      <c r="J902" t="s">
        <v>24</v>
      </c>
      <c r="K902" t="s">
        <v>64</v>
      </c>
      <c r="L902" t="s">
        <v>976</v>
      </c>
      <c r="M902" s="4">
        <v>80.38</v>
      </c>
      <c r="N902">
        <v>63</v>
      </c>
      <c r="O902" t="s">
        <v>27</v>
      </c>
      <c r="P902" t="s">
        <v>28</v>
      </c>
      <c r="R902">
        <v>22</v>
      </c>
      <c r="S902" t="s">
        <v>29</v>
      </c>
      <c r="U902">
        <v>303720</v>
      </c>
    </row>
    <row r="903" spans="1:21" x14ac:dyDescent="0.3">
      <c r="A903">
        <v>304421</v>
      </c>
      <c r="B903" t="s">
        <v>352</v>
      </c>
      <c r="C903" t="str">
        <f>_xlfn.XLOOKUP(D903,Departments!$A$2:$A$8,Departments!$B$2:$B$8)</f>
        <v>Sales</v>
      </c>
      <c r="D903" t="s">
        <v>31</v>
      </c>
      <c r="E903" t="str" cm="1">
        <f t="array" ref="E903">_xlfn.XLOOKUP(F903,Locations!$A$2:$A$6,Locations!$B$2:$B$6,NOT FOUND)</f>
        <v>Al Ain</v>
      </c>
      <c r="F903" t="s">
        <v>46</v>
      </c>
      <c r="G903" t="s">
        <v>42</v>
      </c>
      <c r="H903" t="s">
        <v>22</v>
      </c>
      <c r="I903" t="s">
        <v>23</v>
      </c>
      <c r="J903" t="s">
        <v>36</v>
      </c>
      <c r="K903" t="s">
        <v>64</v>
      </c>
      <c r="L903" t="s">
        <v>511</v>
      </c>
      <c r="M903" s="4">
        <v>90.51</v>
      </c>
      <c r="N903">
        <v>82</v>
      </c>
      <c r="O903" t="s">
        <v>49</v>
      </c>
      <c r="P903" t="s">
        <v>38</v>
      </c>
      <c r="Q903">
        <v>4</v>
      </c>
      <c r="R903">
        <v>25</v>
      </c>
      <c r="S903" t="s">
        <v>29</v>
      </c>
      <c r="U903">
        <v>304156</v>
      </c>
    </row>
    <row r="904" spans="1:21" x14ac:dyDescent="0.3">
      <c r="A904">
        <v>304422</v>
      </c>
      <c r="B904" t="s">
        <v>346</v>
      </c>
      <c r="C904" t="str">
        <f>_xlfn.XLOOKUP(D904,Departments!$A$2:$A$8,Departments!$B$2:$B$8)</f>
        <v>Marketing</v>
      </c>
      <c r="D904" t="s">
        <v>60</v>
      </c>
      <c r="E904" t="str" cm="1">
        <f t="array" ref="E904">_xlfn.XLOOKUP(F904,Locations!$A$2:$A$6,Locations!$B$2:$B$6,NOT FOUND)</f>
        <v>Abu Dhabi</v>
      </c>
      <c r="F904" t="s">
        <v>61</v>
      </c>
      <c r="G904" t="s">
        <v>126</v>
      </c>
      <c r="H904" t="s">
        <v>22</v>
      </c>
      <c r="I904" t="s">
        <v>43</v>
      </c>
      <c r="J904" t="s">
        <v>36</v>
      </c>
      <c r="K904" t="s">
        <v>64</v>
      </c>
      <c r="L904" t="s">
        <v>1193</v>
      </c>
      <c r="M904" s="4">
        <v>87.6</v>
      </c>
      <c r="N904">
        <v>82</v>
      </c>
      <c r="O904" t="s">
        <v>56</v>
      </c>
      <c r="P904" t="s">
        <v>38</v>
      </c>
      <c r="Q904">
        <v>5</v>
      </c>
      <c r="R904">
        <v>33</v>
      </c>
      <c r="S904" t="s">
        <v>29</v>
      </c>
      <c r="U904">
        <v>304039</v>
      </c>
    </row>
    <row r="905" spans="1:21" x14ac:dyDescent="0.3">
      <c r="A905">
        <v>304423</v>
      </c>
      <c r="B905" t="s">
        <v>1194</v>
      </c>
      <c r="C905" t="str">
        <f>_xlfn.XLOOKUP(D905,Departments!$A$2:$A$8,Departments!$B$2:$B$8)</f>
        <v>Marketing</v>
      </c>
      <c r="D905" t="s">
        <v>60</v>
      </c>
      <c r="E905" t="str" cm="1">
        <f t="array" ref="E905">_xlfn.XLOOKUP(F905,Locations!$A$2:$A$6,Locations!$B$2:$B$6,NOT FOUND)</f>
        <v>Abu Dhabi</v>
      </c>
      <c r="F905" t="s">
        <v>61</v>
      </c>
      <c r="G905" t="s">
        <v>42</v>
      </c>
      <c r="H905" t="s">
        <v>34</v>
      </c>
      <c r="I905" t="s">
        <v>43</v>
      </c>
      <c r="J905" t="s">
        <v>24</v>
      </c>
      <c r="K905" t="s">
        <v>54</v>
      </c>
      <c r="L905" t="s">
        <v>1195</v>
      </c>
      <c r="M905" s="4">
        <v>80.489999999999995</v>
      </c>
      <c r="N905">
        <v>60</v>
      </c>
      <c r="O905" t="s">
        <v>56</v>
      </c>
      <c r="P905" t="s">
        <v>38</v>
      </c>
      <c r="Q905">
        <v>2</v>
      </c>
      <c r="S905" t="s">
        <v>29</v>
      </c>
      <c r="U905">
        <v>303792</v>
      </c>
    </row>
    <row r="906" spans="1:21" x14ac:dyDescent="0.3">
      <c r="A906">
        <v>304424</v>
      </c>
      <c r="B906" t="s">
        <v>297</v>
      </c>
      <c r="C906" t="str">
        <f>_xlfn.XLOOKUP(D906,Departments!$A$2:$A$8,Departments!$B$2:$B$8)</f>
        <v>Finance</v>
      </c>
      <c r="D906" t="s">
        <v>72</v>
      </c>
      <c r="E906" t="str" cm="1">
        <f t="array" ref="E906">_xlfn.XLOOKUP(F906,Locations!$A$2:$A$6,Locations!$B$2:$B$6,NOT FOUND)</f>
        <v>Ajman</v>
      </c>
      <c r="F906" t="s">
        <v>32</v>
      </c>
      <c r="G906" t="s">
        <v>102</v>
      </c>
      <c r="H906" t="s">
        <v>76</v>
      </c>
      <c r="I906" t="s">
        <v>23</v>
      </c>
      <c r="J906" t="s">
        <v>24</v>
      </c>
      <c r="K906" t="s">
        <v>69</v>
      </c>
      <c r="L906" t="s">
        <v>521</v>
      </c>
      <c r="M906" s="4">
        <v>77.739999999999995</v>
      </c>
      <c r="N906">
        <v>63</v>
      </c>
      <c r="O906" t="s">
        <v>27</v>
      </c>
      <c r="P906" t="s">
        <v>38</v>
      </c>
      <c r="Q906">
        <v>5</v>
      </c>
      <c r="R906">
        <v>15</v>
      </c>
      <c r="S906" t="s">
        <v>29</v>
      </c>
      <c r="U906">
        <v>303650</v>
      </c>
    </row>
    <row r="907" spans="1:21" x14ac:dyDescent="0.3">
      <c r="A907">
        <v>304425</v>
      </c>
      <c r="B907" t="s">
        <v>167</v>
      </c>
      <c r="C907" t="str">
        <f>_xlfn.XLOOKUP(D907,Departments!$A$2:$A$8,Departments!$B$2:$B$8)</f>
        <v>Marketing</v>
      </c>
      <c r="D907" t="s">
        <v>60</v>
      </c>
      <c r="E907" t="str" cm="1">
        <f t="array" ref="E907">_xlfn.XLOOKUP(F907,Locations!$A$2:$A$6,Locations!$B$2:$B$6,NOT FOUND)</f>
        <v>Ajman</v>
      </c>
      <c r="F907" t="s">
        <v>32</v>
      </c>
      <c r="G907" t="s">
        <v>108</v>
      </c>
      <c r="H907" t="s">
        <v>22</v>
      </c>
      <c r="I907" t="s">
        <v>43</v>
      </c>
      <c r="J907" t="s">
        <v>24</v>
      </c>
      <c r="K907" t="s">
        <v>64</v>
      </c>
      <c r="L907" t="s">
        <v>1196</v>
      </c>
      <c r="M907" s="4">
        <v>97.93</v>
      </c>
      <c r="N907">
        <v>87</v>
      </c>
      <c r="O907" t="s">
        <v>49</v>
      </c>
      <c r="P907" t="s">
        <v>38</v>
      </c>
      <c r="Q907">
        <v>4</v>
      </c>
      <c r="R907">
        <v>9</v>
      </c>
      <c r="S907" t="s">
        <v>29</v>
      </c>
      <c r="U907">
        <v>303975</v>
      </c>
    </row>
    <row r="908" spans="1:21" x14ac:dyDescent="0.3">
      <c r="A908">
        <v>304426</v>
      </c>
      <c r="B908" t="s">
        <v>771</v>
      </c>
      <c r="C908" t="str">
        <f>_xlfn.XLOOKUP(D908,Departments!$A$2:$A$8,Departments!$B$2:$B$8)</f>
        <v>Marketing</v>
      </c>
      <c r="D908" t="s">
        <v>60</v>
      </c>
      <c r="E908" t="str" cm="1">
        <f t="array" ref="E908">_xlfn.XLOOKUP(F908,Locations!$A$2:$A$6,Locations!$B$2:$B$6,NOT FOUND)</f>
        <v>Abu Dhabi</v>
      </c>
      <c r="F908" t="s">
        <v>61</v>
      </c>
      <c r="G908" t="s">
        <v>68</v>
      </c>
      <c r="H908" t="s">
        <v>63</v>
      </c>
      <c r="I908" t="s">
        <v>43</v>
      </c>
      <c r="J908" t="s">
        <v>24</v>
      </c>
      <c r="K908" t="s">
        <v>25</v>
      </c>
      <c r="L908" t="s">
        <v>410</v>
      </c>
      <c r="M908" s="4">
        <v>88.45</v>
      </c>
      <c r="N908">
        <v>74</v>
      </c>
      <c r="O908" t="s">
        <v>49</v>
      </c>
      <c r="P908" t="s">
        <v>38</v>
      </c>
      <c r="Q908">
        <v>5</v>
      </c>
      <c r="R908">
        <v>11</v>
      </c>
      <c r="S908" t="s">
        <v>29</v>
      </c>
      <c r="U908">
        <v>303545</v>
      </c>
    </row>
    <row r="909" spans="1:21" x14ac:dyDescent="0.3">
      <c r="A909">
        <v>304427</v>
      </c>
      <c r="B909" t="s">
        <v>380</v>
      </c>
      <c r="C909" t="str">
        <f>_xlfn.XLOOKUP(D909,Departments!$A$2:$A$8,Departments!$B$2:$B$8)</f>
        <v>Operations</v>
      </c>
      <c r="D909" t="s">
        <v>19</v>
      </c>
      <c r="E909" t="str" cm="1">
        <f t="array" ref="E909">_xlfn.XLOOKUP(F909,Locations!$A$2:$A$6,Locations!$B$2:$B$6,NOT FOUND)</f>
        <v>Abu Dhabi</v>
      </c>
      <c r="F909" t="s">
        <v>61</v>
      </c>
      <c r="G909" t="s">
        <v>126</v>
      </c>
      <c r="H909" t="s">
        <v>63</v>
      </c>
      <c r="I909" t="s">
        <v>35</v>
      </c>
      <c r="J909" t="s">
        <v>36</v>
      </c>
      <c r="K909" t="s">
        <v>64</v>
      </c>
      <c r="L909" t="s">
        <v>1197</v>
      </c>
      <c r="M909" s="4">
        <v>86.11</v>
      </c>
      <c r="N909">
        <v>80</v>
      </c>
      <c r="O909" t="s">
        <v>56</v>
      </c>
      <c r="P909" t="s">
        <v>38</v>
      </c>
      <c r="Q909">
        <v>5</v>
      </c>
      <c r="S909" t="s">
        <v>29</v>
      </c>
      <c r="U909">
        <v>304219</v>
      </c>
    </row>
    <row r="910" spans="1:21" x14ac:dyDescent="0.3">
      <c r="A910">
        <v>304428</v>
      </c>
      <c r="B910" t="s">
        <v>597</v>
      </c>
      <c r="C910" t="str">
        <f>_xlfn.XLOOKUP(D910,Departments!$A$2:$A$8,Departments!$B$2:$B$8)</f>
        <v>HR</v>
      </c>
      <c r="D910" t="s">
        <v>40</v>
      </c>
      <c r="E910" t="str" cm="1">
        <f t="array" ref="E910">_xlfn.XLOOKUP(F910,Locations!$A$2:$A$6,Locations!$B$2:$B$6,NOT FOUND)</f>
        <v>Sharjah</v>
      </c>
      <c r="F910" t="s">
        <v>41</v>
      </c>
      <c r="G910" t="s">
        <v>42</v>
      </c>
      <c r="H910" t="s">
        <v>34</v>
      </c>
      <c r="I910" t="s">
        <v>35</v>
      </c>
      <c r="J910" t="s">
        <v>36</v>
      </c>
      <c r="K910" t="s">
        <v>54</v>
      </c>
      <c r="L910" t="s">
        <v>1196</v>
      </c>
      <c r="M910" s="4">
        <v>87.3</v>
      </c>
      <c r="N910">
        <v>86</v>
      </c>
      <c r="O910" t="s">
        <v>56</v>
      </c>
      <c r="P910" t="s">
        <v>38</v>
      </c>
      <c r="Q910">
        <v>4</v>
      </c>
      <c r="R910">
        <v>28</v>
      </c>
      <c r="S910" t="s">
        <v>29</v>
      </c>
      <c r="U910">
        <v>303932</v>
      </c>
    </row>
    <row r="911" spans="1:21" x14ac:dyDescent="0.3">
      <c r="A911">
        <v>304429</v>
      </c>
      <c r="B911" t="s">
        <v>955</v>
      </c>
      <c r="C911" t="str">
        <f>_xlfn.XLOOKUP(D911,Departments!$A$2:$A$8,Departments!$B$2:$B$8)</f>
        <v>Marketing</v>
      </c>
      <c r="D911" t="s">
        <v>60</v>
      </c>
      <c r="E911" t="str" cm="1">
        <f t="array" ref="E911">_xlfn.XLOOKUP(F911,Locations!$A$2:$A$6,Locations!$B$2:$B$6,NOT FOUND)</f>
        <v>Dubai</v>
      </c>
      <c r="F911" t="s">
        <v>20</v>
      </c>
      <c r="G911" t="s">
        <v>108</v>
      </c>
      <c r="H911" t="s">
        <v>76</v>
      </c>
      <c r="I911" t="s">
        <v>23</v>
      </c>
      <c r="J911" t="s">
        <v>24</v>
      </c>
      <c r="K911" t="s">
        <v>25</v>
      </c>
      <c r="L911" t="s">
        <v>568</v>
      </c>
      <c r="M911" s="4">
        <v>89.25</v>
      </c>
      <c r="N911">
        <v>72</v>
      </c>
      <c r="O911" t="s">
        <v>56</v>
      </c>
      <c r="P911" t="s">
        <v>38</v>
      </c>
      <c r="Q911">
        <v>3</v>
      </c>
      <c r="R911">
        <v>19</v>
      </c>
      <c r="S911" t="s">
        <v>29</v>
      </c>
      <c r="U911">
        <v>304227</v>
      </c>
    </row>
    <row r="912" spans="1:21" x14ac:dyDescent="0.3">
      <c r="A912">
        <v>304430</v>
      </c>
      <c r="B912" t="s">
        <v>318</v>
      </c>
      <c r="C912" t="str">
        <f>_xlfn.XLOOKUP(D912,Departments!$A$2:$A$8,Departments!$B$2:$B$8)</f>
        <v>Finance</v>
      </c>
      <c r="D912" t="s">
        <v>72</v>
      </c>
      <c r="E912" t="str" cm="1">
        <f t="array" ref="E912">_xlfn.XLOOKUP(F912,Locations!$A$2:$A$6,Locations!$B$2:$B$6,NOT FOUND)</f>
        <v>Abu Dhabi</v>
      </c>
      <c r="F912" t="s">
        <v>61</v>
      </c>
      <c r="G912" t="s">
        <v>33</v>
      </c>
      <c r="H912" t="s">
        <v>22</v>
      </c>
      <c r="I912" t="s">
        <v>43</v>
      </c>
      <c r="J912" t="s">
        <v>24</v>
      </c>
      <c r="K912" t="s">
        <v>64</v>
      </c>
      <c r="L912" t="s">
        <v>150</v>
      </c>
      <c r="M912" s="4">
        <v>84.56</v>
      </c>
      <c r="N912">
        <v>60</v>
      </c>
      <c r="O912" t="s">
        <v>27</v>
      </c>
      <c r="P912" t="s">
        <v>38</v>
      </c>
      <c r="Q912">
        <v>2</v>
      </c>
      <c r="R912">
        <v>12</v>
      </c>
      <c r="S912" t="s">
        <v>29</v>
      </c>
      <c r="U912">
        <v>303564</v>
      </c>
    </row>
    <row r="913" spans="1:21" x14ac:dyDescent="0.3">
      <c r="A913">
        <v>304431</v>
      </c>
      <c r="B913" t="s">
        <v>1198</v>
      </c>
      <c r="C913" t="str">
        <f>_xlfn.XLOOKUP(D913,Departments!$A$2:$A$8,Departments!$B$2:$B$8)</f>
        <v>Customer Support</v>
      </c>
      <c r="D913" t="s">
        <v>52</v>
      </c>
      <c r="E913" t="str" cm="1">
        <f t="array" ref="E913">_xlfn.XLOOKUP(F913,Locations!$A$2:$A$6,Locations!$B$2:$B$6,NOT FOUND)</f>
        <v>Dubai</v>
      </c>
      <c r="F913" t="s">
        <v>20</v>
      </c>
      <c r="G913" t="s">
        <v>173</v>
      </c>
      <c r="H913" t="s">
        <v>22</v>
      </c>
      <c r="I913" t="s">
        <v>35</v>
      </c>
      <c r="J913" t="s">
        <v>36</v>
      </c>
      <c r="K913" t="s">
        <v>64</v>
      </c>
      <c r="L913" t="s">
        <v>472</v>
      </c>
      <c r="M913" s="4">
        <v>97</v>
      </c>
      <c r="N913">
        <v>86</v>
      </c>
      <c r="O913" t="s">
        <v>56</v>
      </c>
      <c r="P913" t="s">
        <v>28</v>
      </c>
      <c r="R913">
        <v>19</v>
      </c>
      <c r="S913" t="s">
        <v>57</v>
      </c>
      <c r="T913" t="s">
        <v>1199</v>
      </c>
      <c r="U913">
        <v>304111</v>
      </c>
    </row>
    <row r="914" spans="1:21" x14ac:dyDescent="0.3">
      <c r="A914">
        <v>304432</v>
      </c>
      <c r="B914" t="s">
        <v>269</v>
      </c>
      <c r="C914" t="str">
        <f>_xlfn.XLOOKUP(D914,Departments!$A$2:$A$8,Departments!$B$2:$B$8)</f>
        <v>IT</v>
      </c>
      <c r="D914" t="s">
        <v>80</v>
      </c>
      <c r="E914" t="str" cm="1">
        <f t="array" ref="E914">_xlfn.XLOOKUP(F914,Locations!$A$2:$A$6,Locations!$B$2:$B$6,NOT FOUND)</f>
        <v>Abu Dhabi</v>
      </c>
      <c r="F914" t="s">
        <v>61</v>
      </c>
      <c r="G914" t="s">
        <v>33</v>
      </c>
      <c r="H914" t="s">
        <v>76</v>
      </c>
      <c r="I914" t="s">
        <v>23</v>
      </c>
      <c r="J914" t="s">
        <v>36</v>
      </c>
      <c r="K914" t="s">
        <v>64</v>
      </c>
      <c r="L914" t="s">
        <v>134</v>
      </c>
      <c r="M914" s="4">
        <v>86.6</v>
      </c>
      <c r="N914">
        <v>72</v>
      </c>
      <c r="O914" t="s">
        <v>49</v>
      </c>
      <c r="P914" t="s">
        <v>38</v>
      </c>
      <c r="Q914">
        <v>4</v>
      </c>
      <c r="R914">
        <v>23</v>
      </c>
      <c r="S914" t="s">
        <v>29</v>
      </c>
      <c r="U914">
        <v>304258</v>
      </c>
    </row>
    <row r="915" spans="1:21" x14ac:dyDescent="0.3">
      <c r="A915">
        <v>304433</v>
      </c>
      <c r="B915" t="s">
        <v>293</v>
      </c>
      <c r="C915" t="str">
        <f>_xlfn.XLOOKUP(D915,Departments!$A$2:$A$8,Departments!$B$2:$B$8)</f>
        <v>HR</v>
      </c>
      <c r="D915" t="s">
        <v>40</v>
      </c>
      <c r="E915" t="str" cm="1">
        <f t="array" ref="E915">_xlfn.XLOOKUP(F915,Locations!$A$2:$A$6,Locations!$B$2:$B$6,NOT FOUND)</f>
        <v>Abu Dhabi</v>
      </c>
      <c r="F915" t="s">
        <v>61</v>
      </c>
      <c r="G915" t="s">
        <v>33</v>
      </c>
      <c r="H915" t="s">
        <v>34</v>
      </c>
      <c r="I915" t="s">
        <v>35</v>
      </c>
      <c r="J915" t="s">
        <v>24</v>
      </c>
      <c r="K915" t="s">
        <v>64</v>
      </c>
      <c r="L915" t="s">
        <v>1200</v>
      </c>
      <c r="M915" s="4">
        <v>86.81</v>
      </c>
      <c r="N915">
        <v>78</v>
      </c>
      <c r="O915" t="s">
        <v>49</v>
      </c>
      <c r="P915" t="s">
        <v>38</v>
      </c>
      <c r="Q915">
        <v>5</v>
      </c>
      <c r="R915">
        <v>27</v>
      </c>
      <c r="S915" t="s">
        <v>29</v>
      </c>
      <c r="U915">
        <v>304257</v>
      </c>
    </row>
    <row r="916" spans="1:21" x14ac:dyDescent="0.3">
      <c r="A916">
        <v>304434</v>
      </c>
      <c r="B916" t="s">
        <v>812</v>
      </c>
      <c r="C916" t="str">
        <f>_xlfn.XLOOKUP(D916,Departments!$A$2:$A$8,Departments!$B$2:$B$8)</f>
        <v>Finance</v>
      </c>
      <c r="D916" t="s">
        <v>72</v>
      </c>
      <c r="E916" t="str" cm="1">
        <f t="array" ref="E916">_xlfn.XLOOKUP(F916,Locations!$A$2:$A$6,Locations!$B$2:$B$6,NOT FOUND)</f>
        <v>Sharjah</v>
      </c>
      <c r="F916" t="s">
        <v>41</v>
      </c>
      <c r="G916" t="s">
        <v>173</v>
      </c>
      <c r="H916" t="s">
        <v>76</v>
      </c>
      <c r="I916" t="s">
        <v>35</v>
      </c>
      <c r="J916" t="s">
        <v>36</v>
      </c>
      <c r="K916" t="s">
        <v>64</v>
      </c>
      <c r="L916" t="s">
        <v>794</v>
      </c>
      <c r="M916" s="4">
        <v>89.61</v>
      </c>
      <c r="N916">
        <v>81</v>
      </c>
      <c r="O916" t="s">
        <v>49</v>
      </c>
      <c r="P916" t="s">
        <v>38</v>
      </c>
      <c r="Q916">
        <v>3</v>
      </c>
      <c r="R916">
        <v>31</v>
      </c>
      <c r="S916" t="s">
        <v>57</v>
      </c>
      <c r="T916" t="s">
        <v>1201</v>
      </c>
      <c r="U916">
        <v>304246</v>
      </c>
    </row>
    <row r="917" spans="1:21" x14ac:dyDescent="0.3">
      <c r="A917">
        <v>304435</v>
      </c>
      <c r="B917" t="s">
        <v>497</v>
      </c>
      <c r="C917" t="str">
        <f>_xlfn.XLOOKUP(D917,Departments!$A$2:$A$8,Departments!$B$2:$B$8)</f>
        <v>Marketing</v>
      </c>
      <c r="D917" t="s">
        <v>60</v>
      </c>
      <c r="E917" t="str" cm="1">
        <f t="array" ref="E917">_xlfn.XLOOKUP(F917,Locations!$A$2:$A$6,Locations!$B$2:$B$6,NOT FOUND)</f>
        <v>Dubai</v>
      </c>
      <c r="F917" t="s">
        <v>20</v>
      </c>
      <c r="G917" t="s">
        <v>173</v>
      </c>
      <c r="H917" t="s">
        <v>22</v>
      </c>
      <c r="I917" t="s">
        <v>35</v>
      </c>
      <c r="J917" t="s">
        <v>36</v>
      </c>
      <c r="K917" t="s">
        <v>54</v>
      </c>
      <c r="L917" t="s">
        <v>1080</v>
      </c>
      <c r="M917" s="4">
        <v>96.81</v>
      </c>
      <c r="N917">
        <v>92</v>
      </c>
      <c r="O917" t="s">
        <v>49</v>
      </c>
      <c r="P917" t="s">
        <v>38</v>
      </c>
      <c r="Q917">
        <v>4</v>
      </c>
      <c r="R917">
        <v>11</v>
      </c>
      <c r="S917" t="s">
        <v>29</v>
      </c>
      <c r="U917">
        <v>303892</v>
      </c>
    </row>
    <row r="918" spans="1:21" x14ac:dyDescent="0.3">
      <c r="A918">
        <v>304436</v>
      </c>
      <c r="B918" t="s">
        <v>1140</v>
      </c>
      <c r="C918" t="str">
        <f>_xlfn.XLOOKUP(D918,Departments!$A$2:$A$8,Departments!$B$2:$B$8)</f>
        <v>Finance</v>
      </c>
      <c r="D918" t="s">
        <v>72</v>
      </c>
      <c r="E918" t="str" cm="1">
        <f t="array" ref="E918">_xlfn.XLOOKUP(F918,Locations!$A$2:$A$6,Locations!$B$2:$B$6,NOT FOUND)</f>
        <v>Al Ain</v>
      </c>
      <c r="F918" t="s">
        <v>46</v>
      </c>
      <c r="G918" t="s">
        <v>68</v>
      </c>
      <c r="H918" t="s">
        <v>63</v>
      </c>
      <c r="I918" t="s">
        <v>43</v>
      </c>
      <c r="J918" t="s">
        <v>36</v>
      </c>
      <c r="K918" t="s">
        <v>54</v>
      </c>
      <c r="L918" t="s">
        <v>1202</v>
      </c>
      <c r="M918" s="4">
        <v>77.23</v>
      </c>
      <c r="N918">
        <v>73</v>
      </c>
      <c r="O918" t="s">
        <v>56</v>
      </c>
      <c r="P918" t="s">
        <v>38</v>
      </c>
      <c r="Q918">
        <v>4</v>
      </c>
      <c r="R918">
        <v>17</v>
      </c>
      <c r="S918" t="s">
        <v>29</v>
      </c>
      <c r="U918">
        <v>304122</v>
      </c>
    </row>
    <row r="919" spans="1:21" x14ac:dyDescent="0.3">
      <c r="A919">
        <v>304437</v>
      </c>
      <c r="B919" t="s">
        <v>89</v>
      </c>
      <c r="C919" t="str">
        <f>_xlfn.XLOOKUP(D919,Departments!$A$2:$A$8,Departments!$B$2:$B$8)</f>
        <v>IT</v>
      </c>
      <c r="D919" t="s">
        <v>80</v>
      </c>
      <c r="E919" t="str" cm="1">
        <f t="array" ref="E919">_xlfn.XLOOKUP(F919,Locations!$A$2:$A$6,Locations!$B$2:$B$6,NOT FOUND)</f>
        <v>Sharjah</v>
      </c>
      <c r="F919" t="s">
        <v>41</v>
      </c>
      <c r="G919" t="s">
        <v>173</v>
      </c>
      <c r="H919" t="s">
        <v>34</v>
      </c>
      <c r="I919" t="s">
        <v>23</v>
      </c>
      <c r="J919" t="s">
        <v>24</v>
      </c>
      <c r="K919" t="s">
        <v>54</v>
      </c>
      <c r="L919" t="s">
        <v>883</v>
      </c>
      <c r="M919" s="4">
        <v>83.49</v>
      </c>
      <c r="N919">
        <v>78</v>
      </c>
      <c r="O919" t="s">
        <v>56</v>
      </c>
      <c r="P919" t="s">
        <v>38</v>
      </c>
      <c r="Q919">
        <v>3</v>
      </c>
      <c r="R919">
        <v>36</v>
      </c>
      <c r="S919" t="s">
        <v>29</v>
      </c>
      <c r="U919">
        <v>303691</v>
      </c>
    </row>
    <row r="920" spans="1:21" x14ac:dyDescent="0.3">
      <c r="A920">
        <v>304438</v>
      </c>
      <c r="B920" t="s">
        <v>1166</v>
      </c>
      <c r="C920" t="str">
        <f>_xlfn.XLOOKUP(D920,Departments!$A$2:$A$8,Departments!$B$2:$B$8)</f>
        <v>HR</v>
      </c>
      <c r="D920" t="s">
        <v>40</v>
      </c>
      <c r="E920" t="str" cm="1">
        <f t="array" ref="E920">_xlfn.XLOOKUP(F920,Locations!$A$2:$A$6,Locations!$B$2:$B$6,NOT FOUND)</f>
        <v>Sharjah</v>
      </c>
      <c r="F920" t="s">
        <v>41</v>
      </c>
      <c r="G920" t="s">
        <v>173</v>
      </c>
      <c r="H920" t="s">
        <v>34</v>
      </c>
      <c r="I920" t="s">
        <v>23</v>
      </c>
      <c r="J920" t="s">
        <v>36</v>
      </c>
      <c r="K920" t="s">
        <v>64</v>
      </c>
      <c r="L920" t="s">
        <v>1203</v>
      </c>
      <c r="M920" s="4">
        <v>92.4</v>
      </c>
      <c r="N920">
        <v>83</v>
      </c>
      <c r="O920" t="s">
        <v>56</v>
      </c>
      <c r="P920" t="s">
        <v>38</v>
      </c>
      <c r="Q920">
        <v>3</v>
      </c>
      <c r="R920">
        <v>26</v>
      </c>
      <c r="S920" t="s">
        <v>131</v>
      </c>
      <c r="T920" t="s">
        <v>222</v>
      </c>
      <c r="U920">
        <v>303616</v>
      </c>
    </row>
    <row r="921" spans="1:21" x14ac:dyDescent="0.3">
      <c r="A921">
        <v>304439</v>
      </c>
      <c r="B921" t="s">
        <v>802</v>
      </c>
      <c r="C921" t="str">
        <f>_xlfn.XLOOKUP(D921,Departments!$A$2:$A$8,Departments!$B$2:$B$8)</f>
        <v>Sales</v>
      </c>
      <c r="D921" t="s">
        <v>31</v>
      </c>
      <c r="E921" t="str" cm="1">
        <f t="array" ref="E921">_xlfn.XLOOKUP(F921,Locations!$A$2:$A$6,Locations!$B$2:$B$6,NOT FOUND)</f>
        <v>Dubai</v>
      </c>
      <c r="F921" t="s">
        <v>20</v>
      </c>
      <c r="G921" t="s">
        <v>33</v>
      </c>
      <c r="H921" t="s">
        <v>34</v>
      </c>
      <c r="I921" t="s">
        <v>23</v>
      </c>
      <c r="J921" t="s">
        <v>36</v>
      </c>
      <c r="K921" t="s">
        <v>25</v>
      </c>
      <c r="L921" t="s">
        <v>111</v>
      </c>
      <c r="M921" s="4">
        <v>88.83</v>
      </c>
      <c r="N921">
        <v>89</v>
      </c>
      <c r="O921" t="s">
        <v>49</v>
      </c>
      <c r="P921" t="s">
        <v>28</v>
      </c>
      <c r="S921" t="s">
        <v>57</v>
      </c>
      <c r="T921" t="s">
        <v>1204</v>
      </c>
      <c r="U921">
        <v>304205</v>
      </c>
    </row>
    <row r="922" spans="1:21" x14ac:dyDescent="0.3">
      <c r="A922">
        <v>304440</v>
      </c>
      <c r="B922" t="s">
        <v>594</v>
      </c>
      <c r="C922" t="str">
        <f>_xlfn.XLOOKUP(D922,Departments!$A$2:$A$8,Departments!$B$2:$B$8)</f>
        <v>Marketing</v>
      </c>
      <c r="D922" t="s">
        <v>60</v>
      </c>
      <c r="E922" t="str" cm="1">
        <f t="array" ref="E922">_xlfn.XLOOKUP(F922,Locations!$A$2:$A$6,Locations!$B$2:$B$6,NOT FOUND)</f>
        <v>Abu Dhabi</v>
      </c>
      <c r="F922" t="s">
        <v>61</v>
      </c>
      <c r="G922" t="s">
        <v>68</v>
      </c>
      <c r="H922" t="s">
        <v>63</v>
      </c>
      <c r="I922" t="s">
        <v>35</v>
      </c>
      <c r="J922" t="s">
        <v>24</v>
      </c>
      <c r="K922" t="s">
        <v>64</v>
      </c>
      <c r="L922" t="s">
        <v>44</v>
      </c>
      <c r="M922" s="4">
        <v>92.23</v>
      </c>
      <c r="N922">
        <v>74</v>
      </c>
      <c r="O922" t="s">
        <v>49</v>
      </c>
      <c r="P922" t="s">
        <v>38</v>
      </c>
      <c r="Q922">
        <v>3</v>
      </c>
      <c r="R922">
        <v>24</v>
      </c>
      <c r="S922" t="s">
        <v>57</v>
      </c>
      <c r="T922" t="s">
        <v>938</v>
      </c>
      <c r="U922">
        <v>304181</v>
      </c>
    </row>
    <row r="923" spans="1:21" x14ac:dyDescent="0.3">
      <c r="A923">
        <v>304441</v>
      </c>
      <c r="B923" t="s">
        <v>291</v>
      </c>
      <c r="C923" t="str">
        <f>_xlfn.XLOOKUP(D923,Departments!$A$2:$A$8,Departments!$B$2:$B$8)</f>
        <v>Finance</v>
      </c>
      <c r="D923" t="s">
        <v>72</v>
      </c>
      <c r="E923" t="str" cm="1">
        <f t="array" ref="E923">_xlfn.XLOOKUP(F923,Locations!$A$2:$A$6,Locations!$B$2:$B$6,NOT FOUND)</f>
        <v>Ajman</v>
      </c>
      <c r="F923" t="s">
        <v>32</v>
      </c>
      <c r="G923" t="s">
        <v>126</v>
      </c>
      <c r="H923" t="s">
        <v>34</v>
      </c>
      <c r="I923" t="s">
        <v>43</v>
      </c>
      <c r="J923" t="s">
        <v>36</v>
      </c>
      <c r="K923" t="s">
        <v>54</v>
      </c>
      <c r="L923" t="s">
        <v>809</v>
      </c>
      <c r="M923" s="4">
        <v>84.17</v>
      </c>
      <c r="N923">
        <v>73</v>
      </c>
      <c r="O923" t="s">
        <v>56</v>
      </c>
      <c r="P923" t="s">
        <v>50</v>
      </c>
      <c r="R923">
        <v>28</v>
      </c>
      <c r="S923" t="s">
        <v>131</v>
      </c>
      <c r="T923" t="s">
        <v>1205</v>
      </c>
      <c r="U923">
        <v>304321</v>
      </c>
    </row>
    <row r="924" spans="1:21" x14ac:dyDescent="0.3">
      <c r="A924">
        <v>304442</v>
      </c>
      <c r="B924" t="s">
        <v>219</v>
      </c>
      <c r="C924" t="str">
        <f>_xlfn.XLOOKUP(D924,Departments!$A$2:$A$8,Departments!$B$2:$B$8)</f>
        <v>Operations</v>
      </c>
      <c r="D924" t="s">
        <v>19</v>
      </c>
      <c r="E924" t="str" cm="1">
        <f t="array" ref="E924">_xlfn.XLOOKUP(F924,Locations!$A$2:$A$6,Locations!$B$2:$B$6,NOT FOUND)</f>
        <v>Sharjah</v>
      </c>
      <c r="F924" t="s">
        <v>41</v>
      </c>
      <c r="G924" t="s">
        <v>53</v>
      </c>
      <c r="H924" t="s">
        <v>34</v>
      </c>
      <c r="I924" t="s">
        <v>23</v>
      </c>
      <c r="J924" t="s">
        <v>36</v>
      </c>
      <c r="K924" t="s">
        <v>25</v>
      </c>
      <c r="L924" t="s">
        <v>1206</v>
      </c>
      <c r="M924" s="4">
        <v>96.18</v>
      </c>
      <c r="N924">
        <v>97</v>
      </c>
      <c r="O924" t="s">
        <v>49</v>
      </c>
      <c r="P924" t="s">
        <v>38</v>
      </c>
      <c r="Q924">
        <v>2</v>
      </c>
      <c r="R924">
        <v>40</v>
      </c>
      <c r="S924" t="s">
        <v>57</v>
      </c>
      <c r="T924" t="s">
        <v>739</v>
      </c>
      <c r="U924">
        <v>304087</v>
      </c>
    </row>
    <row r="925" spans="1:21" x14ac:dyDescent="0.3">
      <c r="A925">
        <v>304443</v>
      </c>
      <c r="B925" t="s">
        <v>219</v>
      </c>
      <c r="C925" t="str">
        <f>_xlfn.XLOOKUP(D925,Departments!$A$2:$A$8,Departments!$B$2:$B$8)</f>
        <v>Sales</v>
      </c>
      <c r="D925" t="s">
        <v>31</v>
      </c>
      <c r="E925" t="str" cm="1">
        <f t="array" ref="E925">_xlfn.XLOOKUP(F925,Locations!$A$2:$A$6,Locations!$B$2:$B$6,NOT FOUND)</f>
        <v>Abu Dhabi</v>
      </c>
      <c r="F925" t="s">
        <v>61</v>
      </c>
      <c r="G925" t="s">
        <v>42</v>
      </c>
      <c r="H925" t="s">
        <v>76</v>
      </c>
      <c r="I925" t="s">
        <v>23</v>
      </c>
      <c r="J925" t="s">
        <v>24</v>
      </c>
      <c r="K925" t="s">
        <v>64</v>
      </c>
      <c r="L925" t="s">
        <v>1207</v>
      </c>
      <c r="M925" s="4">
        <v>99.21</v>
      </c>
      <c r="N925">
        <v>85</v>
      </c>
      <c r="O925" t="s">
        <v>49</v>
      </c>
      <c r="P925" t="s">
        <v>38</v>
      </c>
      <c r="Q925">
        <v>4</v>
      </c>
      <c r="R925">
        <v>24</v>
      </c>
      <c r="S925" t="s">
        <v>29</v>
      </c>
      <c r="U925">
        <v>303931</v>
      </c>
    </row>
    <row r="926" spans="1:21" x14ac:dyDescent="0.3">
      <c r="A926">
        <v>304444</v>
      </c>
      <c r="B926" t="s">
        <v>51</v>
      </c>
      <c r="C926" t="str">
        <f>_xlfn.XLOOKUP(D926,Departments!$A$2:$A$8,Departments!$B$2:$B$8)</f>
        <v>HR</v>
      </c>
      <c r="D926" t="s">
        <v>40</v>
      </c>
      <c r="E926" t="str" cm="1">
        <f t="array" ref="E926">_xlfn.XLOOKUP(F926,Locations!$A$2:$A$6,Locations!$B$2:$B$6,NOT FOUND)</f>
        <v>Dubai</v>
      </c>
      <c r="F926" t="s">
        <v>20</v>
      </c>
      <c r="G926" t="s">
        <v>53</v>
      </c>
      <c r="H926" t="s">
        <v>76</v>
      </c>
      <c r="I926" t="s">
        <v>43</v>
      </c>
      <c r="J926" t="s">
        <v>36</v>
      </c>
      <c r="K926" t="s">
        <v>64</v>
      </c>
      <c r="L926" t="s">
        <v>613</v>
      </c>
      <c r="M926" s="4">
        <v>84.37</v>
      </c>
      <c r="N926">
        <v>79</v>
      </c>
      <c r="O926" t="s">
        <v>27</v>
      </c>
      <c r="P926" t="s">
        <v>38</v>
      </c>
      <c r="Q926">
        <v>3</v>
      </c>
      <c r="R926">
        <v>29</v>
      </c>
      <c r="S926" t="s">
        <v>29</v>
      </c>
      <c r="U926">
        <v>304392</v>
      </c>
    </row>
    <row r="927" spans="1:21" x14ac:dyDescent="0.3">
      <c r="A927">
        <v>304445</v>
      </c>
      <c r="B927" t="s">
        <v>491</v>
      </c>
      <c r="C927" t="str">
        <f>_xlfn.XLOOKUP(D927,Departments!$A$2:$A$8,Departments!$B$2:$B$8)</f>
        <v>Customer Support</v>
      </c>
      <c r="D927" t="s">
        <v>52</v>
      </c>
      <c r="E927" t="str" cm="1">
        <f t="array" ref="E927">_xlfn.XLOOKUP(F927,Locations!$A$2:$A$6,Locations!$B$2:$B$6,NOT FOUND)</f>
        <v>Ajman</v>
      </c>
      <c r="F927" t="s">
        <v>32</v>
      </c>
      <c r="G927" t="s">
        <v>102</v>
      </c>
      <c r="H927" t="s">
        <v>34</v>
      </c>
      <c r="I927" t="s">
        <v>35</v>
      </c>
      <c r="J927" t="s">
        <v>24</v>
      </c>
      <c r="K927" t="s">
        <v>69</v>
      </c>
      <c r="L927" t="s">
        <v>680</v>
      </c>
      <c r="M927" s="4">
        <v>86.03</v>
      </c>
      <c r="N927">
        <v>77</v>
      </c>
      <c r="O927" t="s">
        <v>49</v>
      </c>
      <c r="P927" t="s">
        <v>38</v>
      </c>
      <c r="Q927">
        <v>5</v>
      </c>
      <c r="R927">
        <v>17</v>
      </c>
      <c r="S927" t="s">
        <v>29</v>
      </c>
      <c r="U927">
        <v>304061</v>
      </c>
    </row>
    <row r="928" spans="1:21" x14ac:dyDescent="0.3">
      <c r="A928">
        <v>304446</v>
      </c>
      <c r="B928" t="s">
        <v>179</v>
      </c>
      <c r="C928" t="str">
        <f>_xlfn.XLOOKUP(D928,Departments!$A$2:$A$8,Departments!$B$2:$B$8)</f>
        <v>HR</v>
      </c>
      <c r="D928" t="s">
        <v>40</v>
      </c>
      <c r="E928" t="str" cm="1">
        <f t="array" ref="E928">_xlfn.XLOOKUP(F928,Locations!$A$2:$A$6,Locations!$B$2:$B$6,NOT FOUND)</f>
        <v>Al Ain</v>
      </c>
      <c r="F928" t="s">
        <v>46</v>
      </c>
      <c r="G928" t="s">
        <v>42</v>
      </c>
      <c r="H928" t="s">
        <v>63</v>
      </c>
      <c r="I928" t="s">
        <v>35</v>
      </c>
      <c r="J928" t="s">
        <v>24</v>
      </c>
      <c r="K928" t="s">
        <v>64</v>
      </c>
      <c r="L928" t="s">
        <v>980</v>
      </c>
      <c r="M928" s="4">
        <v>81.180000000000007</v>
      </c>
      <c r="N928">
        <v>74</v>
      </c>
      <c r="O928" t="s">
        <v>56</v>
      </c>
      <c r="P928" t="s">
        <v>38</v>
      </c>
      <c r="Q928">
        <v>3</v>
      </c>
      <c r="R928">
        <v>16</v>
      </c>
      <c r="S928" t="s">
        <v>29</v>
      </c>
      <c r="U928">
        <v>303873</v>
      </c>
    </row>
    <row r="929" spans="1:21" x14ac:dyDescent="0.3">
      <c r="A929">
        <v>304447</v>
      </c>
      <c r="B929" t="s">
        <v>1078</v>
      </c>
      <c r="C929" t="str">
        <f>_xlfn.XLOOKUP(D929,Departments!$A$2:$A$8,Departments!$B$2:$B$8)</f>
        <v>Customer Support</v>
      </c>
      <c r="D929" t="s">
        <v>52</v>
      </c>
      <c r="E929" t="str" cm="1">
        <f t="array" ref="E929">_xlfn.XLOOKUP(F929,Locations!$A$2:$A$6,Locations!$B$2:$B$6,NOT FOUND)</f>
        <v>Abu Dhabi</v>
      </c>
      <c r="F929" t="s">
        <v>61</v>
      </c>
      <c r="G929" t="s">
        <v>102</v>
      </c>
      <c r="H929" t="s">
        <v>63</v>
      </c>
      <c r="I929" t="s">
        <v>35</v>
      </c>
      <c r="J929" t="s">
        <v>24</v>
      </c>
      <c r="K929" t="s">
        <v>64</v>
      </c>
      <c r="L929" t="s">
        <v>1208</v>
      </c>
      <c r="M929" s="4">
        <v>90.2</v>
      </c>
      <c r="N929">
        <v>71</v>
      </c>
      <c r="O929" t="s">
        <v>56</v>
      </c>
      <c r="P929" t="s">
        <v>38</v>
      </c>
      <c r="Q929">
        <v>4</v>
      </c>
      <c r="S929" t="s">
        <v>29</v>
      </c>
      <c r="U929">
        <v>304106</v>
      </c>
    </row>
    <row r="930" spans="1:21" x14ac:dyDescent="0.3">
      <c r="A930">
        <v>304448</v>
      </c>
      <c r="B930" t="s">
        <v>972</v>
      </c>
      <c r="C930" t="str">
        <f>_xlfn.XLOOKUP(D930,Departments!$A$2:$A$8,Departments!$B$2:$B$8)</f>
        <v>IT</v>
      </c>
      <c r="D930" t="s">
        <v>80</v>
      </c>
      <c r="E930" t="str" cm="1">
        <f t="array" ref="E930">_xlfn.XLOOKUP(F930,Locations!$A$2:$A$6,Locations!$B$2:$B$6,NOT FOUND)</f>
        <v>Al Ain</v>
      </c>
      <c r="F930" t="s">
        <v>46</v>
      </c>
      <c r="G930" t="s">
        <v>42</v>
      </c>
      <c r="H930" t="s">
        <v>34</v>
      </c>
      <c r="I930" t="s">
        <v>43</v>
      </c>
      <c r="J930" t="s">
        <v>24</v>
      </c>
      <c r="K930" t="s">
        <v>54</v>
      </c>
      <c r="L930" t="s">
        <v>1209</v>
      </c>
      <c r="M930" s="4">
        <v>88.96</v>
      </c>
      <c r="N930">
        <v>70</v>
      </c>
      <c r="O930" t="s">
        <v>56</v>
      </c>
      <c r="P930" t="s">
        <v>38</v>
      </c>
      <c r="Q930">
        <v>3</v>
      </c>
      <c r="R930">
        <v>23</v>
      </c>
      <c r="S930" t="s">
        <v>29</v>
      </c>
      <c r="U930">
        <v>303692</v>
      </c>
    </row>
    <row r="931" spans="1:21" x14ac:dyDescent="0.3">
      <c r="A931">
        <v>304449</v>
      </c>
      <c r="B931" t="s">
        <v>120</v>
      </c>
      <c r="C931" t="str">
        <f>_xlfn.XLOOKUP(D931,Departments!$A$2:$A$8,Departments!$B$2:$B$8)</f>
        <v>Finance</v>
      </c>
      <c r="D931" t="s">
        <v>72</v>
      </c>
      <c r="E931" t="str" cm="1">
        <f t="array" ref="E931">_xlfn.XLOOKUP(F931,Locations!$A$2:$A$6,Locations!$B$2:$B$6,NOT FOUND)</f>
        <v>Dubai</v>
      </c>
      <c r="F931" t="s">
        <v>20</v>
      </c>
      <c r="G931" t="s">
        <v>68</v>
      </c>
      <c r="H931" t="s">
        <v>22</v>
      </c>
      <c r="I931" t="s">
        <v>43</v>
      </c>
      <c r="J931" t="s">
        <v>36</v>
      </c>
      <c r="K931" t="s">
        <v>25</v>
      </c>
      <c r="L931" t="s">
        <v>1210</v>
      </c>
      <c r="M931" s="4">
        <v>91.25</v>
      </c>
      <c r="N931">
        <v>84</v>
      </c>
      <c r="O931" t="s">
        <v>56</v>
      </c>
      <c r="P931" t="s">
        <v>38</v>
      </c>
      <c r="Q931">
        <v>3</v>
      </c>
      <c r="R931">
        <v>9</v>
      </c>
      <c r="S931" t="s">
        <v>57</v>
      </c>
      <c r="T931" t="s">
        <v>325</v>
      </c>
      <c r="U931">
        <v>303631</v>
      </c>
    </row>
    <row r="932" spans="1:21" x14ac:dyDescent="0.3">
      <c r="A932">
        <v>304450</v>
      </c>
      <c r="B932" t="s">
        <v>286</v>
      </c>
      <c r="C932" t="str">
        <f>_xlfn.XLOOKUP(D932,Departments!$A$2:$A$8,Departments!$B$2:$B$8)</f>
        <v>Marketing</v>
      </c>
      <c r="D932" t="s">
        <v>60</v>
      </c>
      <c r="E932" t="str" cm="1">
        <f t="array" ref="E932">_xlfn.XLOOKUP(F932,Locations!$A$2:$A$6,Locations!$B$2:$B$6,NOT FOUND)</f>
        <v>Abu Dhabi</v>
      </c>
      <c r="F932" t="s">
        <v>61</v>
      </c>
      <c r="G932" t="s">
        <v>21</v>
      </c>
      <c r="H932" t="s">
        <v>22</v>
      </c>
      <c r="I932" t="s">
        <v>23</v>
      </c>
      <c r="J932" t="s">
        <v>36</v>
      </c>
      <c r="K932" t="s">
        <v>69</v>
      </c>
      <c r="L932" t="s">
        <v>182</v>
      </c>
      <c r="M932" s="4">
        <v>86.16</v>
      </c>
      <c r="N932">
        <v>84</v>
      </c>
      <c r="O932" t="s">
        <v>56</v>
      </c>
      <c r="P932" t="s">
        <v>38</v>
      </c>
      <c r="Q932">
        <v>5</v>
      </c>
      <c r="R932">
        <v>36</v>
      </c>
      <c r="S932" t="s">
        <v>29</v>
      </c>
      <c r="U932">
        <v>304018</v>
      </c>
    </row>
    <row r="933" spans="1:21" x14ac:dyDescent="0.3">
      <c r="A933">
        <v>304451</v>
      </c>
      <c r="B933" t="s">
        <v>107</v>
      </c>
      <c r="C933" t="str">
        <f>_xlfn.XLOOKUP(D933,Departments!$A$2:$A$8,Departments!$B$2:$B$8)</f>
        <v>Marketing</v>
      </c>
      <c r="D933" t="s">
        <v>60</v>
      </c>
      <c r="E933" t="str" cm="1">
        <f t="array" ref="E933">_xlfn.XLOOKUP(F933,Locations!$A$2:$A$6,Locations!$B$2:$B$6,NOT FOUND)</f>
        <v>Sharjah</v>
      </c>
      <c r="F933" t="s">
        <v>41</v>
      </c>
      <c r="G933" t="s">
        <v>73</v>
      </c>
      <c r="H933" t="s">
        <v>76</v>
      </c>
      <c r="I933" t="s">
        <v>23</v>
      </c>
      <c r="J933" t="s">
        <v>36</v>
      </c>
      <c r="K933" t="s">
        <v>54</v>
      </c>
      <c r="L933" t="s">
        <v>548</v>
      </c>
      <c r="M933" s="4">
        <v>89.64</v>
      </c>
      <c r="N933">
        <v>83</v>
      </c>
      <c r="O933" t="s">
        <v>49</v>
      </c>
      <c r="P933" t="s">
        <v>28</v>
      </c>
      <c r="R933">
        <v>35</v>
      </c>
      <c r="S933" t="s">
        <v>29</v>
      </c>
      <c r="U933">
        <v>303589</v>
      </c>
    </row>
    <row r="934" spans="1:21" x14ac:dyDescent="0.3">
      <c r="A934">
        <v>304452</v>
      </c>
      <c r="B934" t="s">
        <v>413</v>
      </c>
      <c r="C934" t="str">
        <f>_xlfn.XLOOKUP(D934,Departments!$A$2:$A$8,Departments!$B$2:$B$8)</f>
        <v>Finance</v>
      </c>
      <c r="D934" t="s">
        <v>72</v>
      </c>
      <c r="E934" t="str" cm="1">
        <f t="array" ref="E934">_xlfn.XLOOKUP(F934,Locations!$A$2:$A$6,Locations!$B$2:$B$6,NOT FOUND)</f>
        <v>Sharjah</v>
      </c>
      <c r="F934" t="s">
        <v>41</v>
      </c>
      <c r="G934" t="s">
        <v>21</v>
      </c>
      <c r="H934" t="s">
        <v>22</v>
      </c>
      <c r="I934" t="s">
        <v>35</v>
      </c>
      <c r="J934" t="s">
        <v>24</v>
      </c>
      <c r="K934" t="s">
        <v>64</v>
      </c>
      <c r="L934" t="s">
        <v>1211</v>
      </c>
      <c r="M934" s="4">
        <v>96.94</v>
      </c>
      <c r="N934">
        <v>92</v>
      </c>
      <c r="O934" t="s">
        <v>49</v>
      </c>
      <c r="P934" t="s">
        <v>38</v>
      </c>
      <c r="Q934">
        <v>3</v>
      </c>
      <c r="R934">
        <v>23</v>
      </c>
      <c r="S934" t="s">
        <v>29</v>
      </c>
      <c r="U934">
        <v>304010</v>
      </c>
    </row>
    <row r="935" spans="1:21" x14ac:dyDescent="0.3">
      <c r="A935">
        <v>304453</v>
      </c>
      <c r="B935" t="s">
        <v>1068</v>
      </c>
      <c r="C935" t="str">
        <f>_xlfn.XLOOKUP(D935,Departments!$A$2:$A$8,Departments!$B$2:$B$8)</f>
        <v>HR</v>
      </c>
      <c r="D935" t="s">
        <v>40</v>
      </c>
      <c r="E935" t="str" cm="1">
        <f t="array" ref="E935">_xlfn.XLOOKUP(F935,Locations!$A$2:$A$6,Locations!$B$2:$B$6,NOT FOUND)</f>
        <v>Sharjah</v>
      </c>
      <c r="F935" t="s">
        <v>41</v>
      </c>
      <c r="G935" t="s">
        <v>68</v>
      </c>
      <c r="H935" t="s">
        <v>34</v>
      </c>
      <c r="I935" t="s">
        <v>35</v>
      </c>
      <c r="J935" t="s">
        <v>24</v>
      </c>
      <c r="K935" t="s">
        <v>25</v>
      </c>
      <c r="L935" t="s">
        <v>820</v>
      </c>
      <c r="M935" s="4">
        <v>83.44</v>
      </c>
      <c r="N935">
        <v>72</v>
      </c>
      <c r="O935" t="s">
        <v>27</v>
      </c>
      <c r="P935" t="s">
        <v>28</v>
      </c>
      <c r="R935">
        <v>37</v>
      </c>
      <c r="S935" t="s">
        <v>131</v>
      </c>
      <c r="T935" t="s">
        <v>1212</v>
      </c>
      <c r="U935">
        <v>303808</v>
      </c>
    </row>
    <row r="936" spans="1:21" x14ac:dyDescent="0.3">
      <c r="A936">
        <v>304454</v>
      </c>
      <c r="B936" t="s">
        <v>1213</v>
      </c>
      <c r="C936" t="str">
        <f>_xlfn.XLOOKUP(D936,Departments!$A$2:$A$8,Departments!$B$2:$B$8)</f>
        <v>Operations</v>
      </c>
      <c r="D936" t="s">
        <v>19</v>
      </c>
      <c r="E936" t="str" cm="1">
        <f t="array" ref="E936">_xlfn.XLOOKUP(F936,Locations!$A$2:$A$6,Locations!$B$2:$B$6,NOT FOUND)</f>
        <v>Abu Dhabi</v>
      </c>
      <c r="F936" t="s">
        <v>61</v>
      </c>
      <c r="G936" t="s">
        <v>108</v>
      </c>
      <c r="H936" t="s">
        <v>34</v>
      </c>
      <c r="I936" t="s">
        <v>23</v>
      </c>
      <c r="J936" t="s">
        <v>24</v>
      </c>
      <c r="K936" t="s">
        <v>54</v>
      </c>
      <c r="L936" t="s">
        <v>233</v>
      </c>
      <c r="M936" s="4">
        <v>98.64</v>
      </c>
      <c r="N936">
        <v>93</v>
      </c>
      <c r="O936" t="s">
        <v>49</v>
      </c>
      <c r="P936" t="s">
        <v>38</v>
      </c>
      <c r="Q936">
        <v>3</v>
      </c>
      <c r="R936">
        <v>33</v>
      </c>
      <c r="S936" t="s">
        <v>57</v>
      </c>
      <c r="T936" t="s">
        <v>1214</v>
      </c>
      <c r="U936">
        <v>304087</v>
      </c>
    </row>
    <row r="937" spans="1:21" x14ac:dyDescent="0.3">
      <c r="A937">
        <v>304455</v>
      </c>
      <c r="B937" t="s">
        <v>39</v>
      </c>
      <c r="C937" t="str">
        <f>_xlfn.XLOOKUP(D937,Departments!$A$2:$A$8,Departments!$B$2:$B$8)</f>
        <v>Sales</v>
      </c>
      <c r="D937" t="s">
        <v>31</v>
      </c>
      <c r="E937" t="str" cm="1">
        <f t="array" ref="E937">_xlfn.XLOOKUP(F937,Locations!$A$2:$A$6,Locations!$B$2:$B$6,NOT FOUND)</f>
        <v>Sharjah</v>
      </c>
      <c r="F937" t="s">
        <v>41</v>
      </c>
      <c r="G937" t="s">
        <v>33</v>
      </c>
      <c r="H937" t="s">
        <v>34</v>
      </c>
      <c r="I937" t="s">
        <v>35</v>
      </c>
      <c r="J937" t="s">
        <v>36</v>
      </c>
      <c r="K937" t="s">
        <v>54</v>
      </c>
      <c r="L937" t="s">
        <v>331</v>
      </c>
      <c r="M937" s="4">
        <v>91.78</v>
      </c>
      <c r="N937">
        <v>73</v>
      </c>
      <c r="O937" t="s">
        <v>56</v>
      </c>
      <c r="P937" t="s">
        <v>50</v>
      </c>
      <c r="R937">
        <v>12</v>
      </c>
      <c r="S937" t="s">
        <v>29</v>
      </c>
      <c r="U937">
        <v>304231</v>
      </c>
    </row>
    <row r="938" spans="1:21" x14ac:dyDescent="0.3">
      <c r="A938">
        <v>304456</v>
      </c>
      <c r="B938" t="s">
        <v>365</v>
      </c>
      <c r="C938" t="str">
        <f>_xlfn.XLOOKUP(D938,Departments!$A$2:$A$8,Departments!$B$2:$B$8)</f>
        <v>Marketing</v>
      </c>
      <c r="D938" t="s">
        <v>60</v>
      </c>
      <c r="E938" t="str" cm="1">
        <f t="array" ref="E938">_xlfn.XLOOKUP(F938,Locations!$A$2:$A$6,Locations!$B$2:$B$6,NOT FOUND)</f>
        <v>Ajman</v>
      </c>
      <c r="F938" t="s">
        <v>32</v>
      </c>
      <c r="G938" t="s">
        <v>173</v>
      </c>
      <c r="H938" t="s">
        <v>76</v>
      </c>
      <c r="I938" t="s">
        <v>43</v>
      </c>
      <c r="J938" t="s">
        <v>36</v>
      </c>
      <c r="K938" t="s">
        <v>54</v>
      </c>
      <c r="L938" t="s">
        <v>901</v>
      </c>
      <c r="M938" s="4">
        <v>87.26</v>
      </c>
      <c r="N938">
        <v>89</v>
      </c>
      <c r="O938" t="s">
        <v>49</v>
      </c>
      <c r="P938" t="s">
        <v>38</v>
      </c>
      <c r="Q938">
        <v>2</v>
      </c>
      <c r="R938">
        <v>35</v>
      </c>
      <c r="S938" t="s">
        <v>57</v>
      </c>
      <c r="T938" t="s">
        <v>1102</v>
      </c>
      <c r="U938">
        <v>303721</v>
      </c>
    </row>
    <row r="939" spans="1:21" x14ac:dyDescent="0.3">
      <c r="A939">
        <v>304457</v>
      </c>
      <c r="B939" t="s">
        <v>1107</v>
      </c>
      <c r="C939" t="str">
        <f>_xlfn.XLOOKUP(D939,Departments!$A$2:$A$8,Departments!$B$2:$B$8)</f>
        <v>Finance</v>
      </c>
      <c r="D939" t="s">
        <v>72</v>
      </c>
      <c r="E939" t="str" cm="1">
        <f t="array" ref="E939">_xlfn.XLOOKUP(F939,Locations!$A$2:$A$6,Locations!$B$2:$B$6,NOT FOUND)</f>
        <v>Al Ain</v>
      </c>
      <c r="F939" t="s">
        <v>46</v>
      </c>
      <c r="G939" t="s">
        <v>47</v>
      </c>
      <c r="H939" t="s">
        <v>63</v>
      </c>
      <c r="I939" t="s">
        <v>23</v>
      </c>
      <c r="J939" t="s">
        <v>36</v>
      </c>
      <c r="K939" t="s">
        <v>54</v>
      </c>
      <c r="L939" t="s">
        <v>1215</v>
      </c>
      <c r="M939" s="4">
        <v>83.41</v>
      </c>
      <c r="N939">
        <v>80</v>
      </c>
      <c r="O939" t="s">
        <v>27</v>
      </c>
      <c r="P939" t="s">
        <v>28</v>
      </c>
      <c r="R939">
        <v>17</v>
      </c>
      <c r="S939" t="s">
        <v>29</v>
      </c>
      <c r="U939">
        <v>304177</v>
      </c>
    </row>
    <row r="940" spans="1:21" x14ac:dyDescent="0.3">
      <c r="A940">
        <v>304458</v>
      </c>
      <c r="B940" t="s">
        <v>262</v>
      </c>
      <c r="C940" t="str">
        <f>_xlfn.XLOOKUP(D940,Departments!$A$2:$A$8,Departments!$B$2:$B$8)</f>
        <v>IT</v>
      </c>
      <c r="D940" t="s">
        <v>80</v>
      </c>
      <c r="E940" t="str" cm="1">
        <f t="array" ref="E940">_xlfn.XLOOKUP(F940,Locations!$A$2:$A$6,Locations!$B$2:$B$6,NOT FOUND)</f>
        <v>Abu Dhabi</v>
      </c>
      <c r="F940" t="s">
        <v>61</v>
      </c>
      <c r="G940" t="s">
        <v>42</v>
      </c>
      <c r="H940" t="s">
        <v>22</v>
      </c>
      <c r="I940" t="s">
        <v>35</v>
      </c>
      <c r="J940" t="s">
        <v>36</v>
      </c>
      <c r="K940" t="s">
        <v>54</v>
      </c>
      <c r="L940" t="s">
        <v>1216</v>
      </c>
      <c r="M940" s="4">
        <v>77.97</v>
      </c>
      <c r="N940">
        <v>78</v>
      </c>
      <c r="O940" t="s">
        <v>27</v>
      </c>
      <c r="P940" t="s">
        <v>50</v>
      </c>
      <c r="S940" t="s">
        <v>29</v>
      </c>
      <c r="U940">
        <v>304208</v>
      </c>
    </row>
    <row r="941" spans="1:21" x14ac:dyDescent="0.3">
      <c r="A941">
        <v>304459</v>
      </c>
      <c r="B941" t="s">
        <v>594</v>
      </c>
      <c r="C941" t="str">
        <f>_xlfn.XLOOKUP(D941,Departments!$A$2:$A$8,Departments!$B$2:$B$8)</f>
        <v>Sales</v>
      </c>
      <c r="D941" t="s">
        <v>31</v>
      </c>
      <c r="E941" t="str" cm="1">
        <f t="array" ref="E941">_xlfn.XLOOKUP(F941,Locations!$A$2:$A$6,Locations!$B$2:$B$6,NOT FOUND)</f>
        <v>Sharjah</v>
      </c>
      <c r="F941" t="s">
        <v>41</v>
      </c>
      <c r="G941" t="s">
        <v>62</v>
      </c>
      <c r="H941" t="s">
        <v>22</v>
      </c>
      <c r="I941" t="s">
        <v>43</v>
      </c>
      <c r="J941" t="s">
        <v>24</v>
      </c>
      <c r="K941" t="s">
        <v>69</v>
      </c>
      <c r="L941" t="s">
        <v>1217</v>
      </c>
      <c r="M941" s="4">
        <v>87.12</v>
      </c>
      <c r="N941">
        <v>75</v>
      </c>
      <c r="O941" t="s">
        <v>49</v>
      </c>
      <c r="P941" t="s">
        <v>38</v>
      </c>
      <c r="Q941">
        <v>3</v>
      </c>
      <c r="R941">
        <v>39</v>
      </c>
      <c r="S941" t="s">
        <v>29</v>
      </c>
      <c r="U941">
        <v>304033</v>
      </c>
    </row>
    <row r="942" spans="1:21" x14ac:dyDescent="0.3">
      <c r="A942">
        <v>304460</v>
      </c>
      <c r="B942" t="s">
        <v>275</v>
      </c>
      <c r="C942" t="str">
        <f>_xlfn.XLOOKUP(D942,Departments!$A$2:$A$8,Departments!$B$2:$B$8)</f>
        <v>Operations</v>
      </c>
      <c r="D942" t="s">
        <v>19</v>
      </c>
      <c r="E942" t="str" cm="1">
        <f t="array" ref="E942">_xlfn.XLOOKUP(F942,Locations!$A$2:$A$6,Locations!$B$2:$B$6,NOT FOUND)</f>
        <v>Abu Dhabi</v>
      </c>
      <c r="F942" t="s">
        <v>61</v>
      </c>
      <c r="G942" t="s">
        <v>53</v>
      </c>
      <c r="H942" t="s">
        <v>22</v>
      </c>
      <c r="I942" t="s">
        <v>35</v>
      </c>
      <c r="J942" t="s">
        <v>36</v>
      </c>
      <c r="K942" t="s">
        <v>25</v>
      </c>
      <c r="L942" t="s">
        <v>548</v>
      </c>
      <c r="M942" s="4">
        <v>84.4</v>
      </c>
      <c r="N942">
        <v>69</v>
      </c>
      <c r="O942" t="s">
        <v>56</v>
      </c>
      <c r="P942" t="s">
        <v>38</v>
      </c>
      <c r="Q942">
        <v>4</v>
      </c>
      <c r="R942">
        <v>20</v>
      </c>
      <c r="S942" t="s">
        <v>29</v>
      </c>
      <c r="U942">
        <v>304030</v>
      </c>
    </row>
    <row r="943" spans="1:21" x14ac:dyDescent="0.3">
      <c r="A943">
        <v>304461</v>
      </c>
      <c r="B943" t="s">
        <v>312</v>
      </c>
      <c r="C943" t="str">
        <f>_xlfn.XLOOKUP(D943,Departments!$A$2:$A$8,Departments!$B$2:$B$8)</f>
        <v>IT</v>
      </c>
      <c r="D943" t="s">
        <v>80</v>
      </c>
      <c r="E943" t="str" cm="1">
        <f t="array" ref="E943">_xlfn.XLOOKUP(F943,Locations!$A$2:$A$6,Locations!$B$2:$B$6,NOT FOUND)</f>
        <v>Al Ain</v>
      </c>
      <c r="F943" t="s">
        <v>46</v>
      </c>
      <c r="G943" t="s">
        <v>126</v>
      </c>
      <c r="H943" t="s">
        <v>34</v>
      </c>
      <c r="I943" t="s">
        <v>23</v>
      </c>
      <c r="J943" t="s">
        <v>36</v>
      </c>
      <c r="K943" t="s">
        <v>54</v>
      </c>
      <c r="L943" t="s">
        <v>1218</v>
      </c>
      <c r="M943" s="4">
        <v>86.57</v>
      </c>
      <c r="N943">
        <v>80</v>
      </c>
      <c r="O943" t="s">
        <v>56</v>
      </c>
      <c r="P943" t="s">
        <v>50</v>
      </c>
      <c r="R943">
        <v>18</v>
      </c>
      <c r="S943" t="s">
        <v>57</v>
      </c>
      <c r="T943" t="s">
        <v>1028</v>
      </c>
      <c r="U943">
        <v>303642</v>
      </c>
    </row>
    <row r="944" spans="1:21" x14ac:dyDescent="0.3">
      <c r="A944">
        <v>304462</v>
      </c>
      <c r="B944" t="s">
        <v>815</v>
      </c>
      <c r="C944" t="str">
        <f>_xlfn.XLOOKUP(D944,Departments!$A$2:$A$8,Departments!$B$2:$B$8)</f>
        <v>Operations</v>
      </c>
      <c r="D944" t="s">
        <v>19</v>
      </c>
      <c r="E944" t="str" cm="1">
        <f t="array" ref="E944">_xlfn.XLOOKUP(F944,Locations!$A$2:$A$6,Locations!$B$2:$B$6,NOT FOUND)</f>
        <v>Abu Dhabi</v>
      </c>
      <c r="F944" t="s">
        <v>61</v>
      </c>
      <c r="G944" t="s">
        <v>73</v>
      </c>
      <c r="H944" t="s">
        <v>34</v>
      </c>
      <c r="I944" t="s">
        <v>43</v>
      </c>
      <c r="J944" t="s">
        <v>24</v>
      </c>
      <c r="K944" t="s">
        <v>25</v>
      </c>
      <c r="L944" t="s">
        <v>1219</v>
      </c>
      <c r="M944" s="4">
        <v>92.04</v>
      </c>
      <c r="N944">
        <v>90</v>
      </c>
      <c r="O944" t="s">
        <v>49</v>
      </c>
      <c r="P944" t="s">
        <v>50</v>
      </c>
      <c r="R944">
        <v>39</v>
      </c>
      <c r="S944" t="s">
        <v>29</v>
      </c>
      <c r="U944">
        <v>303959</v>
      </c>
    </row>
    <row r="945" spans="1:21" x14ac:dyDescent="0.3">
      <c r="A945">
        <v>304463</v>
      </c>
      <c r="B945" t="s">
        <v>1078</v>
      </c>
      <c r="C945" t="str">
        <f>_xlfn.XLOOKUP(D945,Departments!$A$2:$A$8,Departments!$B$2:$B$8)</f>
        <v>Customer Support</v>
      </c>
      <c r="D945" t="s">
        <v>52</v>
      </c>
      <c r="E945" t="str" cm="1">
        <f t="array" ref="E945">_xlfn.XLOOKUP(F945,Locations!$A$2:$A$6,Locations!$B$2:$B$6,NOT FOUND)</f>
        <v>Sharjah</v>
      </c>
      <c r="F945" t="s">
        <v>41</v>
      </c>
      <c r="G945" t="s">
        <v>126</v>
      </c>
      <c r="H945" t="s">
        <v>34</v>
      </c>
      <c r="I945" t="s">
        <v>43</v>
      </c>
      <c r="J945" t="s">
        <v>36</v>
      </c>
      <c r="K945" t="s">
        <v>69</v>
      </c>
      <c r="L945" t="s">
        <v>525</v>
      </c>
      <c r="M945" s="4">
        <v>98.75</v>
      </c>
      <c r="N945">
        <v>97</v>
      </c>
      <c r="O945" t="s">
        <v>56</v>
      </c>
      <c r="P945" t="s">
        <v>38</v>
      </c>
      <c r="Q945">
        <v>2</v>
      </c>
      <c r="R945">
        <v>39</v>
      </c>
      <c r="S945" t="s">
        <v>57</v>
      </c>
      <c r="T945" t="s">
        <v>1220</v>
      </c>
      <c r="U945">
        <v>303904</v>
      </c>
    </row>
    <row r="946" spans="1:21" x14ac:dyDescent="0.3">
      <c r="A946">
        <v>304464</v>
      </c>
      <c r="B946" t="s">
        <v>307</v>
      </c>
      <c r="C946" t="str">
        <f>_xlfn.XLOOKUP(D946,Departments!$A$2:$A$8,Departments!$B$2:$B$8)</f>
        <v>Marketing</v>
      </c>
      <c r="D946" t="s">
        <v>60</v>
      </c>
      <c r="E946" t="str" cm="1">
        <f t="array" ref="E946">_xlfn.XLOOKUP(F946,Locations!$A$2:$A$6,Locations!$B$2:$B$6,NOT FOUND)</f>
        <v>Al Ain</v>
      </c>
      <c r="F946" t="s">
        <v>46</v>
      </c>
      <c r="G946" t="s">
        <v>108</v>
      </c>
      <c r="H946" t="s">
        <v>22</v>
      </c>
      <c r="I946" t="s">
        <v>35</v>
      </c>
      <c r="J946" t="s">
        <v>24</v>
      </c>
      <c r="K946" t="s">
        <v>25</v>
      </c>
      <c r="L946" t="s">
        <v>960</v>
      </c>
      <c r="M946" s="4">
        <v>85.78</v>
      </c>
      <c r="N946">
        <v>89</v>
      </c>
      <c r="O946" t="s">
        <v>49</v>
      </c>
      <c r="P946" t="s">
        <v>38</v>
      </c>
      <c r="Q946">
        <v>2</v>
      </c>
      <c r="R946">
        <v>20</v>
      </c>
      <c r="S946" t="s">
        <v>29</v>
      </c>
      <c r="U946">
        <v>303673</v>
      </c>
    </row>
    <row r="947" spans="1:21" x14ac:dyDescent="0.3">
      <c r="A947">
        <v>304465</v>
      </c>
      <c r="B947" t="s">
        <v>599</v>
      </c>
      <c r="C947" t="str">
        <f>_xlfn.XLOOKUP(D947,Departments!$A$2:$A$8,Departments!$B$2:$B$8)</f>
        <v>Operations</v>
      </c>
      <c r="D947" t="s">
        <v>19</v>
      </c>
      <c r="E947" t="str" cm="1">
        <f t="array" ref="E947">_xlfn.XLOOKUP(F947,Locations!$A$2:$A$6,Locations!$B$2:$B$6,NOT FOUND)</f>
        <v>Dubai</v>
      </c>
      <c r="F947" t="s">
        <v>20</v>
      </c>
      <c r="G947" t="s">
        <v>102</v>
      </c>
      <c r="H947" t="s">
        <v>34</v>
      </c>
      <c r="I947" t="s">
        <v>43</v>
      </c>
      <c r="J947" t="s">
        <v>24</v>
      </c>
      <c r="K947" t="s">
        <v>25</v>
      </c>
      <c r="L947" t="s">
        <v>282</v>
      </c>
      <c r="M947" s="4">
        <v>98.81</v>
      </c>
      <c r="N947">
        <v>87</v>
      </c>
      <c r="O947" t="s">
        <v>49</v>
      </c>
      <c r="P947" t="s">
        <v>38</v>
      </c>
      <c r="Q947">
        <v>5</v>
      </c>
      <c r="R947">
        <v>26</v>
      </c>
      <c r="S947" t="s">
        <v>131</v>
      </c>
      <c r="T947" t="s">
        <v>987</v>
      </c>
      <c r="U947">
        <v>303946</v>
      </c>
    </row>
    <row r="948" spans="1:21" x14ac:dyDescent="0.3">
      <c r="A948">
        <v>304466</v>
      </c>
      <c r="B948" t="s">
        <v>717</v>
      </c>
      <c r="C948" t="str">
        <f>_xlfn.XLOOKUP(D948,Departments!$A$2:$A$8,Departments!$B$2:$B$8)</f>
        <v>Customer Support</v>
      </c>
      <c r="D948" t="s">
        <v>52</v>
      </c>
      <c r="E948" t="str" cm="1">
        <f t="array" ref="E948">_xlfn.XLOOKUP(F948,Locations!$A$2:$A$6,Locations!$B$2:$B$6,NOT FOUND)</f>
        <v>Al Ain</v>
      </c>
      <c r="F948" t="s">
        <v>46</v>
      </c>
      <c r="G948" t="s">
        <v>53</v>
      </c>
      <c r="H948" t="s">
        <v>63</v>
      </c>
      <c r="I948" t="s">
        <v>43</v>
      </c>
      <c r="J948" t="s">
        <v>24</v>
      </c>
      <c r="K948" t="s">
        <v>25</v>
      </c>
      <c r="L948" t="s">
        <v>1221</v>
      </c>
      <c r="M948" s="4">
        <v>97.41</v>
      </c>
      <c r="N948">
        <v>99</v>
      </c>
      <c r="O948" t="s">
        <v>49</v>
      </c>
      <c r="P948" t="s">
        <v>28</v>
      </c>
      <c r="R948">
        <v>18</v>
      </c>
      <c r="S948" t="s">
        <v>57</v>
      </c>
      <c r="T948" t="s">
        <v>1222</v>
      </c>
      <c r="U948">
        <v>303664</v>
      </c>
    </row>
    <row r="949" spans="1:21" x14ac:dyDescent="0.3">
      <c r="A949">
        <v>304467</v>
      </c>
      <c r="B949" t="s">
        <v>110</v>
      </c>
      <c r="C949" t="str">
        <f>_xlfn.XLOOKUP(D949,Departments!$A$2:$A$8,Departments!$B$2:$B$8)</f>
        <v>Customer Support</v>
      </c>
      <c r="D949" t="s">
        <v>52</v>
      </c>
      <c r="E949" t="str" cm="1">
        <f t="array" ref="E949">_xlfn.XLOOKUP(F949,Locations!$A$2:$A$6,Locations!$B$2:$B$6,NOT FOUND)</f>
        <v>Ajman</v>
      </c>
      <c r="F949" t="s">
        <v>32</v>
      </c>
      <c r="G949" t="s">
        <v>73</v>
      </c>
      <c r="H949" t="s">
        <v>22</v>
      </c>
      <c r="I949" t="s">
        <v>35</v>
      </c>
      <c r="J949" t="s">
        <v>36</v>
      </c>
      <c r="K949" t="s">
        <v>64</v>
      </c>
      <c r="L949" t="s">
        <v>1223</v>
      </c>
      <c r="M949" s="4">
        <v>97.74</v>
      </c>
      <c r="N949">
        <v>92</v>
      </c>
      <c r="O949" t="s">
        <v>56</v>
      </c>
      <c r="P949" t="s">
        <v>38</v>
      </c>
      <c r="Q949">
        <v>5</v>
      </c>
      <c r="R949">
        <v>29</v>
      </c>
      <c r="S949" t="s">
        <v>29</v>
      </c>
      <c r="U949">
        <v>303627</v>
      </c>
    </row>
    <row r="950" spans="1:21" x14ac:dyDescent="0.3">
      <c r="A950">
        <v>304468</v>
      </c>
      <c r="B950" t="s">
        <v>395</v>
      </c>
      <c r="C950" t="str">
        <f>_xlfn.XLOOKUP(D950,Departments!$A$2:$A$8,Departments!$B$2:$B$8)</f>
        <v>Customer Support</v>
      </c>
      <c r="D950" t="s">
        <v>52</v>
      </c>
      <c r="E950" t="str" cm="1">
        <f t="array" ref="E950">_xlfn.XLOOKUP(F950,Locations!$A$2:$A$6,Locations!$B$2:$B$6,NOT FOUND)</f>
        <v>Al Ain</v>
      </c>
      <c r="F950" t="s">
        <v>46</v>
      </c>
      <c r="G950" t="s">
        <v>126</v>
      </c>
      <c r="H950" t="s">
        <v>34</v>
      </c>
      <c r="I950" t="s">
        <v>35</v>
      </c>
      <c r="J950" t="s">
        <v>24</v>
      </c>
      <c r="K950" t="s">
        <v>69</v>
      </c>
      <c r="L950" t="s">
        <v>1224</v>
      </c>
      <c r="M950" s="4">
        <v>78.650000000000006</v>
      </c>
      <c r="N950">
        <v>57</v>
      </c>
      <c r="O950" t="s">
        <v>56</v>
      </c>
      <c r="P950" t="s">
        <v>28</v>
      </c>
      <c r="S950" t="s">
        <v>57</v>
      </c>
      <c r="T950" t="s">
        <v>1225</v>
      </c>
      <c r="U950">
        <v>303660</v>
      </c>
    </row>
    <row r="951" spans="1:21" x14ac:dyDescent="0.3">
      <c r="A951">
        <v>304469</v>
      </c>
      <c r="B951" t="s">
        <v>221</v>
      </c>
      <c r="C951" t="str">
        <f>_xlfn.XLOOKUP(D951,Departments!$A$2:$A$8,Departments!$B$2:$B$8)</f>
        <v>Finance</v>
      </c>
      <c r="D951" t="s">
        <v>72</v>
      </c>
      <c r="E951" t="str" cm="1">
        <f t="array" ref="E951">_xlfn.XLOOKUP(F951,Locations!$A$2:$A$6,Locations!$B$2:$B$6,NOT FOUND)</f>
        <v>Al Ain</v>
      </c>
      <c r="F951" t="s">
        <v>46</v>
      </c>
      <c r="G951" t="s">
        <v>33</v>
      </c>
      <c r="H951" t="s">
        <v>63</v>
      </c>
      <c r="I951" t="s">
        <v>43</v>
      </c>
      <c r="J951" t="s">
        <v>24</v>
      </c>
      <c r="K951" t="s">
        <v>69</v>
      </c>
      <c r="L951" t="s">
        <v>661</v>
      </c>
      <c r="M951" s="4">
        <v>93.94</v>
      </c>
      <c r="N951">
        <v>81</v>
      </c>
      <c r="O951" t="s">
        <v>56</v>
      </c>
      <c r="P951" t="s">
        <v>38</v>
      </c>
      <c r="Q951">
        <v>3</v>
      </c>
      <c r="R951">
        <v>24</v>
      </c>
      <c r="S951" t="s">
        <v>29</v>
      </c>
      <c r="U951">
        <v>304145</v>
      </c>
    </row>
    <row r="952" spans="1:21" x14ac:dyDescent="0.3">
      <c r="A952">
        <v>304470</v>
      </c>
      <c r="B952" t="s">
        <v>291</v>
      </c>
      <c r="C952" t="str">
        <f>_xlfn.XLOOKUP(D952,Departments!$A$2:$A$8,Departments!$B$2:$B$8)</f>
        <v>Operations</v>
      </c>
      <c r="D952" t="s">
        <v>19</v>
      </c>
      <c r="E952" t="str" cm="1">
        <f t="array" ref="E952">_xlfn.XLOOKUP(F952,Locations!$A$2:$A$6,Locations!$B$2:$B$6,NOT FOUND)</f>
        <v>Sharjah</v>
      </c>
      <c r="F952" t="s">
        <v>41</v>
      </c>
      <c r="G952" t="s">
        <v>47</v>
      </c>
      <c r="H952" t="s">
        <v>63</v>
      </c>
      <c r="I952" t="s">
        <v>35</v>
      </c>
      <c r="J952" t="s">
        <v>24</v>
      </c>
      <c r="K952" t="s">
        <v>64</v>
      </c>
      <c r="L952" t="s">
        <v>991</v>
      </c>
      <c r="M952" s="4">
        <v>97.97</v>
      </c>
      <c r="N952">
        <v>94</v>
      </c>
      <c r="O952" t="s">
        <v>56</v>
      </c>
      <c r="P952" t="s">
        <v>38</v>
      </c>
      <c r="Q952">
        <v>5</v>
      </c>
      <c r="R952">
        <v>18</v>
      </c>
      <c r="S952" t="s">
        <v>29</v>
      </c>
      <c r="U952">
        <v>304407</v>
      </c>
    </row>
    <row r="953" spans="1:21" x14ac:dyDescent="0.3">
      <c r="A953">
        <v>304471</v>
      </c>
      <c r="B953" t="s">
        <v>269</v>
      </c>
      <c r="C953" t="str">
        <f>_xlfn.XLOOKUP(D953,Departments!$A$2:$A$8,Departments!$B$2:$B$8)</f>
        <v>Customer Support</v>
      </c>
      <c r="D953" t="s">
        <v>52</v>
      </c>
      <c r="E953" t="str" cm="1">
        <f t="array" ref="E953">_xlfn.XLOOKUP(F953,Locations!$A$2:$A$6,Locations!$B$2:$B$6,NOT FOUND)</f>
        <v>Dubai</v>
      </c>
      <c r="F953" t="s">
        <v>20</v>
      </c>
      <c r="G953" t="s">
        <v>102</v>
      </c>
      <c r="H953" t="s">
        <v>76</v>
      </c>
      <c r="I953" t="s">
        <v>43</v>
      </c>
      <c r="J953" t="s">
        <v>36</v>
      </c>
      <c r="K953" t="s">
        <v>64</v>
      </c>
      <c r="L953" t="s">
        <v>1226</v>
      </c>
      <c r="M953" s="4">
        <v>93.4</v>
      </c>
      <c r="N953">
        <v>88</v>
      </c>
      <c r="O953" t="s">
        <v>56</v>
      </c>
      <c r="P953" t="s">
        <v>38</v>
      </c>
      <c r="Q953">
        <v>4</v>
      </c>
      <c r="R953">
        <v>39</v>
      </c>
      <c r="S953" t="s">
        <v>29</v>
      </c>
      <c r="U953">
        <v>304108</v>
      </c>
    </row>
    <row r="954" spans="1:21" x14ac:dyDescent="0.3">
      <c r="A954">
        <v>304472</v>
      </c>
      <c r="B954" t="s">
        <v>112</v>
      </c>
      <c r="C954" t="str">
        <f>_xlfn.XLOOKUP(D954,Departments!$A$2:$A$8,Departments!$B$2:$B$8)</f>
        <v>Customer Support</v>
      </c>
      <c r="D954" t="s">
        <v>52</v>
      </c>
      <c r="E954" t="str" cm="1">
        <f t="array" ref="E954">_xlfn.XLOOKUP(F954,Locations!$A$2:$A$6,Locations!$B$2:$B$6,NOT FOUND)</f>
        <v>Sharjah</v>
      </c>
      <c r="F954" t="s">
        <v>41</v>
      </c>
      <c r="G954" t="s">
        <v>33</v>
      </c>
      <c r="H954" t="s">
        <v>34</v>
      </c>
      <c r="I954" t="s">
        <v>23</v>
      </c>
      <c r="J954" t="s">
        <v>36</v>
      </c>
      <c r="K954" t="s">
        <v>64</v>
      </c>
      <c r="L954" t="s">
        <v>1227</v>
      </c>
      <c r="M954" s="4">
        <v>78.53</v>
      </c>
      <c r="N954">
        <v>65</v>
      </c>
      <c r="O954" t="s">
        <v>56</v>
      </c>
      <c r="P954" t="s">
        <v>38</v>
      </c>
      <c r="Q954">
        <v>4</v>
      </c>
      <c r="S954" t="s">
        <v>29</v>
      </c>
      <c r="U954">
        <v>303588</v>
      </c>
    </row>
    <row r="955" spans="1:21" x14ac:dyDescent="0.3">
      <c r="A955">
        <v>304473</v>
      </c>
      <c r="B955" t="s">
        <v>559</v>
      </c>
      <c r="C955" t="str">
        <f>_xlfn.XLOOKUP(D955,Departments!$A$2:$A$8,Departments!$B$2:$B$8)</f>
        <v>Sales</v>
      </c>
      <c r="D955" t="s">
        <v>31</v>
      </c>
      <c r="E955" t="str" cm="1">
        <f t="array" ref="E955">_xlfn.XLOOKUP(F955,Locations!$A$2:$A$6,Locations!$B$2:$B$6,NOT FOUND)</f>
        <v>Al Ain</v>
      </c>
      <c r="F955" t="s">
        <v>46</v>
      </c>
      <c r="G955" t="s">
        <v>68</v>
      </c>
      <c r="H955" t="s">
        <v>34</v>
      </c>
      <c r="I955" t="s">
        <v>35</v>
      </c>
      <c r="J955" t="s">
        <v>24</v>
      </c>
      <c r="K955" t="s">
        <v>64</v>
      </c>
      <c r="L955" t="s">
        <v>1059</v>
      </c>
      <c r="M955" s="4">
        <v>97.71</v>
      </c>
      <c r="N955">
        <v>85</v>
      </c>
      <c r="O955" t="s">
        <v>49</v>
      </c>
      <c r="P955" t="s">
        <v>38</v>
      </c>
      <c r="Q955">
        <v>2</v>
      </c>
      <c r="S955" t="s">
        <v>131</v>
      </c>
      <c r="T955" t="s">
        <v>1228</v>
      </c>
      <c r="U955">
        <v>304233</v>
      </c>
    </row>
    <row r="956" spans="1:21" x14ac:dyDescent="0.3">
      <c r="A956">
        <v>304474</v>
      </c>
      <c r="B956" t="s">
        <v>634</v>
      </c>
      <c r="C956" t="str">
        <f>_xlfn.XLOOKUP(D956,Departments!$A$2:$A$8,Departments!$B$2:$B$8)</f>
        <v>Customer Support</v>
      </c>
      <c r="D956" t="s">
        <v>52</v>
      </c>
      <c r="E956" t="str" cm="1">
        <f t="array" ref="E956">_xlfn.XLOOKUP(F956,Locations!$A$2:$A$6,Locations!$B$2:$B$6,NOT FOUND)</f>
        <v>Sharjah</v>
      </c>
      <c r="F956" t="s">
        <v>41</v>
      </c>
      <c r="G956" t="s">
        <v>108</v>
      </c>
      <c r="H956" t="s">
        <v>63</v>
      </c>
      <c r="I956" t="s">
        <v>43</v>
      </c>
      <c r="J956" t="s">
        <v>36</v>
      </c>
      <c r="K956" t="s">
        <v>69</v>
      </c>
      <c r="L956" t="s">
        <v>686</v>
      </c>
      <c r="M956" s="4">
        <v>87.68</v>
      </c>
      <c r="N956">
        <v>72</v>
      </c>
      <c r="O956" t="s">
        <v>49</v>
      </c>
      <c r="P956" t="s">
        <v>28</v>
      </c>
      <c r="R956">
        <v>30</v>
      </c>
      <c r="S956" t="s">
        <v>29</v>
      </c>
      <c r="U956">
        <v>303790</v>
      </c>
    </row>
    <row r="957" spans="1:21" x14ac:dyDescent="0.3">
      <c r="A957">
        <v>304475</v>
      </c>
      <c r="B957" t="s">
        <v>493</v>
      </c>
      <c r="C957" t="str">
        <f>_xlfn.XLOOKUP(D957,Departments!$A$2:$A$8,Departments!$B$2:$B$8)</f>
        <v>Customer Support</v>
      </c>
      <c r="D957" t="s">
        <v>52</v>
      </c>
      <c r="E957" t="str" cm="1">
        <f t="array" ref="E957">_xlfn.XLOOKUP(F957,Locations!$A$2:$A$6,Locations!$B$2:$B$6,NOT FOUND)</f>
        <v>Dubai</v>
      </c>
      <c r="F957" t="s">
        <v>20</v>
      </c>
      <c r="G957" t="s">
        <v>62</v>
      </c>
      <c r="H957" t="s">
        <v>22</v>
      </c>
      <c r="I957" t="s">
        <v>35</v>
      </c>
      <c r="J957" t="s">
        <v>24</v>
      </c>
      <c r="K957" t="s">
        <v>69</v>
      </c>
      <c r="L957" t="s">
        <v>1229</v>
      </c>
      <c r="M957" s="4">
        <v>80.959999999999994</v>
      </c>
      <c r="N957">
        <v>75</v>
      </c>
      <c r="O957" t="s">
        <v>27</v>
      </c>
      <c r="P957" t="s">
        <v>38</v>
      </c>
      <c r="Q957">
        <v>2</v>
      </c>
      <c r="R957">
        <v>29</v>
      </c>
      <c r="S957" t="s">
        <v>29</v>
      </c>
      <c r="U957">
        <v>303903</v>
      </c>
    </row>
    <row r="958" spans="1:21" x14ac:dyDescent="0.3">
      <c r="A958">
        <v>304476</v>
      </c>
      <c r="B958" t="s">
        <v>603</v>
      </c>
      <c r="C958" t="str">
        <f>_xlfn.XLOOKUP(D958,Departments!$A$2:$A$8,Departments!$B$2:$B$8)</f>
        <v>Finance</v>
      </c>
      <c r="D958" t="s">
        <v>72</v>
      </c>
      <c r="E958" t="str" cm="1">
        <f t="array" ref="E958">_xlfn.XLOOKUP(F958,Locations!$A$2:$A$6,Locations!$B$2:$B$6,NOT FOUND)</f>
        <v>Dubai</v>
      </c>
      <c r="F958" t="s">
        <v>20</v>
      </c>
      <c r="G958" t="s">
        <v>102</v>
      </c>
      <c r="H958" t="s">
        <v>76</v>
      </c>
      <c r="I958" t="s">
        <v>35</v>
      </c>
      <c r="J958" t="s">
        <v>36</v>
      </c>
      <c r="K958" t="s">
        <v>69</v>
      </c>
      <c r="L958" t="s">
        <v>1064</v>
      </c>
      <c r="M958" s="4">
        <v>86.11</v>
      </c>
      <c r="N958">
        <v>86</v>
      </c>
      <c r="O958" t="s">
        <v>56</v>
      </c>
      <c r="P958" t="s">
        <v>38</v>
      </c>
      <c r="Q958">
        <v>4</v>
      </c>
      <c r="R958">
        <v>30</v>
      </c>
      <c r="S958" t="s">
        <v>29</v>
      </c>
      <c r="U958">
        <v>304206</v>
      </c>
    </row>
    <row r="959" spans="1:21" x14ac:dyDescent="0.3">
      <c r="A959">
        <v>304477</v>
      </c>
      <c r="B959" t="s">
        <v>444</v>
      </c>
      <c r="C959" t="str">
        <f>_xlfn.XLOOKUP(D959,Departments!$A$2:$A$8,Departments!$B$2:$B$8)</f>
        <v>IT</v>
      </c>
      <c r="D959" t="s">
        <v>80</v>
      </c>
      <c r="E959" t="str" cm="1">
        <f t="array" ref="E959">_xlfn.XLOOKUP(F959,Locations!$A$2:$A$6,Locations!$B$2:$B$6,NOT FOUND)</f>
        <v>Ajman</v>
      </c>
      <c r="F959" t="s">
        <v>32</v>
      </c>
      <c r="G959" t="s">
        <v>108</v>
      </c>
      <c r="H959" t="s">
        <v>22</v>
      </c>
      <c r="I959" t="s">
        <v>23</v>
      </c>
      <c r="J959" t="s">
        <v>36</v>
      </c>
      <c r="K959" t="s">
        <v>25</v>
      </c>
      <c r="L959" t="s">
        <v>1230</v>
      </c>
      <c r="M959" s="4">
        <v>88.99</v>
      </c>
      <c r="N959">
        <v>90</v>
      </c>
      <c r="O959" t="s">
        <v>56</v>
      </c>
      <c r="P959" t="s">
        <v>38</v>
      </c>
      <c r="Q959">
        <v>4</v>
      </c>
      <c r="R959">
        <v>33</v>
      </c>
      <c r="S959" t="s">
        <v>29</v>
      </c>
      <c r="U959">
        <v>303949</v>
      </c>
    </row>
    <row r="960" spans="1:21" x14ac:dyDescent="0.3">
      <c r="A960">
        <v>304478</v>
      </c>
      <c r="B960" t="s">
        <v>415</v>
      </c>
      <c r="C960" t="str">
        <f>_xlfn.XLOOKUP(D960,Departments!$A$2:$A$8,Departments!$B$2:$B$8)</f>
        <v>HR</v>
      </c>
      <c r="D960" t="s">
        <v>40</v>
      </c>
      <c r="E960" t="str" cm="1">
        <f t="array" ref="E960">_xlfn.XLOOKUP(F960,Locations!$A$2:$A$6,Locations!$B$2:$B$6,NOT FOUND)</f>
        <v>Ajman</v>
      </c>
      <c r="F960" t="s">
        <v>32</v>
      </c>
      <c r="G960" t="s">
        <v>102</v>
      </c>
      <c r="H960" t="s">
        <v>76</v>
      </c>
      <c r="I960" t="s">
        <v>35</v>
      </c>
      <c r="J960" t="s">
        <v>24</v>
      </c>
      <c r="K960" t="s">
        <v>54</v>
      </c>
      <c r="L960" t="s">
        <v>981</v>
      </c>
      <c r="M960" s="4">
        <v>87.39</v>
      </c>
      <c r="N960">
        <v>77</v>
      </c>
      <c r="O960" t="s">
        <v>49</v>
      </c>
      <c r="P960" t="s">
        <v>38</v>
      </c>
      <c r="Q960">
        <v>4</v>
      </c>
      <c r="R960">
        <v>10</v>
      </c>
      <c r="S960" t="s">
        <v>29</v>
      </c>
      <c r="U960">
        <v>303602</v>
      </c>
    </row>
    <row r="961" spans="1:21" x14ac:dyDescent="0.3">
      <c r="A961">
        <v>304479</v>
      </c>
      <c r="B961" t="s">
        <v>373</v>
      </c>
      <c r="C961" t="str">
        <f>_xlfn.XLOOKUP(D961,Departments!$A$2:$A$8,Departments!$B$2:$B$8)</f>
        <v>HR</v>
      </c>
      <c r="D961" t="s">
        <v>40</v>
      </c>
      <c r="E961" t="str" cm="1">
        <f t="array" ref="E961">_xlfn.XLOOKUP(F961,Locations!$A$2:$A$6,Locations!$B$2:$B$6,NOT FOUND)</f>
        <v>Sharjah</v>
      </c>
      <c r="F961" t="s">
        <v>41</v>
      </c>
      <c r="G961" t="s">
        <v>62</v>
      </c>
      <c r="H961" t="s">
        <v>63</v>
      </c>
      <c r="I961" t="s">
        <v>23</v>
      </c>
      <c r="J961" t="s">
        <v>36</v>
      </c>
      <c r="K961" t="s">
        <v>64</v>
      </c>
      <c r="L961" t="s">
        <v>1195</v>
      </c>
      <c r="M961" s="4">
        <v>88.83</v>
      </c>
      <c r="N961">
        <v>87</v>
      </c>
      <c r="O961" t="s">
        <v>56</v>
      </c>
      <c r="P961" t="s">
        <v>38</v>
      </c>
      <c r="Q961">
        <v>5</v>
      </c>
      <c r="R961">
        <v>11</v>
      </c>
      <c r="S961" t="s">
        <v>29</v>
      </c>
      <c r="U961">
        <v>304178</v>
      </c>
    </row>
    <row r="962" spans="1:21" x14ac:dyDescent="0.3">
      <c r="A962">
        <v>304480</v>
      </c>
      <c r="B962" t="s">
        <v>879</v>
      </c>
      <c r="C962" t="str">
        <f>_xlfn.XLOOKUP(D962,Departments!$A$2:$A$8,Departments!$B$2:$B$8)</f>
        <v>Sales</v>
      </c>
      <c r="D962" t="s">
        <v>31</v>
      </c>
      <c r="E962" t="str" cm="1">
        <f t="array" ref="E962">_xlfn.XLOOKUP(F962,Locations!$A$2:$A$6,Locations!$B$2:$B$6,NOT FOUND)</f>
        <v>Al Ain</v>
      </c>
      <c r="F962" t="s">
        <v>46</v>
      </c>
      <c r="G962" t="s">
        <v>47</v>
      </c>
      <c r="H962" t="s">
        <v>34</v>
      </c>
      <c r="I962" t="s">
        <v>43</v>
      </c>
      <c r="J962" t="s">
        <v>36</v>
      </c>
      <c r="K962" t="s">
        <v>54</v>
      </c>
      <c r="L962" t="s">
        <v>1231</v>
      </c>
      <c r="M962" s="4">
        <v>84.37</v>
      </c>
      <c r="N962">
        <v>66</v>
      </c>
      <c r="O962" t="s">
        <v>56</v>
      </c>
      <c r="P962" t="s">
        <v>38</v>
      </c>
      <c r="Q962">
        <v>4</v>
      </c>
      <c r="R962">
        <v>14</v>
      </c>
      <c r="S962" t="s">
        <v>29</v>
      </c>
      <c r="U962">
        <v>303700</v>
      </c>
    </row>
    <row r="963" spans="1:21" x14ac:dyDescent="0.3">
      <c r="A963">
        <v>304481</v>
      </c>
      <c r="B963" t="s">
        <v>110</v>
      </c>
      <c r="C963" t="str">
        <f>_xlfn.XLOOKUP(D963,Departments!$A$2:$A$8,Departments!$B$2:$B$8)</f>
        <v>Marketing</v>
      </c>
      <c r="D963" t="s">
        <v>60</v>
      </c>
      <c r="E963" t="str" cm="1">
        <f t="array" ref="E963">_xlfn.XLOOKUP(F963,Locations!$A$2:$A$6,Locations!$B$2:$B$6,NOT FOUND)</f>
        <v>Ajman</v>
      </c>
      <c r="F963" t="s">
        <v>32</v>
      </c>
      <c r="G963" t="s">
        <v>73</v>
      </c>
      <c r="H963" t="s">
        <v>22</v>
      </c>
      <c r="I963" t="s">
        <v>43</v>
      </c>
      <c r="J963" t="s">
        <v>24</v>
      </c>
      <c r="K963" t="s">
        <v>25</v>
      </c>
      <c r="L963" t="s">
        <v>1232</v>
      </c>
      <c r="M963" s="4">
        <v>86.25</v>
      </c>
      <c r="N963">
        <v>89</v>
      </c>
      <c r="O963" t="s">
        <v>49</v>
      </c>
      <c r="P963" t="s">
        <v>38</v>
      </c>
      <c r="Q963">
        <v>4</v>
      </c>
      <c r="R963">
        <v>6</v>
      </c>
      <c r="S963" t="s">
        <v>29</v>
      </c>
      <c r="U963">
        <v>304250</v>
      </c>
    </row>
    <row r="964" spans="1:21" x14ac:dyDescent="0.3">
      <c r="A964">
        <v>304482</v>
      </c>
      <c r="B964" t="s">
        <v>866</v>
      </c>
      <c r="C964" t="str">
        <f>_xlfn.XLOOKUP(D964,Departments!$A$2:$A$8,Departments!$B$2:$B$8)</f>
        <v>Operations</v>
      </c>
      <c r="D964" t="s">
        <v>19</v>
      </c>
      <c r="E964" t="str" cm="1">
        <f t="array" ref="E964">_xlfn.XLOOKUP(F964,Locations!$A$2:$A$6,Locations!$B$2:$B$6,NOT FOUND)</f>
        <v>Dubai</v>
      </c>
      <c r="F964" t="s">
        <v>20</v>
      </c>
      <c r="G964" t="s">
        <v>62</v>
      </c>
      <c r="H964" t="s">
        <v>22</v>
      </c>
      <c r="I964" t="s">
        <v>23</v>
      </c>
      <c r="J964" t="s">
        <v>36</v>
      </c>
      <c r="K964" t="s">
        <v>69</v>
      </c>
      <c r="L964" t="s">
        <v>1233</v>
      </c>
      <c r="M964" s="4">
        <v>75.84</v>
      </c>
      <c r="N964">
        <v>64</v>
      </c>
      <c r="O964" t="s">
        <v>27</v>
      </c>
      <c r="P964" t="s">
        <v>38</v>
      </c>
      <c r="Q964">
        <v>2</v>
      </c>
      <c r="R964">
        <v>33</v>
      </c>
      <c r="S964" t="s">
        <v>29</v>
      </c>
      <c r="U964">
        <v>304281</v>
      </c>
    </row>
    <row r="965" spans="1:21" x14ac:dyDescent="0.3">
      <c r="A965">
        <v>304483</v>
      </c>
      <c r="B965" t="s">
        <v>217</v>
      </c>
      <c r="C965" t="str">
        <f>_xlfn.XLOOKUP(D965,Departments!$A$2:$A$8,Departments!$B$2:$B$8)</f>
        <v>IT</v>
      </c>
      <c r="D965" t="s">
        <v>80</v>
      </c>
      <c r="E965" t="str" cm="1">
        <f t="array" ref="E965">_xlfn.XLOOKUP(F965,Locations!$A$2:$A$6,Locations!$B$2:$B$6,NOT FOUND)</f>
        <v>Ajman</v>
      </c>
      <c r="F965" t="s">
        <v>32</v>
      </c>
      <c r="G965" t="s">
        <v>21</v>
      </c>
      <c r="H965" t="s">
        <v>34</v>
      </c>
      <c r="I965" t="s">
        <v>43</v>
      </c>
      <c r="J965" t="s">
        <v>36</v>
      </c>
      <c r="K965" t="s">
        <v>25</v>
      </c>
      <c r="L965" t="s">
        <v>824</v>
      </c>
      <c r="M965" s="4">
        <v>85.65</v>
      </c>
      <c r="N965">
        <v>76</v>
      </c>
      <c r="O965" t="s">
        <v>56</v>
      </c>
      <c r="P965" t="s">
        <v>50</v>
      </c>
      <c r="R965">
        <v>15</v>
      </c>
      <c r="S965" t="s">
        <v>29</v>
      </c>
      <c r="U965">
        <v>303793</v>
      </c>
    </row>
    <row r="966" spans="1:21" x14ac:dyDescent="0.3">
      <c r="A966">
        <v>304484</v>
      </c>
      <c r="B966" t="s">
        <v>286</v>
      </c>
      <c r="C966" t="str">
        <f>_xlfn.XLOOKUP(D966,Departments!$A$2:$A$8,Departments!$B$2:$B$8)</f>
        <v>HR</v>
      </c>
      <c r="D966" t="s">
        <v>40</v>
      </c>
      <c r="E966" t="str" cm="1">
        <f t="array" ref="E966">_xlfn.XLOOKUP(F966,Locations!$A$2:$A$6,Locations!$B$2:$B$6,NOT FOUND)</f>
        <v>Dubai</v>
      </c>
      <c r="F966" t="s">
        <v>20</v>
      </c>
      <c r="G966" t="s">
        <v>126</v>
      </c>
      <c r="H966" t="s">
        <v>22</v>
      </c>
      <c r="I966" t="s">
        <v>23</v>
      </c>
      <c r="J966" t="s">
        <v>24</v>
      </c>
      <c r="K966" t="s">
        <v>64</v>
      </c>
      <c r="L966" t="s">
        <v>1234</v>
      </c>
      <c r="M966" s="4">
        <v>75.19</v>
      </c>
      <c r="N966">
        <v>55</v>
      </c>
      <c r="O966" t="s">
        <v>56</v>
      </c>
      <c r="P966" t="s">
        <v>38</v>
      </c>
      <c r="Q966">
        <v>5</v>
      </c>
      <c r="R966">
        <v>8</v>
      </c>
      <c r="S966" t="s">
        <v>29</v>
      </c>
      <c r="U966">
        <v>304017</v>
      </c>
    </row>
    <row r="967" spans="1:21" x14ac:dyDescent="0.3">
      <c r="A967">
        <v>304485</v>
      </c>
      <c r="B967" t="s">
        <v>595</v>
      </c>
      <c r="C967" t="str">
        <f>_xlfn.XLOOKUP(D967,Departments!$A$2:$A$8,Departments!$B$2:$B$8)</f>
        <v>Marketing</v>
      </c>
      <c r="D967" t="s">
        <v>60</v>
      </c>
      <c r="E967" t="str" cm="1">
        <f t="array" ref="E967">_xlfn.XLOOKUP(F967,Locations!$A$2:$A$6,Locations!$B$2:$B$6,NOT FOUND)</f>
        <v>Dubai</v>
      </c>
      <c r="F967" t="s">
        <v>20</v>
      </c>
      <c r="G967" t="s">
        <v>42</v>
      </c>
      <c r="H967" t="s">
        <v>76</v>
      </c>
      <c r="I967" t="s">
        <v>23</v>
      </c>
      <c r="J967" t="s">
        <v>24</v>
      </c>
      <c r="K967" t="s">
        <v>54</v>
      </c>
      <c r="L967" t="s">
        <v>1235</v>
      </c>
      <c r="M967" s="4">
        <v>97.22</v>
      </c>
      <c r="N967">
        <v>95</v>
      </c>
      <c r="O967" t="s">
        <v>49</v>
      </c>
      <c r="P967" t="s">
        <v>38</v>
      </c>
      <c r="Q967">
        <v>4</v>
      </c>
      <c r="R967">
        <v>34</v>
      </c>
      <c r="S967" t="s">
        <v>29</v>
      </c>
      <c r="U967">
        <v>304046</v>
      </c>
    </row>
    <row r="968" spans="1:21" x14ac:dyDescent="0.3">
      <c r="A968">
        <v>304486</v>
      </c>
      <c r="B968" t="s">
        <v>665</v>
      </c>
      <c r="C968" t="str">
        <f>_xlfn.XLOOKUP(D968,Departments!$A$2:$A$8,Departments!$B$2:$B$8)</f>
        <v>IT</v>
      </c>
      <c r="D968" t="s">
        <v>80</v>
      </c>
      <c r="E968" t="str" cm="1">
        <f t="array" ref="E968">_xlfn.XLOOKUP(F968,Locations!$A$2:$A$6,Locations!$B$2:$B$6,NOT FOUND)</f>
        <v>Dubai</v>
      </c>
      <c r="F968" t="s">
        <v>20</v>
      </c>
      <c r="G968" t="s">
        <v>102</v>
      </c>
      <c r="H968" t="s">
        <v>76</v>
      </c>
      <c r="I968" t="s">
        <v>43</v>
      </c>
      <c r="J968" t="s">
        <v>36</v>
      </c>
      <c r="K968" t="s">
        <v>69</v>
      </c>
      <c r="L968" t="s">
        <v>304</v>
      </c>
      <c r="M968" s="4">
        <v>93.85</v>
      </c>
      <c r="N968">
        <v>85</v>
      </c>
      <c r="O968" t="s">
        <v>56</v>
      </c>
      <c r="P968" t="s">
        <v>38</v>
      </c>
      <c r="Q968">
        <v>4</v>
      </c>
      <c r="R968">
        <v>40</v>
      </c>
      <c r="S968" t="s">
        <v>29</v>
      </c>
      <c r="U968">
        <v>304038</v>
      </c>
    </row>
    <row r="969" spans="1:21" x14ac:dyDescent="0.3">
      <c r="A969">
        <v>304487</v>
      </c>
      <c r="B969" t="s">
        <v>316</v>
      </c>
      <c r="C969" t="str">
        <f>_xlfn.XLOOKUP(D969,Departments!$A$2:$A$8,Departments!$B$2:$B$8)</f>
        <v>Finance</v>
      </c>
      <c r="D969" t="s">
        <v>72</v>
      </c>
      <c r="E969" t="str" cm="1">
        <f t="array" ref="E969">_xlfn.XLOOKUP(F969,Locations!$A$2:$A$6,Locations!$B$2:$B$6,NOT FOUND)</f>
        <v>Sharjah</v>
      </c>
      <c r="F969" t="s">
        <v>41</v>
      </c>
      <c r="G969" t="s">
        <v>62</v>
      </c>
      <c r="H969" t="s">
        <v>63</v>
      </c>
      <c r="I969" t="s">
        <v>23</v>
      </c>
      <c r="J969" t="s">
        <v>36</v>
      </c>
      <c r="K969" t="s">
        <v>25</v>
      </c>
      <c r="L969" t="s">
        <v>1236</v>
      </c>
      <c r="M969" s="4">
        <v>80.45</v>
      </c>
      <c r="N969">
        <v>50</v>
      </c>
      <c r="O969" t="s">
        <v>27</v>
      </c>
      <c r="P969" t="s">
        <v>38</v>
      </c>
      <c r="Q969">
        <v>5</v>
      </c>
      <c r="R969">
        <v>31</v>
      </c>
      <c r="S969" t="s">
        <v>29</v>
      </c>
      <c r="U969">
        <v>303588</v>
      </c>
    </row>
    <row r="970" spans="1:21" x14ac:dyDescent="0.3">
      <c r="A970">
        <v>304488</v>
      </c>
      <c r="B970" t="s">
        <v>828</v>
      </c>
      <c r="C970" t="str">
        <f>_xlfn.XLOOKUP(D970,Departments!$A$2:$A$8,Departments!$B$2:$B$8)</f>
        <v>Sales</v>
      </c>
      <c r="D970" t="s">
        <v>31</v>
      </c>
      <c r="E970" t="str" cm="1">
        <f t="array" ref="E970">_xlfn.XLOOKUP(F970,Locations!$A$2:$A$6,Locations!$B$2:$B$6,NOT FOUND)</f>
        <v>Dubai</v>
      </c>
      <c r="F970" t="s">
        <v>20</v>
      </c>
      <c r="G970" t="s">
        <v>108</v>
      </c>
      <c r="H970" t="s">
        <v>34</v>
      </c>
      <c r="I970" t="s">
        <v>23</v>
      </c>
      <c r="J970" t="s">
        <v>24</v>
      </c>
      <c r="K970" t="s">
        <v>54</v>
      </c>
      <c r="L970" t="s">
        <v>682</v>
      </c>
      <c r="M970" s="4">
        <v>95.23</v>
      </c>
      <c r="N970">
        <v>86</v>
      </c>
      <c r="O970" t="s">
        <v>49</v>
      </c>
      <c r="P970" t="s">
        <v>38</v>
      </c>
      <c r="Q970">
        <v>4</v>
      </c>
      <c r="R970">
        <v>23</v>
      </c>
      <c r="S970" t="s">
        <v>29</v>
      </c>
      <c r="U970">
        <v>303875</v>
      </c>
    </row>
    <row r="971" spans="1:21" x14ac:dyDescent="0.3">
      <c r="A971">
        <v>304489</v>
      </c>
      <c r="B971" t="s">
        <v>576</v>
      </c>
      <c r="C971" t="str">
        <f>_xlfn.XLOOKUP(D971,Departments!$A$2:$A$8,Departments!$B$2:$B$8)</f>
        <v>Operations</v>
      </c>
      <c r="D971" t="s">
        <v>19</v>
      </c>
      <c r="E971" t="str" cm="1">
        <f t="array" ref="E971">_xlfn.XLOOKUP(F971,Locations!$A$2:$A$6,Locations!$B$2:$B$6,NOT FOUND)</f>
        <v>Al Ain</v>
      </c>
      <c r="F971" t="s">
        <v>46</v>
      </c>
      <c r="G971" t="s">
        <v>33</v>
      </c>
      <c r="H971" t="s">
        <v>34</v>
      </c>
      <c r="I971" t="s">
        <v>23</v>
      </c>
      <c r="J971" t="s">
        <v>24</v>
      </c>
      <c r="K971" t="s">
        <v>69</v>
      </c>
      <c r="L971" t="s">
        <v>636</v>
      </c>
      <c r="M971" s="4">
        <v>81.52</v>
      </c>
      <c r="N971">
        <v>50</v>
      </c>
      <c r="O971" t="s">
        <v>27</v>
      </c>
      <c r="P971" t="s">
        <v>38</v>
      </c>
      <c r="Q971">
        <v>3</v>
      </c>
      <c r="R971">
        <v>26</v>
      </c>
      <c r="S971" t="s">
        <v>29</v>
      </c>
      <c r="U971">
        <v>303772</v>
      </c>
    </row>
    <row r="972" spans="1:21" x14ac:dyDescent="0.3">
      <c r="A972">
        <v>304490</v>
      </c>
      <c r="B972" t="s">
        <v>823</v>
      </c>
      <c r="C972" t="str">
        <f>_xlfn.XLOOKUP(D972,Departments!$A$2:$A$8,Departments!$B$2:$B$8)</f>
        <v>IT</v>
      </c>
      <c r="D972" t="s">
        <v>80</v>
      </c>
      <c r="E972" t="str" cm="1">
        <f t="array" ref="E972">_xlfn.XLOOKUP(F972,Locations!$A$2:$A$6,Locations!$B$2:$B$6,NOT FOUND)</f>
        <v>Dubai</v>
      </c>
      <c r="F972" t="s">
        <v>20</v>
      </c>
      <c r="G972" t="s">
        <v>108</v>
      </c>
      <c r="H972" t="s">
        <v>22</v>
      </c>
      <c r="I972" t="s">
        <v>35</v>
      </c>
      <c r="J972" t="s">
        <v>36</v>
      </c>
      <c r="K972" t="s">
        <v>64</v>
      </c>
      <c r="L972" t="s">
        <v>778</v>
      </c>
      <c r="M972" s="4">
        <v>87.08</v>
      </c>
      <c r="N972">
        <v>82</v>
      </c>
      <c r="O972" t="s">
        <v>56</v>
      </c>
      <c r="P972" t="s">
        <v>38</v>
      </c>
      <c r="Q972">
        <v>5</v>
      </c>
      <c r="R972">
        <v>21</v>
      </c>
      <c r="S972" t="s">
        <v>29</v>
      </c>
      <c r="U972">
        <v>304443</v>
      </c>
    </row>
    <row r="973" spans="1:21" x14ac:dyDescent="0.3">
      <c r="A973">
        <v>304491</v>
      </c>
      <c r="B973" t="s">
        <v>219</v>
      </c>
      <c r="C973" t="str">
        <f>_xlfn.XLOOKUP(D973,Departments!$A$2:$A$8,Departments!$B$2:$B$8)</f>
        <v>Operations</v>
      </c>
      <c r="D973" t="s">
        <v>19</v>
      </c>
      <c r="E973" t="str" cm="1">
        <f t="array" ref="E973">_xlfn.XLOOKUP(F973,Locations!$A$2:$A$6,Locations!$B$2:$B$6,NOT FOUND)</f>
        <v>Al Ain</v>
      </c>
      <c r="F973" t="s">
        <v>46</v>
      </c>
      <c r="G973" t="s">
        <v>68</v>
      </c>
      <c r="H973" t="s">
        <v>34</v>
      </c>
      <c r="I973" t="s">
        <v>43</v>
      </c>
      <c r="J973" t="s">
        <v>36</v>
      </c>
      <c r="K973" t="s">
        <v>69</v>
      </c>
      <c r="L973" t="s">
        <v>878</v>
      </c>
      <c r="M973" s="4">
        <v>98.69</v>
      </c>
      <c r="N973">
        <v>92</v>
      </c>
      <c r="O973" t="s">
        <v>49</v>
      </c>
      <c r="P973" t="s">
        <v>28</v>
      </c>
      <c r="R973">
        <v>16</v>
      </c>
      <c r="S973" t="s">
        <v>29</v>
      </c>
      <c r="U973">
        <v>304022</v>
      </c>
    </row>
    <row r="974" spans="1:21" x14ac:dyDescent="0.3">
      <c r="A974">
        <v>304492</v>
      </c>
      <c r="B974" t="s">
        <v>163</v>
      </c>
      <c r="C974" t="str">
        <f>_xlfn.XLOOKUP(D974,Departments!$A$2:$A$8,Departments!$B$2:$B$8)</f>
        <v>Finance</v>
      </c>
      <c r="D974" t="s">
        <v>72</v>
      </c>
      <c r="E974" t="str" cm="1">
        <f t="array" ref="E974">_xlfn.XLOOKUP(F974,Locations!$A$2:$A$6,Locations!$B$2:$B$6,NOT FOUND)</f>
        <v>Dubai</v>
      </c>
      <c r="F974" t="s">
        <v>20</v>
      </c>
      <c r="G974" t="s">
        <v>68</v>
      </c>
      <c r="H974" t="s">
        <v>63</v>
      </c>
      <c r="I974" t="s">
        <v>43</v>
      </c>
      <c r="J974" t="s">
        <v>36</v>
      </c>
      <c r="K974" t="s">
        <v>25</v>
      </c>
      <c r="L974" t="s">
        <v>841</v>
      </c>
      <c r="M974" s="4">
        <v>82.05</v>
      </c>
      <c r="N974">
        <v>79</v>
      </c>
      <c r="O974" t="s">
        <v>27</v>
      </c>
      <c r="P974" t="s">
        <v>28</v>
      </c>
      <c r="R974">
        <v>38</v>
      </c>
      <c r="S974" t="s">
        <v>57</v>
      </c>
      <c r="T974" t="s">
        <v>999</v>
      </c>
      <c r="U974">
        <v>304450</v>
      </c>
    </row>
    <row r="975" spans="1:21" x14ac:dyDescent="0.3">
      <c r="A975">
        <v>304493</v>
      </c>
      <c r="B975" t="s">
        <v>309</v>
      </c>
      <c r="C975" t="str">
        <f>_xlfn.XLOOKUP(D975,Departments!$A$2:$A$8,Departments!$B$2:$B$8)</f>
        <v>Finance</v>
      </c>
      <c r="D975" t="s">
        <v>72</v>
      </c>
      <c r="E975" t="str" cm="1">
        <f t="array" ref="E975">_xlfn.XLOOKUP(F975,Locations!$A$2:$A$6,Locations!$B$2:$B$6,NOT FOUND)</f>
        <v>Sharjah</v>
      </c>
      <c r="F975" t="s">
        <v>41</v>
      </c>
      <c r="G975" t="s">
        <v>126</v>
      </c>
      <c r="H975" t="s">
        <v>34</v>
      </c>
      <c r="I975" t="s">
        <v>35</v>
      </c>
      <c r="J975" t="s">
        <v>24</v>
      </c>
      <c r="K975" t="s">
        <v>64</v>
      </c>
      <c r="L975" t="s">
        <v>1237</v>
      </c>
      <c r="M975" s="4">
        <v>93.81</v>
      </c>
      <c r="N975">
        <v>84</v>
      </c>
      <c r="O975" t="s">
        <v>56</v>
      </c>
      <c r="P975" t="s">
        <v>38</v>
      </c>
      <c r="Q975">
        <v>2</v>
      </c>
      <c r="R975">
        <v>34</v>
      </c>
      <c r="S975" t="s">
        <v>29</v>
      </c>
      <c r="U975">
        <v>303652</v>
      </c>
    </row>
    <row r="976" spans="1:21" x14ac:dyDescent="0.3">
      <c r="A976">
        <v>304494</v>
      </c>
      <c r="B976" t="s">
        <v>1238</v>
      </c>
      <c r="C976" t="str">
        <f>_xlfn.XLOOKUP(D976,Departments!$A$2:$A$8,Departments!$B$2:$B$8)</f>
        <v>Sales</v>
      </c>
      <c r="D976" t="s">
        <v>31</v>
      </c>
      <c r="E976" t="str" cm="1">
        <f t="array" ref="E976">_xlfn.XLOOKUP(F976,Locations!$A$2:$A$6,Locations!$B$2:$B$6,NOT FOUND)</f>
        <v>Dubai</v>
      </c>
      <c r="F976" t="s">
        <v>20</v>
      </c>
      <c r="G976" t="s">
        <v>108</v>
      </c>
      <c r="H976" t="s">
        <v>22</v>
      </c>
      <c r="I976" t="s">
        <v>43</v>
      </c>
      <c r="J976" t="s">
        <v>24</v>
      </c>
      <c r="K976" t="s">
        <v>69</v>
      </c>
      <c r="L976" t="s">
        <v>1142</v>
      </c>
      <c r="M976" s="4">
        <v>94.18</v>
      </c>
      <c r="N976">
        <v>75</v>
      </c>
      <c r="O976" t="s">
        <v>49</v>
      </c>
      <c r="P976" t="s">
        <v>38</v>
      </c>
      <c r="Q976">
        <v>2</v>
      </c>
      <c r="R976">
        <v>35</v>
      </c>
      <c r="S976" t="s">
        <v>29</v>
      </c>
      <c r="U976">
        <v>304358</v>
      </c>
    </row>
    <row r="977" spans="1:21" x14ac:dyDescent="0.3">
      <c r="A977">
        <v>304495</v>
      </c>
      <c r="B977" t="s">
        <v>581</v>
      </c>
      <c r="C977" t="str">
        <f>_xlfn.XLOOKUP(D977,Departments!$A$2:$A$8,Departments!$B$2:$B$8)</f>
        <v>HR</v>
      </c>
      <c r="D977" t="s">
        <v>40</v>
      </c>
      <c r="E977" t="str" cm="1">
        <f t="array" ref="E977">_xlfn.XLOOKUP(F977,Locations!$A$2:$A$6,Locations!$B$2:$B$6,NOT FOUND)</f>
        <v>Al Ain</v>
      </c>
      <c r="F977" t="s">
        <v>46</v>
      </c>
      <c r="G977" t="s">
        <v>53</v>
      </c>
      <c r="H977" t="s">
        <v>34</v>
      </c>
      <c r="I977" t="s">
        <v>23</v>
      </c>
      <c r="J977" t="s">
        <v>24</v>
      </c>
      <c r="K977" t="s">
        <v>64</v>
      </c>
      <c r="L977" t="s">
        <v>488</v>
      </c>
      <c r="M977" s="4">
        <v>80.58</v>
      </c>
      <c r="N977">
        <v>61</v>
      </c>
      <c r="O977" t="s">
        <v>56</v>
      </c>
      <c r="P977" t="s">
        <v>50</v>
      </c>
      <c r="S977" t="s">
        <v>29</v>
      </c>
      <c r="U977">
        <v>304203</v>
      </c>
    </row>
    <row r="978" spans="1:21" x14ac:dyDescent="0.3">
      <c r="A978">
        <v>304496</v>
      </c>
      <c r="B978" t="s">
        <v>253</v>
      </c>
      <c r="C978" t="str">
        <f>_xlfn.XLOOKUP(D978,Departments!$A$2:$A$8,Departments!$B$2:$B$8)</f>
        <v>Marketing</v>
      </c>
      <c r="D978" t="s">
        <v>60</v>
      </c>
      <c r="E978" t="str" cm="1">
        <f t="array" ref="E978">_xlfn.XLOOKUP(F978,Locations!$A$2:$A$6,Locations!$B$2:$B$6,NOT FOUND)</f>
        <v>Sharjah</v>
      </c>
      <c r="F978" t="s">
        <v>41</v>
      </c>
      <c r="G978" t="s">
        <v>21</v>
      </c>
      <c r="H978" t="s">
        <v>76</v>
      </c>
      <c r="I978" t="s">
        <v>35</v>
      </c>
      <c r="J978" t="s">
        <v>24</v>
      </c>
      <c r="K978" t="s">
        <v>54</v>
      </c>
      <c r="L978" t="s">
        <v>580</v>
      </c>
      <c r="M978" s="4">
        <v>81.09</v>
      </c>
      <c r="N978">
        <v>78</v>
      </c>
      <c r="O978" t="s">
        <v>27</v>
      </c>
      <c r="P978" t="s">
        <v>38</v>
      </c>
      <c r="Q978">
        <v>2</v>
      </c>
      <c r="R978">
        <v>18</v>
      </c>
      <c r="S978" t="s">
        <v>29</v>
      </c>
      <c r="U978">
        <v>304187</v>
      </c>
    </row>
    <row r="979" spans="1:21" x14ac:dyDescent="0.3">
      <c r="A979">
        <v>304497</v>
      </c>
      <c r="B979" t="s">
        <v>289</v>
      </c>
      <c r="C979" t="str">
        <f>_xlfn.XLOOKUP(D979,Departments!$A$2:$A$8,Departments!$B$2:$B$8)</f>
        <v>Sales</v>
      </c>
      <c r="D979" t="s">
        <v>31</v>
      </c>
      <c r="E979" t="str" cm="1">
        <f t="array" ref="E979">_xlfn.XLOOKUP(F979,Locations!$A$2:$A$6,Locations!$B$2:$B$6,NOT FOUND)</f>
        <v>Abu Dhabi</v>
      </c>
      <c r="F979" t="s">
        <v>61</v>
      </c>
      <c r="G979" t="s">
        <v>102</v>
      </c>
      <c r="H979" t="s">
        <v>76</v>
      </c>
      <c r="I979" t="s">
        <v>23</v>
      </c>
      <c r="J979" t="s">
        <v>24</v>
      </c>
      <c r="K979" t="s">
        <v>64</v>
      </c>
      <c r="L979" t="s">
        <v>1239</v>
      </c>
      <c r="M979" s="4">
        <v>80.8</v>
      </c>
      <c r="N979">
        <v>70</v>
      </c>
      <c r="O979" t="s">
        <v>27</v>
      </c>
      <c r="P979" t="s">
        <v>38</v>
      </c>
      <c r="Q979">
        <v>5</v>
      </c>
      <c r="R979">
        <v>39</v>
      </c>
      <c r="S979" t="s">
        <v>29</v>
      </c>
      <c r="U979">
        <v>303707</v>
      </c>
    </row>
    <row r="980" spans="1:21" x14ac:dyDescent="0.3">
      <c r="A980">
        <v>304498</v>
      </c>
      <c r="B980" t="s">
        <v>1025</v>
      </c>
      <c r="C980" t="str">
        <f>_xlfn.XLOOKUP(D980,Departments!$A$2:$A$8,Departments!$B$2:$B$8)</f>
        <v>Sales</v>
      </c>
      <c r="D980" t="s">
        <v>31</v>
      </c>
      <c r="E980" t="str" cm="1">
        <f t="array" ref="E980">_xlfn.XLOOKUP(F980,Locations!$A$2:$A$6,Locations!$B$2:$B$6,NOT FOUND)</f>
        <v>Al Ain</v>
      </c>
      <c r="F980" t="s">
        <v>46</v>
      </c>
      <c r="G980" t="s">
        <v>47</v>
      </c>
      <c r="H980" t="s">
        <v>34</v>
      </c>
      <c r="I980" t="s">
        <v>35</v>
      </c>
      <c r="J980" t="s">
        <v>36</v>
      </c>
      <c r="K980" t="s">
        <v>64</v>
      </c>
      <c r="L980" t="s">
        <v>1240</v>
      </c>
      <c r="M980" s="4">
        <v>89.46</v>
      </c>
      <c r="N980">
        <v>74</v>
      </c>
      <c r="O980" t="s">
        <v>56</v>
      </c>
      <c r="P980" t="s">
        <v>38</v>
      </c>
      <c r="Q980">
        <v>5</v>
      </c>
      <c r="R980">
        <v>22</v>
      </c>
      <c r="S980" t="s">
        <v>57</v>
      </c>
      <c r="T980" t="s">
        <v>1241</v>
      </c>
      <c r="U980">
        <v>303955</v>
      </c>
    </row>
    <row r="981" spans="1:21" x14ac:dyDescent="0.3">
      <c r="A981">
        <v>304499</v>
      </c>
      <c r="B981" t="s">
        <v>856</v>
      </c>
      <c r="C981" t="str">
        <f>_xlfn.XLOOKUP(D981,Departments!$A$2:$A$8,Departments!$B$2:$B$8)</f>
        <v>Finance</v>
      </c>
      <c r="D981" t="s">
        <v>72</v>
      </c>
      <c r="E981" t="str" cm="1">
        <f t="array" ref="E981">_xlfn.XLOOKUP(F981,Locations!$A$2:$A$6,Locations!$B$2:$B$6,NOT FOUND)</f>
        <v>Ajman</v>
      </c>
      <c r="F981" t="s">
        <v>32</v>
      </c>
      <c r="G981" t="s">
        <v>126</v>
      </c>
      <c r="H981" t="s">
        <v>76</v>
      </c>
      <c r="I981" t="s">
        <v>43</v>
      </c>
      <c r="J981" t="s">
        <v>24</v>
      </c>
      <c r="K981" t="s">
        <v>64</v>
      </c>
      <c r="L981" t="s">
        <v>1242</v>
      </c>
      <c r="M981" s="4">
        <v>99.68</v>
      </c>
      <c r="N981">
        <v>96</v>
      </c>
      <c r="O981" t="s">
        <v>49</v>
      </c>
      <c r="P981" t="s">
        <v>38</v>
      </c>
      <c r="Q981">
        <v>3</v>
      </c>
      <c r="R981">
        <v>21</v>
      </c>
      <c r="S981" t="s">
        <v>29</v>
      </c>
      <c r="U981">
        <v>304468</v>
      </c>
    </row>
    <row r="982" spans="1:21" x14ac:dyDescent="0.3">
      <c r="A982">
        <v>304500</v>
      </c>
      <c r="B982" t="s">
        <v>967</v>
      </c>
      <c r="C982" t="str">
        <f>_xlfn.XLOOKUP(D982,Departments!$A$2:$A$8,Departments!$B$2:$B$8)</f>
        <v>Customer Support</v>
      </c>
      <c r="D982" t="s">
        <v>52</v>
      </c>
      <c r="E982" t="str" cm="1">
        <f t="array" ref="E982">_xlfn.XLOOKUP(F982,Locations!$A$2:$A$6,Locations!$B$2:$B$6,NOT FOUND)</f>
        <v>Sharjah</v>
      </c>
      <c r="F982" t="s">
        <v>41</v>
      </c>
      <c r="G982" t="s">
        <v>73</v>
      </c>
      <c r="H982" t="s">
        <v>76</v>
      </c>
      <c r="I982" t="s">
        <v>35</v>
      </c>
      <c r="J982" t="s">
        <v>36</v>
      </c>
      <c r="K982" t="s">
        <v>64</v>
      </c>
      <c r="L982" t="s">
        <v>1243</v>
      </c>
      <c r="M982" s="4">
        <v>86.89</v>
      </c>
      <c r="N982">
        <v>90</v>
      </c>
      <c r="O982" t="s">
        <v>49</v>
      </c>
      <c r="P982" t="s">
        <v>38</v>
      </c>
      <c r="Q982">
        <v>5</v>
      </c>
      <c r="R982">
        <v>22</v>
      </c>
      <c r="S982" t="s">
        <v>29</v>
      </c>
      <c r="U982">
        <v>304255</v>
      </c>
    </row>
    <row r="983" spans="1:21" x14ac:dyDescent="0.3">
      <c r="A983">
        <v>304501</v>
      </c>
      <c r="B983" t="s">
        <v>312</v>
      </c>
      <c r="C983" t="str">
        <f>_xlfn.XLOOKUP(D983,Departments!$A$2:$A$8,Departments!$B$2:$B$8)</f>
        <v>Sales</v>
      </c>
      <c r="D983" t="s">
        <v>31</v>
      </c>
      <c r="E983" t="str" cm="1">
        <f t="array" ref="E983">_xlfn.XLOOKUP(F983,Locations!$A$2:$A$6,Locations!$B$2:$B$6,NOT FOUND)</f>
        <v>Dubai</v>
      </c>
      <c r="F983" t="s">
        <v>20</v>
      </c>
      <c r="G983" t="s">
        <v>42</v>
      </c>
      <c r="H983" t="s">
        <v>63</v>
      </c>
      <c r="I983" t="s">
        <v>23</v>
      </c>
      <c r="J983" t="s">
        <v>36</v>
      </c>
      <c r="K983" t="s">
        <v>64</v>
      </c>
      <c r="L983" t="s">
        <v>766</v>
      </c>
      <c r="M983" s="4">
        <v>85.39</v>
      </c>
      <c r="N983">
        <v>79</v>
      </c>
      <c r="O983" t="s">
        <v>56</v>
      </c>
      <c r="P983" t="s">
        <v>38</v>
      </c>
      <c r="Q983">
        <v>2</v>
      </c>
      <c r="S983" t="s">
        <v>57</v>
      </c>
      <c r="T983" t="s">
        <v>1244</v>
      </c>
      <c r="U983">
        <v>304076</v>
      </c>
    </row>
    <row r="984" spans="1:21" x14ac:dyDescent="0.3">
      <c r="A984">
        <v>304502</v>
      </c>
      <c r="B984" t="s">
        <v>404</v>
      </c>
      <c r="C984" t="str">
        <f>_xlfn.XLOOKUP(D984,Departments!$A$2:$A$8,Departments!$B$2:$B$8)</f>
        <v>Marketing</v>
      </c>
      <c r="D984" t="s">
        <v>60</v>
      </c>
      <c r="E984" t="str" cm="1">
        <f t="array" ref="E984">_xlfn.XLOOKUP(F984,Locations!$A$2:$A$6,Locations!$B$2:$B$6,NOT FOUND)</f>
        <v>Sharjah</v>
      </c>
      <c r="F984" t="s">
        <v>41</v>
      </c>
      <c r="G984" t="s">
        <v>62</v>
      </c>
      <c r="H984" t="s">
        <v>63</v>
      </c>
      <c r="I984" t="s">
        <v>43</v>
      </c>
      <c r="J984" t="s">
        <v>24</v>
      </c>
      <c r="K984" t="s">
        <v>64</v>
      </c>
      <c r="L984" t="s">
        <v>942</v>
      </c>
      <c r="M984" s="4">
        <v>85.98</v>
      </c>
      <c r="N984">
        <v>80</v>
      </c>
      <c r="O984" t="s">
        <v>56</v>
      </c>
      <c r="P984" t="s">
        <v>38</v>
      </c>
      <c r="Q984">
        <v>2</v>
      </c>
      <c r="R984">
        <v>30</v>
      </c>
      <c r="S984" t="s">
        <v>29</v>
      </c>
      <c r="U984">
        <v>303674</v>
      </c>
    </row>
    <row r="985" spans="1:21" x14ac:dyDescent="0.3">
      <c r="A985">
        <v>304503</v>
      </c>
      <c r="B985" t="s">
        <v>673</v>
      </c>
      <c r="C985" t="str">
        <f>_xlfn.XLOOKUP(D985,Departments!$A$2:$A$8,Departments!$B$2:$B$8)</f>
        <v>IT</v>
      </c>
      <c r="D985" t="s">
        <v>80</v>
      </c>
      <c r="E985" t="str" cm="1">
        <f t="array" ref="E985">_xlfn.XLOOKUP(F985,Locations!$A$2:$A$6,Locations!$B$2:$B$6,NOT FOUND)</f>
        <v>Abu Dhabi</v>
      </c>
      <c r="F985" t="s">
        <v>61</v>
      </c>
      <c r="G985" t="s">
        <v>42</v>
      </c>
      <c r="H985" t="s">
        <v>63</v>
      </c>
      <c r="I985" t="s">
        <v>35</v>
      </c>
      <c r="J985" t="s">
        <v>36</v>
      </c>
      <c r="K985" t="s">
        <v>54</v>
      </c>
      <c r="L985" t="s">
        <v>1052</v>
      </c>
      <c r="M985" s="4">
        <v>80.989999999999995</v>
      </c>
      <c r="N985">
        <v>55</v>
      </c>
      <c r="O985" t="s">
        <v>27</v>
      </c>
      <c r="P985" t="s">
        <v>38</v>
      </c>
      <c r="Q985">
        <v>4</v>
      </c>
      <c r="R985">
        <v>31</v>
      </c>
      <c r="S985" t="s">
        <v>57</v>
      </c>
      <c r="T985" t="s">
        <v>1245</v>
      </c>
      <c r="U985">
        <v>304338</v>
      </c>
    </row>
    <row r="986" spans="1:21" x14ac:dyDescent="0.3">
      <c r="A986">
        <v>304504</v>
      </c>
      <c r="B986" t="s">
        <v>297</v>
      </c>
      <c r="C986" t="str">
        <f>_xlfn.XLOOKUP(D986,Departments!$A$2:$A$8,Departments!$B$2:$B$8)</f>
        <v>Sales</v>
      </c>
      <c r="D986" t="s">
        <v>31</v>
      </c>
      <c r="E986" t="str" cm="1">
        <f t="array" ref="E986">_xlfn.XLOOKUP(F986,Locations!$A$2:$A$6,Locations!$B$2:$B$6,NOT FOUND)</f>
        <v>Sharjah</v>
      </c>
      <c r="F986" t="s">
        <v>41</v>
      </c>
      <c r="G986" t="s">
        <v>62</v>
      </c>
      <c r="H986" t="s">
        <v>34</v>
      </c>
      <c r="I986" t="s">
        <v>35</v>
      </c>
      <c r="J986" t="s">
        <v>24</v>
      </c>
      <c r="K986" t="s">
        <v>25</v>
      </c>
      <c r="L986" t="s">
        <v>609</v>
      </c>
      <c r="M986" s="4">
        <v>79.75</v>
      </c>
      <c r="N986">
        <v>80</v>
      </c>
      <c r="O986" t="s">
        <v>27</v>
      </c>
      <c r="P986" t="s">
        <v>38</v>
      </c>
      <c r="Q986">
        <v>2</v>
      </c>
      <c r="R986">
        <v>29</v>
      </c>
      <c r="S986" t="s">
        <v>29</v>
      </c>
      <c r="U986">
        <v>303908</v>
      </c>
    </row>
    <row r="987" spans="1:21" x14ac:dyDescent="0.3">
      <c r="A987">
        <v>304505</v>
      </c>
      <c r="B987" t="s">
        <v>82</v>
      </c>
      <c r="C987" t="str">
        <f>_xlfn.XLOOKUP(D987,Departments!$A$2:$A$8,Departments!$B$2:$B$8)</f>
        <v>Sales</v>
      </c>
      <c r="D987" t="s">
        <v>31</v>
      </c>
      <c r="E987" t="str" cm="1">
        <f t="array" ref="E987">_xlfn.XLOOKUP(F987,Locations!$A$2:$A$6,Locations!$B$2:$B$6,NOT FOUND)</f>
        <v>Ajman</v>
      </c>
      <c r="F987" t="s">
        <v>32</v>
      </c>
      <c r="G987" t="s">
        <v>47</v>
      </c>
      <c r="H987" t="s">
        <v>63</v>
      </c>
      <c r="I987" t="s">
        <v>43</v>
      </c>
      <c r="J987" t="s">
        <v>36</v>
      </c>
      <c r="K987" t="s">
        <v>64</v>
      </c>
      <c r="L987" t="s">
        <v>1246</v>
      </c>
      <c r="M987" s="4">
        <v>96.73</v>
      </c>
      <c r="N987">
        <v>95</v>
      </c>
      <c r="O987" t="s">
        <v>56</v>
      </c>
      <c r="P987" t="s">
        <v>38</v>
      </c>
      <c r="Q987">
        <v>5</v>
      </c>
      <c r="R987">
        <v>38</v>
      </c>
      <c r="S987" t="s">
        <v>57</v>
      </c>
      <c r="T987" t="s">
        <v>1247</v>
      </c>
      <c r="U987">
        <v>303721</v>
      </c>
    </row>
    <row r="988" spans="1:21" x14ac:dyDescent="0.3">
      <c r="A988">
        <v>304506</v>
      </c>
      <c r="B988" t="s">
        <v>1248</v>
      </c>
      <c r="C988" t="str">
        <f>_xlfn.XLOOKUP(D988,Departments!$A$2:$A$8,Departments!$B$2:$B$8)</f>
        <v>HR</v>
      </c>
      <c r="D988" t="s">
        <v>40</v>
      </c>
      <c r="E988" t="str" cm="1">
        <f t="array" ref="E988">_xlfn.XLOOKUP(F988,Locations!$A$2:$A$6,Locations!$B$2:$B$6,NOT FOUND)</f>
        <v>Ajman</v>
      </c>
      <c r="F988" t="s">
        <v>32</v>
      </c>
      <c r="G988" t="s">
        <v>33</v>
      </c>
      <c r="H988" t="s">
        <v>34</v>
      </c>
      <c r="I988" t="s">
        <v>23</v>
      </c>
      <c r="J988" t="s">
        <v>24</v>
      </c>
      <c r="K988" t="s">
        <v>54</v>
      </c>
      <c r="L988" t="s">
        <v>1249</v>
      </c>
      <c r="M988" s="4">
        <v>77.56</v>
      </c>
      <c r="N988">
        <v>60</v>
      </c>
      <c r="O988" t="s">
        <v>56</v>
      </c>
      <c r="P988" t="s">
        <v>38</v>
      </c>
      <c r="Q988">
        <v>4</v>
      </c>
      <c r="R988">
        <v>39</v>
      </c>
      <c r="S988" t="s">
        <v>29</v>
      </c>
      <c r="U988">
        <v>303934</v>
      </c>
    </row>
    <row r="989" spans="1:21" x14ac:dyDescent="0.3">
      <c r="A989">
        <v>304507</v>
      </c>
      <c r="B989" t="s">
        <v>251</v>
      </c>
      <c r="C989" t="str">
        <f>_xlfn.XLOOKUP(D989,Departments!$A$2:$A$8,Departments!$B$2:$B$8)</f>
        <v>Finance</v>
      </c>
      <c r="D989" t="s">
        <v>72</v>
      </c>
      <c r="E989" t="str" cm="1">
        <f t="array" ref="E989">_xlfn.XLOOKUP(F989,Locations!$A$2:$A$6,Locations!$B$2:$B$6,NOT FOUND)</f>
        <v>Sharjah</v>
      </c>
      <c r="F989" t="s">
        <v>41</v>
      </c>
      <c r="G989" t="s">
        <v>47</v>
      </c>
      <c r="H989" t="s">
        <v>34</v>
      </c>
      <c r="I989" t="s">
        <v>23</v>
      </c>
      <c r="J989" t="s">
        <v>24</v>
      </c>
      <c r="K989" t="s">
        <v>54</v>
      </c>
      <c r="L989" t="s">
        <v>499</v>
      </c>
      <c r="M989" s="4">
        <v>95.42</v>
      </c>
      <c r="N989">
        <v>96</v>
      </c>
      <c r="O989" t="s">
        <v>49</v>
      </c>
      <c r="P989" t="s">
        <v>38</v>
      </c>
      <c r="Q989">
        <v>5</v>
      </c>
      <c r="R989">
        <v>35</v>
      </c>
      <c r="S989" t="s">
        <v>29</v>
      </c>
      <c r="U989">
        <v>304101</v>
      </c>
    </row>
    <row r="990" spans="1:21" x14ac:dyDescent="0.3">
      <c r="A990">
        <v>304508</v>
      </c>
      <c r="B990" t="s">
        <v>165</v>
      </c>
      <c r="C990" t="str">
        <f>_xlfn.XLOOKUP(D990,Departments!$A$2:$A$8,Departments!$B$2:$B$8)</f>
        <v>IT</v>
      </c>
      <c r="D990" t="s">
        <v>80</v>
      </c>
      <c r="E990" t="str" cm="1">
        <f t="array" ref="E990">_xlfn.XLOOKUP(F990,Locations!$A$2:$A$6,Locations!$B$2:$B$6,NOT FOUND)</f>
        <v>Abu Dhabi</v>
      </c>
      <c r="F990" t="s">
        <v>61</v>
      </c>
      <c r="G990" t="s">
        <v>42</v>
      </c>
      <c r="H990" t="s">
        <v>34</v>
      </c>
      <c r="I990" t="s">
        <v>35</v>
      </c>
      <c r="J990" t="s">
        <v>36</v>
      </c>
      <c r="K990" t="s">
        <v>69</v>
      </c>
      <c r="L990" t="s">
        <v>706</v>
      </c>
      <c r="M990" s="4">
        <v>89.06</v>
      </c>
      <c r="N990">
        <v>76</v>
      </c>
      <c r="O990" t="s">
        <v>56</v>
      </c>
      <c r="P990" t="s">
        <v>38</v>
      </c>
      <c r="Q990">
        <v>2</v>
      </c>
      <c r="R990">
        <v>23</v>
      </c>
      <c r="S990" t="s">
        <v>29</v>
      </c>
      <c r="U990">
        <v>304221</v>
      </c>
    </row>
    <row r="991" spans="1:21" x14ac:dyDescent="0.3">
      <c r="A991">
        <v>304509</v>
      </c>
      <c r="B991" t="s">
        <v>120</v>
      </c>
      <c r="C991" t="str">
        <f>_xlfn.XLOOKUP(D991,Departments!$A$2:$A$8,Departments!$B$2:$B$8)</f>
        <v>Marketing</v>
      </c>
      <c r="D991" t="s">
        <v>60</v>
      </c>
      <c r="E991" t="str" cm="1">
        <f t="array" ref="E991">_xlfn.XLOOKUP(F991,Locations!$A$2:$A$6,Locations!$B$2:$B$6,NOT FOUND)</f>
        <v>Abu Dhabi</v>
      </c>
      <c r="F991" t="s">
        <v>61</v>
      </c>
      <c r="G991" t="s">
        <v>42</v>
      </c>
      <c r="H991" t="s">
        <v>34</v>
      </c>
      <c r="I991" t="s">
        <v>23</v>
      </c>
      <c r="J991" t="s">
        <v>36</v>
      </c>
      <c r="K991" t="s">
        <v>25</v>
      </c>
      <c r="L991" t="s">
        <v>1014</v>
      </c>
      <c r="M991" s="4">
        <v>77.2</v>
      </c>
      <c r="N991">
        <v>61</v>
      </c>
      <c r="O991" t="s">
        <v>56</v>
      </c>
      <c r="P991" t="s">
        <v>38</v>
      </c>
      <c r="Q991">
        <v>4</v>
      </c>
      <c r="S991" t="s">
        <v>29</v>
      </c>
      <c r="U991">
        <v>304381</v>
      </c>
    </row>
    <row r="992" spans="1:21" x14ac:dyDescent="0.3">
      <c r="A992">
        <v>304510</v>
      </c>
      <c r="B992" t="s">
        <v>352</v>
      </c>
      <c r="C992" t="str">
        <f>_xlfn.XLOOKUP(D992,Departments!$A$2:$A$8,Departments!$B$2:$B$8)</f>
        <v>Sales</v>
      </c>
      <c r="D992" t="s">
        <v>31</v>
      </c>
      <c r="E992" t="str" cm="1">
        <f t="array" ref="E992">_xlfn.XLOOKUP(F992,Locations!$A$2:$A$6,Locations!$B$2:$B$6,NOT FOUND)</f>
        <v>Ajman</v>
      </c>
      <c r="F992" t="s">
        <v>32</v>
      </c>
      <c r="G992" t="s">
        <v>62</v>
      </c>
      <c r="H992" t="s">
        <v>34</v>
      </c>
      <c r="I992" t="s">
        <v>23</v>
      </c>
      <c r="J992" t="s">
        <v>36</v>
      </c>
      <c r="K992" t="s">
        <v>64</v>
      </c>
      <c r="L992" t="s">
        <v>99</v>
      </c>
      <c r="M992" s="4">
        <v>97.23</v>
      </c>
      <c r="N992">
        <v>88</v>
      </c>
      <c r="O992" t="s">
        <v>49</v>
      </c>
      <c r="P992" t="s">
        <v>38</v>
      </c>
      <c r="Q992">
        <v>5</v>
      </c>
      <c r="R992">
        <v>14</v>
      </c>
      <c r="S992" t="s">
        <v>29</v>
      </c>
      <c r="U992">
        <v>303520</v>
      </c>
    </row>
    <row r="993" spans="1:21" x14ac:dyDescent="0.3">
      <c r="A993">
        <v>304511</v>
      </c>
      <c r="B993" t="s">
        <v>837</v>
      </c>
      <c r="C993" t="str">
        <f>_xlfn.XLOOKUP(D993,Departments!$A$2:$A$8,Departments!$B$2:$B$8)</f>
        <v>Customer Support</v>
      </c>
      <c r="D993" t="s">
        <v>52</v>
      </c>
      <c r="E993" t="str" cm="1">
        <f t="array" ref="E993">_xlfn.XLOOKUP(F993,Locations!$A$2:$A$6,Locations!$B$2:$B$6,NOT FOUND)</f>
        <v>Dubai</v>
      </c>
      <c r="F993" t="s">
        <v>20</v>
      </c>
      <c r="G993" t="s">
        <v>173</v>
      </c>
      <c r="H993" t="s">
        <v>34</v>
      </c>
      <c r="I993" t="s">
        <v>23</v>
      </c>
      <c r="J993" t="s">
        <v>24</v>
      </c>
      <c r="K993" t="s">
        <v>54</v>
      </c>
      <c r="L993" t="s">
        <v>813</v>
      </c>
      <c r="M993" s="4">
        <v>82.69</v>
      </c>
      <c r="N993">
        <v>58</v>
      </c>
      <c r="O993" t="s">
        <v>56</v>
      </c>
      <c r="P993" t="s">
        <v>38</v>
      </c>
      <c r="Q993">
        <v>5</v>
      </c>
      <c r="R993">
        <v>33</v>
      </c>
      <c r="S993" t="s">
        <v>29</v>
      </c>
      <c r="U993">
        <v>303668</v>
      </c>
    </row>
    <row r="994" spans="1:21" x14ac:dyDescent="0.3">
      <c r="A994">
        <v>304512</v>
      </c>
      <c r="B994" t="s">
        <v>877</v>
      </c>
      <c r="C994" t="str">
        <f>_xlfn.XLOOKUP(D994,Departments!$A$2:$A$8,Departments!$B$2:$B$8)</f>
        <v>Customer Support</v>
      </c>
      <c r="D994" t="s">
        <v>52</v>
      </c>
      <c r="E994" t="str" cm="1">
        <f t="array" ref="E994">_xlfn.XLOOKUP(F994,Locations!$A$2:$A$6,Locations!$B$2:$B$6,NOT FOUND)</f>
        <v>Abu Dhabi</v>
      </c>
      <c r="F994" t="s">
        <v>61</v>
      </c>
      <c r="G994" t="s">
        <v>68</v>
      </c>
      <c r="H994" t="s">
        <v>34</v>
      </c>
      <c r="I994" t="s">
        <v>23</v>
      </c>
      <c r="J994" t="s">
        <v>24</v>
      </c>
      <c r="K994" t="s">
        <v>25</v>
      </c>
      <c r="L994" t="s">
        <v>1250</v>
      </c>
      <c r="M994" s="4">
        <v>98.16</v>
      </c>
      <c r="N994">
        <v>97</v>
      </c>
      <c r="O994" t="s">
        <v>56</v>
      </c>
      <c r="P994" t="s">
        <v>38</v>
      </c>
      <c r="Q994">
        <v>5</v>
      </c>
      <c r="R994">
        <v>14</v>
      </c>
      <c r="S994" t="s">
        <v>57</v>
      </c>
      <c r="T994" t="s">
        <v>1251</v>
      </c>
      <c r="U994">
        <v>304282</v>
      </c>
    </row>
    <row r="995" spans="1:21" x14ac:dyDescent="0.3">
      <c r="A995">
        <v>304513</v>
      </c>
      <c r="B995" t="s">
        <v>949</v>
      </c>
      <c r="C995" t="str">
        <f>_xlfn.XLOOKUP(D995,Departments!$A$2:$A$8,Departments!$B$2:$B$8)</f>
        <v>Finance</v>
      </c>
      <c r="D995" t="s">
        <v>72</v>
      </c>
      <c r="E995" t="str" cm="1">
        <f t="array" ref="E995">_xlfn.XLOOKUP(F995,Locations!$A$2:$A$6,Locations!$B$2:$B$6,NOT FOUND)</f>
        <v>Ajman</v>
      </c>
      <c r="F995" t="s">
        <v>32</v>
      </c>
      <c r="G995" t="s">
        <v>126</v>
      </c>
      <c r="H995" t="s">
        <v>63</v>
      </c>
      <c r="I995" t="s">
        <v>35</v>
      </c>
      <c r="J995" t="s">
        <v>36</v>
      </c>
      <c r="K995" t="s">
        <v>25</v>
      </c>
      <c r="L995" t="s">
        <v>1252</v>
      </c>
      <c r="M995" s="4">
        <v>92.39</v>
      </c>
      <c r="N995">
        <v>88</v>
      </c>
      <c r="O995" t="s">
        <v>49</v>
      </c>
      <c r="P995" t="s">
        <v>38</v>
      </c>
      <c r="Q995">
        <v>3</v>
      </c>
      <c r="R995">
        <v>14</v>
      </c>
      <c r="S995" t="s">
        <v>29</v>
      </c>
      <c r="U995">
        <v>303836</v>
      </c>
    </row>
    <row r="996" spans="1:21" x14ac:dyDescent="0.3">
      <c r="A996">
        <v>304514</v>
      </c>
      <c r="B996" t="s">
        <v>603</v>
      </c>
      <c r="C996" t="str">
        <f>_xlfn.XLOOKUP(D996,Departments!$A$2:$A$8,Departments!$B$2:$B$8)</f>
        <v>HR</v>
      </c>
      <c r="D996" t="s">
        <v>40</v>
      </c>
      <c r="E996" t="str" cm="1">
        <f t="array" ref="E996">_xlfn.XLOOKUP(F996,Locations!$A$2:$A$6,Locations!$B$2:$B$6,NOT FOUND)</f>
        <v>Al Ain</v>
      </c>
      <c r="F996" t="s">
        <v>46</v>
      </c>
      <c r="G996" t="s">
        <v>108</v>
      </c>
      <c r="H996" t="s">
        <v>34</v>
      </c>
      <c r="I996" t="s">
        <v>43</v>
      </c>
      <c r="J996" t="s">
        <v>24</v>
      </c>
      <c r="K996" t="s">
        <v>64</v>
      </c>
      <c r="L996" t="s">
        <v>467</v>
      </c>
      <c r="M996" s="4">
        <v>85.61</v>
      </c>
      <c r="N996">
        <v>88</v>
      </c>
      <c r="O996" t="s">
        <v>56</v>
      </c>
      <c r="P996" t="s">
        <v>28</v>
      </c>
      <c r="R996">
        <v>12</v>
      </c>
      <c r="S996" t="s">
        <v>29</v>
      </c>
      <c r="U996">
        <v>303673</v>
      </c>
    </row>
    <row r="997" spans="1:21" x14ac:dyDescent="0.3">
      <c r="A997">
        <v>304515</v>
      </c>
      <c r="B997" t="s">
        <v>601</v>
      </c>
      <c r="C997" t="str">
        <f>_xlfn.XLOOKUP(D997,Departments!$A$2:$A$8,Departments!$B$2:$B$8)</f>
        <v>IT</v>
      </c>
      <c r="D997" t="s">
        <v>80</v>
      </c>
      <c r="E997" t="str" cm="1">
        <f t="array" ref="E997">_xlfn.XLOOKUP(F997,Locations!$A$2:$A$6,Locations!$B$2:$B$6,NOT FOUND)</f>
        <v>Abu Dhabi</v>
      </c>
      <c r="F997" t="s">
        <v>61</v>
      </c>
      <c r="G997" t="s">
        <v>62</v>
      </c>
      <c r="H997" t="s">
        <v>76</v>
      </c>
      <c r="I997" t="s">
        <v>43</v>
      </c>
      <c r="J997" t="s">
        <v>24</v>
      </c>
      <c r="K997" t="s">
        <v>25</v>
      </c>
      <c r="L997" t="s">
        <v>1253</v>
      </c>
      <c r="M997" s="4">
        <v>94.61</v>
      </c>
      <c r="N997">
        <v>83</v>
      </c>
      <c r="O997" t="s">
        <v>56</v>
      </c>
      <c r="P997" t="s">
        <v>38</v>
      </c>
      <c r="Q997">
        <v>4</v>
      </c>
      <c r="R997">
        <v>30</v>
      </c>
      <c r="S997" t="s">
        <v>29</v>
      </c>
      <c r="U997">
        <v>304201</v>
      </c>
    </row>
    <row r="998" spans="1:21" x14ac:dyDescent="0.3">
      <c r="A998">
        <v>304516</v>
      </c>
      <c r="B998" t="s">
        <v>722</v>
      </c>
      <c r="C998" t="str">
        <f>_xlfn.XLOOKUP(D998,Departments!$A$2:$A$8,Departments!$B$2:$B$8)</f>
        <v>Finance</v>
      </c>
      <c r="D998" t="s">
        <v>72</v>
      </c>
      <c r="E998" t="str" cm="1">
        <f t="array" ref="E998">_xlfn.XLOOKUP(F998,Locations!$A$2:$A$6,Locations!$B$2:$B$6,NOT FOUND)</f>
        <v>Abu Dhabi</v>
      </c>
      <c r="F998" t="s">
        <v>61</v>
      </c>
      <c r="G998" t="s">
        <v>173</v>
      </c>
      <c r="H998" t="s">
        <v>76</v>
      </c>
      <c r="I998" t="s">
        <v>35</v>
      </c>
      <c r="J998" t="s">
        <v>24</v>
      </c>
      <c r="K998" t="s">
        <v>64</v>
      </c>
      <c r="L998" t="s">
        <v>1254</v>
      </c>
      <c r="M998" s="4">
        <v>95.43</v>
      </c>
      <c r="N998">
        <v>87</v>
      </c>
      <c r="O998" t="s">
        <v>49</v>
      </c>
      <c r="P998" t="s">
        <v>28</v>
      </c>
      <c r="R998">
        <v>17</v>
      </c>
      <c r="S998" t="s">
        <v>57</v>
      </c>
      <c r="T998" t="s">
        <v>1255</v>
      </c>
      <c r="U998">
        <v>304029</v>
      </c>
    </row>
    <row r="999" spans="1:21" x14ac:dyDescent="0.3">
      <c r="A999">
        <v>304517</v>
      </c>
      <c r="B999" t="s">
        <v>1090</v>
      </c>
      <c r="C999" t="str">
        <f>_xlfn.XLOOKUP(D999,Departments!$A$2:$A$8,Departments!$B$2:$B$8)</f>
        <v>Finance</v>
      </c>
      <c r="D999" t="s">
        <v>72</v>
      </c>
      <c r="E999" t="str" cm="1">
        <f t="array" ref="E999">_xlfn.XLOOKUP(F999,Locations!$A$2:$A$6,Locations!$B$2:$B$6,NOT FOUND)</f>
        <v>Ajman</v>
      </c>
      <c r="F999" t="s">
        <v>32</v>
      </c>
      <c r="G999" t="s">
        <v>108</v>
      </c>
      <c r="H999" t="s">
        <v>76</v>
      </c>
      <c r="I999" t="s">
        <v>35</v>
      </c>
      <c r="J999" t="s">
        <v>36</v>
      </c>
      <c r="K999" t="s">
        <v>69</v>
      </c>
      <c r="L999" t="s">
        <v>842</v>
      </c>
      <c r="M999" s="4">
        <v>98.05</v>
      </c>
      <c r="N999">
        <v>90</v>
      </c>
      <c r="O999" t="s">
        <v>49</v>
      </c>
      <c r="P999" t="s">
        <v>38</v>
      </c>
      <c r="Q999">
        <v>4</v>
      </c>
      <c r="R999">
        <v>14</v>
      </c>
      <c r="S999" t="s">
        <v>29</v>
      </c>
      <c r="U999">
        <v>304412</v>
      </c>
    </row>
    <row r="1000" spans="1:21" x14ac:dyDescent="0.3">
      <c r="A1000">
        <v>304518</v>
      </c>
      <c r="B1000" t="s">
        <v>123</v>
      </c>
      <c r="C1000" t="str">
        <f>_xlfn.XLOOKUP(D1000,Departments!$A$2:$A$8,Departments!$B$2:$B$8)</f>
        <v>HR</v>
      </c>
      <c r="D1000" t="s">
        <v>40</v>
      </c>
      <c r="E1000" t="str" cm="1">
        <f t="array" ref="E1000">_xlfn.XLOOKUP(F1000,Locations!$A$2:$A$6,Locations!$B$2:$B$6,NOT FOUND)</f>
        <v>Ajman</v>
      </c>
      <c r="F1000" t="s">
        <v>32</v>
      </c>
      <c r="G1000" t="s">
        <v>102</v>
      </c>
      <c r="H1000" t="s">
        <v>76</v>
      </c>
      <c r="I1000" t="s">
        <v>35</v>
      </c>
      <c r="J1000" t="s">
        <v>24</v>
      </c>
      <c r="K1000" t="s">
        <v>69</v>
      </c>
      <c r="L1000" t="s">
        <v>314</v>
      </c>
      <c r="M1000" s="4">
        <v>95.07</v>
      </c>
      <c r="N1000">
        <v>95</v>
      </c>
      <c r="O1000" t="s">
        <v>49</v>
      </c>
      <c r="P1000" t="s">
        <v>38</v>
      </c>
      <c r="Q1000">
        <v>4</v>
      </c>
      <c r="R1000">
        <v>17</v>
      </c>
      <c r="S1000" t="s">
        <v>29</v>
      </c>
      <c r="U1000">
        <v>304244</v>
      </c>
    </row>
    <row r="1001" spans="1:21" x14ac:dyDescent="0.3">
      <c r="A1001">
        <v>304519</v>
      </c>
      <c r="B1001" t="s">
        <v>893</v>
      </c>
      <c r="C1001" t="str">
        <f>_xlfn.XLOOKUP(D1001,Departments!$A$2:$A$8,Departments!$B$2:$B$8)</f>
        <v>Customer Support</v>
      </c>
      <c r="D1001" t="s">
        <v>52</v>
      </c>
      <c r="E1001" t="str" cm="1">
        <f t="array" ref="E1001">_xlfn.XLOOKUP(F1001,Locations!$A$2:$A$6,Locations!$B$2:$B$6,NOT FOUND)</f>
        <v>Al Ain</v>
      </c>
      <c r="F1001" t="s">
        <v>46</v>
      </c>
      <c r="G1001" t="s">
        <v>21</v>
      </c>
      <c r="H1001" t="s">
        <v>76</v>
      </c>
      <c r="I1001" t="s">
        <v>35</v>
      </c>
      <c r="J1001" t="s">
        <v>24</v>
      </c>
      <c r="K1001" t="s">
        <v>54</v>
      </c>
      <c r="L1001" t="s">
        <v>907</v>
      </c>
      <c r="M1001" s="4">
        <v>87.07</v>
      </c>
      <c r="N1001">
        <v>89</v>
      </c>
      <c r="O1001" t="s">
        <v>56</v>
      </c>
      <c r="P1001" t="s">
        <v>38</v>
      </c>
      <c r="Q1001">
        <v>2</v>
      </c>
      <c r="R1001">
        <v>40</v>
      </c>
      <c r="S1001" t="s">
        <v>29</v>
      </c>
      <c r="U1001">
        <v>303835</v>
      </c>
    </row>
    <row r="1002" spans="1:21" x14ac:dyDescent="0.3">
      <c r="A1002">
        <v>304520</v>
      </c>
      <c r="B1002" t="s">
        <v>506</v>
      </c>
      <c r="C1002" t="str">
        <f>_xlfn.XLOOKUP(D1002,Departments!$A$2:$A$8,Departments!$B$2:$B$8)</f>
        <v>Finance</v>
      </c>
      <c r="D1002" t="s">
        <v>72</v>
      </c>
      <c r="E1002" t="str" cm="1">
        <f t="array" ref="E1002">_xlfn.XLOOKUP(F1002,Locations!$A$2:$A$6,Locations!$B$2:$B$6,NOT FOUND)</f>
        <v>Sharjah</v>
      </c>
      <c r="F1002" t="s">
        <v>41</v>
      </c>
      <c r="G1002" t="s">
        <v>33</v>
      </c>
      <c r="H1002" t="s">
        <v>63</v>
      </c>
      <c r="I1002" t="s">
        <v>43</v>
      </c>
      <c r="J1002" t="s">
        <v>24</v>
      </c>
      <c r="K1002" t="s">
        <v>54</v>
      </c>
      <c r="L1002" t="s">
        <v>1256</v>
      </c>
      <c r="M1002" s="4">
        <v>99.19</v>
      </c>
      <c r="N1002">
        <v>96</v>
      </c>
      <c r="O1002" t="s">
        <v>56</v>
      </c>
      <c r="P1002" t="s">
        <v>38</v>
      </c>
      <c r="Q1002">
        <v>2</v>
      </c>
      <c r="R1002">
        <v>29</v>
      </c>
      <c r="S1002" t="s">
        <v>29</v>
      </c>
      <c r="U1002">
        <v>303577</v>
      </c>
    </row>
    <row r="1003" spans="1:21" x14ac:dyDescent="0.3">
      <c r="A1003">
        <v>304521</v>
      </c>
      <c r="B1003" t="s">
        <v>382</v>
      </c>
      <c r="C1003" t="str">
        <f>_xlfn.XLOOKUP(D1003,Departments!$A$2:$A$8,Departments!$B$2:$B$8)</f>
        <v>IT</v>
      </c>
      <c r="D1003" t="s">
        <v>80</v>
      </c>
      <c r="E1003" t="str" cm="1">
        <f t="array" ref="E1003">_xlfn.XLOOKUP(F1003,Locations!$A$2:$A$6,Locations!$B$2:$B$6,NOT FOUND)</f>
        <v>Sharjah</v>
      </c>
      <c r="F1003" t="s">
        <v>41</v>
      </c>
      <c r="G1003" t="s">
        <v>73</v>
      </c>
      <c r="H1003" t="s">
        <v>22</v>
      </c>
      <c r="I1003" t="s">
        <v>23</v>
      </c>
      <c r="J1003" t="s">
        <v>36</v>
      </c>
      <c r="K1003" t="s">
        <v>25</v>
      </c>
      <c r="L1003" t="s">
        <v>1257</v>
      </c>
      <c r="M1003" s="4">
        <v>81.81</v>
      </c>
      <c r="N1003">
        <v>57</v>
      </c>
      <c r="O1003" t="s">
        <v>56</v>
      </c>
      <c r="P1003" t="s">
        <v>38</v>
      </c>
      <c r="Q1003">
        <v>2</v>
      </c>
      <c r="R1003">
        <v>14</v>
      </c>
      <c r="S1003" t="s">
        <v>29</v>
      </c>
      <c r="U1003">
        <v>304016</v>
      </c>
    </row>
    <row r="1004" spans="1:21" x14ac:dyDescent="0.3">
      <c r="A1004">
        <v>304522</v>
      </c>
      <c r="B1004" t="s">
        <v>668</v>
      </c>
      <c r="C1004" t="str">
        <f>_xlfn.XLOOKUP(D1004,Departments!$A$2:$A$8,Departments!$B$2:$B$8)</f>
        <v>Marketing</v>
      </c>
      <c r="D1004" t="s">
        <v>60</v>
      </c>
      <c r="E1004" t="str" cm="1">
        <f t="array" ref="E1004">_xlfn.XLOOKUP(F1004,Locations!$A$2:$A$6,Locations!$B$2:$B$6,NOT FOUND)</f>
        <v>Abu Dhabi</v>
      </c>
      <c r="F1004" t="s">
        <v>61</v>
      </c>
      <c r="G1004" t="s">
        <v>62</v>
      </c>
      <c r="H1004" t="s">
        <v>34</v>
      </c>
      <c r="I1004" t="s">
        <v>35</v>
      </c>
      <c r="J1004" t="s">
        <v>24</v>
      </c>
      <c r="K1004" t="s">
        <v>25</v>
      </c>
      <c r="L1004" t="s">
        <v>1258</v>
      </c>
      <c r="M1004" s="4">
        <v>90.41</v>
      </c>
      <c r="N1004">
        <v>90</v>
      </c>
      <c r="O1004" t="s">
        <v>49</v>
      </c>
      <c r="P1004" t="s">
        <v>38</v>
      </c>
      <c r="Q1004">
        <v>3</v>
      </c>
      <c r="R1004">
        <v>23</v>
      </c>
      <c r="S1004" t="s">
        <v>29</v>
      </c>
      <c r="U1004">
        <v>303867</v>
      </c>
    </row>
    <row r="1005" spans="1:21" x14ac:dyDescent="0.3">
      <c r="A1005">
        <v>304523</v>
      </c>
      <c r="B1005" t="s">
        <v>1033</v>
      </c>
      <c r="C1005" t="str">
        <f>_xlfn.XLOOKUP(D1005,Departments!$A$2:$A$8,Departments!$B$2:$B$8)</f>
        <v>Finance</v>
      </c>
      <c r="D1005" t="s">
        <v>72</v>
      </c>
      <c r="E1005" t="str" cm="1">
        <f t="array" ref="E1005">_xlfn.XLOOKUP(F1005,Locations!$A$2:$A$6,Locations!$B$2:$B$6,NOT FOUND)</f>
        <v>Ajman</v>
      </c>
      <c r="F1005" t="s">
        <v>32</v>
      </c>
      <c r="G1005" t="s">
        <v>108</v>
      </c>
      <c r="H1005" t="s">
        <v>63</v>
      </c>
      <c r="I1005" t="s">
        <v>43</v>
      </c>
      <c r="J1005" t="s">
        <v>24</v>
      </c>
      <c r="K1005" t="s">
        <v>64</v>
      </c>
      <c r="L1005" t="s">
        <v>1168</v>
      </c>
      <c r="M1005" s="4">
        <v>91</v>
      </c>
      <c r="N1005">
        <v>78</v>
      </c>
      <c r="O1005" t="s">
        <v>49</v>
      </c>
      <c r="P1005" t="s">
        <v>38</v>
      </c>
      <c r="Q1005">
        <v>5</v>
      </c>
      <c r="S1005" t="s">
        <v>29</v>
      </c>
      <c r="U1005">
        <v>304255</v>
      </c>
    </row>
    <row r="1006" spans="1:21" x14ac:dyDescent="0.3">
      <c r="A1006">
        <v>304524</v>
      </c>
      <c r="B1006" t="s">
        <v>955</v>
      </c>
      <c r="C1006" t="str">
        <f>_xlfn.XLOOKUP(D1006,Departments!$A$2:$A$8,Departments!$B$2:$B$8)</f>
        <v>Sales</v>
      </c>
      <c r="D1006" t="s">
        <v>31</v>
      </c>
      <c r="E1006" t="str" cm="1">
        <f t="array" ref="E1006">_xlfn.XLOOKUP(F1006,Locations!$A$2:$A$6,Locations!$B$2:$B$6,NOT FOUND)</f>
        <v>Sharjah</v>
      </c>
      <c r="F1006" t="s">
        <v>41</v>
      </c>
      <c r="G1006" t="s">
        <v>47</v>
      </c>
      <c r="H1006" t="s">
        <v>34</v>
      </c>
      <c r="I1006" t="s">
        <v>35</v>
      </c>
      <c r="J1006" t="s">
        <v>24</v>
      </c>
      <c r="K1006" t="s">
        <v>64</v>
      </c>
      <c r="L1006" t="s">
        <v>1259</v>
      </c>
      <c r="M1006" s="4">
        <v>96.84</v>
      </c>
      <c r="N1006">
        <v>97</v>
      </c>
      <c r="O1006" t="s">
        <v>49</v>
      </c>
      <c r="P1006" t="s">
        <v>38</v>
      </c>
      <c r="Q1006">
        <v>2</v>
      </c>
      <c r="R1006">
        <v>18</v>
      </c>
      <c r="S1006" t="s">
        <v>29</v>
      </c>
      <c r="U1006">
        <v>304322</v>
      </c>
    </row>
    <row r="1007" spans="1:21" x14ac:dyDescent="0.3">
      <c r="A1007">
        <v>304525</v>
      </c>
      <c r="B1007" t="s">
        <v>497</v>
      </c>
      <c r="C1007" t="str">
        <f>_xlfn.XLOOKUP(D1007,Departments!$A$2:$A$8,Departments!$B$2:$B$8)</f>
        <v>Customer Support</v>
      </c>
      <c r="D1007" t="s">
        <v>52</v>
      </c>
      <c r="E1007" t="str" cm="1">
        <f t="array" ref="E1007">_xlfn.XLOOKUP(F1007,Locations!$A$2:$A$6,Locations!$B$2:$B$6,NOT FOUND)</f>
        <v>Abu Dhabi</v>
      </c>
      <c r="F1007" t="s">
        <v>61</v>
      </c>
      <c r="G1007" t="s">
        <v>42</v>
      </c>
      <c r="H1007" t="s">
        <v>63</v>
      </c>
      <c r="I1007" t="s">
        <v>35</v>
      </c>
      <c r="J1007" t="s">
        <v>24</v>
      </c>
      <c r="K1007" t="s">
        <v>54</v>
      </c>
      <c r="L1007" t="s">
        <v>1260</v>
      </c>
      <c r="M1007" s="4">
        <v>89.16</v>
      </c>
      <c r="N1007">
        <v>78</v>
      </c>
      <c r="O1007" t="s">
        <v>56</v>
      </c>
      <c r="P1007" t="s">
        <v>28</v>
      </c>
      <c r="R1007">
        <v>9</v>
      </c>
      <c r="S1007" t="s">
        <v>29</v>
      </c>
      <c r="U1007">
        <v>304152</v>
      </c>
    </row>
    <row r="1008" spans="1:21" x14ac:dyDescent="0.3">
      <c r="A1008">
        <v>304526</v>
      </c>
      <c r="B1008" t="s">
        <v>541</v>
      </c>
      <c r="C1008" t="str">
        <f>_xlfn.XLOOKUP(D1008,Departments!$A$2:$A$8,Departments!$B$2:$B$8)</f>
        <v>Customer Support</v>
      </c>
      <c r="D1008" t="s">
        <v>52</v>
      </c>
      <c r="E1008" t="str" cm="1">
        <f t="array" ref="E1008">_xlfn.XLOOKUP(F1008,Locations!$A$2:$A$6,Locations!$B$2:$B$6,NOT FOUND)</f>
        <v>Abu Dhabi</v>
      </c>
      <c r="F1008" t="s">
        <v>61</v>
      </c>
      <c r="G1008" t="s">
        <v>108</v>
      </c>
      <c r="H1008" t="s">
        <v>34</v>
      </c>
      <c r="I1008" t="s">
        <v>43</v>
      </c>
      <c r="J1008" t="s">
        <v>24</v>
      </c>
      <c r="K1008" t="s">
        <v>69</v>
      </c>
      <c r="L1008" t="s">
        <v>1261</v>
      </c>
      <c r="M1008" s="4">
        <v>85.7</v>
      </c>
      <c r="N1008">
        <v>90</v>
      </c>
      <c r="O1008" t="s">
        <v>56</v>
      </c>
      <c r="P1008" t="s">
        <v>38</v>
      </c>
      <c r="Q1008">
        <v>2</v>
      </c>
      <c r="R1008">
        <v>20</v>
      </c>
      <c r="S1008" t="s">
        <v>29</v>
      </c>
      <c r="U1008">
        <v>304410</v>
      </c>
    </row>
    <row r="1009" spans="1:21" x14ac:dyDescent="0.3">
      <c r="A1009">
        <v>304527</v>
      </c>
      <c r="B1009" t="s">
        <v>136</v>
      </c>
      <c r="C1009" t="str">
        <f>_xlfn.XLOOKUP(D1009,Departments!$A$2:$A$8,Departments!$B$2:$B$8)</f>
        <v>Sales</v>
      </c>
      <c r="D1009" t="s">
        <v>31</v>
      </c>
      <c r="E1009" t="str" cm="1">
        <f t="array" ref="E1009">_xlfn.XLOOKUP(F1009,Locations!$A$2:$A$6,Locations!$B$2:$B$6,NOT FOUND)</f>
        <v>Abu Dhabi</v>
      </c>
      <c r="F1009" t="s">
        <v>61</v>
      </c>
      <c r="G1009" t="s">
        <v>126</v>
      </c>
      <c r="H1009" t="s">
        <v>22</v>
      </c>
      <c r="I1009" t="s">
        <v>23</v>
      </c>
      <c r="J1009" t="s">
        <v>24</v>
      </c>
      <c r="K1009" t="s">
        <v>54</v>
      </c>
      <c r="L1009" t="s">
        <v>233</v>
      </c>
      <c r="M1009" s="4">
        <v>79.37</v>
      </c>
      <c r="N1009">
        <v>50</v>
      </c>
      <c r="O1009" t="s">
        <v>56</v>
      </c>
      <c r="P1009" t="s">
        <v>38</v>
      </c>
      <c r="Q1009">
        <v>2</v>
      </c>
      <c r="R1009">
        <v>10</v>
      </c>
      <c r="S1009" t="s">
        <v>57</v>
      </c>
      <c r="T1009" t="s">
        <v>1262</v>
      </c>
      <c r="U1009">
        <v>304357</v>
      </c>
    </row>
    <row r="1010" spans="1:21" x14ac:dyDescent="0.3">
      <c r="A1010">
        <v>304528</v>
      </c>
      <c r="B1010" t="s">
        <v>714</v>
      </c>
      <c r="C1010" t="str">
        <f>_xlfn.XLOOKUP(D1010,Departments!$A$2:$A$8,Departments!$B$2:$B$8)</f>
        <v>Marketing</v>
      </c>
      <c r="D1010" t="s">
        <v>60</v>
      </c>
      <c r="E1010" t="str" cm="1">
        <f t="array" ref="E1010">_xlfn.XLOOKUP(F1010,Locations!$A$2:$A$6,Locations!$B$2:$B$6,NOT FOUND)</f>
        <v>Al Ain</v>
      </c>
      <c r="F1010" t="s">
        <v>46</v>
      </c>
      <c r="G1010" t="s">
        <v>21</v>
      </c>
      <c r="H1010" t="s">
        <v>34</v>
      </c>
      <c r="I1010" t="s">
        <v>23</v>
      </c>
      <c r="J1010" t="s">
        <v>36</v>
      </c>
      <c r="K1010" t="s">
        <v>25</v>
      </c>
      <c r="L1010" t="s">
        <v>103</v>
      </c>
      <c r="M1010" s="4">
        <v>87.68</v>
      </c>
      <c r="N1010">
        <v>73</v>
      </c>
      <c r="O1010" t="s">
        <v>49</v>
      </c>
      <c r="P1010" t="s">
        <v>38</v>
      </c>
      <c r="Q1010">
        <v>3</v>
      </c>
      <c r="R1010">
        <v>25</v>
      </c>
      <c r="S1010" t="s">
        <v>29</v>
      </c>
      <c r="U1010">
        <v>303711</v>
      </c>
    </row>
    <row r="1011" spans="1:21" x14ac:dyDescent="0.3">
      <c r="A1011">
        <v>304529</v>
      </c>
      <c r="B1011" t="s">
        <v>18</v>
      </c>
      <c r="C1011" t="str">
        <f>_xlfn.XLOOKUP(D1011,Departments!$A$2:$A$8,Departments!$B$2:$B$8)</f>
        <v>Sales</v>
      </c>
      <c r="D1011" t="s">
        <v>31</v>
      </c>
      <c r="E1011" t="str" cm="1">
        <f t="array" ref="E1011">_xlfn.XLOOKUP(F1011,Locations!$A$2:$A$6,Locations!$B$2:$B$6,NOT FOUND)</f>
        <v>Sharjah</v>
      </c>
      <c r="F1011" t="s">
        <v>41</v>
      </c>
      <c r="G1011" t="s">
        <v>33</v>
      </c>
      <c r="H1011" t="s">
        <v>76</v>
      </c>
      <c r="I1011" t="s">
        <v>35</v>
      </c>
      <c r="J1011" t="s">
        <v>36</v>
      </c>
      <c r="K1011" t="s">
        <v>54</v>
      </c>
      <c r="L1011" t="s">
        <v>1263</v>
      </c>
      <c r="M1011" s="4">
        <v>98.03</v>
      </c>
      <c r="N1011">
        <v>100</v>
      </c>
      <c r="O1011" t="s">
        <v>49</v>
      </c>
      <c r="P1011" t="s">
        <v>38</v>
      </c>
      <c r="Q1011">
        <v>5</v>
      </c>
      <c r="R1011">
        <v>20</v>
      </c>
      <c r="S1011" t="s">
        <v>29</v>
      </c>
      <c r="U1011">
        <v>303974</v>
      </c>
    </row>
    <row r="1012" spans="1:21" x14ac:dyDescent="0.3">
      <c r="A1012">
        <v>304530</v>
      </c>
      <c r="B1012" t="s">
        <v>557</v>
      </c>
      <c r="C1012" t="str">
        <f>_xlfn.XLOOKUP(D1012,Departments!$A$2:$A$8,Departments!$B$2:$B$8)</f>
        <v>Customer Support</v>
      </c>
      <c r="D1012" t="s">
        <v>52</v>
      </c>
      <c r="E1012" t="str" cm="1">
        <f t="array" ref="E1012">_xlfn.XLOOKUP(F1012,Locations!$A$2:$A$6,Locations!$B$2:$B$6,NOT FOUND)</f>
        <v>Al Ain</v>
      </c>
      <c r="F1012" t="s">
        <v>46</v>
      </c>
      <c r="G1012" t="s">
        <v>21</v>
      </c>
      <c r="H1012" t="s">
        <v>63</v>
      </c>
      <c r="I1012" t="s">
        <v>35</v>
      </c>
      <c r="J1012" t="s">
        <v>24</v>
      </c>
      <c r="K1012" t="s">
        <v>69</v>
      </c>
      <c r="L1012" t="s">
        <v>1264</v>
      </c>
      <c r="M1012" s="4">
        <v>91.58</v>
      </c>
      <c r="N1012">
        <v>71</v>
      </c>
      <c r="O1012" t="s">
        <v>56</v>
      </c>
      <c r="P1012" t="s">
        <v>38</v>
      </c>
      <c r="Q1012">
        <v>2</v>
      </c>
      <c r="R1012">
        <v>27</v>
      </c>
      <c r="S1012" t="s">
        <v>29</v>
      </c>
      <c r="U1012">
        <v>304312</v>
      </c>
    </row>
    <row r="1013" spans="1:21" x14ac:dyDescent="0.3">
      <c r="A1013">
        <v>304531</v>
      </c>
      <c r="B1013" t="s">
        <v>203</v>
      </c>
      <c r="C1013" t="str">
        <f>_xlfn.XLOOKUP(D1013,Departments!$A$2:$A$8,Departments!$B$2:$B$8)</f>
        <v>Operations</v>
      </c>
      <c r="D1013" t="s">
        <v>19</v>
      </c>
      <c r="E1013" t="str" cm="1">
        <f t="array" ref="E1013">_xlfn.XLOOKUP(F1013,Locations!$A$2:$A$6,Locations!$B$2:$B$6,NOT FOUND)</f>
        <v>Dubai</v>
      </c>
      <c r="F1013" t="s">
        <v>20</v>
      </c>
      <c r="G1013" t="s">
        <v>108</v>
      </c>
      <c r="H1013" t="s">
        <v>76</v>
      </c>
      <c r="I1013" t="s">
        <v>23</v>
      </c>
      <c r="J1013" t="s">
        <v>24</v>
      </c>
      <c r="K1013" t="s">
        <v>54</v>
      </c>
      <c r="L1013" t="s">
        <v>1265</v>
      </c>
      <c r="M1013" s="4">
        <v>75.64</v>
      </c>
      <c r="N1013">
        <v>58</v>
      </c>
      <c r="O1013" t="s">
        <v>56</v>
      </c>
      <c r="P1013" t="s">
        <v>38</v>
      </c>
      <c r="Q1013">
        <v>3</v>
      </c>
      <c r="R1013">
        <v>35</v>
      </c>
      <c r="S1013" t="s">
        <v>29</v>
      </c>
      <c r="U1013">
        <v>303643</v>
      </c>
    </row>
    <row r="1014" spans="1:21" x14ac:dyDescent="0.3">
      <c r="A1014">
        <v>304532</v>
      </c>
      <c r="B1014" t="s">
        <v>509</v>
      </c>
      <c r="C1014" t="str">
        <f>_xlfn.XLOOKUP(D1014,Departments!$A$2:$A$8,Departments!$B$2:$B$8)</f>
        <v>IT</v>
      </c>
      <c r="D1014" t="s">
        <v>80</v>
      </c>
      <c r="E1014" t="str" cm="1">
        <f t="array" ref="E1014">_xlfn.XLOOKUP(F1014,Locations!$A$2:$A$6,Locations!$B$2:$B$6,NOT FOUND)</f>
        <v>Abu Dhabi</v>
      </c>
      <c r="F1014" t="s">
        <v>61</v>
      </c>
      <c r="G1014" t="s">
        <v>42</v>
      </c>
      <c r="H1014" t="s">
        <v>34</v>
      </c>
      <c r="I1014" t="s">
        <v>43</v>
      </c>
      <c r="J1014" t="s">
        <v>36</v>
      </c>
      <c r="K1014" t="s">
        <v>54</v>
      </c>
      <c r="L1014" t="s">
        <v>1266</v>
      </c>
      <c r="M1014" s="4">
        <v>88.47</v>
      </c>
      <c r="N1014">
        <v>81</v>
      </c>
      <c r="O1014" t="s">
        <v>56</v>
      </c>
      <c r="P1014" t="s">
        <v>50</v>
      </c>
      <c r="R1014">
        <v>30</v>
      </c>
      <c r="S1014" t="s">
        <v>29</v>
      </c>
      <c r="U1014">
        <v>303799</v>
      </c>
    </row>
    <row r="1015" spans="1:21" x14ac:dyDescent="0.3">
      <c r="A1015">
        <v>304533</v>
      </c>
      <c r="B1015" t="s">
        <v>1179</v>
      </c>
      <c r="C1015" t="str">
        <f>_xlfn.XLOOKUP(D1015,Departments!$A$2:$A$8,Departments!$B$2:$B$8)</f>
        <v>Operations</v>
      </c>
      <c r="D1015" t="s">
        <v>19</v>
      </c>
      <c r="E1015" t="str" cm="1">
        <f t="array" ref="E1015">_xlfn.XLOOKUP(F1015,Locations!$A$2:$A$6,Locations!$B$2:$B$6,NOT FOUND)</f>
        <v>Dubai</v>
      </c>
      <c r="F1015" t="s">
        <v>20</v>
      </c>
      <c r="G1015" t="s">
        <v>102</v>
      </c>
      <c r="H1015" t="s">
        <v>22</v>
      </c>
      <c r="I1015" t="s">
        <v>23</v>
      </c>
      <c r="J1015" t="s">
        <v>36</v>
      </c>
      <c r="K1015" t="s">
        <v>64</v>
      </c>
      <c r="L1015" t="s">
        <v>1267</v>
      </c>
      <c r="M1015" s="4">
        <v>91.97</v>
      </c>
      <c r="N1015">
        <v>84</v>
      </c>
      <c r="O1015" t="s">
        <v>49</v>
      </c>
      <c r="P1015" t="s">
        <v>28</v>
      </c>
      <c r="R1015">
        <v>28</v>
      </c>
      <c r="S1015" t="s">
        <v>29</v>
      </c>
      <c r="U1015">
        <v>304187</v>
      </c>
    </row>
    <row r="1016" spans="1:21" x14ac:dyDescent="0.3">
      <c r="A1016">
        <v>304534</v>
      </c>
      <c r="B1016" t="s">
        <v>1104</v>
      </c>
      <c r="C1016" t="str">
        <f>_xlfn.XLOOKUP(D1016,Departments!$A$2:$A$8,Departments!$B$2:$B$8)</f>
        <v>Sales</v>
      </c>
      <c r="D1016" t="s">
        <v>31</v>
      </c>
      <c r="E1016" t="str" cm="1">
        <f t="array" ref="E1016">_xlfn.XLOOKUP(F1016,Locations!$A$2:$A$6,Locations!$B$2:$B$6,NOT FOUND)</f>
        <v>Ajman</v>
      </c>
      <c r="F1016" t="s">
        <v>32</v>
      </c>
      <c r="G1016" t="s">
        <v>68</v>
      </c>
      <c r="H1016" t="s">
        <v>63</v>
      </c>
      <c r="I1016" t="s">
        <v>35</v>
      </c>
      <c r="J1016" t="s">
        <v>36</v>
      </c>
      <c r="K1016" t="s">
        <v>54</v>
      </c>
      <c r="L1016" t="s">
        <v>904</v>
      </c>
      <c r="M1016" s="4">
        <v>82.73</v>
      </c>
      <c r="N1016">
        <v>52</v>
      </c>
      <c r="O1016" t="s">
        <v>27</v>
      </c>
      <c r="P1016" t="s">
        <v>38</v>
      </c>
      <c r="Q1016">
        <v>5</v>
      </c>
      <c r="R1016">
        <v>24</v>
      </c>
      <c r="S1016" t="s">
        <v>29</v>
      </c>
      <c r="U1016">
        <v>304471</v>
      </c>
    </row>
    <row r="1017" spans="1:21" x14ac:dyDescent="0.3">
      <c r="A1017">
        <v>304535</v>
      </c>
      <c r="B1017" t="s">
        <v>732</v>
      </c>
      <c r="C1017" t="str">
        <f>_xlfn.XLOOKUP(D1017,Departments!$A$2:$A$8,Departments!$B$2:$B$8)</f>
        <v>Customer Support</v>
      </c>
      <c r="D1017" t="s">
        <v>52</v>
      </c>
      <c r="E1017" t="str" cm="1">
        <f t="array" ref="E1017">_xlfn.XLOOKUP(F1017,Locations!$A$2:$A$6,Locations!$B$2:$B$6,NOT FOUND)</f>
        <v>Abu Dhabi</v>
      </c>
      <c r="F1017" t="s">
        <v>61</v>
      </c>
      <c r="G1017" t="s">
        <v>73</v>
      </c>
      <c r="H1017" t="s">
        <v>34</v>
      </c>
      <c r="I1017" t="s">
        <v>35</v>
      </c>
      <c r="J1017" t="s">
        <v>36</v>
      </c>
      <c r="K1017" t="s">
        <v>64</v>
      </c>
      <c r="L1017" t="s">
        <v>1019</v>
      </c>
      <c r="M1017" s="4">
        <v>92.89</v>
      </c>
      <c r="N1017">
        <v>85</v>
      </c>
      <c r="O1017" t="s">
        <v>56</v>
      </c>
      <c r="P1017" t="s">
        <v>50</v>
      </c>
      <c r="R1017">
        <v>22</v>
      </c>
      <c r="S1017" t="s">
        <v>29</v>
      </c>
      <c r="U1017">
        <v>304164</v>
      </c>
    </row>
    <row r="1018" spans="1:21" x14ac:dyDescent="0.3">
      <c r="A1018">
        <v>304536</v>
      </c>
      <c r="B1018" t="s">
        <v>603</v>
      </c>
      <c r="C1018" t="str">
        <f>_xlfn.XLOOKUP(D1018,Departments!$A$2:$A$8,Departments!$B$2:$B$8)</f>
        <v>Customer Support</v>
      </c>
      <c r="D1018" t="s">
        <v>52</v>
      </c>
      <c r="E1018" t="str" cm="1">
        <f t="array" ref="E1018">_xlfn.XLOOKUP(F1018,Locations!$A$2:$A$6,Locations!$B$2:$B$6,NOT FOUND)</f>
        <v>Al Ain</v>
      </c>
      <c r="F1018" t="s">
        <v>46</v>
      </c>
      <c r="G1018" t="s">
        <v>173</v>
      </c>
      <c r="H1018" t="s">
        <v>76</v>
      </c>
      <c r="I1018" t="s">
        <v>43</v>
      </c>
      <c r="J1018" t="s">
        <v>24</v>
      </c>
      <c r="K1018" t="s">
        <v>54</v>
      </c>
      <c r="L1018" t="s">
        <v>968</v>
      </c>
      <c r="M1018" s="4">
        <v>80.27</v>
      </c>
      <c r="N1018">
        <v>54</v>
      </c>
      <c r="O1018" t="s">
        <v>27</v>
      </c>
      <c r="P1018" t="s">
        <v>38</v>
      </c>
      <c r="Q1018">
        <v>4</v>
      </c>
      <c r="R1018">
        <v>21</v>
      </c>
      <c r="S1018" t="s">
        <v>29</v>
      </c>
      <c r="U1018">
        <v>303724</v>
      </c>
    </row>
    <row r="1019" spans="1:21" x14ac:dyDescent="0.3">
      <c r="A1019">
        <v>304537</v>
      </c>
      <c r="B1019" t="s">
        <v>226</v>
      </c>
      <c r="C1019" t="str">
        <f>_xlfn.XLOOKUP(D1019,Departments!$A$2:$A$8,Departments!$B$2:$B$8)</f>
        <v>Customer Support</v>
      </c>
      <c r="D1019" t="s">
        <v>52</v>
      </c>
      <c r="E1019" t="str" cm="1">
        <f t="array" ref="E1019">_xlfn.XLOOKUP(F1019,Locations!$A$2:$A$6,Locations!$B$2:$B$6,NOT FOUND)</f>
        <v>Ajman</v>
      </c>
      <c r="F1019" t="s">
        <v>32</v>
      </c>
      <c r="G1019" t="s">
        <v>62</v>
      </c>
      <c r="H1019" t="s">
        <v>63</v>
      </c>
      <c r="I1019" t="s">
        <v>23</v>
      </c>
      <c r="J1019" t="s">
        <v>24</v>
      </c>
      <c r="K1019" t="s">
        <v>25</v>
      </c>
      <c r="L1019" t="s">
        <v>1268</v>
      </c>
      <c r="M1019" s="4">
        <v>78.069999999999993</v>
      </c>
      <c r="N1019">
        <v>60</v>
      </c>
      <c r="O1019" t="s">
        <v>27</v>
      </c>
      <c r="P1019" t="s">
        <v>38</v>
      </c>
      <c r="Q1019">
        <v>2</v>
      </c>
      <c r="R1019">
        <v>30</v>
      </c>
      <c r="S1019" t="s">
        <v>57</v>
      </c>
      <c r="T1019" t="s">
        <v>419</v>
      </c>
      <c r="U1019">
        <v>304111</v>
      </c>
    </row>
    <row r="1020" spans="1:21" x14ac:dyDescent="0.3">
      <c r="A1020">
        <v>304538</v>
      </c>
      <c r="B1020" t="s">
        <v>440</v>
      </c>
      <c r="C1020" t="str">
        <f>_xlfn.XLOOKUP(D1020,Departments!$A$2:$A$8,Departments!$B$2:$B$8)</f>
        <v>Sales</v>
      </c>
      <c r="D1020" t="s">
        <v>31</v>
      </c>
      <c r="E1020" t="str" cm="1">
        <f t="array" ref="E1020">_xlfn.XLOOKUP(F1020,Locations!$A$2:$A$6,Locations!$B$2:$B$6,NOT FOUND)</f>
        <v>Sharjah</v>
      </c>
      <c r="F1020" t="s">
        <v>41</v>
      </c>
      <c r="G1020" t="s">
        <v>21</v>
      </c>
      <c r="H1020" t="s">
        <v>76</v>
      </c>
      <c r="I1020" t="s">
        <v>43</v>
      </c>
      <c r="J1020" t="s">
        <v>24</v>
      </c>
      <c r="K1020" t="s">
        <v>69</v>
      </c>
      <c r="L1020" t="s">
        <v>934</v>
      </c>
      <c r="M1020" s="4">
        <v>90.75</v>
      </c>
      <c r="N1020">
        <v>75</v>
      </c>
      <c r="O1020" t="s">
        <v>49</v>
      </c>
      <c r="P1020" t="s">
        <v>38</v>
      </c>
      <c r="Q1020">
        <v>5</v>
      </c>
      <c r="S1020" t="s">
        <v>29</v>
      </c>
      <c r="U1020">
        <v>304176</v>
      </c>
    </row>
    <row r="1021" spans="1:21" x14ac:dyDescent="0.3">
      <c r="A1021">
        <v>304539</v>
      </c>
      <c r="B1021" t="s">
        <v>384</v>
      </c>
      <c r="C1021" t="str">
        <f>_xlfn.XLOOKUP(D1021,Departments!$A$2:$A$8,Departments!$B$2:$B$8)</f>
        <v>Finance</v>
      </c>
      <c r="D1021" t="s">
        <v>72</v>
      </c>
      <c r="E1021" t="str" cm="1">
        <f t="array" ref="E1021">_xlfn.XLOOKUP(F1021,Locations!$A$2:$A$6,Locations!$B$2:$B$6,NOT FOUND)</f>
        <v>Sharjah</v>
      </c>
      <c r="F1021" t="s">
        <v>41</v>
      </c>
      <c r="G1021" t="s">
        <v>68</v>
      </c>
      <c r="H1021" t="s">
        <v>22</v>
      </c>
      <c r="I1021" t="s">
        <v>23</v>
      </c>
      <c r="J1021" t="s">
        <v>24</v>
      </c>
      <c r="K1021" t="s">
        <v>69</v>
      </c>
      <c r="L1021" t="s">
        <v>719</v>
      </c>
      <c r="M1021" s="4">
        <v>87.58</v>
      </c>
      <c r="N1021">
        <v>71</v>
      </c>
      <c r="O1021" t="s">
        <v>56</v>
      </c>
      <c r="P1021" t="s">
        <v>38</v>
      </c>
      <c r="Q1021">
        <v>2</v>
      </c>
      <c r="R1021">
        <v>40</v>
      </c>
      <c r="S1021" t="s">
        <v>29</v>
      </c>
      <c r="U1021">
        <v>303795</v>
      </c>
    </row>
    <row r="1022" spans="1:21" x14ac:dyDescent="0.3">
      <c r="A1022">
        <v>304540</v>
      </c>
      <c r="B1022" t="s">
        <v>757</v>
      </c>
      <c r="C1022" t="str">
        <f>_xlfn.XLOOKUP(D1022,Departments!$A$2:$A$8,Departments!$B$2:$B$8)</f>
        <v>Operations</v>
      </c>
      <c r="D1022" t="s">
        <v>19</v>
      </c>
      <c r="E1022" t="str" cm="1">
        <f t="array" ref="E1022">_xlfn.XLOOKUP(F1022,Locations!$A$2:$A$6,Locations!$B$2:$B$6,NOT FOUND)</f>
        <v>Dubai</v>
      </c>
      <c r="F1022" t="s">
        <v>20</v>
      </c>
      <c r="G1022" t="s">
        <v>126</v>
      </c>
      <c r="H1022" t="s">
        <v>76</v>
      </c>
      <c r="I1022" t="s">
        <v>23</v>
      </c>
      <c r="J1022" t="s">
        <v>36</v>
      </c>
      <c r="K1022" t="s">
        <v>54</v>
      </c>
      <c r="L1022" t="s">
        <v>1269</v>
      </c>
      <c r="M1022" s="4">
        <v>98.55</v>
      </c>
      <c r="N1022">
        <v>95</v>
      </c>
      <c r="O1022" t="s">
        <v>56</v>
      </c>
      <c r="P1022" t="s">
        <v>38</v>
      </c>
      <c r="Q1022">
        <v>2</v>
      </c>
      <c r="R1022">
        <v>11</v>
      </c>
      <c r="S1022" t="s">
        <v>29</v>
      </c>
      <c r="U1022">
        <v>303886</v>
      </c>
    </row>
    <row r="1023" spans="1:21" x14ac:dyDescent="0.3">
      <c r="A1023">
        <v>304541</v>
      </c>
      <c r="B1023" t="s">
        <v>386</v>
      </c>
      <c r="C1023" t="str">
        <f>_xlfn.XLOOKUP(D1023,Departments!$A$2:$A$8,Departments!$B$2:$B$8)</f>
        <v>Finance</v>
      </c>
      <c r="D1023" t="s">
        <v>72</v>
      </c>
      <c r="E1023" t="str" cm="1">
        <f t="array" ref="E1023">_xlfn.XLOOKUP(F1023,Locations!$A$2:$A$6,Locations!$B$2:$B$6,NOT FOUND)</f>
        <v>Abu Dhabi</v>
      </c>
      <c r="F1023" t="s">
        <v>61</v>
      </c>
      <c r="G1023" t="s">
        <v>126</v>
      </c>
      <c r="H1023" t="s">
        <v>34</v>
      </c>
      <c r="I1023" t="s">
        <v>43</v>
      </c>
      <c r="J1023" t="s">
        <v>24</v>
      </c>
      <c r="K1023" t="s">
        <v>25</v>
      </c>
      <c r="L1023" t="s">
        <v>1270</v>
      </c>
      <c r="M1023" s="4">
        <v>99.63</v>
      </c>
      <c r="N1023">
        <v>96</v>
      </c>
      <c r="O1023" t="s">
        <v>49</v>
      </c>
      <c r="P1023" t="s">
        <v>38</v>
      </c>
      <c r="Q1023">
        <v>3</v>
      </c>
      <c r="R1023">
        <v>30</v>
      </c>
      <c r="S1023" t="s">
        <v>29</v>
      </c>
      <c r="U1023">
        <v>303860</v>
      </c>
    </row>
    <row r="1024" spans="1:21" x14ac:dyDescent="0.3">
      <c r="A1024">
        <v>304542</v>
      </c>
      <c r="B1024" t="s">
        <v>382</v>
      </c>
      <c r="C1024" t="str">
        <f>_xlfn.XLOOKUP(D1024,Departments!$A$2:$A$8,Departments!$B$2:$B$8)</f>
        <v>Finance</v>
      </c>
      <c r="D1024" t="s">
        <v>72</v>
      </c>
      <c r="E1024" t="str" cm="1">
        <f t="array" ref="E1024">_xlfn.XLOOKUP(F1024,Locations!$A$2:$A$6,Locations!$B$2:$B$6,NOT FOUND)</f>
        <v>Ajman</v>
      </c>
      <c r="F1024" t="s">
        <v>32</v>
      </c>
      <c r="G1024" t="s">
        <v>42</v>
      </c>
      <c r="H1024" t="s">
        <v>76</v>
      </c>
      <c r="I1024" t="s">
        <v>23</v>
      </c>
      <c r="J1024" t="s">
        <v>24</v>
      </c>
      <c r="K1024" t="s">
        <v>54</v>
      </c>
      <c r="L1024" t="s">
        <v>864</v>
      </c>
      <c r="M1024" s="4">
        <v>78.91</v>
      </c>
      <c r="N1024">
        <v>54</v>
      </c>
      <c r="O1024" t="s">
        <v>27</v>
      </c>
      <c r="P1024" t="s">
        <v>50</v>
      </c>
      <c r="R1024">
        <v>14</v>
      </c>
      <c r="S1024" t="s">
        <v>29</v>
      </c>
      <c r="U1024">
        <v>303856</v>
      </c>
    </row>
    <row r="1025" spans="1:21" x14ac:dyDescent="0.3">
      <c r="A1025">
        <v>304543</v>
      </c>
      <c r="B1025" t="s">
        <v>493</v>
      </c>
      <c r="C1025" t="str">
        <f>_xlfn.XLOOKUP(D1025,Departments!$A$2:$A$8,Departments!$B$2:$B$8)</f>
        <v>Marketing</v>
      </c>
      <c r="D1025" t="s">
        <v>60</v>
      </c>
      <c r="E1025" t="str" cm="1">
        <f t="array" ref="E1025">_xlfn.XLOOKUP(F1025,Locations!$A$2:$A$6,Locations!$B$2:$B$6,NOT FOUND)</f>
        <v>Al Ain</v>
      </c>
      <c r="F1025" t="s">
        <v>46</v>
      </c>
      <c r="G1025" t="s">
        <v>33</v>
      </c>
      <c r="H1025" t="s">
        <v>63</v>
      </c>
      <c r="I1025" t="s">
        <v>23</v>
      </c>
      <c r="J1025" t="s">
        <v>36</v>
      </c>
      <c r="K1025" t="s">
        <v>64</v>
      </c>
      <c r="L1025" t="s">
        <v>264</v>
      </c>
      <c r="M1025" s="4">
        <v>75.87</v>
      </c>
      <c r="N1025">
        <v>69</v>
      </c>
      <c r="O1025" t="s">
        <v>56</v>
      </c>
      <c r="P1025" t="s">
        <v>38</v>
      </c>
      <c r="Q1025">
        <v>5</v>
      </c>
      <c r="R1025">
        <v>24</v>
      </c>
      <c r="S1025" t="s">
        <v>29</v>
      </c>
      <c r="U1025">
        <v>304316</v>
      </c>
    </row>
    <row r="1026" spans="1:21" x14ac:dyDescent="0.3">
      <c r="A1026">
        <v>304544</v>
      </c>
      <c r="B1026" t="s">
        <v>891</v>
      </c>
      <c r="C1026" t="str">
        <f>_xlfn.XLOOKUP(D1026,Departments!$A$2:$A$8,Departments!$B$2:$B$8)</f>
        <v>Operations</v>
      </c>
      <c r="D1026" t="s">
        <v>19</v>
      </c>
      <c r="E1026" t="str" cm="1">
        <f t="array" ref="E1026">_xlfn.XLOOKUP(F1026,Locations!$A$2:$A$6,Locations!$B$2:$B$6,NOT FOUND)</f>
        <v>Ajman</v>
      </c>
      <c r="F1026" t="s">
        <v>32</v>
      </c>
      <c r="G1026" t="s">
        <v>47</v>
      </c>
      <c r="H1026" t="s">
        <v>76</v>
      </c>
      <c r="I1026" t="s">
        <v>43</v>
      </c>
      <c r="J1026" t="s">
        <v>24</v>
      </c>
      <c r="K1026" t="s">
        <v>64</v>
      </c>
      <c r="L1026" t="s">
        <v>1156</v>
      </c>
      <c r="M1026" s="4">
        <v>92.68</v>
      </c>
      <c r="N1026">
        <v>76</v>
      </c>
      <c r="O1026" t="s">
        <v>49</v>
      </c>
      <c r="P1026" t="s">
        <v>50</v>
      </c>
      <c r="R1026">
        <v>23</v>
      </c>
      <c r="S1026" t="s">
        <v>131</v>
      </c>
      <c r="T1026" t="s">
        <v>323</v>
      </c>
      <c r="U1026">
        <v>303834</v>
      </c>
    </row>
    <row r="1027" spans="1:21" x14ac:dyDescent="0.3">
      <c r="A1027">
        <v>304545</v>
      </c>
      <c r="B1027" t="s">
        <v>551</v>
      </c>
      <c r="C1027" t="str">
        <f>_xlfn.XLOOKUP(D1027,Departments!$A$2:$A$8,Departments!$B$2:$B$8)</f>
        <v>Finance</v>
      </c>
      <c r="D1027" t="s">
        <v>72</v>
      </c>
      <c r="E1027" t="str" cm="1">
        <f t="array" ref="E1027">_xlfn.XLOOKUP(F1027,Locations!$A$2:$A$6,Locations!$B$2:$B$6,NOT FOUND)</f>
        <v>Abu Dhabi</v>
      </c>
      <c r="F1027" t="s">
        <v>61</v>
      </c>
      <c r="G1027" t="s">
        <v>73</v>
      </c>
      <c r="H1027" t="s">
        <v>63</v>
      </c>
      <c r="I1027" t="s">
        <v>43</v>
      </c>
      <c r="J1027" t="s">
        <v>36</v>
      </c>
      <c r="K1027" t="s">
        <v>25</v>
      </c>
      <c r="L1027" t="s">
        <v>398</v>
      </c>
      <c r="M1027" s="4">
        <v>92.39</v>
      </c>
      <c r="N1027">
        <v>76</v>
      </c>
      <c r="O1027" t="s">
        <v>56</v>
      </c>
      <c r="P1027" t="s">
        <v>38</v>
      </c>
      <c r="Q1027">
        <v>5</v>
      </c>
      <c r="S1027" t="s">
        <v>29</v>
      </c>
      <c r="U1027">
        <v>304136</v>
      </c>
    </row>
    <row r="1028" spans="1:21" x14ac:dyDescent="0.3">
      <c r="A1028">
        <v>304546</v>
      </c>
      <c r="B1028" t="s">
        <v>1248</v>
      </c>
      <c r="C1028" t="str">
        <f>_xlfn.XLOOKUP(D1028,Departments!$A$2:$A$8,Departments!$B$2:$B$8)</f>
        <v>Operations</v>
      </c>
      <c r="D1028" t="s">
        <v>19</v>
      </c>
      <c r="E1028" t="str" cm="1">
        <f t="array" ref="E1028">_xlfn.XLOOKUP(F1028,Locations!$A$2:$A$6,Locations!$B$2:$B$6,NOT FOUND)</f>
        <v>Dubai</v>
      </c>
      <c r="F1028" t="s">
        <v>20</v>
      </c>
      <c r="G1028" t="s">
        <v>73</v>
      </c>
      <c r="H1028" t="s">
        <v>22</v>
      </c>
      <c r="I1028" t="s">
        <v>43</v>
      </c>
      <c r="J1028" t="s">
        <v>24</v>
      </c>
      <c r="K1028" t="s">
        <v>69</v>
      </c>
      <c r="L1028" t="s">
        <v>1271</v>
      </c>
      <c r="M1028" s="4">
        <v>75.900000000000006</v>
      </c>
      <c r="N1028">
        <v>63</v>
      </c>
      <c r="O1028" t="s">
        <v>27</v>
      </c>
      <c r="P1028" t="s">
        <v>38</v>
      </c>
      <c r="Q1028">
        <v>5</v>
      </c>
      <c r="R1028">
        <v>18</v>
      </c>
      <c r="S1028" t="s">
        <v>29</v>
      </c>
      <c r="U1028">
        <v>304028</v>
      </c>
    </row>
    <row r="1029" spans="1:21" x14ac:dyDescent="0.3">
      <c r="A1029">
        <v>304547</v>
      </c>
      <c r="B1029" t="s">
        <v>136</v>
      </c>
      <c r="C1029" t="str">
        <f>_xlfn.XLOOKUP(D1029,Departments!$A$2:$A$8,Departments!$B$2:$B$8)</f>
        <v>IT</v>
      </c>
      <c r="D1029" t="s">
        <v>80</v>
      </c>
      <c r="E1029" t="str" cm="1">
        <f t="array" ref="E1029">_xlfn.XLOOKUP(F1029,Locations!$A$2:$A$6,Locations!$B$2:$B$6,NOT FOUND)</f>
        <v>Abu Dhabi</v>
      </c>
      <c r="F1029" t="s">
        <v>61</v>
      </c>
      <c r="G1029" t="s">
        <v>73</v>
      </c>
      <c r="H1029" t="s">
        <v>63</v>
      </c>
      <c r="I1029" t="s">
        <v>43</v>
      </c>
      <c r="J1029" t="s">
        <v>24</v>
      </c>
      <c r="K1029" t="s">
        <v>54</v>
      </c>
      <c r="L1029" t="s">
        <v>1272</v>
      </c>
      <c r="M1029" s="4">
        <v>90.36</v>
      </c>
      <c r="N1029">
        <v>82</v>
      </c>
      <c r="O1029" t="s">
        <v>56</v>
      </c>
      <c r="P1029" t="s">
        <v>38</v>
      </c>
      <c r="Q1029">
        <v>2</v>
      </c>
      <c r="R1029">
        <v>28</v>
      </c>
      <c r="S1029" t="s">
        <v>29</v>
      </c>
      <c r="U1029">
        <v>303893</v>
      </c>
    </row>
    <row r="1030" spans="1:21" x14ac:dyDescent="0.3">
      <c r="A1030">
        <v>304548</v>
      </c>
      <c r="B1030" t="s">
        <v>1273</v>
      </c>
      <c r="C1030" t="str">
        <f>_xlfn.XLOOKUP(D1030,Departments!$A$2:$A$8,Departments!$B$2:$B$8)</f>
        <v>Sales</v>
      </c>
      <c r="D1030" t="s">
        <v>31</v>
      </c>
      <c r="E1030" t="str" cm="1">
        <f t="array" ref="E1030">_xlfn.XLOOKUP(F1030,Locations!$A$2:$A$6,Locations!$B$2:$B$6,NOT FOUND)</f>
        <v>Al Ain</v>
      </c>
      <c r="F1030" t="s">
        <v>46</v>
      </c>
      <c r="G1030" t="s">
        <v>173</v>
      </c>
      <c r="H1030" t="s">
        <v>76</v>
      </c>
      <c r="I1030" t="s">
        <v>23</v>
      </c>
      <c r="J1030" t="s">
        <v>24</v>
      </c>
      <c r="K1030" t="s">
        <v>64</v>
      </c>
      <c r="L1030" t="s">
        <v>44</v>
      </c>
      <c r="M1030" s="4">
        <v>89.5</v>
      </c>
      <c r="N1030">
        <v>82</v>
      </c>
      <c r="O1030" t="s">
        <v>56</v>
      </c>
      <c r="P1030" t="s">
        <v>38</v>
      </c>
      <c r="Q1030">
        <v>5</v>
      </c>
      <c r="R1030">
        <v>9</v>
      </c>
      <c r="S1030" t="s">
        <v>29</v>
      </c>
      <c r="U1030">
        <v>303735</v>
      </c>
    </row>
    <row r="1031" spans="1:21" x14ac:dyDescent="0.3">
      <c r="A1031">
        <v>304549</v>
      </c>
      <c r="B1031" t="s">
        <v>539</v>
      </c>
      <c r="C1031" t="str">
        <f>_xlfn.XLOOKUP(D1031,Departments!$A$2:$A$8,Departments!$B$2:$B$8)</f>
        <v>Marketing</v>
      </c>
      <c r="D1031" t="s">
        <v>60</v>
      </c>
      <c r="E1031" t="str" cm="1">
        <f t="array" ref="E1031">_xlfn.XLOOKUP(F1031,Locations!$A$2:$A$6,Locations!$B$2:$B$6,NOT FOUND)</f>
        <v>Sharjah</v>
      </c>
      <c r="F1031" t="s">
        <v>41</v>
      </c>
      <c r="G1031" t="s">
        <v>47</v>
      </c>
      <c r="H1031" t="s">
        <v>76</v>
      </c>
      <c r="I1031" t="s">
        <v>43</v>
      </c>
      <c r="J1031" t="s">
        <v>24</v>
      </c>
      <c r="K1031" t="s">
        <v>64</v>
      </c>
      <c r="L1031" t="s">
        <v>922</v>
      </c>
      <c r="M1031" s="4">
        <v>83.87</v>
      </c>
      <c r="N1031">
        <v>77</v>
      </c>
      <c r="O1031" t="s">
        <v>56</v>
      </c>
      <c r="P1031" t="s">
        <v>38</v>
      </c>
      <c r="Q1031">
        <v>5</v>
      </c>
      <c r="R1031">
        <v>16</v>
      </c>
      <c r="S1031" t="s">
        <v>57</v>
      </c>
      <c r="T1031" t="s">
        <v>1274</v>
      </c>
      <c r="U1031">
        <v>304315</v>
      </c>
    </row>
    <row r="1032" spans="1:21" x14ac:dyDescent="0.3">
      <c r="A1032">
        <v>304550</v>
      </c>
      <c r="B1032" t="s">
        <v>348</v>
      </c>
      <c r="C1032" t="str">
        <f>_xlfn.XLOOKUP(D1032,Departments!$A$2:$A$8,Departments!$B$2:$B$8)</f>
        <v>Operations</v>
      </c>
      <c r="D1032" t="s">
        <v>19</v>
      </c>
      <c r="E1032" t="str" cm="1">
        <f t="array" ref="E1032">_xlfn.XLOOKUP(F1032,Locations!$A$2:$A$6,Locations!$B$2:$B$6,NOT FOUND)</f>
        <v>Sharjah</v>
      </c>
      <c r="F1032" t="s">
        <v>41</v>
      </c>
      <c r="G1032" t="s">
        <v>42</v>
      </c>
      <c r="H1032" t="s">
        <v>22</v>
      </c>
      <c r="I1032" t="s">
        <v>35</v>
      </c>
      <c r="J1032" t="s">
        <v>36</v>
      </c>
      <c r="K1032" t="s">
        <v>64</v>
      </c>
      <c r="L1032" t="s">
        <v>1275</v>
      </c>
      <c r="M1032" s="4">
        <v>83.33</v>
      </c>
      <c r="N1032">
        <v>60</v>
      </c>
      <c r="O1032" t="s">
        <v>56</v>
      </c>
      <c r="P1032" t="s">
        <v>50</v>
      </c>
      <c r="R1032">
        <v>16</v>
      </c>
      <c r="S1032" t="s">
        <v>29</v>
      </c>
      <c r="U1032">
        <v>303811</v>
      </c>
    </row>
    <row r="1033" spans="1:21" x14ac:dyDescent="0.3">
      <c r="A1033">
        <v>304551</v>
      </c>
      <c r="B1033" t="s">
        <v>427</v>
      </c>
      <c r="C1033" t="str">
        <f>_xlfn.XLOOKUP(D1033,Departments!$A$2:$A$8,Departments!$B$2:$B$8)</f>
        <v>Finance</v>
      </c>
      <c r="D1033" t="s">
        <v>72</v>
      </c>
      <c r="E1033" t="str" cm="1">
        <f t="array" ref="E1033">_xlfn.XLOOKUP(F1033,Locations!$A$2:$A$6,Locations!$B$2:$B$6,NOT FOUND)</f>
        <v>Dubai</v>
      </c>
      <c r="F1033" t="s">
        <v>20</v>
      </c>
      <c r="G1033" t="s">
        <v>62</v>
      </c>
      <c r="H1033" t="s">
        <v>34</v>
      </c>
      <c r="I1033" t="s">
        <v>43</v>
      </c>
      <c r="J1033" t="s">
        <v>36</v>
      </c>
      <c r="K1033" t="s">
        <v>64</v>
      </c>
      <c r="L1033" t="s">
        <v>454</v>
      </c>
      <c r="M1033" s="4">
        <v>76.41</v>
      </c>
      <c r="N1033">
        <v>58</v>
      </c>
      <c r="O1033" t="s">
        <v>56</v>
      </c>
      <c r="P1033" t="s">
        <v>38</v>
      </c>
      <c r="Q1033">
        <v>5</v>
      </c>
      <c r="R1033">
        <v>26</v>
      </c>
      <c r="S1033" t="s">
        <v>29</v>
      </c>
      <c r="U1033">
        <v>304165</v>
      </c>
    </row>
    <row r="1034" spans="1:21" x14ac:dyDescent="0.3">
      <c r="A1034">
        <v>304552</v>
      </c>
      <c r="B1034" t="s">
        <v>650</v>
      </c>
      <c r="C1034" t="str">
        <f>_xlfn.XLOOKUP(D1034,Departments!$A$2:$A$8,Departments!$B$2:$B$8)</f>
        <v>Marketing</v>
      </c>
      <c r="D1034" t="s">
        <v>60</v>
      </c>
      <c r="E1034" t="str" cm="1">
        <f t="array" ref="E1034">_xlfn.XLOOKUP(F1034,Locations!$A$2:$A$6,Locations!$B$2:$B$6,NOT FOUND)</f>
        <v>Dubai</v>
      </c>
      <c r="F1034" t="s">
        <v>20</v>
      </c>
      <c r="G1034" t="s">
        <v>173</v>
      </c>
      <c r="H1034" t="s">
        <v>63</v>
      </c>
      <c r="I1034" t="s">
        <v>43</v>
      </c>
      <c r="J1034" t="s">
        <v>36</v>
      </c>
      <c r="K1034" t="s">
        <v>69</v>
      </c>
      <c r="L1034" t="s">
        <v>1276</v>
      </c>
      <c r="M1034" s="4">
        <v>93.14</v>
      </c>
      <c r="N1034">
        <v>70</v>
      </c>
      <c r="O1034" t="s">
        <v>49</v>
      </c>
      <c r="P1034" t="s">
        <v>38</v>
      </c>
      <c r="Q1034">
        <v>5</v>
      </c>
      <c r="R1034">
        <v>7</v>
      </c>
      <c r="S1034" t="s">
        <v>29</v>
      </c>
      <c r="U1034">
        <v>303785</v>
      </c>
    </row>
    <row r="1035" spans="1:21" x14ac:dyDescent="0.3">
      <c r="A1035">
        <v>304553</v>
      </c>
      <c r="B1035" t="s">
        <v>665</v>
      </c>
      <c r="C1035" t="str">
        <f>_xlfn.XLOOKUP(D1035,Departments!$A$2:$A$8,Departments!$B$2:$B$8)</f>
        <v>Sales</v>
      </c>
      <c r="D1035" t="s">
        <v>31</v>
      </c>
      <c r="E1035" t="str" cm="1">
        <f t="array" ref="E1035">_xlfn.XLOOKUP(F1035,Locations!$A$2:$A$6,Locations!$B$2:$B$6,NOT FOUND)</f>
        <v>Abu Dhabi</v>
      </c>
      <c r="F1035" t="s">
        <v>61</v>
      </c>
      <c r="G1035" t="s">
        <v>126</v>
      </c>
      <c r="H1035" t="s">
        <v>76</v>
      </c>
      <c r="I1035" t="s">
        <v>35</v>
      </c>
      <c r="J1035" t="s">
        <v>36</v>
      </c>
      <c r="K1035" t="s">
        <v>54</v>
      </c>
      <c r="L1035" t="s">
        <v>1048</v>
      </c>
      <c r="M1035" s="4">
        <v>83.57</v>
      </c>
      <c r="N1035">
        <v>53</v>
      </c>
      <c r="O1035" t="s">
        <v>27</v>
      </c>
      <c r="P1035" t="s">
        <v>38</v>
      </c>
      <c r="Q1035">
        <v>2</v>
      </c>
      <c r="R1035">
        <v>36</v>
      </c>
      <c r="S1035" t="s">
        <v>29</v>
      </c>
      <c r="U1035">
        <v>304474</v>
      </c>
    </row>
    <row r="1036" spans="1:21" x14ac:dyDescent="0.3">
      <c r="A1036">
        <v>304554</v>
      </c>
      <c r="B1036" t="s">
        <v>640</v>
      </c>
      <c r="C1036" t="str">
        <f>_xlfn.XLOOKUP(D1036,Departments!$A$2:$A$8,Departments!$B$2:$B$8)</f>
        <v>Finance</v>
      </c>
      <c r="D1036" t="s">
        <v>72</v>
      </c>
      <c r="E1036" t="str" cm="1">
        <f t="array" ref="E1036">_xlfn.XLOOKUP(F1036,Locations!$A$2:$A$6,Locations!$B$2:$B$6,NOT FOUND)</f>
        <v>Abu Dhabi</v>
      </c>
      <c r="F1036" t="s">
        <v>61</v>
      </c>
      <c r="G1036" t="s">
        <v>73</v>
      </c>
      <c r="H1036" t="s">
        <v>63</v>
      </c>
      <c r="I1036" t="s">
        <v>23</v>
      </c>
      <c r="J1036" t="s">
        <v>24</v>
      </c>
      <c r="K1036" t="s">
        <v>25</v>
      </c>
      <c r="L1036" t="s">
        <v>1237</v>
      </c>
      <c r="M1036" s="4">
        <v>75.260000000000005</v>
      </c>
      <c r="N1036">
        <v>68</v>
      </c>
      <c r="O1036" t="s">
        <v>56</v>
      </c>
      <c r="P1036" t="s">
        <v>38</v>
      </c>
      <c r="Q1036">
        <v>3</v>
      </c>
      <c r="R1036">
        <v>7</v>
      </c>
      <c r="S1036" t="s">
        <v>57</v>
      </c>
      <c r="T1036" t="s">
        <v>257</v>
      </c>
      <c r="U1036">
        <v>304135</v>
      </c>
    </row>
    <row r="1037" spans="1:21" x14ac:dyDescent="0.3">
      <c r="A1037">
        <v>304555</v>
      </c>
      <c r="B1037" t="s">
        <v>701</v>
      </c>
      <c r="C1037" t="str">
        <f>_xlfn.XLOOKUP(D1037,Departments!$A$2:$A$8,Departments!$B$2:$B$8)</f>
        <v>Finance</v>
      </c>
      <c r="D1037" t="s">
        <v>72</v>
      </c>
      <c r="E1037" t="str" cm="1">
        <f t="array" ref="E1037">_xlfn.XLOOKUP(F1037,Locations!$A$2:$A$6,Locations!$B$2:$B$6,NOT FOUND)</f>
        <v>Dubai</v>
      </c>
      <c r="F1037" t="s">
        <v>20</v>
      </c>
      <c r="G1037" t="s">
        <v>62</v>
      </c>
      <c r="H1037" t="s">
        <v>22</v>
      </c>
      <c r="I1037" t="s">
        <v>23</v>
      </c>
      <c r="J1037" t="s">
        <v>24</v>
      </c>
      <c r="K1037" t="s">
        <v>69</v>
      </c>
      <c r="L1037" t="s">
        <v>676</v>
      </c>
      <c r="M1037" s="4">
        <v>82.97</v>
      </c>
      <c r="N1037">
        <v>79</v>
      </c>
      <c r="O1037" t="s">
        <v>56</v>
      </c>
      <c r="P1037" t="s">
        <v>38</v>
      </c>
      <c r="Q1037">
        <v>5</v>
      </c>
      <c r="S1037" t="s">
        <v>29</v>
      </c>
      <c r="U1037">
        <v>304438</v>
      </c>
    </row>
    <row r="1038" spans="1:21" x14ac:dyDescent="0.3">
      <c r="A1038">
        <v>304556</v>
      </c>
      <c r="B1038" t="s">
        <v>553</v>
      </c>
      <c r="C1038" t="str">
        <f>_xlfn.XLOOKUP(D1038,Departments!$A$2:$A$8,Departments!$B$2:$B$8)</f>
        <v>Operations</v>
      </c>
      <c r="D1038" t="s">
        <v>19</v>
      </c>
      <c r="E1038" t="str" cm="1">
        <f t="array" ref="E1038">_xlfn.XLOOKUP(F1038,Locations!$A$2:$A$6,Locations!$B$2:$B$6,NOT FOUND)</f>
        <v>Abu Dhabi</v>
      </c>
      <c r="F1038" t="s">
        <v>61</v>
      </c>
      <c r="G1038" t="s">
        <v>108</v>
      </c>
      <c r="H1038" t="s">
        <v>22</v>
      </c>
      <c r="I1038" t="s">
        <v>35</v>
      </c>
      <c r="J1038" t="s">
        <v>24</v>
      </c>
      <c r="K1038" t="s">
        <v>54</v>
      </c>
      <c r="L1038" t="s">
        <v>758</v>
      </c>
      <c r="M1038" s="4">
        <v>95.24</v>
      </c>
      <c r="N1038">
        <v>86</v>
      </c>
      <c r="O1038" t="s">
        <v>56</v>
      </c>
      <c r="P1038" t="s">
        <v>28</v>
      </c>
      <c r="R1038">
        <v>20</v>
      </c>
      <c r="S1038" t="s">
        <v>57</v>
      </c>
      <c r="T1038" t="s">
        <v>1277</v>
      </c>
      <c r="U1038">
        <v>304105</v>
      </c>
    </row>
    <row r="1039" spans="1:21" x14ac:dyDescent="0.3">
      <c r="A1039">
        <v>304557</v>
      </c>
      <c r="B1039" t="s">
        <v>435</v>
      </c>
      <c r="C1039" t="str">
        <f>_xlfn.XLOOKUP(D1039,Departments!$A$2:$A$8,Departments!$B$2:$B$8)</f>
        <v>Customer Support</v>
      </c>
      <c r="D1039" t="s">
        <v>52</v>
      </c>
      <c r="E1039" t="str" cm="1">
        <f t="array" ref="E1039">_xlfn.XLOOKUP(F1039,Locations!$A$2:$A$6,Locations!$B$2:$B$6,NOT FOUND)</f>
        <v>Ajman</v>
      </c>
      <c r="F1039" t="s">
        <v>32</v>
      </c>
      <c r="G1039" t="s">
        <v>68</v>
      </c>
      <c r="H1039" t="s">
        <v>76</v>
      </c>
      <c r="I1039" t="s">
        <v>23</v>
      </c>
      <c r="J1039" t="s">
        <v>36</v>
      </c>
      <c r="K1039" t="s">
        <v>54</v>
      </c>
      <c r="L1039" t="s">
        <v>250</v>
      </c>
      <c r="M1039" s="4">
        <v>99.36</v>
      </c>
      <c r="N1039">
        <v>95</v>
      </c>
      <c r="O1039" t="s">
        <v>49</v>
      </c>
      <c r="P1039" t="s">
        <v>38</v>
      </c>
      <c r="Q1039">
        <v>4</v>
      </c>
      <c r="S1039" t="s">
        <v>29</v>
      </c>
      <c r="U1039">
        <v>304123</v>
      </c>
    </row>
    <row r="1040" spans="1:21" x14ac:dyDescent="0.3">
      <c r="A1040">
        <v>304558</v>
      </c>
      <c r="B1040" t="s">
        <v>71</v>
      </c>
      <c r="C1040" t="str">
        <f>_xlfn.XLOOKUP(D1040,Departments!$A$2:$A$8,Departments!$B$2:$B$8)</f>
        <v>HR</v>
      </c>
      <c r="D1040" t="s">
        <v>40</v>
      </c>
      <c r="E1040" t="str" cm="1">
        <f t="array" ref="E1040">_xlfn.XLOOKUP(F1040,Locations!$A$2:$A$6,Locations!$B$2:$B$6,NOT FOUND)</f>
        <v>Ajman</v>
      </c>
      <c r="F1040" t="s">
        <v>32</v>
      </c>
      <c r="G1040" t="s">
        <v>108</v>
      </c>
      <c r="H1040" t="s">
        <v>76</v>
      </c>
      <c r="I1040" t="s">
        <v>23</v>
      </c>
      <c r="J1040" t="s">
        <v>36</v>
      </c>
      <c r="K1040" t="s">
        <v>64</v>
      </c>
      <c r="L1040" t="s">
        <v>1147</v>
      </c>
      <c r="M1040" s="4">
        <v>79.069999999999993</v>
      </c>
      <c r="N1040">
        <v>59</v>
      </c>
      <c r="O1040" t="s">
        <v>27</v>
      </c>
      <c r="P1040" t="s">
        <v>38</v>
      </c>
      <c r="Q1040">
        <v>4</v>
      </c>
      <c r="R1040">
        <v>40</v>
      </c>
      <c r="S1040" t="s">
        <v>29</v>
      </c>
      <c r="U1040">
        <v>303940</v>
      </c>
    </row>
    <row r="1041" spans="1:21" x14ac:dyDescent="0.3">
      <c r="A1041">
        <v>304559</v>
      </c>
      <c r="B1041" t="s">
        <v>123</v>
      </c>
      <c r="C1041" t="str">
        <f>_xlfn.XLOOKUP(D1041,Departments!$A$2:$A$8,Departments!$B$2:$B$8)</f>
        <v>Customer Support</v>
      </c>
      <c r="D1041" t="s">
        <v>52</v>
      </c>
      <c r="E1041" t="str" cm="1">
        <f t="array" ref="E1041">_xlfn.XLOOKUP(F1041,Locations!$A$2:$A$6,Locations!$B$2:$B$6,NOT FOUND)</f>
        <v>Al Ain</v>
      </c>
      <c r="F1041" t="s">
        <v>46</v>
      </c>
      <c r="G1041" t="s">
        <v>126</v>
      </c>
      <c r="H1041" t="s">
        <v>63</v>
      </c>
      <c r="I1041" t="s">
        <v>23</v>
      </c>
      <c r="J1041" t="s">
        <v>24</v>
      </c>
      <c r="K1041" t="s">
        <v>69</v>
      </c>
      <c r="L1041" t="s">
        <v>1278</v>
      </c>
      <c r="M1041" s="4">
        <v>78.19</v>
      </c>
      <c r="N1041">
        <v>76</v>
      </c>
      <c r="O1041" t="s">
        <v>27</v>
      </c>
      <c r="P1041" t="s">
        <v>50</v>
      </c>
      <c r="R1041">
        <v>38</v>
      </c>
      <c r="S1041" t="s">
        <v>57</v>
      </c>
      <c r="T1041" t="s">
        <v>1279</v>
      </c>
      <c r="U1041">
        <v>303599</v>
      </c>
    </row>
    <row r="1042" spans="1:21" x14ac:dyDescent="0.3">
      <c r="A1042">
        <v>304560</v>
      </c>
      <c r="B1042" t="s">
        <v>1280</v>
      </c>
      <c r="C1042" t="str">
        <f>_xlfn.XLOOKUP(D1042,Departments!$A$2:$A$8,Departments!$B$2:$B$8)</f>
        <v>HR</v>
      </c>
      <c r="D1042" t="s">
        <v>40</v>
      </c>
      <c r="E1042" t="str" cm="1">
        <f t="array" ref="E1042">_xlfn.XLOOKUP(F1042,Locations!$A$2:$A$6,Locations!$B$2:$B$6,NOT FOUND)</f>
        <v>Dubai</v>
      </c>
      <c r="F1042" t="s">
        <v>20</v>
      </c>
      <c r="G1042" t="s">
        <v>108</v>
      </c>
      <c r="H1042" t="s">
        <v>22</v>
      </c>
      <c r="I1042" t="s">
        <v>35</v>
      </c>
      <c r="J1042" t="s">
        <v>36</v>
      </c>
      <c r="K1042" t="s">
        <v>25</v>
      </c>
      <c r="L1042" t="s">
        <v>74</v>
      </c>
      <c r="M1042" s="4">
        <v>89.17</v>
      </c>
      <c r="N1042">
        <v>77</v>
      </c>
      <c r="O1042" t="s">
        <v>49</v>
      </c>
      <c r="P1042" t="s">
        <v>38</v>
      </c>
      <c r="Q1042">
        <v>3</v>
      </c>
      <c r="R1042">
        <v>19</v>
      </c>
      <c r="S1042" t="s">
        <v>29</v>
      </c>
      <c r="U1042">
        <v>304389</v>
      </c>
    </row>
    <row r="1043" spans="1:21" x14ac:dyDescent="0.3">
      <c r="A1043">
        <v>304561</v>
      </c>
      <c r="B1043" t="s">
        <v>681</v>
      </c>
      <c r="C1043" t="str">
        <f>_xlfn.XLOOKUP(D1043,Departments!$A$2:$A$8,Departments!$B$2:$B$8)</f>
        <v>HR</v>
      </c>
      <c r="D1043" t="s">
        <v>40</v>
      </c>
      <c r="E1043" t="str" cm="1">
        <f t="array" ref="E1043">_xlfn.XLOOKUP(F1043,Locations!$A$2:$A$6,Locations!$B$2:$B$6,NOT FOUND)</f>
        <v>Sharjah</v>
      </c>
      <c r="F1043" t="s">
        <v>41</v>
      </c>
      <c r="G1043" t="s">
        <v>53</v>
      </c>
      <c r="H1043" t="s">
        <v>22</v>
      </c>
      <c r="I1043" t="s">
        <v>43</v>
      </c>
      <c r="J1043" t="s">
        <v>24</v>
      </c>
      <c r="K1043" t="s">
        <v>54</v>
      </c>
      <c r="L1043" t="s">
        <v>1281</v>
      </c>
      <c r="M1043" s="4">
        <v>94.99</v>
      </c>
      <c r="N1043">
        <v>89</v>
      </c>
      <c r="O1043" t="s">
        <v>56</v>
      </c>
      <c r="P1043" t="s">
        <v>38</v>
      </c>
      <c r="Q1043">
        <v>3</v>
      </c>
      <c r="R1043">
        <v>15</v>
      </c>
      <c r="S1043" t="s">
        <v>29</v>
      </c>
      <c r="U1043">
        <v>303768</v>
      </c>
    </row>
    <row r="1044" spans="1:21" x14ac:dyDescent="0.3">
      <c r="A1044">
        <v>304562</v>
      </c>
      <c r="B1044" t="s">
        <v>875</v>
      </c>
      <c r="C1044" t="str">
        <f>_xlfn.XLOOKUP(D1044,Departments!$A$2:$A$8,Departments!$B$2:$B$8)</f>
        <v>Marketing</v>
      </c>
      <c r="D1044" t="s">
        <v>60</v>
      </c>
      <c r="E1044" t="str" cm="1">
        <f t="array" ref="E1044">_xlfn.XLOOKUP(F1044,Locations!$A$2:$A$6,Locations!$B$2:$B$6,NOT FOUND)</f>
        <v>Abu Dhabi</v>
      </c>
      <c r="F1044" t="s">
        <v>61</v>
      </c>
      <c r="G1044" t="s">
        <v>73</v>
      </c>
      <c r="H1044" t="s">
        <v>34</v>
      </c>
      <c r="I1044" t="s">
        <v>23</v>
      </c>
      <c r="J1044" t="s">
        <v>36</v>
      </c>
      <c r="K1044" t="s">
        <v>69</v>
      </c>
      <c r="L1044" t="s">
        <v>1282</v>
      </c>
      <c r="M1044" s="4">
        <v>92.9</v>
      </c>
      <c r="N1044">
        <v>81</v>
      </c>
      <c r="O1044" t="s">
        <v>49</v>
      </c>
      <c r="P1044" t="s">
        <v>38</v>
      </c>
      <c r="Q1044">
        <v>4</v>
      </c>
      <c r="R1044">
        <v>5</v>
      </c>
      <c r="S1044" t="s">
        <v>29</v>
      </c>
      <c r="U1044">
        <v>304387</v>
      </c>
    </row>
    <row r="1045" spans="1:21" x14ac:dyDescent="0.3">
      <c r="A1045">
        <v>304563</v>
      </c>
      <c r="B1045" t="s">
        <v>354</v>
      </c>
      <c r="C1045" t="str">
        <f>_xlfn.XLOOKUP(D1045,Departments!$A$2:$A$8,Departments!$B$2:$B$8)</f>
        <v>HR</v>
      </c>
      <c r="D1045" t="s">
        <v>40</v>
      </c>
      <c r="E1045" t="str" cm="1">
        <f t="array" ref="E1045">_xlfn.XLOOKUP(F1045,Locations!$A$2:$A$6,Locations!$B$2:$B$6,NOT FOUND)</f>
        <v>Dubai</v>
      </c>
      <c r="F1045" t="s">
        <v>20</v>
      </c>
      <c r="G1045" t="s">
        <v>173</v>
      </c>
      <c r="H1045" t="s">
        <v>34</v>
      </c>
      <c r="I1045" t="s">
        <v>23</v>
      </c>
      <c r="J1045" t="s">
        <v>36</v>
      </c>
      <c r="K1045" t="s">
        <v>25</v>
      </c>
      <c r="L1045" t="s">
        <v>85</v>
      </c>
      <c r="M1045" s="4">
        <v>76.489999999999995</v>
      </c>
      <c r="N1045">
        <v>67</v>
      </c>
      <c r="O1045" t="s">
        <v>27</v>
      </c>
      <c r="P1045" t="s">
        <v>38</v>
      </c>
      <c r="Q1045">
        <v>3</v>
      </c>
      <c r="R1045">
        <v>22</v>
      </c>
      <c r="S1045" t="s">
        <v>29</v>
      </c>
      <c r="U1045">
        <v>303579</v>
      </c>
    </row>
    <row r="1046" spans="1:21" x14ac:dyDescent="0.3">
      <c r="A1046">
        <v>304564</v>
      </c>
      <c r="B1046" t="s">
        <v>181</v>
      </c>
      <c r="C1046" t="str">
        <f>_xlfn.XLOOKUP(D1046,Departments!$A$2:$A$8,Departments!$B$2:$B$8)</f>
        <v>HR</v>
      </c>
      <c r="D1046" t="s">
        <v>40</v>
      </c>
      <c r="E1046" t="str" cm="1">
        <f t="array" ref="E1046">_xlfn.XLOOKUP(F1046,Locations!$A$2:$A$6,Locations!$B$2:$B$6,NOT FOUND)</f>
        <v>Al Ain</v>
      </c>
      <c r="F1046" t="s">
        <v>46</v>
      </c>
      <c r="G1046" t="s">
        <v>42</v>
      </c>
      <c r="H1046" t="s">
        <v>22</v>
      </c>
      <c r="I1046" t="s">
        <v>23</v>
      </c>
      <c r="J1046" t="s">
        <v>24</v>
      </c>
      <c r="K1046" t="s">
        <v>69</v>
      </c>
      <c r="L1046" t="s">
        <v>1283</v>
      </c>
      <c r="M1046" s="4">
        <v>86.32</v>
      </c>
      <c r="N1046">
        <v>80</v>
      </c>
      <c r="O1046" t="s">
        <v>56</v>
      </c>
      <c r="P1046" t="s">
        <v>38</v>
      </c>
      <c r="Q1046">
        <v>4</v>
      </c>
      <c r="R1046">
        <v>28</v>
      </c>
      <c r="S1046" t="s">
        <v>29</v>
      </c>
      <c r="U1046">
        <v>304100</v>
      </c>
    </row>
    <row r="1047" spans="1:21" x14ac:dyDescent="0.3">
      <c r="A1047">
        <v>304565</v>
      </c>
      <c r="B1047" t="s">
        <v>357</v>
      </c>
      <c r="C1047" t="str">
        <f>_xlfn.XLOOKUP(D1047,Departments!$A$2:$A$8,Departments!$B$2:$B$8)</f>
        <v>HR</v>
      </c>
      <c r="D1047" t="s">
        <v>40</v>
      </c>
      <c r="E1047" t="str" cm="1">
        <f t="array" ref="E1047">_xlfn.XLOOKUP(F1047,Locations!$A$2:$A$6,Locations!$B$2:$B$6,NOT FOUND)</f>
        <v>Abu Dhabi</v>
      </c>
      <c r="F1047" t="s">
        <v>61</v>
      </c>
      <c r="G1047" t="s">
        <v>108</v>
      </c>
      <c r="H1047" t="s">
        <v>22</v>
      </c>
      <c r="I1047" t="s">
        <v>23</v>
      </c>
      <c r="J1047" t="s">
        <v>36</v>
      </c>
      <c r="K1047" t="s">
        <v>25</v>
      </c>
      <c r="L1047" t="s">
        <v>303</v>
      </c>
      <c r="M1047" s="4">
        <v>80.72</v>
      </c>
      <c r="N1047">
        <v>58</v>
      </c>
      <c r="O1047" t="s">
        <v>27</v>
      </c>
      <c r="P1047" t="s">
        <v>28</v>
      </c>
      <c r="R1047">
        <v>18</v>
      </c>
      <c r="S1047" t="s">
        <v>29</v>
      </c>
      <c r="U1047">
        <v>304266</v>
      </c>
    </row>
    <row r="1048" spans="1:21" x14ac:dyDescent="0.3">
      <c r="A1048">
        <v>304566</v>
      </c>
      <c r="B1048" t="s">
        <v>466</v>
      </c>
      <c r="C1048" t="str">
        <f>_xlfn.XLOOKUP(D1048,Departments!$A$2:$A$8,Departments!$B$2:$B$8)</f>
        <v>Sales</v>
      </c>
      <c r="D1048" t="s">
        <v>31</v>
      </c>
      <c r="E1048" t="str" cm="1">
        <f t="array" ref="E1048">_xlfn.XLOOKUP(F1048,Locations!$A$2:$A$6,Locations!$B$2:$B$6,NOT FOUND)</f>
        <v>Sharjah</v>
      </c>
      <c r="F1048" t="s">
        <v>41</v>
      </c>
      <c r="G1048" t="s">
        <v>42</v>
      </c>
      <c r="H1048" t="s">
        <v>34</v>
      </c>
      <c r="I1048" t="s">
        <v>43</v>
      </c>
      <c r="J1048" t="s">
        <v>36</v>
      </c>
      <c r="K1048" t="s">
        <v>69</v>
      </c>
      <c r="L1048" t="s">
        <v>1284</v>
      </c>
      <c r="M1048" s="4">
        <v>83.45</v>
      </c>
      <c r="N1048">
        <v>70</v>
      </c>
      <c r="O1048" t="s">
        <v>27</v>
      </c>
      <c r="P1048" t="s">
        <v>38</v>
      </c>
      <c r="Q1048">
        <v>5</v>
      </c>
      <c r="S1048" t="s">
        <v>57</v>
      </c>
      <c r="T1048" t="s">
        <v>1285</v>
      </c>
      <c r="U1048">
        <v>304041</v>
      </c>
    </row>
    <row r="1049" spans="1:21" x14ac:dyDescent="0.3">
      <c r="A1049">
        <v>304567</v>
      </c>
      <c r="B1049" t="s">
        <v>1110</v>
      </c>
      <c r="C1049" t="str">
        <f>_xlfn.XLOOKUP(D1049,Departments!$A$2:$A$8,Departments!$B$2:$B$8)</f>
        <v>Sales</v>
      </c>
      <c r="D1049" t="s">
        <v>31</v>
      </c>
      <c r="E1049" t="str" cm="1">
        <f t="array" ref="E1049">_xlfn.XLOOKUP(F1049,Locations!$A$2:$A$6,Locations!$B$2:$B$6,NOT FOUND)</f>
        <v>Sharjah</v>
      </c>
      <c r="F1049" t="s">
        <v>41</v>
      </c>
      <c r="G1049" t="s">
        <v>126</v>
      </c>
      <c r="H1049" t="s">
        <v>63</v>
      </c>
      <c r="I1049" t="s">
        <v>43</v>
      </c>
      <c r="J1049" t="s">
        <v>24</v>
      </c>
      <c r="K1049" t="s">
        <v>69</v>
      </c>
      <c r="L1049" t="s">
        <v>1286</v>
      </c>
      <c r="M1049" s="4">
        <v>99.06</v>
      </c>
      <c r="N1049">
        <v>98</v>
      </c>
      <c r="O1049" t="s">
        <v>49</v>
      </c>
      <c r="P1049" t="s">
        <v>28</v>
      </c>
      <c r="R1049">
        <v>14</v>
      </c>
      <c r="S1049" t="s">
        <v>57</v>
      </c>
      <c r="T1049" t="s">
        <v>351</v>
      </c>
      <c r="U1049">
        <v>303836</v>
      </c>
    </row>
    <row r="1050" spans="1:21" x14ac:dyDescent="0.3">
      <c r="A1050">
        <v>304568</v>
      </c>
      <c r="B1050" t="s">
        <v>18</v>
      </c>
      <c r="C1050" t="str">
        <f>_xlfn.XLOOKUP(D1050,Departments!$A$2:$A$8,Departments!$B$2:$B$8)</f>
        <v>Customer Support</v>
      </c>
      <c r="D1050" t="s">
        <v>52</v>
      </c>
      <c r="E1050" t="str" cm="1">
        <f t="array" ref="E1050">_xlfn.XLOOKUP(F1050,Locations!$A$2:$A$6,Locations!$B$2:$B$6,NOT FOUND)</f>
        <v>Ajman</v>
      </c>
      <c r="F1050" t="s">
        <v>32</v>
      </c>
      <c r="G1050" t="s">
        <v>73</v>
      </c>
      <c r="H1050" t="s">
        <v>34</v>
      </c>
      <c r="I1050" t="s">
        <v>43</v>
      </c>
      <c r="J1050" t="s">
        <v>36</v>
      </c>
      <c r="K1050" t="s">
        <v>54</v>
      </c>
      <c r="L1050" t="s">
        <v>1281</v>
      </c>
      <c r="M1050" s="4">
        <v>86.46</v>
      </c>
      <c r="N1050">
        <v>82</v>
      </c>
      <c r="O1050" t="s">
        <v>49</v>
      </c>
      <c r="P1050" t="s">
        <v>38</v>
      </c>
      <c r="Q1050">
        <v>2</v>
      </c>
      <c r="R1050">
        <v>9</v>
      </c>
      <c r="S1050" t="s">
        <v>29</v>
      </c>
      <c r="U1050">
        <v>303729</v>
      </c>
    </row>
    <row r="1051" spans="1:21" x14ac:dyDescent="0.3">
      <c r="A1051">
        <v>304569</v>
      </c>
      <c r="B1051" t="s">
        <v>1085</v>
      </c>
      <c r="C1051" t="str">
        <f>_xlfn.XLOOKUP(D1051,Departments!$A$2:$A$8,Departments!$B$2:$B$8)</f>
        <v>Operations</v>
      </c>
      <c r="D1051" t="s">
        <v>19</v>
      </c>
      <c r="E1051" t="str" cm="1">
        <f t="array" ref="E1051">_xlfn.XLOOKUP(F1051,Locations!$A$2:$A$6,Locations!$B$2:$B$6,NOT FOUND)</f>
        <v>Al Ain</v>
      </c>
      <c r="F1051" t="s">
        <v>46</v>
      </c>
      <c r="G1051" t="s">
        <v>68</v>
      </c>
      <c r="H1051" t="s">
        <v>63</v>
      </c>
      <c r="I1051" t="s">
        <v>23</v>
      </c>
      <c r="J1051" t="s">
        <v>24</v>
      </c>
      <c r="K1051" t="s">
        <v>54</v>
      </c>
      <c r="L1051" t="s">
        <v>1287</v>
      </c>
      <c r="M1051" s="4">
        <v>98.78</v>
      </c>
      <c r="N1051">
        <v>100</v>
      </c>
      <c r="O1051" t="s">
        <v>49</v>
      </c>
      <c r="P1051" t="s">
        <v>38</v>
      </c>
      <c r="Q1051">
        <v>5</v>
      </c>
      <c r="R1051">
        <v>26</v>
      </c>
      <c r="S1051" t="s">
        <v>29</v>
      </c>
      <c r="U1051">
        <v>304496</v>
      </c>
    </row>
    <row r="1052" spans="1:21" x14ac:dyDescent="0.3">
      <c r="A1052">
        <v>304570</v>
      </c>
      <c r="B1052" t="s">
        <v>1171</v>
      </c>
      <c r="C1052" t="str">
        <f>_xlfn.XLOOKUP(D1052,Departments!$A$2:$A$8,Departments!$B$2:$B$8)</f>
        <v>HR</v>
      </c>
      <c r="D1052" t="s">
        <v>40</v>
      </c>
      <c r="E1052" t="str" cm="1">
        <f t="array" ref="E1052">_xlfn.XLOOKUP(F1052,Locations!$A$2:$A$6,Locations!$B$2:$B$6,NOT FOUND)</f>
        <v>Abu Dhabi</v>
      </c>
      <c r="F1052" t="s">
        <v>61</v>
      </c>
      <c r="G1052" t="s">
        <v>173</v>
      </c>
      <c r="H1052" t="s">
        <v>63</v>
      </c>
      <c r="I1052" t="s">
        <v>43</v>
      </c>
      <c r="J1052" t="s">
        <v>36</v>
      </c>
      <c r="K1052" t="s">
        <v>69</v>
      </c>
      <c r="L1052" t="s">
        <v>1011</v>
      </c>
      <c r="M1052" s="4">
        <v>93.84</v>
      </c>
      <c r="N1052">
        <v>70</v>
      </c>
      <c r="O1052" t="s">
        <v>49</v>
      </c>
      <c r="P1052" t="s">
        <v>38</v>
      </c>
      <c r="Q1052">
        <v>4</v>
      </c>
      <c r="R1052">
        <v>29</v>
      </c>
      <c r="S1052" t="s">
        <v>29</v>
      </c>
      <c r="U1052">
        <v>304173</v>
      </c>
    </row>
    <row r="1053" spans="1:21" x14ac:dyDescent="0.3">
      <c r="A1053">
        <v>304571</v>
      </c>
      <c r="B1053" t="s">
        <v>221</v>
      </c>
      <c r="C1053" t="str">
        <f>_xlfn.XLOOKUP(D1053,Departments!$A$2:$A$8,Departments!$B$2:$B$8)</f>
        <v>IT</v>
      </c>
      <c r="D1053" t="s">
        <v>80</v>
      </c>
      <c r="E1053" t="str" cm="1">
        <f t="array" ref="E1053">_xlfn.XLOOKUP(F1053,Locations!$A$2:$A$6,Locations!$B$2:$B$6,NOT FOUND)</f>
        <v>Sharjah</v>
      </c>
      <c r="F1053" t="s">
        <v>41</v>
      </c>
      <c r="G1053" t="s">
        <v>33</v>
      </c>
      <c r="H1053" t="s">
        <v>34</v>
      </c>
      <c r="I1053" t="s">
        <v>35</v>
      </c>
      <c r="J1053" t="s">
        <v>36</v>
      </c>
      <c r="K1053" t="s">
        <v>64</v>
      </c>
      <c r="L1053" t="s">
        <v>945</v>
      </c>
      <c r="M1053" s="4">
        <v>78.790000000000006</v>
      </c>
      <c r="N1053">
        <v>53</v>
      </c>
      <c r="O1053" t="s">
        <v>27</v>
      </c>
      <c r="P1053" t="s">
        <v>38</v>
      </c>
      <c r="Q1053">
        <v>4</v>
      </c>
      <c r="R1053">
        <v>36</v>
      </c>
      <c r="S1053" t="s">
        <v>29</v>
      </c>
      <c r="U1053">
        <v>304324</v>
      </c>
    </row>
    <row r="1054" spans="1:21" x14ac:dyDescent="0.3">
      <c r="A1054">
        <v>304572</v>
      </c>
      <c r="B1054" t="s">
        <v>156</v>
      </c>
      <c r="C1054" t="str">
        <f>_xlfn.XLOOKUP(D1054,Departments!$A$2:$A$8,Departments!$B$2:$B$8)</f>
        <v>Operations</v>
      </c>
      <c r="D1054" t="s">
        <v>19</v>
      </c>
      <c r="E1054" t="str" cm="1">
        <f t="array" ref="E1054">_xlfn.XLOOKUP(F1054,Locations!$A$2:$A$6,Locations!$B$2:$B$6,NOT FOUND)</f>
        <v>Dubai</v>
      </c>
      <c r="F1054" t="s">
        <v>20</v>
      </c>
      <c r="G1054" t="s">
        <v>21</v>
      </c>
      <c r="H1054" t="s">
        <v>22</v>
      </c>
      <c r="I1054" t="s">
        <v>35</v>
      </c>
      <c r="J1054" t="s">
        <v>24</v>
      </c>
      <c r="K1054" t="s">
        <v>54</v>
      </c>
      <c r="L1054" t="s">
        <v>323</v>
      </c>
      <c r="M1054" s="4">
        <v>83.62</v>
      </c>
      <c r="N1054">
        <v>59</v>
      </c>
      <c r="O1054" t="s">
        <v>27</v>
      </c>
      <c r="P1054" t="s">
        <v>38</v>
      </c>
      <c r="Q1054">
        <v>2</v>
      </c>
      <c r="R1054">
        <v>38</v>
      </c>
      <c r="S1054" t="s">
        <v>29</v>
      </c>
      <c r="U1054">
        <v>303540</v>
      </c>
    </row>
    <row r="1055" spans="1:21" x14ac:dyDescent="0.3">
      <c r="A1055">
        <v>304573</v>
      </c>
      <c r="B1055" t="s">
        <v>87</v>
      </c>
      <c r="C1055" t="str">
        <f>_xlfn.XLOOKUP(D1055,Departments!$A$2:$A$8,Departments!$B$2:$B$8)</f>
        <v>IT</v>
      </c>
      <c r="D1055" t="s">
        <v>80</v>
      </c>
      <c r="E1055" t="str" cm="1">
        <f t="array" ref="E1055">_xlfn.XLOOKUP(F1055,Locations!$A$2:$A$6,Locations!$B$2:$B$6,NOT FOUND)</f>
        <v>Dubai</v>
      </c>
      <c r="F1055" t="s">
        <v>20</v>
      </c>
      <c r="G1055" t="s">
        <v>33</v>
      </c>
      <c r="H1055" t="s">
        <v>22</v>
      </c>
      <c r="I1055" t="s">
        <v>23</v>
      </c>
      <c r="J1055" t="s">
        <v>36</v>
      </c>
      <c r="K1055" t="s">
        <v>25</v>
      </c>
      <c r="L1055" t="s">
        <v>740</v>
      </c>
      <c r="M1055" s="4">
        <v>95.17</v>
      </c>
      <c r="N1055">
        <v>97</v>
      </c>
      <c r="O1055" t="s">
        <v>49</v>
      </c>
      <c r="P1055" t="s">
        <v>38</v>
      </c>
      <c r="Q1055">
        <v>2</v>
      </c>
      <c r="R1055">
        <v>26</v>
      </c>
      <c r="S1055" t="s">
        <v>29</v>
      </c>
      <c r="U1055">
        <v>304275</v>
      </c>
    </row>
    <row r="1056" spans="1:21" x14ac:dyDescent="0.3">
      <c r="A1056">
        <v>304574</v>
      </c>
      <c r="B1056" t="s">
        <v>599</v>
      </c>
      <c r="C1056" t="str">
        <f>_xlfn.XLOOKUP(D1056,Departments!$A$2:$A$8,Departments!$B$2:$B$8)</f>
        <v>Marketing</v>
      </c>
      <c r="D1056" t="s">
        <v>60</v>
      </c>
      <c r="E1056" t="str" cm="1">
        <f t="array" ref="E1056">_xlfn.XLOOKUP(F1056,Locations!$A$2:$A$6,Locations!$B$2:$B$6,NOT FOUND)</f>
        <v>Sharjah</v>
      </c>
      <c r="F1056" t="s">
        <v>41</v>
      </c>
      <c r="G1056" t="s">
        <v>126</v>
      </c>
      <c r="H1056" t="s">
        <v>22</v>
      </c>
      <c r="I1056" t="s">
        <v>43</v>
      </c>
      <c r="J1056" t="s">
        <v>24</v>
      </c>
      <c r="K1056" t="s">
        <v>54</v>
      </c>
      <c r="L1056" t="s">
        <v>1288</v>
      </c>
      <c r="M1056" s="4">
        <v>81.62</v>
      </c>
      <c r="N1056">
        <v>72</v>
      </c>
      <c r="O1056" t="s">
        <v>27</v>
      </c>
      <c r="P1056" t="s">
        <v>50</v>
      </c>
      <c r="R1056">
        <v>33</v>
      </c>
      <c r="S1056" t="s">
        <v>29</v>
      </c>
      <c r="U1056">
        <v>303966</v>
      </c>
    </row>
    <row r="1057" spans="1:21" x14ac:dyDescent="0.3">
      <c r="A1057">
        <v>304575</v>
      </c>
      <c r="B1057" t="s">
        <v>30</v>
      </c>
      <c r="C1057" t="str">
        <f>_xlfn.XLOOKUP(D1057,Departments!$A$2:$A$8,Departments!$B$2:$B$8)</f>
        <v>Customer Support</v>
      </c>
      <c r="D1057" t="s">
        <v>52</v>
      </c>
      <c r="E1057" t="str" cm="1">
        <f t="array" ref="E1057">_xlfn.XLOOKUP(F1057,Locations!$A$2:$A$6,Locations!$B$2:$B$6,NOT FOUND)</f>
        <v>Al Ain</v>
      </c>
      <c r="F1057" t="s">
        <v>46</v>
      </c>
      <c r="G1057" t="s">
        <v>108</v>
      </c>
      <c r="H1057" t="s">
        <v>63</v>
      </c>
      <c r="I1057" t="s">
        <v>43</v>
      </c>
      <c r="J1057" t="s">
        <v>24</v>
      </c>
      <c r="K1057" t="s">
        <v>54</v>
      </c>
      <c r="L1057" t="s">
        <v>1289</v>
      </c>
      <c r="M1057" s="4">
        <v>87.9</v>
      </c>
      <c r="N1057">
        <v>80</v>
      </c>
      <c r="O1057" t="s">
        <v>49</v>
      </c>
      <c r="P1057" t="s">
        <v>50</v>
      </c>
      <c r="R1057">
        <v>13</v>
      </c>
      <c r="S1057" t="s">
        <v>29</v>
      </c>
      <c r="U1057">
        <v>304521</v>
      </c>
    </row>
    <row r="1058" spans="1:21" x14ac:dyDescent="0.3">
      <c r="A1058">
        <v>304576</v>
      </c>
      <c r="B1058" t="s">
        <v>569</v>
      </c>
      <c r="C1058" t="str">
        <f>_xlfn.XLOOKUP(D1058,Departments!$A$2:$A$8,Departments!$B$2:$B$8)</f>
        <v>HR</v>
      </c>
      <c r="D1058" t="s">
        <v>40</v>
      </c>
      <c r="E1058" t="str" cm="1">
        <f t="array" ref="E1058">_xlfn.XLOOKUP(F1058,Locations!$A$2:$A$6,Locations!$B$2:$B$6,NOT FOUND)</f>
        <v>Dubai</v>
      </c>
      <c r="F1058" t="s">
        <v>20</v>
      </c>
      <c r="G1058" t="s">
        <v>73</v>
      </c>
      <c r="H1058" t="s">
        <v>22</v>
      </c>
      <c r="I1058" t="s">
        <v>43</v>
      </c>
      <c r="J1058" t="s">
        <v>24</v>
      </c>
      <c r="K1058" t="s">
        <v>64</v>
      </c>
      <c r="L1058" t="s">
        <v>660</v>
      </c>
      <c r="M1058" s="4">
        <v>92.72</v>
      </c>
      <c r="N1058">
        <v>86</v>
      </c>
      <c r="O1058" t="s">
        <v>56</v>
      </c>
      <c r="P1058" t="s">
        <v>38</v>
      </c>
      <c r="Q1058">
        <v>2</v>
      </c>
      <c r="R1058">
        <v>18</v>
      </c>
      <c r="S1058" t="s">
        <v>29</v>
      </c>
      <c r="U1058">
        <v>304186</v>
      </c>
    </row>
    <row r="1059" spans="1:21" x14ac:dyDescent="0.3">
      <c r="A1059">
        <v>304577</v>
      </c>
      <c r="B1059" t="s">
        <v>724</v>
      </c>
      <c r="C1059" t="str">
        <f>_xlfn.XLOOKUP(D1059,Departments!$A$2:$A$8,Departments!$B$2:$B$8)</f>
        <v>Sales</v>
      </c>
      <c r="D1059" t="s">
        <v>31</v>
      </c>
      <c r="E1059" t="str" cm="1">
        <f t="array" ref="E1059">_xlfn.XLOOKUP(F1059,Locations!$A$2:$A$6,Locations!$B$2:$B$6,NOT FOUND)</f>
        <v>Ajman</v>
      </c>
      <c r="F1059" t="s">
        <v>32</v>
      </c>
      <c r="G1059" t="s">
        <v>47</v>
      </c>
      <c r="H1059" t="s">
        <v>34</v>
      </c>
      <c r="I1059" t="s">
        <v>35</v>
      </c>
      <c r="J1059" t="s">
        <v>36</v>
      </c>
      <c r="K1059" t="s">
        <v>64</v>
      </c>
      <c r="L1059" t="s">
        <v>1290</v>
      </c>
      <c r="M1059" s="4">
        <v>84.38</v>
      </c>
      <c r="N1059">
        <v>56</v>
      </c>
      <c r="O1059" t="s">
        <v>27</v>
      </c>
      <c r="P1059" t="s">
        <v>28</v>
      </c>
      <c r="R1059">
        <v>36</v>
      </c>
      <c r="S1059" t="s">
        <v>29</v>
      </c>
      <c r="U1059">
        <v>303785</v>
      </c>
    </row>
    <row r="1060" spans="1:21" x14ac:dyDescent="0.3">
      <c r="A1060">
        <v>304578</v>
      </c>
      <c r="B1060" t="s">
        <v>1157</v>
      </c>
      <c r="C1060" t="str">
        <f>_xlfn.XLOOKUP(D1060,Departments!$A$2:$A$8,Departments!$B$2:$B$8)</f>
        <v>Marketing</v>
      </c>
      <c r="D1060" t="s">
        <v>60</v>
      </c>
      <c r="E1060" t="str" cm="1">
        <f t="array" ref="E1060">_xlfn.XLOOKUP(F1060,Locations!$A$2:$A$6,Locations!$B$2:$B$6,NOT FOUND)</f>
        <v>Sharjah</v>
      </c>
      <c r="F1060" t="s">
        <v>41</v>
      </c>
      <c r="G1060" t="s">
        <v>47</v>
      </c>
      <c r="H1060" t="s">
        <v>34</v>
      </c>
      <c r="I1060" t="s">
        <v>35</v>
      </c>
      <c r="J1060" t="s">
        <v>24</v>
      </c>
      <c r="K1060" t="s">
        <v>69</v>
      </c>
      <c r="L1060" t="s">
        <v>1291</v>
      </c>
      <c r="M1060" s="4">
        <v>88.2</v>
      </c>
      <c r="N1060">
        <v>73</v>
      </c>
      <c r="O1060" t="s">
        <v>56</v>
      </c>
      <c r="P1060" t="s">
        <v>28</v>
      </c>
      <c r="R1060">
        <v>13</v>
      </c>
      <c r="S1060" t="s">
        <v>57</v>
      </c>
      <c r="T1060" t="s">
        <v>711</v>
      </c>
      <c r="U1060">
        <v>303550</v>
      </c>
    </row>
    <row r="1061" spans="1:21" x14ac:dyDescent="0.3">
      <c r="A1061">
        <v>304579</v>
      </c>
      <c r="B1061" t="s">
        <v>203</v>
      </c>
      <c r="C1061" t="str">
        <f>_xlfn.XLOOKUP(D1061,Departments!$A$2:$A$8,Departments!$B$2:$B$8)</f>
        <v>Marketing</v>
      </c>
      <c r="D1061" t="s">
        <v>60</v>
      </c>
      <c r="E1061" t="str" cm="1">
        <f t="array" ref="E1061">_xlfn.XLOOKUP(F1061,Locations!$A$2:$A$6,Locations!$B$2:$B$6,NOT FOUND)</f>
        <v>Al Ain</v>
      </c>
      <c r="F1061" t="s">
        <v>46</v>
      </c>
      <c r="G1061" t="s">
        <v>42</v>
      </c>
      <c r="H1061" t="s">
        <v>63</v>
      </c>
      <c r="I1061" t="s">
        <v>23</v>
      </c>
      <c r="J1061" t="s">
        <v>36</v>
      </c>
      <c r="K1061" t="s">
        <v>69</v>
      </c>
      <c r="L1061" t="s">
        <v>1292</v>
      </c>
      <c r="M1061" s="4">
        <v>84.87</v>
      </c>
      <c r="N1061">
        <v>63</v>
      </c>
      <c r="O1061" t="s">
        <v>27</v>
      </c>
      <c r="P1061" t="s">
        <v>38</v>
      </c>
      <c r="Q1061">
        <v>3</v>
      </c>
      <c r="R1061">
        <v>14</v>
      </c>
      <c r="S1061" t="s">
        <v>57</v>
      </c>
      <c r="T1061" t="s">
        <v>1189</v>
      </c>
      <c r="U1061">
        <v>304381</v>
      </c>
    </row>
    <row r="1062" spans="1:21" x14ac:dyDescent="0.3">
      <c r="A1062">
        <v>304580</v>
      </c>
      <c r="B1062" t="s">
        <v>955</v>
      </c>
      <c r="C1062" t="str">
        <f>_xlfn.XLOOKUP(D1062,Departments!$A$2:$A$8,Departments!$B$2:$B$8)</f>
        <v>Finance</v>
      </c>
      <c r="D1062" t="s">
        <v>72</v>
      </c>
      <c r="E1062" t="str" cm="1">
        <f t="array" ref="E1062">_xlfn.XLOOKUP(F1062,Locations!$A$2:$A$6,Locations!$B$2:$B$6,NOT FOUND)</f>
        <v>Ajman</v>
      </c>
      <c r="F1062" t="s">
        <v>32</v>
      </c>
      <c r="G1062" t="s">
        <v>102</v>
      </c>
      <c r="H1062" t="s">
        <v>22</v>
      </c>
      <c r="I1062" t="s">
        <v>23</v>
      </c>
      <c r="J1062" t="s">
        <v>24</v>
      </c>
      <c r="K1062" t="s">
        <v>64</v>
      </c>
      <c r="L1062" t="s">
        <v>1282</v>
      </c>
      <c r="M1062" s="4">
        <v>84.7</v>
      </c>
      <c r="N1062">
        <v>54</v>
      </c>
      <c r="O1062" t="s">
        <v>56</v>
      </c>
      <c r="P1062" t="s">
        <v>38</v>
      </c>
      <c r="Q1062">
        <v>5</v>
      </c>
      <c r="R1062">
        <v>12</v>
      </c>
      <c r="S1062" t="s">
        <v>29</v>
      </c>
      <c r="U1062">
        <v>303838</v>
      </c>
    </row>
    <row r="1063" spans="1:21" x14ac:dyDescent="0.3">
      <c r="A1063">
        <v>304581</v>
      </c>
      <c r="B1063" t="s">
        <v>427</v>
      </c>
      <c r="C1063" t="str">
        <f>_xlfn.XLOOKUP(D1063,Departments!$A$2:$A$8,Departments!$B$2:$B$8)</f>
        <v>IT</v>
      </c>
      <c r="D1063" t="s">
        <v>80</v>
      </c>
      <c r="E1063" t="str" cm="1">
        <f t="array" ref="E1063">_xlfn.XLOOKUP(F1063,Locations!$A$2:$A$6,Locations!$B$2:$B$6,NOT FOUND)</f>
        <v>Dubai</v>
      </c>
      <c r="F1063" t="s">
        <v>20</v>
      </c>
      <c r="G1063" t="s">
        <v>42</v>
      </c>
      <c r="H1063" t="s">
        <v>22</v>
      </c>
      <c r="I1063" t="s">
        <v>43</v>
      </c>
      <c r="J1063" t="s">
        <v>24</v>
      </c>
      <c r="K1063" t="s">
        <v>25</v>
      </c>
      <c r="L1063" t="s">
        <v>476</v>
      </c>
      <c r="M1063" s="4">
        <v>89.68</v>
      </c>
      <c r="N1063">
        <v>83</v>
      </c>
      <c r="O1063" t="s">
        <v>49</v>
      </c>
      <c r="P1063" t="s">
        <v>38</v>
      </c>
      <c r="Q1063">
        <v>5</v>
      </c>
      <c r="R1063">
        <v>38</v>
      </c>
      <c r="S1063" t="s">
        <v>29</v>
      </c>
      <c r="U1063">
        <v>303912</v>
      </c>
    </row>
    <row r="1064" spans="1:21" x14ac:dyDescent="0.3">
      <c r="A1064">
        <v>304582</v>
      </c>
      <c r="B1064" t="s">
        <v>284</v>
      </c>
      <c r="C1064" t="str">
        <f>_xlfn.XLOOKUP(D1064,Departments!$A$2:$A$8,Departments!$B$2:$B$8)</f>
        <v>Finance</v>
      </c>
      <c r="D1064" t="s">
        <v>72</v>
      </c>
      <c r="E1064" t="str" cm="1">
        <f t="array" ref="E1064">_xlfn.XLOOKUP(F1064,Locations!$A$2:$A$6,Locations!$B$2:$B$6,NOT FOUND)</f>
        <v>Dubai</v>
      </c>
      <c r="F1064" t="s">
        <v>20</v>
      </c>
      <c r="G1064" t="s">
        <v>173</v>
      </c>
      <c r="H1064" t="s">
        <v>22</v>
      </c>
      <c r="I1064" t="s">
        <v>23</v>
      </c>
      <c r="J1064" t="s">
        <v>24</v>
      </c>
      <c r="K1064" t="s">
        <v>25</v>
      </c>
      <c r="L1064" t="s">
        <v>1267</v>
      </c>
      <c r="M1064" s="4">
        <v>84.16</v>
      </c>
      <c r="N1064">
        <v>61</v>
      </c>
      <c r="O1064" t="s">
        <v>27</v>
      </c>
      <c r="P1064" t="s">
        <v>50</v>
      </c>
      <c r="R1064">
        <v>9</v>
      </c>
      <c r="S1064" t="s">
        <v>57</v>
      </c>
      <c r="T1064" t="s">
        <v>1293</v>
      </c>
      <c r="U1064">
        <v>304407</v>
      </c>
    </row>
    <row r="1065" spans="1:21" x14ac:dyDescent="0.3">
      <c r="A1065">
        <v>304583</v>
      </c>
      <c r="B1065" t="s">
        <v>369</v>
      </c>
      <c r="C1065" t="str">
        <f>_xlfn.XLOOKUP(D1065,Departments!$A$2:$A$8,Departments!$B$2:$B$8)</f>
        <v>Finance</v>
      </c>
      <c r="D1065" t="s">
        <v>72</v>
      </c>
      <c r="E1065" t="str" cm="1">
        <f t="array" ref="E1065">_xlfn.XLOOKUP(F1065,Locations!$A$2:$A$6,Locations!$B$2:$B$6,NOT FOUND)</f>
        <v>Dubai</v>
      </c>
      <c r="F1065" t="s">
        <v>20</v>
      </c>
      <c r="G1065" t="s">
        <v>53</v>
      </c>
      <c r="H1065" t="s">
        <v>63</v>
      </c>
      <c r="I1065" t="s">
        <v>23</v>
      </c>
      <c r="J1065" t="s">
        <v>36</v>
      </c>
      <c r="K1065" t="s">
        <v>54</v>
      </c>
      <c r="L1065" t="s">
        <v>1294</v>
      </c>
      <c r="M1065" s="4">
        <v>79.59</v>
      </c>
      <c r="N1065">
        <v>56</v>
      </c>
      <c r="O1065" t="s">
        <v>56</v>
      </c>
      <c r="P1065" t="s">
        <v>28</v>
      </c>
      <c r="R1065">
        <v>14</v>
      </c>
      <c r="S1065" t="s">
        <v>29</v>
      </c>
      <c r="U1065">
        <v>304579</v>
      </c>
    </row>
    <row r="1066" spans="1:21" x14ac:dyDescent="0.3">
      <c r="A1066">
        <v>304584</v>
      </c>
      <c r="B1066" t="s">
        <v>440</v>
      </c>
      <c r="C1066" t="str">
        <f>_xlfn.XLOOKUP(D1066,Departments!$A$2:$A$8,Departments!$B$2:$B$8)</f>
        <v>HR</v>
      </c>
      <c r="D1066" t="s">
        <v>40</v>
      </c>
      <c r="E1066" t="str" cm="1">
        <f t="array" ref="E1066">_xlfn.XLOOKUP(F1066,Locations!$A$2:$A$6,Locations!$B$2:$B$6,NOT FOUND)</f>
        <v>Dubai</v>
      </c>
      <c r="F1066" t="s">
        <v>20</v>
      </c>
      <c r="G1066" t="s">
        <v>108</v>
      </c>
      <c r="H1066" t="s">
        <v>76</v>
      </c>
      <c r="I1066" t="s">
        <v>23</v>
      </c>
      <c r="J1066" t="s">
        <v>24</v>
      </c>
      <c r="K1066" t="s">
        <v>25</v>
      </c>
      <c r="L1066" t="s">
        <v>669</v>
      </c>
      <c r="M1066" s="4">
        <v>88.89</v>
      </c>
      <c r="N1066">
        <v>85</v>
      </c>
      <c r="O1066" t="s">
        <v>56</v>
      </c>
      <c r="P1066" t="s">
        <v>38</v>
      </c>
      <c r="Q1066">
        <v>4</v>
      </c>
      <c r="R1066">
        <v>37</v>
      </c>
      <c r="S1066" t="s">
        <v>29</v>
      </c>
      <c r="U1066">
        <v>304440</v>
      </c>
    </row>
    <row r="1067" spans="1:21" x14ac:dyDescent="0.3">
      <c r="A1067">
        <v>304585</v>
      </c>
      <c r="B1067" t="s">
        <v>623</v>
      </c>
      <c r="C1067" t="str">
        <f>_xlfn.XLOOKUP(D1067,Departments!$A$2:$A$8,Departments!$B$2:$B$8)</f>
        <v>Sales</v>
      </c>
      <c r="D1067" t="s">
        <v>31</v>
      </c>
      <c r="E1067" t="str" cm="1">
        <f t="array" ref="E1067">_xlfn.XLOOKUP(F1067,Locations!$A$2:$A$6,Locations!$B$2:$B$6,NOT FOUND)</f>
        <v>Sharjah</v>
      </c>
      <c r="F1067" t="s">
        <v>41</v>
      </c>
      <c r="G1067" t="s">
        <v>73</v>
      </c>
      <c r="H1067" t="s">
        <v>76</v>
      </c>
      <c r="I1067" t="s">
        <v>35</v>
      </c>
      <c r="J1067" t="s">
        <v>36</v>
      </c>
      <c r="K1067" t="s">
        <v>54</v>
      </c>
      <c r="L1067" t="s">
        <v>908</v>
      </c>
      <c r="M1067" s="4">
        <v>78.05</v>
      </c>
      <c r="N1067">
        <v>69</v>
      </c>
      <c r="O1067" t="s">
        <v>27</v>
      </c>
      <c r="P1067" t="s">
        <v>28</v>
      </c>
      <c r="R1067">
        <v>37</v>
      </c>
      <c r="S1067" t="s">
        <v>29</v>
      </c>
      <c r="U1067">
        <v>303728</v>
      </c>
    </row>
    <row r="1068" spans="1:21" x14ac:dyDescent="0.3">
      <c r="A1068">
        <v>304586</v>
      </c>
      <c r="B1068" t="s">
        <v>230</v>
      </c>
      <c r="C1068" t="str">
        <f>_xlfn.XLOOKUP(D1068,Departments!$A$2:$A$8,Departments!$B$2:$B$8)</f>
        <v>Marketing</v>
      </c>
      <c r="D1068" t="s">
        <v>60</v>
      </c>
      <c r="E1068" t="str" cm="1">
        <f t="array" ref="E1068">_xlfn.XLOOKUP(F1068,Locations!$A$2:$A$6,Locations!$B$2:$B$6,NOT FOUND)</f>
        <v>Dubai</v>
      </c>
      <c r="F1068" t="s">
        <v>20</v>
      </c>
      <c r="G1068" t="s">
        <v>33</v>
      </c>
      <c r="H1068" t="s">
        <v>76</v>
      </c>
      <c r="I1068" t="s">
        <v>35</v>
      </c>
      <c r="J1068" t="s">
        <v>36</v>
      </c>
      <c r="K1068" t="s">
        <v>69</v>
      </c>
      <c r="L1068" t="s">
        <v>896</v>
      </c>
      <c r="M1068" s="4">
        <v>93.41</v>
      </c>
      <c r="N1068">
        <v>73</v>
      </c>
      <c r="O1068" t="s">
        <v>56</v>
      </c>
      <c r="P1068" t="s">
        <v>50</v>
      </c>
      <c r="S1068" t="s">
        <v>29</v>
      </c>
      <c r="U1068">
        <v>303572</v>
      </c>
    </row>
    <row r="1069" spans="1:21" x14ac:dyDescent="0.3">
      <c r="A1069">
        <v>304587</v>
      </c>
      <c r="B1069" t="s">
        <v>974</v>
      </c>
      <c r="C1069" t="str">
        <f>_xlfn.XLOOKUP(D1069,Departments!$A$2:$A$8,Departments!$B$2:$B$8)</f>
        <v>Finance</v>
      </c>
      <c r="D1069" t="s">
        <v>72</v>
      </c>
      <c r="E1069" t="str" cm="1">
        <f t="array" ref="E1069">_xlfn.XLOOKUP(F1069,Locations!$A$2:$A$6,Locations!$B$2:$B$6,NOT FOUND)</f>
        <v>Dubai</v>
      </c>
      <c r="F1069" t="s">
        <v>20</v>
      </c>
      <c r="G1069" t="s">
        <v>126</v>
      </c>
      <c r="H1069" t="s">
        <v>22</v>
      </c>
      <c r="I1069" t="s">
        <v>23</v>
      </c>
      <c r="J1069" t="s">
        <v>24</v>
      </c>
      <c r="K1069" t="s">
        <v>69</v>
      </c>
      <c r="L1069" t="s">
        <v>1267</v>
      </c>
      <c r="M1069" s="4">
        <v>78.17</v>
      </c>
      <c r="N1069">
        <v>52</v>
      </c>
      <c r="O1069" t="s">
        <v>56</v>
      </c>
      <c r="P1069" t="s">
        <v>28</v>
      </c>
      <c r="S1069" t="s">
        <v>57</v>
      </c>
      <c r="T1069" t="s">
        <v>756</v>
      </c>
      <c r="U1069">
        <v>304068</v>
      </c>
    </row>
    <row r="1070" spans="1:21" x14ac:dyDescent="0.3">
      <c r="A1070">
        <v>304588</v>
      </c>
      <c r="B1070" t="s">
        <v>947</v>
      </c>
      <c r="C1070" t="str">
        <f>_xlfn.XLOOKUP(D1070,Departments!$A$2:$A$8,Departments!$B$2:$B$8)</f>
        <v>Customer Support</v>
      </c>
      <c r="D1070" t="s">
        <v>52</v>
      </c>
      <c r="E1070" t="str" cm="1">
        <f t="array" ref="E1070">_xlfn.XLOOKUP(F1070,Locations!$A$2:$A$6,Locations!$B$2:$B$6,NOT FOUND)</f>
        <v>Sharjah</v>
      </c>
      <c r="F1070" t="s">
        <v>41</v>
      </c>
      <c r="G1070" t="s">
        <v>108</v>
      </c>
      <c r="H1070" t="s">
        <v>22</v>
      </c>
      <c r="I1070" t="s">
        <v>35</v>
      </c>
      <c r="J1070" t="s">
        <v>36</v>
      </c>
      <c r="K1070" t="s">
        <v>64</v>
      </c>
      <c r="L1070" t="s">
        <v>1295</v>
      </c>
      <c r="M1070" s="4">
        <v>99.32</v>
      </c>
      <c r="N1070">
        <v>96</v>
      </c>
      <c r="O1070" t="s">
        <v>56</v>
      </c>
      <c r="P1070" t="s">
        <v>38</v>
      </c>
      <c r="Q1070">
        <v>3</v>
      </c>
      <c r="S1070" t="s">
        <v>29</v>
      </c>
      <c r="U1070">
        <v>304532</v>
      </c>
    </row>
    <row r="1071" spans="1:21" x14ac:dyDescent="0.3">
      <c r="A1071">
        <v>304589</v>
      </c>
      <c r="B1071" t="s">
        <v>95</v>
      </c>
      <c r="C1071" t="str">
        <f>_xlfn.XLOOKUP(D1071,Departments!$A$2:$A$8,Departments!$B$2:$B$8)</f>
        <v>IT</v>
      </c>
      <c r="D1071" t="s">
        <v>80</v>
      </c>
      <c r="E1071" t="str" cm="1">
        <f t="array" ref="E1071">_xlfn.XLOOKUP(F1071,Locations!$A$2:$A$6,Locations!$B$2:$B$6,NOT FOUND)</f>
        <v>Abu Dhabi</v>
      </c>
      <c r="F1071" t="s">
        <v>61</v>
      </c>
      <c r="G1071" t="s">
        <v>173</v>
      </c>
      <c r="H1071" t="s">
        <v>22</v>
      </c>
      <c r="I1071" t="s">
        <v>35</v>
      </c>
      <c r="J1071" t="s">
        <v>24</v>
      </c>
      <c r="K1071" t="s">
        <v>54</v>
      </c>
      <c r="L1071" t="s">
        <v>1296</v>
      </c>
      <c r="M1071" s="4">
        <v>85.6</v>
      </c>
      <c r="N1071">
        <v>72</v>
      </c>
      <c r="O1071" t="s">
        <v>49</v>
      </c>
      <c r="P1071" t="s">
        <v>38</v>
      </c>
      <c r="Q1071">
        <v>4</v>
      </c>
      <c r="R1071">
        <v>22</v>
      </c>
      <c r="S1071" t="s">
        <v>57</v>
      </c>
      <c r="T1071" t="s">
        <v>1297</v>
      </c>
      <c r="U1071">
        <v>303985</v>
      </c>
    </row>
    <row r="1072" spans="1:21" x14ac:dyDescent="0.3">
      <c r="A1072">
        <v>304590</v>
      </c>
      <c r="B1072" t="s">
        <v>450</v>
      </c>
      <c r="C1072" t="str">
        <f>_xlfn.XLOOKUP(D1072,Departments!$A$2:$A$8,Departments!$B$2:$B$8)</f>
        <v>IT</v>
      </c>
      <c r="D1072" t="s">
        <v>80</v>
      </c>
      <c r="E1072" t="str" cm="1">
        <f t="array" ref="E1072">_xlfn.XLOOKUP(F1072,Locations!$A$2:$A$6,Locations!$B$2:$B$6,NOT FOUND)</f>
        <v>Sharjah</v>
      </c>
      <c r="F1072" t="s">
        <v>41</v>
      </c>
      <c r="G1072" t="s">
        <v>42</v>
      </c>
      <c r="H1072" t="s">
        <v>63</v>
      </c>
      <c r="I1072" t="s">
        <v>23</v>
      </c>
      <c r="J1072" t="s">
        <v>36</v>
      </c>
      <c r="K1072" t="s">
        <v>69</v>
      </c>
      <c r="L1072" t="s">
        <v>609</v>
      </c>
      <c r="M1072" s="4">
        <v>76.430000000000007</v>
      </c>
      <c r="N1072">
        <v>53</v>
      </c>
      <c r="O1072" t="s">
        <v>27</v>
      </c>
      <c r="P1072" t="s">
        <v>38</v>
      </c>
      <c r="Q1072">
        <v>4</v>
      </c>
      <c r="R1072">
        <v>20</v>
      </c>
      <c r="S1072" t="s">
        <v>57</v>
      </c>
      <c r="T1072" t="s">
        <v>1298</v>
      </c>
      <c r="U1072">
        <v>303802</v>
      </c>
    </row>
    <row r="1073" spans="1:21" x14ac:dyDescent="0.3">
      <c r="A1073">
        <v>304591</v>
      </c>
      <c r="B1073" t="s">
        <v>198</v>
      </c>
      <c r="C1073" t="str">
        <f>_xlfn.XLOOKUP(D1073,Departments!$A$2:$A$8,Departments!$B$2:$B$8)</f>
        <v>HR</v>
      </c>
      <c r="D1073" t="s">
        <v>40</v>
      </c>
      <c r="E1073" t="str" cm="1">
        <f t="array" ref="E1073">_xlfn.XLOOKUP(F1073,Locations!$A$2:$A$6,Locations!$B$2:$B$6,NOT FOUND)</f>
        <v>Al Ain</v>
      </c>
      <c r="F1073" t="s">
        <v>46</v>
      </c>
      <c r="G1073" t="s">
        <v>21</v>
      </c>
      <c r="H1073" t="s">
        <v>63</v>
      </c>
      <c r="I1073" t="s">
        <v>35</v>
      </c>
      <c r="J1073" t="s">
        <v>24</v>
      </c>
      <c r="K1073" t="s">
        <v>69</v>
      </c>
      <c r="L1073" t="s">
        <v>810</v>
      </c>
      <c r="M1073" s="4">
        <v>96.89</v>
      </c>
      <c r="N1073">
        <v>86</v>
      </c>
      <c r="O1073" t="s">
        <v>49</v>
      </c>
      <c r="P1073" t="s">
        <v>38</v>
      </c>
      <c r="Q1073">
        <v>2</v>
      </c>
      <c r="R1073">
        <v>37</v>
      </c>
      <c r="S1073" t="s">
        <v>29</v>
      </c>
      <c r="U1073">
        <v>304102</v>
      </c>
    </row>
    <row r="1074" spans="1:21" x14ac:dyDescent="0.3">
      <c r="A1074">
        <v>304592</v>
      </c>
      <c r="B1074" t="s">
        <v>881</v>
      </c>
      <c r="C1074" t="str">
        <f>_xlfn.XLOOKUP(D1074,Departments!$A$2:$A$8,Departments!$B$2:$B$8)</f>
        <v>Operations</v>
      </c>
      <c r="D1074" t="s">
        <v>19</v>
      </c>
      <c r="E1074" t="str" cm="1">
        <f t="array" ref="E1074">_xlfn.XLOOKUP(F1074,Locations!$A$2:$A$6,Locations!$B$2:$B$6,NOT FOUND)</f>
        <v>Ajman</v>
      </c>
      <c r="F1074" t="s">
        <v>32</v>
      </c>
      <c r="G1074" t="s">
        <v>53</v>
      </c>
      <c r="H1074" t="s">
        <v>34</v>
      </c>
      <c r="I1074" t="s">
        <v>23</v>
      </c>
      <c r="J1074" t="s">
        <v>36</v>
      </c>
      <c r="K1074" t="s">
        <v>25</v>
      </c>
      <c r="L1074" t="s">
        <v>1299</v>
      </c>
      <c r="M1074" s="4">
        <v>78.56</v>
      </c>
      <c r="N1074">
        <v>59</v>
      </c>
      <c r="O1074" t="s">
        <v>27</v>
      </c>
      <c r="P1074" t="s">
        <v>38</v>
      </c>
      <c r="Q1074">
        <v>4</v>
      </c>
      <c r="R1074">
        <v>20</v>
      </c>
      <c r="S1074" t="s">
        <v>29</v>
      </c>
      <c r="U1074">
        <v>303760</v>
      </c>
    </row>
    <row r="1075" spans="1:21" x14ac:dyDescent="0.3">
      <c r="A1075">
        <v>304593</v>
      </c>
      <c r="B1075" t="s">
        <v>949</v>
      </c>
      <c r="C1075" t="str">
        <f>_xlfn.XLOOKUP(D1075,Departments!$A$2:$A$8,Departments!$B$2:$B$8)</f>
        <v>Sales</v>
      </c>
      <c r="D1075" t="s">
        <v>31</v>
      </c>
      <c r="E1075" t="str" cm="1">
        <f t="array" ref="E1075">_xlfn.XLOOKUP(F1075,Locations!$A$2:$A$6,Locations!$B$2:$B$6,NOT FOUND)</f>
        <v>Abu Dhabi</v>
      </c>
      <c r="F1075" t="s">
        <v>61</v>
      </c>
      <c r="G1075" t="s">
        <v>173</v>
      </c>
      <c r="H1075" t="s">
        <v>76</v>
      </c>
      <c r="I1075" t="s">
        <v>35</v>
      </c>
      <c r="J1075" t="s">
        <v>36</v>
      </c>
      <c r="K1075" t="s">
        <v>69</v>
      </c>
      <c r="L1075" t="s">
        <v>1300</v>
      </c>
      <c r="M1075" s="4">
        <v>89.53</v>
      </c>
      <c r="N1075">
        <v>85</v>
      </c>
      <c r="O1075" t="s">
        <v>49</v>
      </c>
      <c r="P1075" t="s">
        <v>38</v>
      </c>
      <c r="Q1075">
        <v>2</v>
      </c>
      <c r="R1075">
        <v>37</v>
      </c>
      <c r="S1075" t="s">
        <v>29</v>
      </c>
      <c r="U1075">
        <v>304252</v>
      </c>
    </row>
    <row r="1076" spans="1:21" x14ac:dyDescent="0.3">
      <c r="A1076">
        <v>304594</v>
      </c>
      <c r="B1076" t="s">
        <v>446</v>
      </c>
      <c r="C1076" t="str">
        <f>_xlfn.XLOOKUP(D1076,Departments!$A$2:$A$8,Departments!$B$2:$B$8)</f>
        <v>IT</v>
      </c>
      <c r="D1076" t="s">
        <v>80</v>
      </c>
      <c r="E1076" t="str" cm="1">
        <f t="array" ref="E1076">_xlfn.XLOOKUP(F1076,Locations!$A$2:$A$6,Locations!$B$2:$B$6,NOT FOUND)</f>
        <v>Ajman</v>
      </c>
      <c r="F1076" t="s">
        <v>32</v>
      </c>
      <c r="G1076" t="s">
        <v>126</v>
      </c>
      <c r="H1076" t="s">
        <v>22</v>
      </c>
      <c r="I1076" t="s">
        <v>43</v>
      </c>
      <c r="J1076" t="s">
        <v>36</v>
      </c>
      <c r="K1076" t="s">
        <v>25</v>
      </c>
      <c r="L1076" t="s">
        <v>1301</v>
      </c>
      <c r="M1076" s="4">
        <v>99.2</v>
      </c>
      <c r="N1076">
        <v>86</v>
      </c>
      <c r="O1076" t="s">
        <v>49</v>
      </c>
      <c r="P1076" t="s">
        <v>50</v>
      </c>
      <c r="R1076">
        <v>6</v>
      </c>
      <c r="S1076" t="s">
        <v>29</v>
      </c>
      <c r="U1076">
        <v>303944</v>
      </c>
    </row>
    <row r="1077" spans="1:21" x14ac:dyDescent="0.3">
      <c r="A1077">
        <v>304595</v>
      </c>
      <c r="B1077" t="s">
        <v>460</v>
      </c>
      <c r="C1077" t="str">
        <f>_xlfn.XLOOKUP(D1077,Departments!$A$2:$A$8,Departments!$B$2:$B$8)</f>
        <v>IT</v>
      </c>
      <c r="D1077" t="s">
        <v>80</v>
      </c>
      <c r="E1077" t="str" cm="1">
        <f t="array" ref="E1077">_xlfn.XLOOKUP(F1077,Locations!$A$2:$A$6,Locations!$B$2:$B$6,NOT FOUND)</f>
        <v>Abu Dhabi</v>
      </c>
      <c r="F1077" t="s">
        <v>61</v>
      </c>
      <c r="G1077" t="s">
        <v>173</v>
      </c>
      <c r="H1077" t="s">
        <v>63</v>
      </c>
      <c r="I1077" t="s">
        <v>23</v>
      </c>
      <c r="J1077" t="s">
        <v>24</v>
      </c>
      <c r="K1077" t="s">
        <v>69</v>
      </c>
      <c r="L1077" t="s">
        <v>1302</v>
      </c>
      <c r="M1077" s="4">
        <v>97.68</v>
      </c>
      <c r="N1077">
        <v>96</v>
      </c>
      <c r="O1077" t="s">
        <v>49</v>
      </c>
      <c r="P1077" t="s">
        <v>38</v>
      </c>
      <c r="Q1077">
        <v>4</v>
      </c>
      <c r="R1077">
        <v>14</v>
      </c>
      <c r="S1077" t="s">
        <v>29</v>
      </c>
      <c r="U1077">
        <v>304434</v>
      </c>
    </row>
    <row r="1078" spans="1:21" x14ac:dyDescent="0.3">
      <c r="A1078">
        <v>304596</v>
      </c>
      <c r="B1078" t="s">
        <v>235</v>
      </c>
      <c r="C1078" t="str">
        <f>_xlfn.XLOOKUP(D1078,Departments!$A$2:$A$8,Departments!$B$2:$B$8)</f>
        <v>Finance</v>
      </c>
      <c r="D1078" t="s">
        <v>72</v>
      </c>
      <c r="E1078" t="str" cm="1">
        <f t="array" ref="E1078">_xlfn.XLOOKUP(F1078,Locations!$A$2:$A$6,Locations!$B$2:$B$6,NOT FOUND)</f>
        <v>Al Ain</v>
      </c>
      <c r="F1078" t="s">
        <v>46</v>
      </c>
      <c r="G1078" t="s">
        <v>68</v>
      </c>
      <c r="H1078" t="s">
        <v>63</v>
      </c>
      <c r="I1078" t="s">
        <v>23</v>
      </c>
      <c r="J1078" t="s">
        <v>36</v>
      </c>
      <c r="K1078" t="s">
        <v>69</v>
      </c>
      <c r="L1078" t="s">
        <v>1303</v>
      </c>
      <c r="M1078" s="4">
        <v>88.52</v>
      </c>
      <c r="N1078">
        <v>87</v>
      </c>
      <c r="O1078" t="s">
        <v>49</v>
      </c>
      <c r="P1078" t="s">
        <v>38</v>
      </c>
      <c r="Q1078">
        <v>3</v>
      </c>
      <c r="S1078" t="s">
        <v>29</v>
      </c>
      <c r="U1078">
        <v>304090</v>
      </c>
    </row>
    <row r="1079" spans="1:21" x14ac:dyDescent="0.3">
      <c r="A1079">
        <v>304597</v>
      </c>
      <c r="B1079" t="s">
        <v>914</v>
      </c>
      <c r="C1079" t="str">
        <f>_xlfn.XLOOKUP(D1079,Departments!$A$2:$A$8,Departments!$B$2:$B$8)</f>
        <v>Operations</v>
      </c>
      <c r="D1079" t="s">
        <v>19</v>
      </c>
      <c r="E1079" t="str" cm="1">
        <f t="array" ref="E1079">_xlfn.XLOOKUP(F1079,Locations!$A$2:$A$6,Locations!$B$2:$B$6,NOT FOUND)</f>
        <v>Abu Dhabi</v>
      </c>
      <c r="F1079" t="s">
        <v>61</v>
      </c>
      <c r="G1079" t="s">
        <v>68</v>
      </c>
      <c r="H1079" t="s">
        <v>76</v>
      </c>
      <c r="I1079" t="s">
        <v>23</v>
      </c>
      <c r="J1079" t="s">
        <v>36</v>
      </c>
      <c r="K1079" t="s">
        <v>64</v>
      </c>
      <c r="L1079" t="s">
        <v>1236</v>
      </c>
      <c r="M1079" s="4">
        <v>84.95</v>
      </c>
      <c r="N1079">
        <v>73</v>
      </c>
      <c r="O1079" t="s">
        <v>27</v>
      </c>
      <c r="P1079" t="s">
        <v>50</v>
      </c>
      <c r="R1079">
        <v>16</v>
      </c>
      <c r="S1079" t="s">
        <v>29</v>
      </c>
      <c r="U1079">
        <v>303810</v>
      </c>
    </row>
    <row r="1080" spans="1:21" x14ac:dyDescent="0.3">
      <c r="A1080">
        <v>304598</v>
      </c>
      <c r="B1080" t="s">
        <v>377</v>
      </c>
      <c r="C1080" t="str">
        <f>_xlfn.XLOOKUP(D1080,Departments!$A$2:$A$8,Departments!$B$2:$B$8)</f>
        <v>Sales</v>
      </c>
      <c r="D1080" t="s">
        <v>31</v>
      </c>
      <c r="E1080" t="str" cm="1">
        <f t="array" ref="E1080">_xlfn.XLOOKUP(F1080,Locations!$A$2:$A$6,Locations!$B$2:$B$6,NOT FOUND)</f>
        <v>Al Ain</v>
      </c>
      <c r="F1080" t="s">
        <v>46</v>
      </c>
      <c r="G1080" t="s">
        <v>53</v>
      </c>
      <c r="H1080" t="s">
        <v>63</v>
      </c>
      <c r="I1080" t="s">
        <v>35</v>
      </c>
      <c r="J1080" t="s">
        <v>36</v>
      </c>
      <c r="K1080" t="s">
        <v>54</v>
      </c>
      <c r="L1080" t="s">
        <v>1304</v>
      </c>
      <c r="M1080" s="4">
        <v>84.39</v>
      </c>
      <c r="N1080">
        <v>66</v>
      </c>
      <c r="O1080" t="s">
        <v>56</v>
      </c>
      <c r="P1080" t="s">
        <v>38</v>
      </c>
      <c r="Q1080">
        <v>2</v>
      </c>
      <c r="R1080">
        <v>36</v>
      </c>
      <c r="S1080" t="s">
        <v>29</v>
      </c>
      <c r="U1080">
        <v>303719</v>
      </c>
    </row>
    <row r="1081" spans="1:21" x14ac:dyDescent="0.3">
      <c r="A1081">
        <v>304599</v>
      </c>
      <c r="B1081" t="s">
        <v>133</v>
      </c>
      <c r="C1081" t="str">
        <f>_xlfn.XLOOKUP(D1081,Departments!$A$2:$A$8,Departments!$B$2:$B$8)</f>
        <v>HR</v>
      </c>
      <c r="D1081" t="s">
        <v>40</v>
      </c>
      <c r="E1081" t="str" cm="1">
        <f t="array" ref="E1081">_xlfn.XLOOKUP(F1081,Locations!$A$2:$A$6,Locations!$B$2:$B$6,NOT FOUND)</f>
        <v>Abu Dhabi</v>
      </c>
      <c r="F1081" t="s">
        <v>61</v>
      </c>
      <c r="G1081" t="s">
        <v>42</v>
      </c>
      <c r="H1081" t="s">
        <v>76</v>
      </c>
      <c r="I1081" t="s">
        <v>43</v>
      </c>
      <c r="J1081" t="s">
        <v>36</v>
      </c>
      <c r="K1081" t="s">
        <v>69</v>
      </c>
      <c r="L1081" t="s">
        <v>1305</v>
      </c>
      <c r="M1081" s="4">
        <v>82.64</v>
      </c>
      <c r="N1081">
        <v>54</v>
      </c>
      <c r="O1081" t="s">
        <v>27</v>
      </c>
      <c r="P1081" t="s">
        <v>38</v>
      </c>
      <c r="Q1081">
        <v>4</v>
      </c>
      <c r="R1081">
        <v>18</v>
      </c>
      <c r="S1081" t="s">
        <v>131</v>
      </c>
      <c r="T1081" t="s">
        <v>1306</v>
      </c>
      <c r="U1081">
        <v>304472</v>
      </c>
    </row>
    <row r="1082" spans="1:21" x14ac:dyDescent="0.3">
      <c r="A1082">
        <v>304600</v>
      </c>
      <c r="B1082" t="s">
        <v>156</v>
      </c>
      <c r="C1082" t="str">
        <f>_xlfn.XLOOKUP(D1082,Departments!$A$2:$A$8,Departments!$B$2:$B$8)</f>
        <v>Operations</v>
      </c>
      <c r="D1082" t="s">
        <v>19</v>
      </c>
      <c r="E1082" t="str" cm="1">
        <f t="array" ref="E1082">_xlfn.XLOOKUP(F1082,Locations!$A$2:$A$6,Locations!$B$2:$B$6,NOT FOUND)</f>
        <v>Abu Dhabi</v>
      </c>
      <c r="F1082" t="s">
        <v>61</v>
      </c>
      <c r="G1082" t="s">
        <v>21</v>
      </c>
      <c r="H1082" t="s">
        <v>34</v>
      </c>
      <c r="I1082" t="s">
        <v>35</v>
      </c>
      <c r="J1082" t="s">
        <v>24</v>
      </c>
      <c r="K1082" t="s">
        <v>64</v>
      </c>
      <c r="L1082" t="s">
        <v>1204</v>
      </c>
      <c r="M1082" s="4">
        <v>97.13</v>
      </c>
      <c r="N1082">
        <v>86</v>
      </c>
      <c r="O1082" t="s">
        <v>56</v>
      </c>
      <c r="P1082" t="s">
        <v>38</v>
      </c>
      <c r="Q1082">
        <v>4</v>
      </c>
      <c r="S1082" t="s">
        <v>29</v>
      </c>
      <c r="U1082">
        <v>304150</v>
      </c>
    </row>
    <row r="1083" spans="1:21" x14ac:dyDescent="0.3">
      <c r="A1083">
        <v>304601</v>
      </c>
      <c r="B1083" t="s">
        <v>277</v>
      </c>
      <c r="C1083" t="str">
        <f>_xlfn.XLOOKUP(D1083,Departments!$A$2:$A$8,Departments!$B$2:$B$8)</f>
        <v>Sales</v>
      </c>
      <c r="D1083" t="s">
        <v>31</v>
      </c>
      <c r="E1083" t="str" cm="1">
        <f t="array" ref="E1083">_xlfn.XLOOKUP(F1083,Locations!$A$2:$A$6,Locations!$B$2:$B$6,NOT FOUND)</f>
        <v>Dubai</v>
      </c>
      <c r="F1083" t="s">
        <v>20</v>
      </c>
      <c r="G1083" t="s">
        <v>62</v>
      </c>
      <c r="H1083" t="s">
        <v>63</v>
      </c>
      <c r="I1083" t="s">
        <v>43</v>
      </c>
      <c r="J1083" t="s">
        <v>24</v>
      </c>
      <c r="K1083" t="s">
        <v>54</v>
      </c>
      <c r="L1083" t="s">
        <v>1125</v>
      </c>
      <c r="M1083" s="4">
        <v>79.790000000000006</v>
      </c>
      <c r="N1083">
        <v>52</v>
      </c>
      <c r="O1083" t="s">
        <v>56</v>
      </c>
      <c r="P1083" t="s">
        <v>28</v>
      </c>
      <c r="R1083">
        <v>6</v>
      </c>
      <c r="S1083" t="s">
        <v>57</v>
      </c>
      <c r="T1083" t="s">
        <v>1307</v>
      </c>
      <c r="U1083">
        <v>304164</v>
      </c>
    </row>
    <row r="1084" spans="1:21" x14ac:dyDescent="0.3">
      <c r="A1084">
        <v>304602</v>
      </c>
      <c r="B1084" t="s">
        <v>1110</v>
      </c>
      <c r="C1084" t="str">
        <f>_xlfn.XLOOKUP(D1084,Departments!$A$2:$A$8,Departments!$B$2:$B$8)</f>
        <v>IT</v>
      </c>
      <c r="D1084" t="s">
        <v>80</v>
      </c>
      <c r="E1084" t="str" cm="1">
        <f t="array" ref="E1084">_xlfn.XLOOKUP(F1084,Locations!$A$2:$A$6,Locations!$B$2:$B$6,NOT FOUND)</f>
        <v>Abu Dhabi</v>
      </c>
      <c r="F1084" t="s">
        <v>61</v>
      </c>
      <c r="G1084" t="s">
        <v>173</v>
      </c>
      <c r="H1084" t="s">
        <v>34</v>
      </c>
      <c r="I1084" t="s">
        <v>43</v>
      </c>
      <c r="J1084" t="s">
        <v>24</v>
      </c>
      <c r="K1084" t="s">
        <v>54</v>
      </c>
      <c r="L1084" t="s">
        <v>475</v>
      </c>
      <c r="M1084" s="4">
        <v>77.099999999999994</v>
      </c>
      <c r="N1084">
        <v>70</v>
      </c>
      <c r="O1084" t="s">
        <v>27</v>
      </c>
      <c r="P1084" t="s">
        <v>38</v>
      </c>
      <c r="Q1084">
        <v>5</v>
      </c>
      <c r="R1084">
        <v>6</v>
      </c>
      <c r="S1084" t="s">
        <v>29</v>
      </c>
      <c r="U1084">
        <v>303559</v>
      </c>
    </row>
    <row r="1085" spans="1:21" x14ac:dyDescent="0.3">
      <c r="A1085">
        <v>304603</v>
      </c>
      <c r="B1085" t="s">
        <v>720</v>
      </c>
      <c r="C1085" t="str">
        <f>_xlfn.XLOOKUP(D1085,Departments!$A$2:$A$8,Departments!$B$2:$B$8)</f>
        <v>Marketing</v>
      </c>
      <c r="D1085" t="s">
        <v>60</v>
      </c>
      <c r="E1085" t="str" cm="1">
        <f t="array" ref="E1085">_xlfn.XLOOKUP(F1085,Locations!$A$2:$A$6,Locations!$B$2:$B$6,NOT FOUND)</f>
        <v>Ajman</v>
      </c>
      <c r="F1085" t="s">
        <v>32</v>
      </c>
      <c r="G1085" t="s">
        <v>33</v>
      </c>
      <c r="H1085" t="s">
        <v>34</v>
      </c>
      <c r="I1085" t="s">
        <v>23</v>
      </c>
      <c r="J1085" t="s">
        <v>24</v>
      </c>
      <c r="K1085" t="s">
        <v>25</v>
      </c>
      <c r="L1085" t="s">
        <v>683</v>
      </c>
      <c r="M1085" s="4">
        <v>99.84</v>
      </c>
      <c r="N1085">
        <v>100</v>
      </c>
      <c r="O1085" t="s">
        <v>56</v>
      </c>
      <c r="P1085" t="s">
        <v>38</v>
      </c>
      <c r="Q1085">
        <v>3</v>
      </c>
      <c r="R1085">
        <v>16</v>
      </c>
      <c r="S1085" t="s">
        <v>29</v>
      </c>
      <c r="U1085">
        <v>303903</v>
      </c>
    </row>
    <row r="1086" spans="1:21" x14ac:dyDescent="0.3">
      <c r="A1086">
        <v>304604</v>
      </c>
      <c r="B1086" t="s">
        <v>863</v>
      </c>
      <c r="C1086" t="str">
        <f>_xlfn.XLOOKUP(D1086,Departments!$A$2:$A$8,Departments!$B$2:$B$8)</f>
        <v>Customer Support</v>
      </c>
      <c r="D1086" t="s">
        <v>52</v>
      </c>
      <c r="E1086" t="str" cm="1">
        <f t="array" ref="E1086">_xlfn.XLOOKUP(F1086,Locations!$A$2:$A$6,Locations!$B$2:$B$6,NOT FOUND)</f>
        <v>Ajman</v>
      </c>
      <c r="F1086" t="s">
        <v>32</v>
      </c>
      <c r="G1086" t="s">
        <v>21</v>
      </c>
      <c r="H1086" t="s">
        <v>22</v>
      </c>
      <c r="I1086" t="s">
        <v>23</v>
      </c>
      <c r="J1086" t="s">
        <v>24</v>
      </c>
      <c r="K1086" t="s">
        <v>54</v>
      </c>
      <c r="L1086" t="s">
        <v>1308</v>
      </c>
      <c r="M1086" s="4">
        <v>98.61</v>
      </c>
      <c r="N1086">
        <v>98</v>
      </c>
      <c r="O1086" t="s">
        <v>56</v>
      </c>
      <c r="P1086" t="s">
        <v>38</v>
      </c>
      <c r="Q1086">
        <v>5</v>
      </c>
      <c r="R1086">
        <v>35</v>
      </c>
      <c r="S1086" t="s">
        <v>29</v>
      </c>
      <c r="U1086">
        <v>303542</v>
      </c>
    </row>
    <row r="1087" spans="1:21" x14ac:dyDescent="0.3">
      <c r="A1087">
        <v>304605</v>
      </c>
      <c r="B1087" t="s">
        <v>95</v>
      </c>
      <c r="C1087" t="str">
        <f>_xlfn.XLOOKUP(D1087,Departments!$A$2:$A$8,Departments!$B$2:$B$8)</f>
        <v>HR</v>
      </c>
      <c r="D1087" t="s">
        <v>40</v>
      </c>
      <c r="E1087" t="str" cm="1">
        <f t="array" ref="E1087">_xlfn.XLOOKUP(F1087,Locations!$A$2:$A$6,Locations!$B$2:$B$6,NOT FOUND)</f>
        <v>Ajman</v>
      </c>
      <c r="F1087" t="s">
        <v>32</v>
      </c>
      <c r="G1087" t="s">
        <v>173</v>
      </c>
      <c r="H1087" t="s">
        <v>63</v>
      </c>
      <c r="I1087" t="s">
        <v>35</v>
      </c>
      <c r="J1087" t="s">
        <v>24</v>
      </c>
      <c r="K1087" t="s">
        <v>69</v>
      </c>
      <c r="L1087" t="s">
        <v>490</v>
      </c>
      <c r="M1087" s="4">
        <v>81.790000000000006</v>
      </c>
      <c r="N1087">
        <v>64</v>
      </c>
      <c r="O1087" t="s">
        <v>27</v>
      </c>
      <c r="P1087" t="s">
        <v>38</v>
      </c>
      <c r="Q1087">
        <v>2</v>
      </c>
      <c r="S1087" t="s">
        <v>29</v>
      </c>
      <c r="U1087">
        <v>304281</v>
      </c>
    </row>
    <row r="1088" spans="1:21" x14ac:dyDescent="0.3">
      <c r="A1088">
        <v>304606</v>
      </c>
      <c r="B1088" t="s">
        <v>958</v>
      </c>
      <c r="C1088" t="str">
        <f>_xlfn.XLOOKUP(D1088,Departments!$A$2:$A$8,Departments!$B$2:$B$8)</f>
        <v>Operations</v>
      </c>
      <c r="D1088" t="s">
        <v>19</v>
      </c>
      <c r="E1088" t="str" cm="1">
        <f t="array" ref="E1088">_xlfn.XLOOKUP(F1088,Locations!$A$2:$A$6,Locations!$B$2:$B$6,NOT FOUND)</f>
        <v>Dubai</v>
      </c>
      <c r="F1088" t="s">
        <v>20</v>
      </c>
      <c r="G1088" t="s">
        <v>33</v>
      </c>
      <c r="H1088" t="s">
        <v>22</v>
      </c>
      <c r="I1088" t="s">
        <v>43</v>
      </c>
      <c r="J1088" t="s">
        <v>36</v>
      </c>
      <c r="K1088" t="s">
        <v>54</v>
      </c>
      <c r="L1088" t="s">
        <v>1309</v>
      </c>
      <c r="M1088" s="4">
        <v>83.5</v>
      </c>
      <c r="N1088">
        <v>67</v>
      </c>
      <c r="O1088" t="s">
        <v>27</v>
      </c>
      <c r="P1088" t="s">
        <v>38</v>
      </c>
      <c r="Q1088">
        <v>2</v>
      </c>
      <c r="R1088">
        <v>6</v>
      </c>
      <c r="S1088" t="s">
        <v>57</v>
      </c>
      <c r="T1088" t="s">
        <v>1229</v>
      </c>
      <c r="U1088">
        <v>304098</v>
      </c>
    </row>
    <row r="1089" spans="1:21" x14ac:dyDescent="0.3">
      <c r="A1089">
        <v>304607</v>
      </c>
      <c r="B1089" t="s">
        <v>648</v>
      </c>
      <c r="C1089" t="str">
        <f>_xlfn.XLOOKUP(D1089,Departments!$A$2:$A$8,Departments!$B$2:$B$8)</f>
        <v>IT</v>
      </c>
      <c r="D1089" t="s">
        <v>80</v>
      </c>
      <c r="E1089" t="str" cm="1">
        <f t="array" ref="E1089">_xlfn.XLOOKUP(F1089,Locations!$A$2:$A$6,Locations!$B$2:$B$6,NOT FOUND)</f>
        <v>Abu Dhabi</v>
      </c>
      <c r="F1089" t="s">
        <v>61</v>
      </c>
      <c r="G1089" t="s">
        <v>47</v>
      </c>
      <c r="H1089" t="s">
        <v>34</v>
      </c>
      <c r="I1089" t="s">
        <v>23</v>
      </c>
      <c r="J1089" t="s">
        <v>24</v>
      </c>
      <c r="K1089" t="s">
        <v>69</v>
      </c>
      <c r="L1089" t="s">
        <v>783</v>
      </c>
      <c r="M1089" s="4">
        <v>84.56</v>
      </c>
      <c r="N1089">
        <v>76</v>
      </c>
      <c r="O1089" t="s">
        <v>27</v>
      </c>
      <c r="P1089" t="s">
        <v>38</v>
      </c>
      <c r="Q1089">
        <v>4</v>
      </c>
      <c r="R1089">
        <v>11</v>
      </c>
      <c r="S1089" t="s">
        <v>29</v>
      </c>
      <c r="U1089">
        <v>303918</v>
      </c>
    </row>
    <row r="1090" spans="1:21" x14ac:dyDescent="0.3">
      <c r="A1090">
        <v>304608</v>
      </c>
      <c r="B1090" t="s">
        <v>198</v>
      </c>
      <c r="C1090" t="str">
        <f>_xlfn.XLOOKUP(D1090,Departments!$A$2:$A$8,Departments!$B$2:$B$8)</f>
        <v>IT</v>
      </c>
      <c r="D1090" t="s">
        <v>80</v>
      </c>
      <c r="E1090" t="str" cm="1">
        <f t="array" ref="E1090">_xlfn.XLOOKUP(F1090,Locations!$A$2:$A$6,Locations!$B$2:$B$6,NOT FOUND)</f>
        <v>Abu Dhabi</v>
      </c>
      <c r="F1090" t="s">
        <v>61</v>
      </c>
      <c r="G1090" t="s">
        <v>73</v>
      </c>
      <c r="H1090" t="s">
        <v>76</v>
      </c>
      <c r="I1090" t="s">
        <v>23</v>
      </c>
      <c r="J1090" t="s">
        <v>36</v>
      </c>
      <c r="K1090" t="s">
        <v>25</v>
      </c>
      <c r="L1090" t="s">
        <v>1310</v>
      </c>
      <c r="M1090" s="4">
        <v>82.88</v>
      </c>
      <c r="N1090">
        <v>62</v>
      </c>
      <c r="O1090" t="s">
        <v>27</v>
      </c>
      <c r="P1090" t="s">
        <v>38</v>
      </c>
      <c r="Q1090">
        <v>4</v>
      </c>
      <c r="R1090">
        <v>14</v>
      </c>
      <c r="S1090" t="s">
        <v>57</v>
      </c>
      <c r="T1090" t="s">
        <v>1022</v>
      </c>
      <c r="U1090">
        <v>303689</v>
      </c>
    </row>
    <row r="1091" spans="1:21" x14ac:dyDescent="0.3">
      <c r="A1091">
        <v>304609</v>
      </c>
      <c r="B1091" t="s">
        <v>1144</v>
      </c>
      <c r="C1091" t="str">
        <f>_xlfn.XLOOKUP(D1091,Departments!$A$2:$A$8,Departments!$B$2:$B$8)</f>
        <v>Finance</v>
      </c>
      <c r="D1091" t="s">
        <v>72</v>
      </c>
      <c r="E1091" t="str" cm="1">
        <f t="array" ref="E1091">_xlfn.XLOOKUP(F1091,Locations!$A$2:$A$6,Locations!$B$2:$B$6,NOT FOUND)</f>
        <v>Dubai</v>
      </c>
      <c r="F1091" t="s">
        <v>20</v>
      </c>
      <c r="G1091" t="s">
        <v>62</v>
      </c>
      <c r="H1091" t="s">
        <v>34</v>
      </c>
      <c r="I1091" t="s">
        <v>35</v>
      </c>
      <c r="J1091" t="s">
        <v>24</v>
      </c>
      <c r="K1091" t="s">
        <v>25</v>
      </c>
      <c r="L1091" t="s">
        <v>1311</v>
      </c>
      <c r="M1091" s="4">
        <v>99</v>
      </c>
      <c r="N1091">
        <v>97</v>
      </c>
      <c r="O1091" t="s">
        <v>49</v>
      </c>
      <c r="P1091" t="s">
        <v>38</v>
      </c>
      <c r="Q1091">
        <v>2</v>
      </c>
      <c r="R1091">
        <v>12</v>
      </c>
      <c r="S1091" t="s">
        <v>29</v>
      </c>
      <c r="U1091">
        <v>303796</v>
      </c>
    </row>
    <row r="1092" spans="1:21" x14ac:dyDescent="0.3">
      <c r="A1092">
        <v>304610</v>
      </c>
      <c r="B1092" t="s">
        <v>269</v>
      </c>
      <c r="C1092" t="str">
        <f>_xlfn.XLOOKUP(D1092,Departments!$A$2:$A$8,Departments!$B$2:$B$8)</f>
        <v>HR</v>
      </c>
      <c r="D1092" t="s">
        <v>40</v>
      </c>
      <c r="E1092" t="str" cm="1">
        <f t="array" ref="E1092">_xlfn.XLOOKUP(F1092,Locations!$A$2:$A$6,Locations!$B$2:$B$6,NOT FOUND)</f>
        <v>Al Ain</v>
      </c>
      <c r="F1092" t="s">
        <v>46</v>
      </c>
      <c r="G1092" t="s">
        <v>62</v>
      </c>
      <c r="H1092" t="s">
        <v>76</v>
      </c>
      <c r="I1092" t="s">
        <v>43</v>
      </c>
      <c r="J1092" t="s">
        <v>36</v>
      </c>
      <c r="K1092" t="s">
        <v>69</v>
      </c>
      <c r="L1092" t="s">
        <v>1312</v>
      </c>
      <c r="M1092" s="4">
        <v>86.23</v>
      </c>
      <c r="N1092">
        <v>83</v>
      </c>
      <c r="O1092" t="s">
        <v>56</v>
      </c>
      <c r="P1092" t="s">
        <v>50</v>
      </c>
      <c r="R1092">
        <v>31</v>
      </c>
      <c r="S1092" t="s">
        <v>29</v>
      </c>
      <c r="U1092">
        <v>303891</v>
      </c>
    </row>
    <row r="1093" spans="1:21" x14ac:dyDescent="0.3">
      <c r="A1093">
        <v>304611</v>
      </c>
      <c r="B1093" t="s">
        <v>524</v>
      </c>
      <c r="C1093" t="str">
        <f>_xlfn.XLOOKUP(D1093,Departments!$A$2:$A$8,Departments!$B$2:$B$8)</f>
        <v>Marketing</v>
      </c>
      <c r="D1093" t="s">
        <v>60</v>
      </c>
      <c r="E1093" t="str" cm="1">
        <f t="array" ref="E1093">_xlfn.XLOOKUP(F1093,Locations!$A$2:$A$6,Locations!$B$2:$B$6,NOT FOUND)</f>
        <v>Sharjah</v>
      </c>
      <c r="F1093" t="s">
        <v>41</v>
      </c>
      <c r="G1093" t="s">
        <v>42</v>
      </c>
      <c r="H1093" t="s">
        <v>22</v>
      </c>
      <c r="I1093" t="s">
        <v>23</v>
      </c>
      <c r="J1093" t="s">
        <v>24</v>
      </c>
      <c r="K1093" t="s">
        <v>69</v>
      </c>
      <c r="L1093" t="s">
        <v>1313</v>
      </c>
      <c r="M1093" s="4">
        <v>97.01</v>
      </c>
      <c r="N1093">
        <v>93</v>
      </c>
      <c r="O1093" t="s">
        <v>49</v>
      </c>
      <c r="P1093" t="s">
        <v>38</v>
      </c>
      <c r="Q1093">
        <v>2</v>
      </c>
      <c r="R1093">
        <v>31</v>
      </c>
      <c r="S1093" t="s">
        <v>29</v>
      </c>
      <c r="U1093">
        <v>304089</v>
      </c>
    </row>
    <row r="1094" spans="1:21" x14ac:dyDescent="0.3">
      <c r="A1094">
        <v>304612</v>
      </c>
      <c r="B1094" t="s">
        <v>185</v>
      </c>
      <c r="C1094" t="str">
        <f>_xlfn.XLOOKUP(D1094,Departments!$A$2:$A$8,Departments!$B$2:$B$8)</f>
        <v>Customer Support</v>
      </c>
      <c r="D1094" t="s">
        <v>52</v>
      </c>
      <c r="E1094" t="str" cm="1">
        <f t="array" ref="E1094">_xlfn.XLOOKUP(F1094,Locations!$A$2:$A$6,Locations!$B$2:$B$6,NOT FOUND)</f>
        <v>Dubai</v>
      </c>
      <c r="F1094" t="s">
        <v>20</v>
      </c>
      <c r="G1094" t="s">
        <v>126</v>
      </c>
      <c r="H1094" t="s">
        <v>22</v>
      </c>
      <c r="I1094" t="s">
        <v>23</v>
      </c>
      <c r="J1094" t="s">
        <v>24</v>
      </c>
      <c r="K1094" t="s">
        <v>69</v>
      </c>
      <c r="L1094" t="s">
        <v>331</v>
      </c>
      <c r="M1094" s="4">
        <v>90.97</v>
      </c>
      <c r="N1094">
        <v>74</v>
      </c>
      <c r="O1094" t="s">
        <v>56</v>
      </c>
      <c r="P1094" t="s">
        <v>38</v>
      </c>
      <c r="Q1094">
        <v>3</v>
      </c>
      <c r="R1094">
        <v>26</v>
      </c>
      <c r="S1094" t="s">
        <v>29</v>
      </c>
      <c r="U1094">
        <v>304268</v>
      </c>
    </row>
    <row r="1095" spans="1:21" x14ac:dyDescent="0.3">
      <c r="A1095">
        <v>304613</v>
      </c>
      <c r="B1095" t="s">
        <v>539</v>
      </c>
      <c r="C1095" t="str">
        <f>_xlfn.XLOOKUP(D1095,Departments!$A$2:$A$8,Departments!$B$2:$B$8)</f>
        <v>Customer Support</v>
      </c>
      <c r="D1095" t="s">
        <v>52</v>
      </c>
      <c r="E1095" t="str" cm="1">
        <f t="array" ref="E1095">_xlfn.XLOOKUP(F1095,Locations!$A$2:$A$6,Locations!$B$2:$B$6,NOT FOUND)</f>
        <v>Dubai</v>
      </c>
      <c r="F1095" t="s">
        <v>20</v>
      </c>
      <c r="G1095" t="s">
        <v>33</v>
      </c>
      <c r="H1095" t="s">
        <v>63</v>
      </c>
      <c r="I1095" t="s">
        <v>23</v>
      </c>
      <c r="J1095" t="s">
        <v>36</v>
      </c>
      <c r="K1095" t="s">
        <v>64</v>
      </c>
      <c r="L1095" t="s">
        <v>1314</v>
      </c>
      <c r="M1095" s="4">
        <v>80.61</v>
      </c>
      <c r="N1095">
        <v>68</v>
      </c>
      <c r="O1095" t="s">
        <v>27</v>
      </c>
      <c r="P1095" t="s">
        <v>38</v>
      </c>
      <c r="Q1095">
        <v>3</v>
      </c>
      <c r="R1095">
        <v>30</v>
      </c>
      <c r="S1095" t="s">
        <v>57</v>
      </c>
      <c r="T1095" t="s">
        <v>1315</v>
      </c>
      <c r="U1095">
        <v>304269</v>
      </c>
    </row>
    <row r="1096" spans="1:21" x14ac:dyDescent="0.3">
      <c r="A1096">
        <v>304614</v>
      </c>
      <c r="B1096" t="s">
        <v>293</v>
      </c>
      <c r="C1096" t="str">
        <f>_xlfn.XLOOKUP(D1096,Departments!$A$2:$A$8,Departments!$B$2:$B$8)</f>
        <v>Sales</v>
      </c>
      <c r="D1096" t="s">
        <v>31</v>
      </c>
      <c r="E1096" t="str" cm="1">
        <f t="array" ref="E1096">_xlfn.XLOOKUP(F1096,Locations!$A$2:$A$6,Locations!$B$2:$B$6,NOT FOUND)</f>
        <v>Ajman</v>
      </c>
      <c r="F1096" t="s">
        <v>32</v>
      </c>
      <c r="G1096" t="s">
        <v>62</v>
      </c>
      <c r="H1096" t="s">
        <v>34</v>
      </c>
      <c r="I1096" t="s">
        <v>23</v>
      </c>
      <c r="J1096" t="s">
        <v>24</v>
      </c>
      <c r="K1096" t="s">
        <v>64</v>
      </c>
      <c r="L1096" t="s">
        <v>990</v>
      </c>
      <c r="M1096" s="4">
        <v>85.95</v>
      </c>
      <c r="N1096">
        <v>78</v>
      </c>
      <c r="O1096" t="s">
        <v>49</v>
      </c>
      <c r="P1096" t="s">
        <v>38</v>
      </c>
      <c r="Q1096">
        <v>2</v>
      </c>
      <c r="S1096" t="s">
        <v>29</v>
      </c>
      <c r="U1096">
        <v>303947</v>
      </c>
    </row>
    <row r="1097" spans="1:21" x14ac:dyDescent="0.3">
      <c r="A1097">
        <v>304615</v>
      </c>
      <c r="B1097" t="s">
        <v>18</v>
      </c>
      <c r="C1097" t="str">
        <f>_xlfn.XLOOKUP(D1097,Departments!$A$2:$A$8,Departments!$B$2:$B$8)</f>
        <v>Marketing</v>
      </c>
      <c r="D1097" t="s">
        <v>60</v>
      </c>
      <c r="E1097" t="str" cm="1">
        <f t="array" ref="E1097">_xlfn.XLOOKUP(F1097,Locations!$A$2:$A$6,Locations!$B$2:$B$6,NOT FOUND)</f>
        <v>Ajman</v>
      </c>
      <c r="F1097" t="s">
        <v>32</v>
      </c>
      <c r="G1097" t="s">
        <v>53</v>
      </c>
      <c r="H1097" t="s">
        <v>34</v>
      </c>
      <c r="I1097" t="s">
        <v>35</v>
      </c>
      <c r="J1097" t="s">
        <v>24</v>
      </c>
      <c r="K1097" t="s">
        <v>25</v>
      </c>
      <c r="L1097" t="s">
        <v>1316</v>
      </c>
      <c r="M1097" s="4">
        <v>78.98</v>
      </c>
      <c r="N1097">
        <v>76</v>
      </c>
      <c r="O1097" t="s">
        <v>27</v>
      </c>
      <c r="P1097" t="s">
        <v>38</v>
      </c>
      <c r="Q1097">
        <v>4</v>
      </c>
      <c r="R1097">
        <v>25</v>
      </c>
      <c r="S1097" t="s">
        <v>29</v>
      </c>
      <c r="U1097">
        <v>303664</v>
      </c>
    </row>
    <row r="1098" spans="1:21" x14ac:dyDescent="0.3">
      <c r="A1098">
        <v>304616</v>
      </c>
      <c r="B1098" t="s">
        <v>750</v>
      </c>
      <c r="C1098" t="str">
        <f>_xlfn.XLOOKUP(D1098,Departments!$A$2:$A$8,Departments!$B$2:$B$8)</f>
        <v>Marketing</v>
      </c>
      <c r="D1098" t="s">
        <v>60</v>
      </c>
      <c r="E1098" t="str" cm="1">
        <f t="array" ref="E1098">_xlfn.XLOOKUP(F1098,Locations!$A$2:$A$6,Locations!$B$2:$B$6,NOT FOUND)</f>
        <v>Sharjah</v>
      </c>
      <c r="F1098" t="s">
        <v>41</v>
      </c>
      <c r="G1098" t="s">
        <v>126</v>
      </c>
      <c r="H1098" t="s">
        <v>63</v>
      </c>
      <c r="I1098" t="s">
        <v>43</v>
      </c>
      <c r="J1098" t="s">
        <v>24</v>
      </c>
      <c r="K1098" t="s">
        <v>54</v>
      </c>
      <c r="L1098" t="s">
        <v>1317</v>
      </c>
      <c r="M1098" s="4">
        <v>89.37</v>
      </c>
      <c r="N1098">
        <v>87</v>
      </c>
      <c r="O1098" t="s">
        <v>56</v>
      </c>
      <c r="P1098" t="s">
        <v>38</v>
      </c>
      <c r="Q1098">
        <v>2</v>
      </c>
      <c r="R1098">
        <v>7</v>
      </c>
      <c r="S1098" t="s">
        <v>29</v>
      </c>
      <c r="U1098">
        <v>303652</v>
      </c>
    </row>
    <row r="1099" spans="1:21" x14ac:dyDescent="0.3">
      <c r="A1099">
        <v>304617</v>
      </c>
      <c r="B1099" t="s">
        <v>694</v>
      </c>
      <c r="C1099" t="str">
        <f>_xlfn.XLOOKUP(D1099,Departments!$A$2:$A$8,Departments!$B$2:$B$8)</f>
        <v>Operations</v>
      </c>
      <c r="D1099" t="s">
        <v>19</v>
      </c>
      <c r="E1099" t="str" cm="1">
        <f t="array" ref="E1099">_xlfn.XLOOKUP(F1099,Locations!$A$2:$A$6,Locations!$B$2:$B$6,NOT FOUND)</f>
        <v>Sharjah</v>
      </c>
      <c r="F1099" t="s">
        <v>41</v>
      </c>
      <c r="G1099" t="s">
        <v>108</v>
      </c>
      <c r="H1099" t="s">
        <v>63</v>
      </c>
      <c r="I1099" t="s">
        <v>43</v>
      </c>
      <c r="J1099" t="s">
        <v>36</v>
      </c>
      <c r="K1099" t="s">
        <v>69</v>
      </c>
      <c r="L1099" t="s">
        <v>1318</v>
      </c>
      <c r="M1099" s="4">
        <v>94.59</v>
      </c>
      <c r="N1099">
        <v>89</v>
      </c>
      <c r="O1099" t="s">
        <v>56</v>
      </c>
      <c r="P1099" t="s">
        <v>38</v>
      </c>
      <c r="Q1099">
        <v>3</v>
      </c>
      <c r="R1099">
        <v>37</v>
      </c>
      <c r="S1099" t="s">
        <v>29</v>
      </c>
      <c r="U1099">
        <v>304314</v>
      </c>
    </row>
    <row r="1100" spans="1:21" x14ac:dyDescent="0.3">
      <c r="A1100">
        <v>304618</v>
      </c>
      <c r="B1100" t="s">
        <v>384</v>
      </c>
      <c r="C1100" t="str">
        <f>_xlfn.XLOOKUP(D1100,Departments!$A$2:$A$8,Departments!$B$2:$B$8)</f>
        <v>Finance</v>
      </c>
      <c r="D1100" t="s">
        <v>72</v>
      </c>
      <c r="E1100" t="str" cm="1">
        <f t="array" ref="E1100">_xlfn.XLOOKUP(F1100,Locations!$A$2:$A$6,Locations!$B$2:$B$6,NOT FOUND)</f>
        <v>Al Ain</v>
      </c>
      <c r="F1100" t="s">
        <v>46</v>
      </c>
      <c r="G1100" t="s">
        <v>108</v>
      </c>
      <c r="H1100" t="s">
        <v>22</v>
      </c>
      <c r="I1100" t="s">
        <v>35</v>
      </c>
      <c r="J1100" t="s">
        <v>24</v>
      </c>
      <c r="K1100" t="s">
        <v>69</v>
      </c>
      <c r="L1100" t="s">
        <v>1195</v>
      </c>
      <c r="M1100" s="4">
        <v>77.16</v>
      </c>
      <c r="N1100">
        <v>68</v>
      </c>
      <c r="O1100" t="s">
        <v>56</v>
      </c>
      <c r="P1100" t="s">
        <v>50</v>
      </c>
      <c r="R1100">
        <v>37</v>
      </c>
      <c r="S1100" t="s">
        <v>29</v>
      </c>
      <c r="U1100">
        <v>303876</v>
      </c>
    </row>
    <row r="1101" spans="1:21" x14ac:dyDescent="0.3">
      <c r="A1101">
        <v>304619</v>
      </c>
      <c r="B1101" t="s">
        <v>1051</v>
      </c>
      <c r="C1101" t="str">
        <f>_xlfn.XLOOKUP(D1101,Departments!$A$2:$A$8,Departments!$B$2:$B$8)</f>
        <v>Marketing</v>
      </c>
      <c r="D1101" t="s">
        <v>60</v>
      </c>
      <c r="E1101" t="str" cm="1">
        <f t="array" ref="E1101">_xlfn.XLOOKUP(F1101,Locations!$A$2:$A$6,Locations!$B$2:$B$6,NOT FOUND)</f>
        <v>Abu Dhabi</v>
      </c>
      <c r="F1101" t="s">
        <v>61</v>
      </c>
      <c r="G1101" t="s">
        <v>47</v>
      </c>
      <c r="H1101" t="s">
        <v>34</v>
      </c>
      <c r="I1101" t="s">
        <v>43</v>
      </c>
      <c r="J1101" t="s">
        <v>36</v>
      </c>
      <c r="K1101" t="s">
        <v>64</v>
      </c>
      <c r="L1101" t="s">
        <v>1319</v>
      </c>
      <c r="M1101" s="4">
        <v>78.319999999999993</v>
      </c>
      <c r="N1101">
        <v>50</v>
      </c>
      <c r="O1101" t="s">
        <v>56</v>
      </c>
      <c r="P1101" t="s">
        <v>38</v>
      </c>
      <c r="Q1101">
        <v>5</v>
      </c>
      <c r="R1101">
        <v>37</v>
      </c>
      <c r="S1101" t="s">
        <v>29</v>
      </c>
      <c r="U1101">
        <v>304220</v>
      </c>
    </row>
    <row r="1102" spans="1:21" x14ac:dyDescent="0.3">
      <c r="A1102">
        <v>304620</v>
      </c>
      <c r="B1102" t="s">
        <v>203</v>
      </c>
      <c r="C1102" t="str">
        <f>_xlfn.XLOOKUP(D1102,Departments!$A$2:$A$8,Departments!$B$2:$B$8)</f>
        <v>Customer Support</v>
      </c>
      <c r="D1102" t="s">
        <v>52</v>
      </c>
      <c r="E1102" t="str" cm="1">
        <f t="array" ref="E1102">_xlfn.XLOOKUP(F1102,Locations!$A$2:$A$6,Locations!$B$2:$B$6,NOT FOUND)</f>
        <v>Al Ain</v>
      </c>
      <c r="F1102" t="s">
        <v>46</v>
      </c>
      <c r="G1102" t="s">
        <v>68</v>
      </c>
      <c r="H1102" t="s">
        <v>22</v>
      </c>
      <c r="I1102" t="s">
        <v>43</v>
      </c>
      <c r="J1102" t="s">
        <v>36</v>
      </c>
      <c r="K1102" t="s">
        <v>54</v>
      </c>
      <c r="L1102" t="s">
        <v>1320</v>
      </c>
      <c r="M1102" s="4">
        <v>87.72</v>
      </c>
      <c r="N1102">
        <v>77</v>
      </c>
      <c r="O1102" t="s">
        <v>56</v>
      </c>
      <c r="P1102" t="s">
        <v>38</v>
      </c>
      <c r="Q1102">
        <v>3</v>
      </c>
      <c r="R1102">
        <v>15</v>
      </c>
      <c r="S1102" t="s">
        <v>57</v>
      </c>
      <c r="T1102" t="s">
        <v>1205</v>
      </c>
      <c r="U1102">
        <v>303674</v>
      </c>
    </row>
    <row r="1103" spans="1:21" x14ac:dyDescent="0.3">
      <c r="A1103">
        <v>304621</v>
      </c>
      <c r="B1103" t="s">
        <v>1025</v>
      </c>
      <c r="C1103" t="str">
        <f>_xlfn.XLOOKUP(D1103,Departments!$A$2:$A$8,Departments!$B$2:$B$8)</f>
        <v>Sales</v>
      </c>
      <c r="D1103" t="s">
        <v>31</v>
      </c>
      <c r="E1103" t="str" cm="1">
        <f t="array" ref="E1103">_xlfn.XLOOKUP(F1103,Locations!$A$2:$A$6,Locations!$B$2:$B$6,NOT FOUND)</f>
        <v>Sharjah</v>
      </c>
      <c r="F1103" t="s">
        <v>41</v>
      </c>
      <c r="G1103" t="s">
        <v>68</v>
      </c>
      <c r="H1103" t="s">
        <v>34</v>
      </c>
      <c r="I1103" t="s">
        <v>35</v>
      </c>
      <c r="J1103" t="s">
        <v>36</v>
      </c>
      <c r="K1103" t="s">
        <v>25</v>
      </c>
      <c r="L1103" t="s">
        <v>1321</v>
      </c>
      <c r="M1103" s="4">
        <v>82.9</v>
      </c>
      <c r="N1103">
        <v>60</v>
      </c>
      <c r="O1103" t="s">
        <v>56</v>
      </c>
      <c r="P1103" t="s">
        <v>38</v>
      </c>
      <c r="Q1103">
        <v>5</v>
      </c>
      <c r="R1103">
        <v>37</v>
      </c>
      <c r="S1103" t="s">
        <v>29</v>
      </c>
      <c r="U1103">
        <v>304452</v>
      </c>
    </row>
    <row r="1104" spans="1:21" x14ac:dyDescent="0.3">
      <c r="A1104">
        <v>304622</v>
      </c>
      <c r="B1104" t="s">
        <v>551</v>
      </c>
      <c r="C1104" t="str">
        <f>_xlfn.XLOOKUP(D1104,Departments!$A$2:$A$8,Departments!$B$2:$B$8)</f>
        <v>Marketing</v>
      </c>
      <c r="D1104" t="s">
        <v>60</v>
      </c>
      <c r="E1104" t="str" cm="1">
        <f t="array" ref="E1104">_xlfn.XLOOKUP(F1104,Locations!$A$2:$A$6,Locations!$B$2:$B$6,NOT FOUND)</f>
        <v>Dubai</v>
      </c>
      <c r="F1104" t="s">
        <v>20</v>
      </c>
      <c r="G1104" t="s">
        <v>68</v>
      </c>
      <c r="H1104" t="s">
        <v>63</v>
      </c>
      <c r="I1104" t="s">
        <v>23</v>
      </c>
      <c r="J1104" t="s">
        <v>24</v>
      </c>
      <c r="K1104" t="s">
        <v>25</v>
      </c>
      <c r="L1104" t="s">
        <v>996</v>
      </c>
      <c r="M1104" s="4">
        <v>77.78</v>
      </c>
      <c r="N1104">
        <v>59</v>
      </c>
      <c r="O1104" t="s">
        <v>27</v>
      </c>
      <c r="P1104" t="s">
        <v>50</v>
      </c>
      <c r="S1104" t="s">
        <v>57</v>
      </c>
      <c r="T1104" t="s">
        <v>1322</v>
      </c>
      <c r="U1104">
        <v>303952</v>
      </c>
    </row>
    <row r="1105" spans="1:21" x14ac:dyDescent="0.3">
      <c r="A1105">
        <v>304623</v>
      </c>
      <c r="B1105" t="s">
        <v>163</v>
      </c>
      <c r="C1105" t="str">
        <f>_xlfn.XLOOKUP(D1105,Departments!$A$2:$A$8,Departments!$B$2:$B$8)</f>
        <v>Finance</v>
      </c>
      <c r="D1105" t="s">
        <v>72</v>
      </c>
      <c r="E1105" t="str" cm="1">
        <f t="array" ref="E1105">_xlfn.XLOOKUP(F1105,Locations!$A$2:$A$6,Locations!$B$2:$B$6,NOT FOUND)</f>
        <v>Dubai</v>
      </c>
      <c r="F1105" t="s">
        <v>20</v>
      </c>
      <c r="G1105" t="s">
        <v>126</v>
      </c>
      <c r="H1105" t="s">
        <v>76</v>
      </c>
      <c r="I1105" t="s">
        <v>43</v>
      </c>
      <c r="J1105" t="s">
        <v>36</v>
      </c>
      <c r="K1105" t="s">
        <v>25</v>
      </c>
      <c r="L1105" t="s">
        <v>1323</v>
      </c>
      <c r="M1105" s="4">
        <v>77.78</v>
      </c>
      <c r="N1105">
        <v>73</v>
      </c>
      <c r="O1105" t="s">
        <v>27</v>
      </c>
      <c r="P1105" t="s">
        <v>38</v>
      </c>
      <c r="Q1105">
        <v>2</v>
      </c>
      <c r="R1105">
        <v>22</v>
      </c>
      <c r="S1105" t="s">
        <v>57</v>
      </c>
      <c r="T1105" t="s">
        <v>1324</v>
      </c>
      <c r="U1105">
        <v>304088</v>
      </c>
    </row>
    <row r="1106" spans="1:21" x14ac:dyDescent="0.3">
      <c r="A1106">
        <v>304624</v>
      </c>
      <c r="B1106" t="s">
        <v>750</v>
      </c>
      <c r="C1106" t="str">
        <f>_xlfn.XLOOKUP(D1106,Departments!$A$2:$A$8,Departments!$B$2:$B$8)</f>
        <v>Customer Support</v>
      </c>
      <c r="D1106" t="s">
        <v>52</v>
      </c>
      <c r="E1106" t="str" cm="1">
        <f t="array" ref="E1106">_xlfn.XLOOKUP(F1106,Locations!$A$2:$A$6,Locations!$B$2:$B$6,NOT FOUND)</f>
        <v>Ajman</v>
      </c>
      <c r="F1106" t="s">
        <v>32</v>
      </c>
      <c r="G1106" t="s">
        <v>42</v>
      </c>
      <c r="H1106" t="s">
        <v>63</v>
      </c>
      <c r="I1106" t="s">
        <v>23</v>
      </c>
      <c r="J1106" t="s">
        <v>24</v>
      </c>
      <c r="K1106" t="s">
        <v>54</v>
      </c>
      <c r="L1106" t="s">
        <v>383</v>
      </c>
      <c r="M1106" s="4">
        <v>87.36</v>
      </c>
      <c r="N1106">
        <v>73</v>
      </c>
      <c r="O1106" t="s">
        <v>49</v>
      </c>
      <c r="P1106" t="s">
        <v>38</v>
      </c>
      <c r="Q1106">
        <v>2</v>
      </c>
      <c r="R1106">
        <v>10</v>
      </c>
      <c r="S1106" t="s">
        <v>29</v>
      </c>
      <c r="U1106">
        <v>303819</v>
      </c>
    </row>
    <row r="1107" spans="1:21" x14ac:dyDescent="0.3">
      <c r="A1107">
        <v>304625</v>
      </c>
      <c r="B1107" t="s">
        <v>365</v>
      </c>
      <c r="C1107" t="str">
        <f>_xlfn.XLOOKUP(D1107,Departments!$A$2:$A$8,Departments!$B$2:$B$8)</f>
        <v>Finance</v>
      </c>
      <c r="D1107" t="s">
        <v>72</v>
      </c>
      <c r="E1107" t="str" cm="1">
        <f t="array" ref="E1107">_xlfn.XLOOKUP(F1107,Locations!$A$2:$A$6,Locations!$B$2:$B$6,NOT FOUND)</f>
        <v>Al Ain</v>
      </c>
      <c r="F1107" t="s">
        <v>46</v>
      </c>
      <c r="G1107" t="s">
        <v>102</v>
      </c>
      <c r="H1107" t="s">
        <v>76</v>
      </c>
      <c r="I1107" t="s">
        <v>35</v>
      </c>
      <c r="J1107" t="s">
        <v>36</v>
      </c>
      <c r="K1107" t="s">
        <v>69</v>
      </c>
      <c r="L1107" t="s">
        <v>1325</v>
      </c>
      <c r="M1107" s="4">
        <v>83.32</v>
      </c>
      <c r="N1107">
        <v>58</v>
      </c>
      <c r="O1107" t="s">
        <v>56</v>
      </c>
      <c r="P1107" t="s">
        <v>38</v>
      </c>
      <c r="Q1107">
        <v>4</v>
      </c>
      <c r="R1107">
        <v>32</v>
      </c>
      <c r="S1107" t="s">
        <v>29</v>
      </c>
      <c r="U1107">
        <v>303985</v>
      </c>
    </row>
    <row r="1108" spans="1:21" x14ac:dyDescent="0.3">
      <c r="A1108">
        <v>304626</v>
      </c>
      <c r="B1108" t="s">
        <v>172</v>
      </c>
      <c r="C1108" t="str">
        <f>_xlfn.XLOOKUP(D1108,Departments!$A$2:$A$8,Departments!$B$2:$B$8)</f>
        <v>Marketing</v>
      </c>
      <c r="D1108" t="s">
        <v>60</v>
      </c>
      <c r="E1108" t="str" cm="1">
        <f t="array" ref="E1108">_xlfn.XLOOKUP(F1108,Locations!$A$2:$A$6,Locations!$B$2:$B$6,NOT FOUND)</f>
        <v>Al Ain</v>
      </c>
      <c r="F1108" t="s">
        <v>46</v>
      </c>
      <c r="G1108" t="s">
        <v>62</v>
      </c>
      <c r="H1108" t="s">
        <v>22</v>
      </c>
      <c r="I1108" t="s">
        <v>43</v>
      </c>
      <c r="J1108" t="s">
        <v>24</v>
      </c>
      <c r="K1108" t="s">
        <v>69</v>
      </c>
      <c r="L1108" t="s">
        <v>598</v>
      </c>
      <c r="M1108" s="4">
        <v>85.15</v>
      </c>
      <c r="N1108">
        <v>83</v>
      </c>
      <c r="O1108" t="s">
        <v>56</v>
      </c>
      <c r="P1108" t="s">
        <v>38</v>
      </c>
      <c r="Q1108">
        <v>4</v>
      </c>
      <c r="R1108">
        <v>37</v>
      </c>
      <c r="S1108" t="s">
        <v>29</v>
      </c>
      <c r="U1108">
        <v>303932</v>
      </c>
    </row>
    <row r="1109" spans="1:21" x14ac:dyDescent="0.3">
      <c r="A1109">
        <v>304627</v>
      </c>
      <c r="B1109" t="s">
        <v>269</v>
      </c>
      <c r="C1109" t="str">
        <f>_xlfn.XLOOKUP(D1109,Departments!$A$2:$A$8,Departments!$B$2:$B$8)</f>
        <v>Finance</v>
      </c>
      <c r="D1109" t="s">
        <v>72</v>
      </c>
      <c r="E1109" t="str" cm="1">
        <f t="array" ref="E1109">_xlfn.XLOOKUP(F1109,Locations!$A$2:$A$6,Locations!$B$2:$B$6,NOT FOUND)</f>
        <v>Abu Dhabi</v>
      </c>
      <c r="F1109" t="s">
        <v>61</v>
      </c>
      <c r="G1109" t="s">
        <v>73</v>
      </c>
      <c r="H1109" t="s">
        <v>22</v>
      </c>
      <c r="I1109" t="s">
        <v>23</v>
      </c>
      <c r="J1109" t="s">
        <v>24</v>
      </c>
      <c r="K1109" t="s">
        <v>54</v>
      </c>
      <c r="L1109" t="s">
        <v>225</v>
      </c>
      <c r="M1109" s="4">
        <v>96.67</v>
      </c>
      <c r="N1109">
        <v>93</v>
      </c>
      <c r="O1109" t="s">
        <v>56</v>
      </c>
      <c r="P1109" t="s">
        <v>38</v>
      </c>
      <c r="Q1109">
        <v>5</v>
      </c>
      <c r="R1109">
        <v>33</v>
      </c>
      <c r="S1109" t="s">
        <v>29</v>
      </c>
      <c r="U1109">
        <v>304618</v>
      </c>
    </row>
    <row r="1110" spans="1:21" x14ac:dyDescent="0.3">
      <c r="A1110">
        <v>304628</v>
      </c>
      <c r="B1110" t="s">
        <v>346</v>
      </c>
      <c r="C1110" t="str">
        <f>_xlfn.XLOOKUP(D1110,Departments!$A$2:$A$8,Departments!$B$2:$B$8)</f>
        <v>HR</v>
      </c>
      <c r="D1110" t="s">
        <v>40</v>
      </c>
      <c r="E1110" t="str" cm="1">
        <f t="array" ref="E1110">_xlfn.XLOOKUP(F1110,Locations!$A$2:$A$6,Locations!$B$2:$B$6,NOT FOUND)</f>
        <v>Ajman</v>
      </c>
      <c r="F1110" t="s">
        <v>32</v>
      </c>
      <c r="G1110" t="s">
        <v>62</v>
      </c>
      <c r="H1110" t="s">
        <v>63</v>
      </c>
      <c r="I1110" t="s">
        <v>23</v>
      </c>
      <c r="J1110" t="s">
        <v>24</v>
      </c>
      <c r="K1110" t="s">
        <v>54</v>
      </c>
      <c r="L1110" t="s">
        <v>656</v>
      </c>
      <c r="M1110" s="4">
        <v>94.71</v>
      </c>
      <c r="N1110">
        <v>90</v>
      </c>
      <c r="O1110" t="s">
        <v>56</v>
      </c>
      <c r="P1110" t="s">
        <v>38</v>
      </c>
      <c r="Q1110">
        <v>4</v>
      </c>
      <c r="R1110">
        <v>21</v>
      </c>
      <c r="S1110" t="s">
        <v>29</v>
      </c>
      <c r="U1110">
        <v>304039</v>
      </c>
    </row>
    <row r="1111" spans="1:21" x14ac:dyDescent="0.3">
      <c r="A1111">
        <v>304629</v>
      </c>
      <c r="B1111" t="s">
        <v>590</v>
      </c>
      <c r="C1111" t="str">
        <f>_xlfn.XLOOKUP(D1111,Departments!$A$2:$A$8,Departments!$B$2:$B$8)</f>
        <v>Customer Support</v>
      </c>
      <c r="D1111" t="s">
        <v>52</v>
      </c>
      <c r="E1111" t="str" cm="1">
        <f t="array" ref="E1111">_xlfn.XLOOKUP(F1111,Locations!$A$2:$A$6,Locations!$B$2:$B$6,NOT FOUND)</f>
        <v>Sharjah</v>
      </c>
      <c r="F1111" t="s">
        <v>41</v>
      </c>
      <c r="G1111" t="s">
        <v>108</v>
      </c>
      <c r="H1111" t="s">
        <v>76</v>
      </c>
      <c r="I1111" t="s">
        <v>23</v>
      </c>
      <c r="J1111" t="s">
        <v>24</v>
      </c>
      <c r="K1111" t="s">
        <v>54</v>
      </c>
      <c r="L1111" t="s">
        <v>727</v>
      </c>
      <c r="M1111" s="4">
        <v>89.38</v>
      </c>
      <c r="N1111">
        <v>73</v>
      </c>
      <c r="O1111" t="s">
        <v>56</v>
      </c>
      <c r="P1111" t="s">
        <v>38</v>
      </c>
      <c r="Q1111">
        <v>5</v>
      </c>
      <c r="R1111">
        <v>10</v>
      </c>
      <c r="S1111" t="s">
        <v>29</v>
      </c>
      <c r="U1111">
        <v>303944</v>
      </c>
    </row>
    <row r="1112" spans="1:21" x14ac:dyDescent="0.3">
      <c r="A1112">
        <v>304630</v>
      </c>
      <c r="B1112" t="s">
        <v>710</v>
      </c>
      <c r="C1112" t="str">
        <f>_xlfn.XLOOKUP(D1112,Departments!$A$2:$A$8,Departments!$B$2:$B$8)</f>
        <v>HR</v>
      </c>
      <c r="D1112" t="s">
        <v>40</v>
      </c>
      <c r="E1112" t="str" cm="1">
        <f t="array" ref="E1112">_xlfn.XLOOKUP(F1112,Locations!$A$2:$A$6,Locations!$B$2:$B$6,NOT FOUND)</f>
        <v>Abu Dhabi</v>
      </c>
      <c r="F1112" t="s">
        <v>61</v>
      </c>
      <c r="G1112" t="s">
        <v>21</v>
      </c>
      <c r="H1112" t="s">
        <v>34</v>
      </c>
      <c r="I1112" t="s">
        <v>35</v>
      </c>
      <c r="J1112" t="s">
        <v>36</v>
      </c>
      <c r="K1112" t="s">
        <v>64</v>
      </c>
      <c r="L1112" t="s">
        <v>1064</v>
      </c>
      <c r="M1112" s="4">
        <v>83.2</v>
      </c>
      <c r="N1112">
        <v>52</v>
      </c>
      <c r="O1112" t="s">
        <v>27</v>
      </c>
      <c r="P1112" t="s">
        <v>38</v>
      </c>
      <c r="Q1112">
        <v>2</v>
      </c>
      <c r="R1112">
        <v>13</v>
      </c>
      <c r="S1112" t="s">
        <v>57</v>
      </c>
      <c r="T1112" t="s">
        <v>1326</v>
      </c>
      <c r="U1112">
        <v>303533</v>
      </c>
    </row>
    <row r="1113" spans="1:21" x14ac:dyDescent="0.3">
      <c r="A1113">
        <v>304631</v>
      </c>
      <c r="B1113" t="s">
        <v>571</v>
      </c>
      <c r="C1113" t="str">
        <f>_xlfn.XLOOKUP(D1113,Departments!$A$2:$A$8,Departments!$B$2:$B$8)</f>
        <v>HR</v>
      </c>
      <c r="D1113" t="s">
        <v>40</v>
      </c>
      <c r="E1113" t="str" cm="1">
        <f t="array" ref="E1113">_xlfn.XLOOKUP(F1113,Locations!$A$2:$A$6,Locations!$B$2:$B$6,NOT FOUND)</f>
        <v>Ajman</v>
      </c>
      <c r="F1113" t="s">
        <v>32</v>
      </c>
      <c r="G1113" t="s">
        <v>42</v>
      </c>
      <c r="H1113" t="s">
        <v>76</v>
      </c>
      <c r="I1113" t="s">
        <v>43</v>
      </c>
      <c r="J1113" t="s">
        <v>24</v>
      </c>
      <c r="K1113" t="s">
        <v>64</v>
      </c>
      <c r="L1113" t="s">
        <v>1276</v>
      </c>
      <c r="M1113" s="4">
        <v>99.07</v>
      </c>
      <c r="N1113">
        <v>99</v>
      </c>
      <c r="O1113" t="s">
        <v>56</v>
      </c>
      <c r="P1113" t="s">
        <v>38</v>
      </c>
      <c r="Q1113">
        <v>2</v>
      </c>
      <c r="R1113">
        <v>6</v>
      </c>
      <c r="S1113" t="s">
        <v>57</v>
      </c>
      <c r="T1113" t="s">
        <v>816</v>
      </c>
      <c r="U1113">
        <v>303521</v>
      </c>
    </row>
    <row r="1114" spans="1:21" x14ac:dyDescent="0.3">
      <c r="A1114">
        <v>304632</v>
      </c>
      <c r="B1114" t="s">
        <v>588</v>
      </c>
      <c r="C1114" t="str">
        <f>_xlfn.XLOOKUP(D1114,Departments!$A$2:$A$8,Departments!$B$2:$B$8)</f>
        <v>Customer Support</v>
      </c>
      <c r="D1114" t="s">
        <v>52</v>
      </c>
      <c r="E1114" t="str" cm="1">
        <f t="array" ref="E1114">_xlfn.XLOOKUP(F1114,Locations!$A$2:$A$6,Locations!$B$2:$B$6,NOT FOUND)</f>
        <v>Dubai</v>
      </c>
      <c r="F1114" t="s">
        <v>20</v>
      </c>
      <c r="G1114" t="s">
        <v>102</v>
      </c>
      <c r="H1114" t="s">
        <v>63</v>
      </c>
      <c r="I1114" t="s">
        <v>23</v>
      </c>
      <c r="J1114" t="s">
        <v>24</v>
      </c>
      <c r="K1114" t="s">
        <v>64</v>
      </c>
      <c r="L1114" t="s">
        <v>1327</v>
      </c>
      <c r="M1114" s="4">
        <v>81.42</v>
      </c>
      <c r="N1114">
        <v>65</v>
      </c>
      <c r="O1114" t="s">
        <v>27</v>
      </c>
      <c r="P1114" t="s">
        <v>38</v>
      </c>
      <c r="Q1114">
        <v>5</v>
      </c>
      <c r="R1114">
        <v>30</v>
      </c>
      <c r="S1114" t="s">
        <v>29</v>
      </c>
      <c r="U1114">
        <v>304075</v>
      </c>
    </row>
    <row r="1115" spans="1:21" x14ac:dyDescent="0.3">
      <c r="A1115">
        <v>304633</v>
      </c>
      <c r="B1115" t="s">
        <v>226</v>
      </c>
      <c r="C1115" t="str">
        <f>_xlfn.XLOOKUP(D1115,Departments!$A$2:$A$8,Departments!$B$2:$B$8)</f>
        <v>IT</v>
      </c>
      <c r="D1115" t="s">
        <v>80</v>
      </c>
      <c r="E1115" t="str" cm="1">
        <f t="array" ref="E1115">_xlfn.XLOOKUP(F1115,Locations!$A$2:$A$6,Locations!$B$2:$B$6,NOT FOUND)</f>
        <v>Abu Dhabi</v>
      </c>
      <c r="F1115" t="s">
        <v>61</v>
      </c>
      <c r="G1115" t="s">
        <v>68</v>
      </c>
      <c r="H1115" t="s">
        <v>76</v>
      </c>
      <c r="I1115" t="s">
        <v>23</v>
      </c>
      <c r="J1115" t="s">
        <v>36</v>
      </c>
      <c r="K1115" t="s">
        <v>69</v>
      </c>
      <c r="L1115" t="s">
        <v>733</v>
      </c>
      <c r="M1115" s="4">
        <v>91.76</v>
      </c>
      <c r="N1115">
        <v>86</v>
      </c>
      <c r="O1115" t="s">
        <v>49</v>
      </c>
      <c r="P1115" t="s">
        <v>38</v>
      </c>
      <c r="Q1115">
        <v>4</v>
      </c>
      <c r="R1115">
        <v>10</v>
      </c>
      <c r="S1115" t="s">
        <v>57</v>
      </c>
      <c r="T1115" t="s">
        <v>855</v>
      </c>
      <c r="U1115">
        <v>304299</v>
      </c>
    </row>
    <row r="1116" spans="1:21" x14ac:dyDescent="0.3">
      <c r="A1116">
        <v>304634</v>
      </c>
      <c r="B1116" t="s">
        <v>1137</v>
      </c>
      <c r="C1116" t="str">
        <f>_xlfn.XLOOKUP(D1116,Departments!$A$2:$A$8,Departments!$B$2:$B$8)</f>
        <v>Marketing</v>
      </c>
      <c r="D1116" t="s">
        <v>60</v>
      </c>
      <c r="E1116" t="str" cm="1">
        <f t="array" ref="E1116">_xlfn.XLOOKUP(F1116,Locations!$A$2:$A$6,Locations!$B$2:$B$6,NOT FOUND)</f>
        <v>Ajman</v>
      </c>
      <c r="F1116" t="s">
        <v>32</v>
      </c>
      <c r="G1116" t="s">
        <v>42</v>
      </c>
      <c r="H1116" t="s">
        <v>34</v>
      </c>
      <c r="I1116" t="s">
        <v>43</v>
      </c>
      <c r="J1116" t="s">
        <v>36</v>
      </c>
      <c r="K1116" t="s">
        <v>54</v>
      </c>
      <c r="L1116" t="s">
        <v>715</v>
      </c>
      <c r="M1116" s="4">
        <v>77.63</v>
      </c>
      <c r="N1116">
        <v>62</v>
      </c>
      <c r="O1116" t="s">
        <v>27</v>
      </c>
      <c r="P1116" t="s">
        <v>38</v>
      </c>
      <c r="Q1116">
        <v>3</v>
      </c>
      <c r="R1116">
        <v>11</v>
      </c>
      <c r="S1116" t="s">
        <v>29</v>
      </c>
      <c r="U1116">
        <v>304359</v>
      </c>
    </row>
    <row r="1117" spans="1:21" x14ac:dyDescent="0.3">
      <c r="A1117">
        <v>304635</v>
      </c>
      <c r="B1117" t="s">
        <v>163</v>
      </c>
      <c r="C1117" t="str">
        <f>_xlfn.XLOOKUP(D1117,Departments!$A$2:$A$8,Departments!$B$2:$B$8)</f>
        <v>Finance</v>
      </c>
      <c r="D1117" t="s">
        <v>72</v>
      </c>
      <c r="E1117" t="str" cm="1">
        <f t="array" ref="E1117">_xlfn.XLOOKUP(F1117,Locations!$A$2:$A$6,Locations!$B$2:$B$6,NOT FOUND)</f>
        <v>Al Ain</v>
      </c>
      <c r="F1117" t="s">
        <v>46</v>
      </c>
      <c r="G1117" t="s">
        <v>21</v>
      </c>
      <c r="H1117" t="s">
        <v>22</v>
      </c>
      <c r="I1117" t="s">
        <v>43</v>
      </c>
      <c r="J1117" t="s">
        <v>36</v>
      </c>
      <c r="K1117" t="s">
        <v>64</v>
      </c>
      <c r="L1117" t="s">
        <v>1328</v>
      </c>
      <c r="M1117" s="4">
        <v>90</v>
      </c>
      <c r="N1117">
        <v>76</v>
      </c>
      <c r="O1117" t="s">
        <v>49</v>
      </c>
      <c r="P1117" t="s">
        <v>38</v>
      </c>
      <c r="Q1117">
        <v>5</v>
      </c>
      <c r="R1117">
        <v>9</v>
      </c>
      <c r="S1117" t="s">
        <v>29</v>
      </c>
      <c r="U1117">
        <v>304174</v>
      </c>
    </row>
    <row r="1118" spans="1:21" x14ac:dyDescent="0.3">
      <c r="A1118">
        <v>304636</v>
      </c>
      <c r="B1118" t="s">
        <v>136</v>
      </c>
      <c r="C1118" t="str">
        <f>_xlfn.XLOOKUP(D1118,Departments!$A$2:$A$8,Departments!$B$2:$B$8)</f>
        <v>HR</v>
      </c>
      <c r="D1118" t="s">
        <v>40</v>
      </c>
      <c r="E1118" t="str" cm="1">
        <f t="array" ref="E1118">_xlfn.XLOOKUP(F1118,Locations!$A$2:$A$6,Locations!$B$2:$B$6,NOT FOUND)</f>
        <v>Sharjah</v>
      </c>
      <c r="F1118" t="s">
        <v>41</v>
      </c>
      <c r="G1118" t="s">
        <v>53</v>
      </c>
      <c r="H1118" t="s">
        <v>34</v>
      </c>
      <c r="I1118" t="s">
        <v>23</v>
      </c>
      <c r="J1118" t="s">
        <v>36</v>
      </c>
      <c r="K1118" t="s">
        <v>25</v>
      </c>
      <c r="L1118" t="s">
        <v>1329</v>
      </c>
      <c r="M1118" s="4">
        <v>97.6</v>
      </c>
      <c r="N1118">
        <v>95</v>
      </c>
      <c r="O1118" t="s">
        <v>56</v>
      </c>
      <c r="P1118" t="s">
        <v>38</v>
      </c>
      <c r="Q1118">
        <v>5</v>
      </c>
      <c r="R1118">
        <v>11</v>
      </c>
      <c r="S1118" t="s">
        <v>131</v>
      </c>
      <c r="T1118" t="s">
        <v>1330</v>
      </c>
      <c r="U1118">
        <v>304436</v>
      </c>
    </row>
    <row r="1119" spans="1:21" x14ac:dyDescent="0.3">
      <c r="A1119">
        <v>304637</v>
      </c>
      <c r="B1119" t="s">
        <v>536</v>
      </c>
      <c r="C1119" t="str">
        <f>_xlfn.XLOOKUP(D1119,Departments!$A$2:$A$8,Departments!$B$2:$B$8)</f>
        <v>IT</v>
      </c>
      <c r="D1119" t="s">
        <v>80</v>
      </c>
      <c r="E1119" t="str" cm="1">
        <f t="array" ref="E1119">_xlfn.XLOOKUP(F1119,Locations!$A$2:$A$6,Locations!$B$2:$B$6,NOT FOUND)</f>
        <v>Al Ain</v>
      </c>
      <c r="F1119" t="s">
        <v>46</v>
      </c>
      <c r="G1119" t="s">
        <v>73</v>
      </c>
      <c r="H1119" t="s">
        <v>63</v>
      </c>
      <c r="I1119" t="s">
        <v>43</v>
      </c>
      <c r="J1119" t="s">
        <v>36</v>
      </c>
      <c r="K1119" t="s">
        <v>54</v>
      </c>
      <c r="L1119" t="s">
        <v>1206</v>
      </c>
      <c r="M1119" s="4">
        <v>81.23</v>
      </c>
      <c r="N1119">
        <v>54</v>
      </c>
      <c r="O1119" t="s">
        <v>56</v>
      </c>
      <c r="P1119" t="s">
        <v>38</v>
      </c>
      <c r="Q1119">
        <v>2</v>
      </c>
      <c r="R1119">
        <v>36</v>
      </c>
      <c r="S1119" t="s">
        <v>29</v>
      </c>
      <c r="U1119">
        <v>304520</v>
      </c>
    </row>
    <row r="1120" spans="1:21" x14ac:dyDescent="0.3">
      <c r="A1120">
        <v>304638</v>
      </c>
      <c r="B1120" t="s">
        <v>710</v>
      </c>
      <c r="C1120" t="str">
        <f>_xlfn.XLOOKUP(D1120,Departments!$A$2:$A$8,Departments!$B$2:$B$8)</f>
        <v>Customer Support</v>
      </c>
      <c r="D1120" t="s">
        <v>52</v>
      </c>
      <c r="E1120" t="str" cm="1">
        <f t="array" ref="E1120">_xlfn.XLOOKUP(F1120,Locations!$A$2:$A$6,Locations!$B$2:$B$6,NOT FOUND)</f>
        <v>Sharjah</v>
      </c>
      <c r="F1120" t="s">
        <v>41</v>
      </c>
      <c r="G1120" t="s">
        <v>47</v>
      </c>
      <c r="H1120" t="s">
        <v>22</v>
      </c>
      <c r="I1120" t="s">
        <v>43</v>
      </c>
      <c r="J1120" t="s">
        <v>24</v>
      </c>
      <c r="K1120" t="s">
        <v>25</v>
      </c>
      <c r="L1120" t="s">
        <v>1331</v>
      </c>
      <c r="M1120" s="4">
        <v>84.55</v>
      </c>
      <c r="N1120">
        <v>66</v>
      </c>
      <c r="O1120" t="s">
        <v>27</v>
      </c>
      <c r="P1120" t="s">
        <v>38</v>
      </c>
      <c r="Q1120">
        <v>3</v>
      </c>
      <c r="R1120">
        <v>39</v>
      </c>
      <c r="S1120" t="s">
        <v>57</v>
      </c>
      <c r="T1120" t="s">
        <v>388</v>
      </c>
      <c r="U1120">
        <v>304393</v>
      </c>
    </row>
    <row r="1121" spans="1:21" x14ac:dyDescent="0.3">
      <c r="A1121">
        <v>304639</v>
      </c>
      <c r="B1121" t="s">
        <v>289</v>
      </c>
      <c r="C1121" t="str">
        <f>_xlfn.XLOOKUP(D1121,Departments!$A$2:$A$8,Departments!$B$2:$B$8)</f>
        <v>Finance</v>
      </c>
      <c r="D1121" t="s">
        <v>72</v>
      </c>
      <c r="E1121" t="str" cm="1">
        <f t="array" ref="E1121">_xlfn.XLOOKUP(F1121,Locations!$A$2:$A$6,Locations!$B$2:$B$6,NOT FOUND)</f>
        <v>Al Ain</v>
      </c>
      <c r="F1121" t="s">
        <v>46</v>
      </c>
      <c r="G1121" t="s">
        <v>47</v>
      </c>
      <c r="H1121" t="s">
        <v>22</v>
      </c>
      <c r="I1121" t="s">
        <v>23</v>
      </c>
      <c r="J1121" t="s">
        <v>24</v>
      </c>
      <c r="K1121" t="s">
        <v>25</v>
      </c>
      <c r="L1121" t="s">
        <v>303</v>
      </c>
      <c r="M1121" s="4">
        <v>82.23</v>
      </c>
      <c r="N1121">
        <v>51</v>
      </c>
      <c r="O1121" t="s">
        <v>27</v>
      </c>
      <c r="P1121" t="s">
        <v>38</v>
      </c>
      <c r="Q1121">
        <v>2</v>
      </c>
      <c r="R1121">
        <v>10</v>
      </c>
      <c r="S1121" t="s">
        <v>29</v>
      </c>
      <c r="U1121">
        <v>303936</v>
      </c>
    </row>
    <row r="1122" spans="1:21" x14ac:dyDescent="0.3">
      <c r="A1122">
        <v>304640</v>
      </c>
      <c r="B1122" t="s">
        <v>906</v>
      </c>
      <c r="C1122" t="str">
        <f>_xlfn.XLOOKUP(D1122,Departments!$A$2:$A$8,Departments!$B$2:$B$8)</f>
        <v>Finance</v>
      </c>
      <c r="D1122" t="s">
        <v>72</v>
      </c>
      <c r="E1122" t="str" cm="1">
        <f t="array" ref="E1122">_xlfn.XLOOKUP(F1122,Locations!$A$2:$A$6,Locations!$B$2:$B$6,NOT FOUND)</f>
        <v>Sharjah</v>
      </c>
      <c r="F1122" t="s">
        <v>41</v>
      </c>
      <c r="G1122" t="s">
        <v>102</v>
      </c>
      <c r="H1122" t="s">
        <v>63</v>
      </c>
      <c r="I1122" t="s">
        <v>23</v>
      </c>
      <c r="J1122" t="s">
        <v>36</v>
      </c>
      <c r="K1122" t="s">
        <v>54</v>
      </c>
      <c r="L1122" t="s">
        <v>1332</v>
      </c>
      <c r="M1122" s="4">
        <v>75.19</v>
      </c>
      <c r="N1122">
        <v>58</v>
      </c>
      <c r="O1122" t="s">
        <v>56</v>
      </c>
      <c r="P1122" t="s">
        <v>50</v>
      </c>
      <c r="R1122">
        <v>19</v>
      </c>
      <c r="S1122" t="s">
        <v>57</v>
      </c>
      <c r="T1122" t="s">
        <v>257</v>
      </c>
      <c r="U1122">
        <v>304038</v>
      </c>
    </row>
    <row r="1123" spans="1:21" x14ac:dyDescent="0.3">
      <c r="A1123">
        <v>304641</v>
      </c>
      <c r="B1123" t="s">
        <v>1117</v>
      </c>
      <c r="C1123" t="str">
        <f>_xlfn.XLOOKUP(D1123,Departments!$A$2:$A$8,Departments!$B$2:$B$8)</f>
        <v>IT</v>
      </c>
      <c r="D1123" t="s">
        <v>80</v>
      </c>
      <c r="E1123" t="str" cm="1">
        <f t="array" ref="E1123">_xlfn.XLOOKUP(F1123,Locations!$A$2:$A$6,Locations!$B$2:$B$6,NOT FOUND)</f>
        <v>Al Ain</v>
      </c>
      <c r="F1123" t="s">
        <v>46</v>
      </c>
      <c r="G1123" t="s">
        <v>47</v>
      </c>
      <c r="H1123" t="s">
        <v>22</v>
      </c>
      <c r="I1123" t="s">
        <v>43</v>
      </c>
      <c r="J1123" t="s">
        <v>36</v>
      </c>
      <c r="K1123" t="s">
        <v>64</v>
      </c>
      <c r="L1123" t="s">
        <v>1283</v>
      </c>
      <c r="M1123" s="4">
        <v>85.08</v>
      </c>
      <c r="N1123">
        <v>81</v>
      </c>
      <c r="O1123" t="s">
        <v>49</v>
      </c>
      <c r="P1123" t="s">
        <v>38</v>
      </c>
      <c r="Q1123">
        <v>3</v>
      </c>
      <c r="R1123">
        <v>18</v>
      </c>
      <c r="S1123" t="s">
        <v>29</v>
      </c>
      <c r="U1123">
        <v>303568</v>
      </c>
    </row>
    <row r="1124" spans="1:21" x14ac:dyDescent="0.3">
      <c r="A1124">
        <v>304642</v>
      </c>
      <c r="B1124" t="s">
        <v>763</v>
      </c>
      <c r="C1124" t="str">
        <f>_xlfn.XLOOKUP(D1124,Departments!$A$2:$A$8,Departments!$B$2:$B$8)</f>
        <v>Marketing</v>
      </c>
      <c r="D1124" t="s">
        <v>60</v>
      </c>
      <c r="E1124" t="str" cm="1">
        <f t="array" ref="E1124">_xlfn.XLOOKUP(F1124,Locations!$A$2:$A$6,Locations!$B$2:$B$6,NOT FOUND)</f>
        <v>Al Ain</v>
      </c>
      <c r="F1124" t="s">
        <v>46</v>
      </c>
      <c r="G1124" t="s">
        <v>73</v>
      </c>
      <c r="H1124" t="s">
        <v>22</v>
      </c>
      <c r="I1124" t="s">
        <v>43</v>
      </c>
      <c r="J1124" t="s">
        <v>24</v>
      </c>
      <c r="K1124" t="s">
        <v>25</v>
      </c>
      <c r="L1124" t="s">
        <v>1134</v>
      </c>
      <c r="M1124" s="4">
        <v>81.52</v>
      </c>
      <c r="N1124">
        <v>79</v>
      </c>
      <c r="O1124" t="s">
        <v>56</v>
      </c>
      <c r="P1124" t="s">
        <v>38</v>
      </c>
      <c r="Q1124">
        <v>5</v>
      </c>
      <c r="R1124">
        <v>33</v>
      </c>
      <c r="S1124" t="s">
        <v>29</v>
      </c>
      <c r="U1124">
        <v>303884</v>
      </c>
    </row>
    <row r="1125" spans="1:21" x14ac:dyDescent="0.3">
      <c r="A1125">
        <v>304643</v>
      </c>
      <c r="B1125" t="s">
        <v>450</v>
      </c>
      <c r="C1125" t="str">
        <f>_xlfn.XLOOKUP(D1125,Departments!$A$2:$A$8,Departments!$B$2:$B$8)</f>
        <v>Sales</v>
      </c>
      <c r="D1125" t="s">
        <v>31</v>
      </c>
      <c r="E1125" t="str" cm="1">
        <f t="array" ref="E1125">_xlfn.XLOOKUP(F1125,Locations!$A$2:$A$6,Locations!$B$2:$B$6,NOT FOUND)</f>
        <v>Al Ain</v>
      </c>
      <c r="F1125" t="s">
        <v>46</v>
      </c>
      <c r="G1125" t="s">
        <v>33</v>
      </c>
      <c r="H1125" t="s">
        <v>63</v>
      </c>
      <c r="I1125" t="s">
        <v>43</v>
      </c>
      <c r="J1125" t="s">
        <v>36</v>
      </c>
      <c r="K1125" t="s">
        <v>25</v>
      </c>
      <c r="L1125" t="s">
        <v>234</v>
      </c>
      <c r="M1125" s="4">
        <v>77.989999999999995</v>
      </c>
      <c r="N1125">
        <v>66</v>
      </c>
      <c r="O1125" t="s">
        <v>27</v>
      </c>
      <c r="P1125" t="s">
        <v>38</v>
      </c>
      <c r="Q1125">
        <v>3</v>
      </c>
      <c r="R1125">
        <v>34</v>
      </c>
      <c r="S1125" t="s">
        <v>29</v>
      </c>
      <c r="U1125">
        <v>304164</v>
      </c>
    </row>
    <row r="1126" spans="1:21" x14ac:dyDescent="0.3">
      <c r="A1126">
        <v>304644</v>
      </c>
      <c r="B1126" t="s">
        <v>900</v>
      </c>
      <c r="C1126" t="str">
        <f>_xlfn.XLOOKUP(D1126,Departments!$A$2:$A$8,Departments!$B$2:$B$8)</f>
        <v>Sales</v>
      </c>
      <c r="D1126" t="s">
        <v>31</v>
      </c>
      <c r="E1126" t="str" cm="1">
        <f t="array" ref="E1126">_xlfn.XLOOKUP(F1126,Locations!$A$2:$A$6,Locations!$B$2:$B$6,NOT FOUND)</f>
        <v>Dubai</v>
      </c>
      <c r="F1126" t="s">
        <v>20</v>
      </c>
      <c r="G1126" t="s">
        <v>68</v>
      </c>
      <c r="H1126" t="s">
        <v>76</v>
      </c>
      <c r="I1126" t="s">
        <v>35</v>
      </c>
      <c r="J1126" t="s">
        <v>24</v>
      </c>
      <c r="K1126" t="s">
        <v>69</v>
      </c>
      <c r="L1126" t="s">
        <v>1333</v>
      </c>
      <c r="M1126" s="4">
        <v>98.08</v>
      </c>
      <c r="N1126">
        <v>98</v>
      </c>
      <c r="O1126" t="s">
        <v>56</v>
      </c>
      <c r="P1126" t="s">
        <v>28</v>
      </c>
      <c r="R1126">
        <v>18</v>
      </c>
      <c r="S1126" t="s">
        <v>29</v>
      </c>
      <c r="U1126">
        <v>304103</v>
      </c>
    </row>
    <row r="1127" spans="1:21" x14ac:dyDescent="0.3">
      <c r="A1127">
        <v>304645</v>
      </c>
      <c r="B1127" t="s">
        <v>326</v>
      </c>
      <c r="C1127" t="str">
        <f>_xlfn.XLOOKUP(D1127,Departments!$A$2:$A$8,Departments!$B$2:$B$8)</f>
        <v>Finance</v>
      </c>
      <c r="D1127" t="s">
        <v>72</v>
      </c>
      <c r="E1127" t="str" cm="1">
        <f t="array" ref="E1127">_xlfn.XLOOKUP(F1127,Locations!$A$2:$A$6,Locations!$B$2:$B$6,NOT FOUND)</f>
        <v>Abu Dhabi</v>
      </c>
      <c r="F1127" t="s">
        <v>61</v>
      </c>
      <c r="G1127" t="s">
        <v>53</v>
      </c>
      <c r="H1127" t="s">
        <v>63</v>
      </c>
      <c r="I1127" t="s">
        <v>43</v>
      </c>
      <c r="J1127" t="s">
        <v>36</v>
      </c>
      <c r="K1127" t="s">
        <v>25</v>
      </c>
      <c r="L1127" t="s">
        <v>1302</v>
      </c>
      <c r="M1127" s="4">
        <v>78.260000000000005</v>
      </c>
      <c r="N1127">
        <v>62</v>
      </c>
      <c r="O1127" t="s">
        <v>27</v>
      </c>
      <c r="P1127" t="s">
        <v>38</v>
      </c>
      <c r="Q1127">
        <v>2</v>
      </c>
      <c r="R1127">
        <v>8</v>
      </c>
      <c r="S1127" t="s">
        <v>29</v>
      </c>
      <c r="U1127">
        <v>303978</v>
      </c>
    </row>
    <row r="1128" spans="1:21" x14ac:dyDescent="0.3">
      <c r="A1128">
        <v>304646</v>
      </c>
      <c r="B1128" t="s">
        <v>87</v>
      </c>
      <c r="C1128" t="str">
        <f>_xlfn.XLOOKUP(D1128,Departments!$A$2:$A$8,Departments!$B$2:$B$8)</f>
        <v>Finance</v>
      </c>
      <c r="D1128" t="s">
        <v>72</v>
      </c>
      <c r="E1128" t="str" cm="1">
        <f t="array" ref="E1128">_xlfn.XLOOKUP(F1128,Locations!$A$2:$A$6,Locations!$B$2:$B$6,NOT FOUND)</f>
        <v>Dubai</v>
      </c>
      <c r="F1128" t="s">
        <v>20</v>
      </c>
      <c r="G1128" t="s">
        <v>47</v>
      </c>
      <c r="H1128" t="s">
        <v>22</v>
      </c>
      <c r="I1128" t="s">
        <v>23</v>
      </c>
      <c r="J1128" t="s">
        <v>24</v>
      </c>
      <c r="K1128" t="s">
        <v>64</v>
      </c>
      <c r="L1128" t="s">
        <v>818</v>
      </c>
      <c r="M1128" s="4">
        <v>85.59</v>
      </c>
      <c r="N1128">
        <v>74</v>
      </c>
      <c r="O1128" t="s">
        <v>49</v>
      </c>
      <c r="P1128" t="s">
        <v>38</v>
      </c>
      <c r="Q1128">
        <v>3</v>
      </c>
      <c r="R1128">
        <v>25</v>
      </c>
      <c r="S1128" t="s">
        <v>29</v>
      </c>
      <c r="U1128">
        <v>303852</v>
      </c>
    </row>
    <row r="1129" spans="1:21" x14ac:dyDescent="0.3">
      <c r="A1129">
        <v>304647</v>
      </c>
      <c r="B1129" t="s">
        <v>1179</v>
      </c>
      <c r="C1129" t="str">
        <f>_xlfn.XLOOKUP(D1129,Departments!$A$2:$A$8,Departments!$B$2:$B$8)</f>
        <v>Marketing</v>
      </c>
      <c r="D1129" t="s">
        <v>60</v>
      </c>
      <c r="E1129" t="str" cm="1">
        <f t="array" ref="E1129">_xlfn.XLOOKUP(F1129,Locations!$A$2:$A$6,Locations!$B$2:$B$6,NOT FOUND)</f>
        <v>Sharjah</v>
      </c>
      <c r="F1129" t="s">
        <v>41</v>
      </c>
      <c r="G1129" t="s">
        <v>108</v>
      </c>
      <c r="H1129" t="s">
        <v>63</v>
      </c>
      <c r="I1129" t="s">
        <v>43</v>
      </c>
      <c r="J1129" t="s">
        <v>24</v>
      </c>
      <c r="K1129" t="s">
        <v>69</v>
      </c>
      <c r="L1129" t="s">
        <v>755</v>
      </c>
      <c r="M1129" s="4">
        <v>95.45</v>
      </c>
      <c r="N1129">
        <v>85</v>
      </c>
      <c r="O1129" t="s">
        <v>56</v>
      </c>
      <c r="P1129" t="s">
        <v>38</v>
      </c>
      <c r="Q1129">
        <v>2</v>
      </c>
      <c r="R1129">
        <v>6</v>
      </c>
      <c r="S1129" t="s">
        <v>29</v>
      </c>
      <c r="U1129">
        <v>304350</v>
      </c>
    </row>
    <row r="1130" spans="1:21" x14ac:dyDescent="0.3">
      <c r="A1130">
        <v>304648</v>
      </c>
      <c r="B1130" t="s">
        <v>142</v>
      </c>
      <c r="C1130" t="str">
        <f>_xlfn.XLOOKUP(D1130,Departments!$A$2:$A$8,Departments!$B$2:$B$8)</f>
        <v>Customer Support</v>
      </c>
      <c r="D1130" t="s">
        <v>52</v>
      </c>
      <c r="E1130" t="str" cm="1">
        <f t="array" ref="E1130">_xlfn.XLOOKUP(F1130,Locations!$A$2:$A$6,Locations!$B$2:$B$6,NOT FOUND)</f>
        <v>Ajman</v>
      </c>
      <c r="F1130" t="s">
        <v>32</v>
      </c>
      <c r="G1130" t="s">
        <v>42</v>
      </c>
      <c r="H1130" t="s">
        <v>34</v>
      </c>
      <c r="I1130" t="s">
        <v>35</v>
      </c>
      <c r="J1130" t="s">
        <v>24</v>
      </c>
      <c r="K1130" t="s">
        <v>69</v>
      </c>
      <c r="L1130" t="s">
        <v>596</v>
      </c>
      <c r="M1130" s="4">
        <v>97.14</v>
      </c>
      <c r="N1130">
        <v>99</v>
      </c>
      <c r="O1130" t="s">
        <v>56</v>
      </c>
      <c r="P1130" t="s">
        <v>28</v>
      </c>
      <c r="R1130">
        <v>40</v>
      </c>
      <c r="S1130" t="s">
        <v>57</v>
      </c>
      <c r="T1130" t="s">
        <v>1334</v>
      </c>
      <c r="U1130">
        <v>304216</v>
      </c>
    </row>
    <row r="1131" spans="1:21" x14ac:dyDescent="0.3">
      <c r="A1131">
        <v>304649</v>
      </c>
      <c r="B1131" t="s">
        <v>603</v>
      </c>
      <c r="C1131" t="str">
        <f>_xlfn.XLOOKUP(D1131,Departments!$A$2:$A$8,Departments!$B$2:$B$8)</f>
        <v>Finance</v>
      </c>
      <c r="D1131" t="s">
        <v>72</v>
      </c>
      <c r="E1131" t="str" cm="1">
        <f t="array" ref="E1131">_xlfn.XLOOKUP(F1131,Locations!$A$2:$A$6,Locations!$B$2:$B$6,NOT FOUND)</f>
        <v>Dubai</v>
      </c>
      <c r="F1131" t="s">
        <v>20</v>
      </c>
      <c r="G1131" t="s">
        <v>108</v>
      </c>
      <c r="H1131" t="s">
        <v>76</v>
      </c>
      <c r="I1131" t="s">
        <v>23</v>
      </c>
      <c r="J1131" t="s">
        <v>24</v>
      </c>
      <c r="K1131" t="s">
        <v>54</v>
      </c>
      <c r="L1131" t="s">
        <v>1270</v>
      </c>
      <c r="M1131" s="4">
        <v>83.09</v>
      </c>
      <c r="N1131">
        <v>70</v>
      </c>
      <c r="O1131" t="s">
        <v>27</v>
      </c>
      <c r="P1131" t="s">
        <v>38</v>
      </c>
      <c r="Q1131">
        <v>3</v>
      </c>
      <c r="R1131">
        <v>20</v>
      </c>
      <c r="S1131" t="s">
        <v>29</v>
      </c>
      <c r="U1131">
        <v>304004</v>
      </c>
    </row>
    <row r="1132" spans="1:21" x14ac:dyDescent="0.3">
      <c r="A1132">
        <v>304650</v>
      </c>
      <c r="B1132" t="s">
        <v>474</v>
      </c>
      <c r="C1132" t="str">
        <f>_xlfn.XLOOKUP(D1132,Departments!$A$2:$A$8,Departments!$B$2:$B$8)</f>
        <v>Finance</v>
      </c>
      <c r="D1132" t="s">
        <v>72</v>
      </c>
      <c r="E1132" t="str" cm="1">
        <f t="array" ref="E1132">_xlfn.XLOOKUP(F1132,Locations!$A$2:$A$6,Locations!$B$2:$B$6,NOT FOUND)</f>
        <v>Sharjah</v>
      </c>
      <c r="F1132" t="s">
        <v>41</v>
      </c>
      <c r="G1132" t="s">
        <v>102</v>
      </c>
      <c r="H1132" t="s">
        <v>63</v>
      </c>
      <c r="I1132" t="s">
        <v>23</v>
      </c>
      <c r="J1132" t="s">
        <v>36</v>
      </c>
      <c r="K1132" t="s">
        <v>69</v>
      </c>
      <c r="L1132" t="s">
        <v>1335</v>
      </c>
      <c r="M1132" s="4">
        <v>99.02</v>
      </c>
      <c r="N1132">
        <v>91</v>
      </c>
      <c r="O1132" t="s">
        <v>49</v>
      </c>
      <c r="P1132" t="s">
        <v>38</v>
      </c>
      <c r="Q1132">
        <v>5</v>
      </c>
      <c r="R1132">
        <v>31</v>
      </c>
      <c r="S1132" t="s">
        <v>29</v>
      </c>
      <c r="U1132">
        <v>304542</v>
      </c>
    </row>
    <row r="1133" spans="1:21" x14ac:dyDescent="0.3">
      <c r="A1133">
        <v>304651</v>
      </c>
      <c r="B1133" t="s">
        <v>681</v>
      </c>
      <c r="C1133" t="str">
        <f>_xlfn.XLOOKUP(D1133,Departments!$A$2:$A$8,Departments!$B$2:$B$8)</f>
        <v>Finance</v>
      </c>
      <c r="D1133" t="s">
        <v>72</v>
      </c>
      <c r="E1133" t="str" cm="1">
        <f t="array" ref="E1133">_xlfn.XLOOKUP(F1133,Locations!$A$2:$A$6,Locations!$B$2:$B$6,NOT FOUND)</f>
        <v>Abu Dhabi</v>
      </c>
      <c r="F1133" t="s">
        <v>61</v>
      </c>
      <c r="G1133" t="s">
        <v>47</v>
      </c>
      <c r="H1133" t="s">
        <v>76</v>
      </c>
      <c r="I1133" t="s">
        <v>23</v>
      </c>
      <c r="J1133" t="s">
        <v>24</v>
      </c>
      <c r="K1133" t="s">
        <v>25</v>
      </c>
      <c r="L1133" t="s">
        <v>795</v>
      </c>
      <c r="M1133" s="4">
        <v>81.040000000000006</v>
      </c>
      <c r="N1133">
        <v>76</v>
      </c>
      <c r="O1133" t="s">
        <v>27</v>
      </c>
      <c r="P1133" t="s">
        <v>28</v>
      </c>
      <c r="R1133">
        <v>15</v>
      </c>
      <c r="S1133" t="s">
        <v>29</v>
      </c>
      <c r="U1133">
        <v>303805</v>
      </c>
    </row>
    <row r="1134" spans="1:21" x14ac:dyDescent="0.3">
      <c r="A1134">
        <v>304652</v>
      </c>
      <c r="B1134" t="s">
        <v>632</v>
      </c>
      <c r="C1134" t="str">
        <f>_xlfn.XLOOKUP(D1134,Departments!$A$2:$A$8,Departments!$B$2:$B$8)</f>
        <v>IT</v>
      </c>
      <c r="D1134" t="s">
        <v>80</v>
      </c>
      <c r="E1134" t="str" cm="1">
        <f t="array" ref="E1134">_xlfn.XLOOKUP(F1134,Locations!$A$2:$A$6,Locations!$B$2:$B$6,NOT FOUND)</f>
        <v>Sharjah</v>
      </c>
      <c r="F1134" t="s">
        <v>41</v>
      </c>
      <c r="G1134" t="s">
        <v>73</v>
      </c>
      <c r="H1134" t="s">
        <v>76</v>
      </c>
      <c r="I1134" t="s">
        <v>23</v>
      </c>
      <c r="J1134" t="s">
        <v>24</v>
      </c>
      <c r="K1134" t="s">
        <v>54</v>
      </c>
      <c r="L1134" t="s">
        <v>917</v>
      </c>
      <c r="M1134" s="4">
        <v>96.79</v>
      </c>
      <c r="N1134">
        <v>86</v>
      </c>
      <c r="O1134" t="s">
        <v>49</v>
      </c>
      <c r="P1134" t="s">
        <v>50</v>
      </c>
      <c r="R1134">
        <v>38</v>
      </c>
      <c r="S1134" t="s">
        <v>29</v>
      </c>
      <c r="U1134">
        <v>304583</v>
      </c>
    </row>
    <row r="1135" spans="1:21" x14ac:dyDescent="0.3">
      <c r="A1135">
        <v>304653</v>
      </c>
      <c r="B1135" t="s">
        <v>717</v>
      </c>
      <c r="C1135" t="str">
        <f>_xlfn.XLOOKUP(D1135,Departments!$A$2:$A$8,Departments!$B$2:$B$8)</f>
        <v>HR</v>
      </c>
      <c r="D1135" t="s">
        <v>40</v>
      </c>
      <c r="E1135" t="str" cm="1">
        <f t="array" ref="E1135">_xlfn.XLOOKUP(F1135,Locations!$A$2:$A$6,Locations!$B$2:$B$6,NOT FOUND)</f>
        <v>Abu Dhabi</v>
      </c>
      <c r="F1135" t="s">
        <v>61</v>
      </c>
      <c r="G1135" t="s">
        <v>102</v>
      </c>
      <c r="H1135" t="s">
        <v>63</v>
      </c>
      <c r="I1135" t="s">
        <v>35</v>
      </c>
      <c r="J1135" t="s">
        <v>24</v>
      </c>
      <c r="K1135" t="s">
        <v>69</v>
      </c>
      <c r="L1135" t="s">
        <v>1336</v>
      </c>
      <c r="M1135" s="4">
        <v>81.7</v>
      </c>
      <c r="N1135">
        <v>58</v>
      </c>
      <c r="O1135" t="s">
        <v>27</v>
      </c>
      <c r="P1135" t="s">
        <v>38</v>
      </c>
      <c r="Q1135">
        <v>5</v>
      </c>
      <c r="R1135">
        <v>11</v>
      </c>
      <c r="S1135" t="s">
        <v>57</v>
      </c>
      <c r="T1135" t="s">
        <v>396</v>
      </c>
      <c r="U1135">
        <v>304556</v>
      </c>
    </row>
    <row r="1136" spans="1:21" x14ac:dyDescent="0.3">
      <c r="A1136">
        <v>304654</v>
      </c>
      <c r="B1136" t="s">
        <v>211</v>
      </c>
      <c r="C1136" t="str">
        <f>_xlfn.XLOOKUP(D1136,Departments!$A$2:$A$8,Departments!$B$2:$B$8)</f>
        <v>IT</v>
      </c>
      <c r="D1136" t="s">
        <v>80</v>
      </c>
      <c r="E1136" t="str" cm="1">
        <f t="array" ref="E1136">_xlfn.XLOOKUP(F1136,Locations!$A$2:$A$6,Locations!$B$2:$B$6,NOT FOUND)</f>
        <v>Al Ain</v>
      </c>
      <c r="F1136" t="s">
        <v>46</v>
      </c>
      <c r="G1136" t="s">
        <v>173</v>
      </c>
      <c r="H1136" t="s">
        <v>76</v>
      </c>
      <c r="I1136" t="s">
        <v>43</v>
      </c>
      <c r="J1136" t="s">
        <v>24</v>
      </c>
      <c r="K1136" t="s">
        <v>64</v>
      </c>
      <c r="L1136" t="s">
        <v>308</v>
      </c>
      <c r="M1136" s="4">
        <v>92.28</v>
      </c>
      <c r="N1136">
        <v>88</v>
      </c>
      <c r="O1136" t="s">
        <v>56</v>
      </c>
      <c r="P1136" t="s">
        <v>38</v>
      </c>
      <c r="Q1136">
        <v>2</v>
      </c>
      <c r="R1136">
        <v>24</v>
      </c>
      <c r="S1136" t="s">
        <v>29</v>
      </c>
      <c r="U1136">
        <v>304065</v>
      </c>
    </row>
    <row r="1137" spans="1:21" x14ac:dyDescent="0.3">
      <c r="A1137">
        <v>304655</v>
      </c>
      <c r="B1137" t="s">
        <v>161</v>
      </c>
      <c r="C1137" t="str">
        <f>_xlfn.XLOOKUP(D1137,Departments!$A$2:$A$8,Departments!$B$2:$B$8)</f>
        <v>HR</v>
      </c>
      <c r="D1137" t="s">
        <v>40</v>
      </c>
      <c r="E1137" t="str" cm="1">
        <f t="array" ref="E1137">_xlfn.XLOOKUP(F1137,Locations!$A$2:$A$6,Locations!$B$2:$B$6,NOT FOUND)</f>
        <v>Sharjah</v>
      </c>
      <c r="F1137" t="s">
        <v>41</v>
      </c>
      <c r="G1137" t="s">
        <v>53</v>
      </c>
      <c r="H1137" t="s">
        <v>63</v>
      </c>
      <c r="I1137" t="s">
        <v>35</v>
      </c>
      <c r="J1137" t="s">
        <v>24</v>
      </c>
      <c r="K1137" t="s">
        <v>69</v>
      </c>
      <c r="L1137" t="s">
        <v>1337</v>
      </c>
      <c r="M1137" s="4">
        <v>83.06</v>
      </c>
      <c r="N1137">
        <v>60</v>
      </c>
      <c r="O1137" t="s">
        <v>56</v>
      </c>
      <c r="P1137" t="s">
        <v>38</v>
      </c>
      <c r="Q1137">
        <v>3</v>
      </c>
      <c r="R1137">
        <v>9</v>
      </c>
      <c r="S1137" t="s">
        <v>131</v>
      </c>
      <c r="T1137" t="s">
        <v>1338</v>
      </c>
      <c r="U1137">
        <v>303804</v>
      </c>
    </row>
    <row r="1138" spans="1:21" x14ac:dyDescent="0.3">
      <c r="A1138">
        <v>304656</v>
      </c>
      <c r="B1138" t="s">
        <v>67</v>
      </c>
      <c r="C1138" t="str">
        <f>_xlfn.XLOOKUP(D1138,Departments!$A$2:$A$8,Departments!$B$2:$B$8)</f>
        <v>Sales</v>
      </c>
      <c r="D1138" t="s">
        <v>31</v>
      </c>
      <c r="E1138" t="str" cm="1">
        <f t="array" ref="E1138">_xlfn.XLOOKUP(F1138,Locations!$A$2:$A$6,Locations!$B$2:$B$6,NOT FOUND)</f>
        <v>Dubai</v>
      </c>
      <c r="F1138" t="s">
        <v>20</v>
      </c>
      <c r="G1138" t="s">
        <v>108</v>
      </c>
      <c r="H1138" t="s">
        <v>76</v>
      </c>
      <c r="I1138" t="s">
        <v>23</v>
      </c>
      <c r="J1138" t="s">
        <v>36</v>
      </c>
      <c r="K1138" t="s">
        <v>64</v>
      </c>
      <c r="L1138" t="s">
        <v>288</v>
      </c>
      <c r="M1138" s="4">
        <v>76.849999999999994</v>
      </c>
      <c r="N1138">
        <v>76</v>
      </c>
      <c r="O1138" t="s">
        <v>56</v>
      </c>
      <c r="P1138" t="s">
        <v>38</v>
      </c>
      <c r="Q1138">
        <v>2</v>
      </c>
      <c r="R1138">
        <v>32</v>
      </c>
      <c r="S1138" t="s">
        <v>29</v>
      </c>
      <c r="U1138">
        <v>304210</v>
      </c>
    </row>
    <row r="1139" spans="1:21" x14ac:dyDescent="0.3">
      <c r="A1139">
        <v>304657</v>
      </c>
      <c r="B1139" t="s">
        <v>590</v>
      </c>
      <c r="C1139" t="str">
        <f>_xlfn.XLOOKUP(D1139,Departments!$A$2:$A$8,Departments!$B$2:$B$8)</f>
        <v>Sales</v>
      </c>
      <c r="D1139" t="s">
        <v>31</v>
      </c>
      <c r="E1139" t="str" cm="1">
        <f t="array" ref="E1139">_xlfn.XLOOKUP(F1139,Locations!$A$2:$A$6,Locations!$B$2:$B$6,NOT FOUND)</f>
        <v>Dubai</v>
      </c>
      <c r="F1139" t="s">
        <v>20</v>
      </c>
      <c r="G1139" t="s">
        <v>21</v>
      </c>
      <c r="H1139" t="s">
        <v>63</v>
      </c>
      <c r="I1139" t="s">
        <v>35</v>
      </c>
      <c r="J1139" t="s">
        <v>24</v>
      </c>
      <c r="K1139" t="s">
        <v>69</v>
      </c>
      <c r="L1139" t="s">
        <v>1339</v>
      </c>
      <c r="M1139" s="4">
        <v>85.72</v>
      </c>
      <c r="N1139">
        <v>78</v>
      </c>
      <c r="O1139" t="s">
        <v>49</v>
      </c>
      <c r="P1139" t="s">
        <v>28</v>
      </c>
      <c r="R1139">
        <v>21</v>
      </c>
      <c r="S1139" t="s">
        <v>29</v>
      </c>
      <c r="U1139">
        <v>304637</v>
      </c>
    </row>
    <row r="1140" spans="1:21" x14ac:dyDescent="0.3">
      <c r="A1140">
        <v>304658</v>
      </c>
      <c r="B1140" t="s">
        <v>156</v>
      </c>
      <c r="C1140" t="str">
        <f>_xlfn.XLOOKUP(D1140,Departments!$A$2:$A$8,Departments!$B$2:$B$8)</f>
        <v>Customer Support</v>
      </c>
      <c r="D1140" t="s">
        <v>52</v>
      </c>
      <c r="E1140" t="str" cm="1">
        <f t="array" ref="E1140">_xlfn.XLOOKUP(F1140,Locations!$A$2:$A$6,Locations!$B$2:$B$6,NOT FOUND)</f>
        <v>Ajman</v>
      </c>
      <c r="F1140" t="s">
        <v>32</v>
      </c>
      <c r="G1140" t="s">
        <v>47</v>
      </c>
      <c r="H1140" t="s">
        <v>63</v>
      </c>
      <c r="I1140" t="s">
        <v>43</v>
      </c>
      <c r="J1140" t="s">
        <v>36</v>
      </c>
      <c r="K1140" t="s">
        <v>64</v>
      </c>
      <c r="L1140" t="s">
        <v>746</v>
      </c>
      <c r="M1140" s="4">
        <v>88.14</v>
      </c>
      <c r="N1140">
        <v>74</v>
      </c>
      <c r="O1140" t="s">
        <v>49</v>
      </c>
      <c r="P1140" t="s">
        <v>28</v>
      </c>
      <c r="R1140">
        <v>20</v>
      </c>
      <c r="S1140" t="s">
        <v>29</v>
      </c>
      <c r="U1140">
        <v>304121</v>
      </c>
    </row>
    <row r="1141" spans="1:21" x14ac:dyDescent="0.3">
      <c r="A1141">
        <v>304659</v>
      </c>
      <c r="B1141" t="s">
        <v>187</v>
      </c>
      <c r="C1141" t="str">
        <f>_xlfn.XLOOKUP(D1141,Departments!$A$2:$A$8,Departments!$B$2:$B$8)</f>
        <v>Operations</v>
      </c>
      <c r="D1141" t="s">
        <v>19</v>
      </c>
      <c r="E1141" t="str" cm="1">
        <f t="array" ref="E1141">_xlfn.XLOOKUP(F1141,Locations!$A$2:$A$6,Locations!$B$2:$B$6,NOT FOUND)</f>
        <v>Dubai</v>
      </c>
      <c r="F1141" t="s">
        <v>20</v>
      </c>
      <c r="G1141" t="s">
        <v>21</v>
      </c>
      <c r="H1141" t="s">
        <v>76</v>
      </c>
      <c r="I1141" t="s">
        <v>43</v>
      </c>
      <c r="J1141" t="s">
        <v>24</v>
      </c>
      <c r="K1141" t="s">
        <v>64</v>
      </c>
      <c r="L1141" t="s">
        <v>748</v>
      </c>
      <c r="M1141" s="4">
        <v>80.31</v>
      </c>
      <c r="N1141">
        <v>55</v>
      </c>
      <c r="O1141" t="s">
        <v>27</v>
      </c>
      <c r="P1141" t="s">
        <v>38</v>
      </c>
      <c r="Q1141">
        <v>3</v>
      </c>
      <c r="R1141">
        <v>36</v>
      </c>
      <c r="S1141" t="s">
        <v>29</v>
      </c>
      <c r="U1141">
        <v>303897</v>
      </c>
    </row>
    <row r="1142" spans="1:21" x14ac:dyDescent="0.3">
      <c r="A1142">
        <v>304660</v>
      </c>
      <c r="B1142" t="s">
        <v>1340</v>
      </c>
      <c r="C1142" t="str">
        <f>_xlfn.XLOOKUP(D1142,Departments!$A$2:$A$8,Departments!$B$2:$B$8)</f>
        <v>Finance</v>
      </c>
      <c r="D1142" t="s">
        <v>72</v>
      </c>
      <c r="E1142" t="str" cm="1">
        <f t="array" ref="E1142">_xlfn.XLOOKUP(F1142,Locations!$A$2:$A$6,Locations!$B$2:$B$6,NOT FOUND)</f>
        <v>Ajman</v>
      </c>
      <c r="F1142" t="s">
        <v>32</v>
      </c>
      <c r="G1142" t="s">
        <v>73</v>
      </c>
      <c r="H1142" t="s">
        <v>22</v>
      </c>
      <c r="I1142" t="s">
        <v>43</v>
      </c>
      <c r="J1142" t="s">
        <v>36</v>
      </c>
      <c r="K1142" t="s">
        <v>64</v>
      </c>
      <c r="L1142" t="s">
        <v>1341</v>
      </c>
      <c r="M1142" s="4">
        <v>95.96</v>
      </c>
      <c r="N1142">
        <v>90</v>
      </c>
      <c r="O1142" t="s">
        <v>56</v>
      </c>
      <c r="P1142" t="s">
        <v>38</v>
      </c>
      <c r="Q1142">
        <v>3</v>
      </c>
      <c r="R1142">
        <v>6</v>
      </c>
      <c r="S1142" t="s">
        <v>29</v>
      </c>
      <c r="U1142">
        <v>303554</v>
      </c>
    </row>
    <row r="1143" spans="1:21" x14ac:dyDescent="0.3">
      <c r="A1143">
        <v>304661</v>
      </c>
      <c r="B1143" t="s">
        <v>724</v>
      </c>
      <c r="C1143" t="str">
        <f>_xlfn.XLOOKUP(D1143,Departments!$A$2:$A$8,Departments!$B$2:$B$8)</f>
        <v>Sales</v>
      </c>
      <c r="D1143" t="s">
        <v>31</v>
      </c>
      <c r="E1143" t="str" cm="1">
        <f t="array" ref="E1143">_xlfn.XLOOKUP(F1143,Locations!$A$2:$A$6,Locations!$B$2:$B$6,NOT FOUND)</f>
        <v>Abu Dhabi</v>
      </c>
      <c r="F1143" t="s">
        <v>61</v>
      </c>
      <c r="G1143" t="s">
        <v>173</v>
      </c>
      <c r="H1143" t="s">
        <v>63</v>
      </c>
      <c r="I1143" t="s">
        <v>43</v>
      </c>
      <c r="J1143" t="s">
        <v>24</v>
      </c>
      <c r="K1143" t="s">
        <v>25</v>
      </c>
      <c r="L1143" t="s">
        <v>1092</v>
      </c>
      <c r="M1143" s="4">
        <v>81.2</v>
      </c>
      <c r="N1143">
        <v>50</v>
      </c>
      <c r="O1143" t="s">
        <v>56</v>
      </c>
      <c r="P1143" t="s">
        <v>38</v>
      </c>
      <c r="Q1143">
        <v>5</v>
      </c>
      <c r="R1143">
        <v>30</v>
      </c>
      <c r="S1143" t="s">
        <v>29</v>
      </c>
      <c r="U1143">
        <v>304409</v>
      </c>
    </row>
    <row r="1144" spans="1:21" x14ac:dyDescent="0.3">
      <c r="A1144">
        <v>304662</v>
      </c>
      <c r="B1144" t="s">
        <v>581</v>
      </c>
      <c r="C1144" t="str">
        <f>_xlfn.XLOOKUP(D1144,Departments!$A$2:$A$8,Departments!$B$2:$B$8)</f>
        <v>Operations</v>
      </c>
      <c r="D1144" t="s">
        <v>19</v>
      </c>
      <c r="E1144" t="str" cm="1">
        <f t="array" ref="E1144">_xlfn.XLOOKUP(F1144,Locations!$A$2:$A$6,Locations!$B$2:$B$6,NOT FOUND)</f>
        <v>Abu Dhabi</v>
      </c>
      <c r="F1144" t="s">
        <v>61</v>
      </c>
      <c r="G1144" t="s">
        <v>102</v>
      </c>
      <c r="H1144" t="s">
        <v>22</v>
      </c>
      <c r="I1144" t="s">
        <v>43</v>
      </c>
      <c r="J1144" t="s">
        <v>24</v>
      </c>
      <c r="K1144" t="s">
        <v>25</v>
      </c>
      <c r="L1144" t="s">
        <v>1243</v>
      </c>
      <c r="M1144" s="4">
        <v>96.94</v>
      </c>
      <c r="N1144">
        <v>95</v>
      </c>
      <c r="O1144" t="s">
        <v>56</v>
      </c>
      <c r="P1144" t="s">
        <v>38</v>
      </c>
      <c r="Q1144">
        <v>4</v>
      </c>
      <c r="R1144">
        <v>12</v>
      </c>
      <c r="S1144" t="s">
        <v>29</v>
      </c>
      <c r="U1144">
        <v>304187</v>
      </c>
    </row>
    <row r="1145" spans="1:21" x14ac:dyDescent="0.3">
      <c r="A1145">
        <v>304663</v>
      </c>
      <c r="B1145" t="s">
        <v>273</v>
      </c>
      <c r="C1145" t="str">
        <f>_xlfn.XLOOKUP(D1145,Departments!$A$2:$A$8,Departments!$B$2:$B$8)</f>
        <v>HR</v>
      </c>
      <c r="D1145" t="s">
        <v>40</v>
      </c>
      <c r="E1145" t="str" cm="1">
        <f t="array" ref="E1145">_xlfn.XLOOKUP(F1145,Locations!$A$2:$A$6,Locations!$B$2:$B$6,NOT FOUND)</f>
        <v>Sharjah</v>
      </c>
      <c r="F1145" t="s">
        <v>41</v>
      </c>
      <c r="G1145" t="s">
        <v>21</v>
      </c>
      <c r="H1145" t="s">
        <v>34</v>
      </c>
      <c r="I1145" t="s">
        <v>43</v>
      </c>
      <c r="J1145" t="s">
        <v>36</v>
      </c>
      <c r="K1145" t="s">
        <v>64</v>
      </c>
      <c r="L1145" t="s">
        <v>252</v>
      </c>
      <c r="M1145" s="4">
        <v>93.66</v>
      </c>
      <c r="N1145">
        <v>70</v>
      </c>
      <c r="O1145" t="s">
        <v>56</v>
      </c>
      <c r="P1145" t="s">
        <v>38</v>
      </c>
      <c r="Q1145">
        <v>4</v>
      </c>
      <c r="R1145">
        <v>19</v>
      </c>
      <c r="S1145" t="s">
        <v>29</v>
      </c>
      <c r="U1145">
        <v>303923</v>
      </c>
    </row>
    <row r="1146" spans="1:21" x14ac:dyDescent="0.3">
      <c r="A1146">
        <v>304664</v>
      </c>
      <c r="B1146" t="s">
        <v>1033</v>
      </c>
      <c r="C1146" t="str">
        <f>_xlfn.XLOOKUP(D1146,Departments!$A$2:$A$8,Departments!$B$2:$B$8)</f>
        <v>HR</v>
      </c>
      <c r="D1146" t="s">
        <v>40</v>
      </c>
      <c r="E1146" t="str" cm="1">
        <f t="array" ref="E1146">_xlfn.XLOOKUP(F1146,Locations!$A$2:$A$6,Locations!$B$2:$B$6,NOT FOUND)</f>
        <v>Abu Dhabi</v>
      </c>
      <c r="F1146" t="s">
        <v>61</v>
      </c>
      <c r="G1146" t="s">
        <v>62</v>
      </c>
      <c r="H1146" t="s">
        <v>22</v>
      </c>
      <c r="I1146" t="s">
        <v>43</v>
      </c>
      <c r="J1146" t="s">
        <v>36</v>
      </c>
      <c r="K1146" t="s">
        <v>64</v>
      </c>
      <c r="L1146" t="s">
        <v>486</v>
      </c>
      <c r="M1146" s="4">
        <v>75.2</v>
      </c>
      <c r="N1146">
        <v>72</v>
      </c>
      <c r="O1146" t="s">
        <v>56</v>
      </c>
      <c r="P1146" t="s">
        <v>38</v>
      </c>
      <c r="Q1146">
        <v>4</v>
      </c>
      <c r="R1146">
        <v>24</v>
      </c>
      <c r="S1146" t="s">
        <v>29</v>
      </c>
      <c r="U1146">
        <v>304651</v>
      </c>
    </row>
    <row r="1147" spans="1:21" x14ac:dyDescent="0.3">
      <c r="A1147">
        <v>304665</v>
      </c>
      <c r="B1147" t="s">
        <v>757</v>
      </c>
      <c r="C1147" t="str">
        <f>_xlfn.XLOOKUP(D1147,Departments!$A$2:$A$8,Departments!$B$2:$B$8)</f>
        <v>IT</v>
      </c>
      <c r="D1147" t="s">
        <v>80</v>
      </c>
      <c r="E1147" t="str" cm="1">
        <f t="array" ref="E1147">_xlfn.XLOOKUP(F1147,Locations!$A$2:$A$6,Locations!$B$2:$B$6,NOT FOUND)</f>
        <v>Abu Dhabi</v>
      </c>
      <c r="F1147" t="s">
        <v>61</v>
      </c>
      <c r="G1147" t="s">
        <v>102</v>
      </c>
      <c r="H1147" t="s">
        <v>22</v>
      </c>
      <c r="I1147" t="s">
        <v>23</v>
      </c>
      <c r="J1147" t="s">
        <v>24</v>
      </c>
      <c r="K1147" t="s">
        <v>25</v>
      </c>
      <c r="L1147" t="s">
        <v>1342</v>
      </c>
      <c r="M1147" s="4">
        <v>80.75</v>
      </c>
      <c r="N1147">
        <v>69</v>
      </c>
      <c r="O1147" t="s">
        <v>27</v>
      </c>
      <c r="P1147" t="s">
        <v>38</v>
      </c>
      <c r="Q1147">
        <v>2</v>
      </c>
      <c r="R1147">
        <v>27</v>
      </c>
      <c r="S1147" t="s">
        <v>29</v>
      </c>
      <c r="U1147">
        <v>303899</v>
      </c>
    </row>
    <row r="1148" spans="1:21" x14ac:dyDescent="0.3">
      <c r="A1148">
        <v>304666</v>
      </c>
      <c r="B1148" t="s">
        <v>914</v>
      </c>
      <c r="C1148" t="str">
        <f>_xlfn.XLOOKUP(D1148,Departments!$A$2:$A$8,Departments!$B$2:$B$8)</f>
        <v>Operations</v>
      </c>
      <c r="D1148" t="s">
        <v>19</v>
      </c>
      <c r="E1148" t="str" cm="1">
        <f t="array" ref="E1148">_xlfn.XLOOKUP(F1148,Locations!$A$2:$A$6,Locations!$B$2:$B$6,NOT FOUND)</f>
        <v>Dubai</v>
      </c>
      <c r="F1148" t="s">
        <v>20</v>
      </c>
      <c r="G1148" t="s">
        <v>33</v>
      </c>
      <c r="H1148" t="s">
        <v>34</v>
      </c>
      <c r="I1148" t="s">
        <v>43</v>
      </c>
      <c r="J1148" t="s">
        <v>24</v>
      </c>
      <c r="K1148" t="s">
        <v>25</v>
      </c>
      <c r="L1148" t="s">
        <v>568</v>
      </c>
      <c r="M1148" s="4">
        <v>95.49</v>
      </c>
      <c r="N1148">
        <v>87</v>
      </c>
      <c r="O1148" t="s">
        <v>49</v>
      </c>
      <c r="P1148" t="s">
        <v>28</v>
      </c>
      <c r="R1148">
        <v>11</v>
      </c>
      <c r="S1148" t="s">
        <v>57</v>
      </c>
      <c r="T1148" t="s">
        <v>218</v>
      </c>
      <c r="U1148">
        <v>304563</v>
      </c>
    </row>
    <row r="1149" spans="1:21" x14ac:dyDescent="0.3">
      <c r="A1149">
        <v>304667</v>
      </c>
      <c r="B1149" t="s">
        <v>260</v>
      </c>
      <c r="C1149" t="str">
        <f>_xlfn.XLOOKUP(D1149,Departments!$A$2:$A$8,Departments!$B$2:$B$8)</f>
        <v>Operations</v>
      </c>
      <c r="D1149" t="s">
        <v>19</v>
      </c>
      <c r="E1149" t="str" cm="1">
        <f t="array" ref="E1149">_xlfn.XLOOKUP(F1149,Locations!$A$2:$A$6,Locations!$B$2:$B$6,NOT FOUND)</f>
        <v>Abu Dhabi</v>
      </c>
      <c r="F1149" t="s">
        <v>61</v>
      </c>
      <c r="G1149" t="s">
        <v>47</v>
      </c>
      <c r="H1149" t="s">
        <v>63</v>
      </c>
      <c r="I1149" t="s">
        <v>43</v>
      </c>
      <c r="J1149" t="s">
        <v>24</v>
      </c>
      <c r="K1149" t="s">
        <v>25</v>
      </c>
      <c r="L1149" t="s">
        <v>1343</v>
      </c>
      <c r="M1149" s="4">
        <v>85.58</v>
      </c>
      <c r="N1149">
        <v>73</v>
      </c>
      <c r="O1149" t="s">
        <v>56</v>
      </c>
      <c r="P1149" t="s">
        <v>38</v>
      </c>
      <c r="Q1149">
        <v>4</v>
      </c>
      <c r="R1149">
        <v>22</v>
      </c>
      <c r="S1149" t="s">
        <v>29</v>
      </c>
      <c r="U1149">
        <v>303880</v>
      </c>
    </row>
    <row r="1150" spans="1:21" x14ac:dyDescent="0.3">
      <c r="A1150">
        <v>304668</v>
      </c>
      <c r="B1150" t="s">
        <v>826</v>
      </c>
      <c r="C1150" t="str">
        <f>_xlfn.XLOOKUP(D1150,Departments!$A$2:$A$8,Departments!$B$2:$B$8)</f>
        <v>Customer Support</v>
      </c>
      <c r="D1150" t="s">
        <v>52</v>
      </c>
      <c r="E1150" t="str" cm="1">
        <f t="array" ref="E1150">_xlfn.XLOOKUP(F1150,Locations!$A$2:$A$6,Locations!$B$2:$B$6,NOT FOUND)</f>
        <v>Abu Dhabi</v>
      </c>
      <c r="F1150" t="s">
        <v>61</v>
      </c>
      <c r="G1150" t="s">
        <v>173</v>
      </c>
      <c r="H1150" t="s">
        <v>76</v>
      </c>
      <c r="I1150" t="s">
        <v>23</v>
      </c>
      <c r="J1150" t="s">
        <v>24</v>
      </c>
      <c r="K1150" t="s">
        <v>54</v>
      </c>
      <c r="L1150" t="s">
        <v>715</v>
      </c>
      <c r="M1150" s="4">
        <v>87.48</v>
      </c>
      <c r="N1150">
        <v>80</v>
      </c>
      <c r="O1150" t="s">
        <v>49</v>
      </c>
      <c r="P1150" t="s">
        <v>38</v>
      </c>
      <c r="Q1150">
        <v>3</v>
      </c>
      <c r="S1150" t="s">
        <v>29</v>
      </c>
      <c r="U1150">
        <v>303984</v>
      </c>
    </row>
    <row r="1151" spans="1:21" x14ac:dyDescent="0.3">
      <c r="A1151">
        <v>304669</v>
      </c>
      <c r="B1151" t="s">
        <v>209</v>
      </c>
      <c r="C1151" t="str">
        <f>_xlfn.XLOOKUP(D1151,Departments!$A$2:$A$8,Departments!$B$2:$B$8)</f>
        <v>IT</v>
      </c>
      <c r="D1151" t="s">
        <v>80</v>
      </c>
      <c r="E1151" t="str" cm="1">
        <f t="array" ref="E1151">_xlfn.XLOOKUP(F1151,Locations!$A$2:$A$6,Locations!$B$2:$B$6,NOT FOUND)</f>
        <v>Ajman</v>
      </c>
      <c r="F1151" t="s">
        <v>32</v>
      </c>
      <c r="G1151" t="s">
        <v>53</v>
      </c>
      <c r="H1151" t="s">
        <v>34</v>
      </c>
      <c r="I1151" t="s">
        <v>35</v>
      </c>
      <c r="J1151" t="s">
        <v>24</v>
      </c>
      <c r="K1151" t="s">
        <v>54</v>
      </c>
      <c r="L1151" t="s">
        <v>1031</v>
      </c>
      <c r="M1151" s="4">
        <v>97.02</v>
      </c>
      <c r="N1151">
        <v>96</v>
      </c>
      <c r="O1151" t="s">
        <v>49</v>
      </c>
      <c r="P1151" t="s">
        <v>38</v>
      </c>
      <c r="Q1151">
        <v>5</v>
      </c>
      <c r="R1151">
        <v>9</v>
      </c>
      <c r="S1151" t="s">
        <v>29</v>
      </c>
      <c r="U1151">
        <v>304246</v>
      </c>
    </row>
    <row r="1152" spans="1:21" x14ac:dyDescent="0.3">
      <c r="A1152">
        <v>304670</v>
      </c>
      <c r="B1152" t="s">
        <v>714</v>
      </c>
      <c r="C1152" t="str">
        <f>_xlfn.XLOOKUP(D1152,Departments!$A$2:$A$8,Departments!$B$2:$B$8)</f>
        <v>Finance</v>
      </c>
      <c r="D1152" t="s">
        <v>72</v>
      </c>
      <c r="E1152" t="str" cm="1">
        <f t="array" ref="E1152">_xlfn.XLOOKUP(F1152,Locations!$A$2:$A$6,Locations!$B$2:$B$6,NOT FOUND)</f>
        <v>Al Ain</v>
      </c>
      <c r="F1152" t="s">
        <v>46</v>
      </c>
      <c r="G1152" t="s">
        <v>73</v>
      </c>
      <c r="H1152" t="s">
        <v>76</v>
      </c>
      <c r="I1152" t="s">
        <v>23</v>
      </c>
      <c r="J1152" t="s">
        <v>36</v>
      </c>
      <c r="K1152" t="s">
        <v>25</v>
      </c>
      <c r="L1152" t="s">
        <v>1344</v>
      </c>
      <c r="M1152" s="4">
        <v>87.83</v>
      </c>
      <c r="N1152">
        <v>73</v>
      </c>
      <c r="O1152" t="s">
        <v>56</v>
      </c>
      <c r="P1152" t="s">
        <v>38</v>
      </c>
      <c r="Q1152">
        <v>4</v>
      </c>
      <c r="R1152">
        <v>37</v>
      </c>
      <c r="S1152" t="s">
        <v>29</v>
      </c>
      <c r="U1152">
        <v>304490</v>
      </c>
    </row>
    <row r="1153" spans="1:21" x14ac:dyDescent="0.3">
      <c r="A1153">
        <v>304671</v>
      </c>
      <c r="B1153" t="s">
        <v>149</v>
      </c>
      <c r="C1153" t="str">
        <f>_xlfn.XLOOKUP(D1153,Departments!$A$2:$A$8,Departments!$B$2:$B$8)</f>
        <v>Operations</v>
      </c>
      <c r="D1153" t="s">
        <v>19</v>
      </c>
      <c r="E1153" t="str" cm="1">
        <f t="array" ref="E1153">_xlfn.XLOOKUP(F1153,Locations!$A$2:$A$6,Locations!$B$2:$B$6,NOT FOUND)</f>
        <v>Ajman</v>
      </c>
      <c r="F1153" t="s">
        <v>32</v>
      </c>
      <c r="G1153" t="s">
        <v>62</v>
      </c>
      <c r="H1153" t="s">
        <v>22</v>
      </c>
      <c r="I1153" t="s">
        <v>43</v>
      </c>
      <c r="J1153" t="s">
        <v>24</v>
      </c>
      <c r="K1153" t="s">
        <v>54</v>
      </c>
      <c r="L1153" t="s">
        <v>1004</v>
      </c>
      <c r="M1153" s="4">
        <v>99.27</v>
      </c>
      <c r="N1153">
        <v>99</v>
      </c>
      <c r="O1153" t="s">
        <v>56</v>
      </c>
      <c r="P1153" t="s">
        <v>38</v>
      </c>
      <c r="Q1153">
        <v>5</v>
      </c>
      <c r="S1153" t="s">
        <v>29</v>
      </c>
      <c r="U1153">
        <v>304250</v>
      </c>
    </row>
    <row r="1154" spans="1:21" x14ac:dyDescent="0.3">
      <c r="A1154">
        <v>304672</v>
      </c>
      <c r="B1154" t="s">
        <v>750</v>
      </c>
      <c r="C1154" t="str">
        <f>_xlfn.XLOOKUP(D1154,Departments!$A$2:$A$8,Departments!$B$2:$B$8)</f>
        <v>Customer Support</v>
      </c>
      <c r="D1154" t="s">
        <v>52</v>
      </c>
      <c r="E1154" t="str" cm="1">
        <f t="array" ref="E1154">_xlfn.XLOOKUP(F1154,Locations!$A$2:$A$6,Locations!$B$2:$B$6,NOT FOUND)</f>
        <v>Al Ain</v>
      </c>
      <c r="F1154" t="s">
        <v>46</v>
      </c>
      <c r="G1154" t="s">
        <v>102</v>
      </c>
      <c r="H1154" t="s">
        <v>63</v>
      </c>
      <c r="I1154" t="s">
        <v>23</v>
      </c>
      <c r="J1154" t="s">
        <v>24</v>
      </c>
      <c r="K1154" t="s">
        <v>64</v>
      </c>
      <c r="L1154" t="s">
        <v>1064</v>
      </c>
      <c r="M1154" s="4">
        <v>87.52</v>
      </c>
      <c r="N1154">
        <v>75</v>
      </c>
      <c r="O1154" t="s">
        <v>56</v>
      </c>
      <c r="P1154" t="s">
        <v>38</v>
      </c>
      <c r="Q1154">
        <v>3</v>
      </c>
      <c r="S1154" t="s">
        <v>29</v>
      </c>
      <c r="U1154">
        <v>304424</v>
      </c>
    </row>
    <row r="1155" spans="1:21" x14ac:dyDescent="0.3">
      <c r="A1155">
        <v>304673</v>
      </c>
      <c r="B1155" t="s">
        <v>352</v>
      </c>
      <c r="C1155" t="str">
        <f>_xlfn.XLOOKUP(D1155,Departments!$A$2:$A$8,Departments!$B$2:$B$8)</f>
        <v>Operations</v>
      </c>
      <c r="D1155" t="s">
        <v>19</v>
      </c>
      <c r="E1155" t="str" cm="1">
        <f t="array" ref="E1155">_xlfn.XLOOKUP(F1155,Locations!$A$2:$A$6,Locations!$B$2:$B$6,NOT FOUND)</f>
        <v>Ajman</v>
      </c>
      <c r="F1155" t="s">
        <v>32</v>
      </c>
      <c r="G1155" t="s">
        <v>102</v>
      </c>
      <c r="H1155" t="s">
        <v>76</v>
      </c>
      <c r="I1155" t="s">
        <v>35</v>
      </c>
      <c r="J1155" t="s">
        <v>24</v>
      </c>
      <c r="K1155" t="s">
        <v>69</v>
      </c>
      <c r="L1155" t="s">
        <v>504</v>
      </c>
      <c r="M1155" s="4">
        <v>89.36</v>
      </c>
      <c r="N1155">
        <v>78</v>
      </c>
      <c r="O1155" t="s">
        <v>56</v>
      </c>
      <c r="P1155" t="s">
        <v>38</v>
      </c>
      <c r="Q1155">
        <v>4</v>
      </c>
      <c r="R1155">
        <v>36</v>
      </c>
      <c r="S1155" t="s">
        <v>29</v>
      </c>
      <c r="U1155">
        <v>304052</v>
      </c>
    </row>
    <row r="1156" spans="1:21" x14ac:dyDescent="0.3">
      <c r="A1156">
        <v>304674</v>
      </c>
      <c r="B1156" t="s">
        <v>149</v>
      </c>
      <c r="C1156" t="str">
        <f>_xlfn.XLOOKUP(D1156,Departments!$A$2:$A$8,Departments!$B$2:$B$8)</f>
        <v>IT</v>
      </c>
      <c r="D1156" t="s">
        <v>80</v>
      </c>
      <c r="E1156" t="str" cm="1">
        <f t="array" ref="E1156">_xlfn.XLOOKUP(F1156,Locations!$A$2:$A$6,Locations!$B$2:$B$6,NOT FOUND)</f>
        <v>Ajman</v>
      </c>
      <c r="F1156" t="s">
        <v>32</v>
      </c>
      <c r="G1156" t="s">
        <v>42</v>
      </c>
      <c r="H1156" t="s">
        <v>76</v>
      </c>
      <c r="I1156" t="s">
        <v>35</v>
      </c>
      <c r="J1156" t="s">
        <v>36</v>
      </c>
      <c r="K1156" t="s">
        <v>25</v>
      </c>
      <c r="L1156" t="s">
        <v>849</v>
      </c>
      <c r="M1156" s="4">
        <v>76.47</v>
      </c>
      <c r="N1156">
        <v>61</v>
      </c>
      <c r="O1156" t="s">
        <v>27</v>
      </c>
      <c r="P1156" t="s">
        <v>38</v>
      </c>
      <c r="Q1156">
        <v>5</v>
      </c>
      <c r="R1156">
        <v>7</v>
      </c>
      <c r="S1156" t="s">
        <v>29</v>
      </c>
      <c r="U1156">
        <v>304547</v>
      </c>
    </row>
    <row r="1157" spans="1:21" x14ac:dyDescent="0.3">
      <c r="A1157">
        <v>304675</v>
      </c>
      <c r="B1157" t="s">
        <v>837</v>
      </c>
      <c r="C1157" t="str">
        <f>_xlfn.XLOOKUP(D1157,Departments!$A$2:$A$8,Departments!$B$2:$B$8)</f>
        <v>Marketing</v>
      </c>
      <c r="D1157" t="s">
        <v>60</v>
      </c>
      <c r="E1157" t="str" cm="1">
        <f t="array" ref="E1157">_xlfn.XLOOKUP(F1157,Locations!$A$2:$A$6,Locations!$B$2:$B$6,NOT FOUND)</f>
        <v>Sharjah</v>
      </c>
      <c r="F1157" t="s">
        <v>41</v>
      </c>
      <c r="G1157" t="s">
        <v>47</v>
      </c>
      <c r="H1157" t="s">
        <v>34</v>
      </c>
      <c r="I1157" t="s">
        <v>23</v>
      </c>
      <c r="J1157" t="s">
        <v>36</v>
      </c>
      <c r="K1157" t="s">
        <v>69</v>
      </c>
      <c r="L1157" t="s">
        <v>523</v>
      </c>
      <c r="M1157" s="4">
        <v>77.540000000000006</v>
      </c>
      <c r="N1157">
        <v>58</v>
      </c>
      <c r="O1157" t="s">
        <v>56</v>
      </c>
      <c r="P1157" t="s">
        <v>38</v>
      </c>
      <c r="Q1157">
        <v>3</v>
      </c>
      <c r="R1157">
        <v>25</v>
      </c>
      <c r="S1157" t="s">
        <v>29</v>
      </c>
      <c r="U1157">
        <v>304408</v>
      </c>
    </row>
    <row r="1158" spans="1:21" x14ac:dyDescent="0.3">
      <c r="A1158">
        <v>304676</v>
      </c>
      <c r="B1158" t="s">
        <v>601</v>
      </c>
      <c r="C1158" t="str">
        <f>_xlfn.XLOOKUP(D1158,Departments!$A$2:$A$8,Departments!$B$2:$B$8)</f>
        <v>Sales</v>
      </c>
      <c r="D1158" t="s">
        <v>31</v>
      </c>
      <c r="E1158" t="str" cm="1">
        <f t="array" ref="E1158">_xlfn.XLOOKUP(F1158,Locations!$A$2:$A$6,Locations!$B$2:$B$6,NOT FOUND)</f>
        <v>Abu Dhabi</v>
      </c>
      <c r="F1158" t="s">
        <v>61</v>
      </c>
      <c r="G1158" t="s">
        <v>33</v>
      </c>
      <c r="H1158" t="s">
        <v>76</v>
      </c>
      <c r="I1158" t="s">
        <v>43</v>
      </c>
      <c r="J1158" t="s">
        <v>36</v>
      </c>
      <c r="K1158" t="s">
        <v>64</v>
      </c>
      <c r="L1158" t="s">
        <v>795</v>
      </c>
      <c r="M1158" s="4">
        <v>88.19</v>
      </c>
      <c r="N1158">
        <v>85</v>
      </c>
      <c r="O1158" t="s">
        <v>56</v>
      </c>
      <c r="P1158" t="s">
        <v>38</v>
      </c>
      <c r="Q1158">
        <v>4</v>
      </c>
      <c r="R1158">
        <v>29</v>
      </c>
      <c r="S1158" t="s">
        <v>29</v>
      </c>
      <c r="U1158">
        <v>303799</v>
      </c>
    </row>
    <row r="1159" spans="1:21" x14ac:dyDescent="0.3">
      <c r="A1159">
        <v>304677</v>
      </c>
      <c r="B1159" t="s">
        <v>452</v>
      </c>
      <c r="C1159" t="str">
        <f>_xlfn.XLOOKUP(D1159,Departments!$A$2:$A$8,Departments!$B$2:$B$8)</f>
        <v>Finance</v>
      </c>
      <c r="D1159" t="s">
        <v>72</v>
      </c>
      <c r="E1159" t="str" cm="1">
        <f t="array" ref="E1159">_xlfn.XLOOKUP(F1159,Locations!$A$2:$A$6,Locations!$B$2:$B$6,NOT FOUND)</f>
        <v>Al Ain</v>
      </c>
      <c r="F1159" t="s">
        <v>46</v>
      </c>
      <c r="G1159" t="s">
        <v>47</v>
      </c>
      <c r="H1159" t="s">
        <v>63</v>
      </c>
      <c r="I1159" t="s">
        <v>43</v>
      </c>
      <c r="J1159" t="s">
        <v>24</v>
      </c>
      <c r="K1159" t="s">
        <v>64</v>
      </c>
      <c r="L1159" t="s">
        <v>1170</v>
      </c>
      <c r="M1159" s="4">
        <v>76.38</v>
      </c>
      <c r="N1159">
        <v>54</v>
      </c>
      <c r="O1159" t="s">
        <v>56</v>
      </c>
      <c r="P1159" t="s">
        <v>28</v>
      </c>
      <c r="R1159">
        <v>40</v>
      </c>
      <c r="S1159" t="s">
        <v>29</v>
      </c>
      <c r="U1159">
        <v>304582</v>
      </c>
    </row>
    <row r="1160" spans="1:21" x14ac:dyDescent="0.3">
      <c r="A1160">
        <v>304678</v>
      </c>
      <c r="B1160" t="s">
        <v>659</v>
      </c>
      <c r="C1160" t="str">
        <f>_xlfn.XLOOKUP(D1160,Departments!$A$2:$A$8,Departments!$B$2:$B$8)</f>
        <v>Sales</v>
      </c>
      <c r="D1160" t="s">
        <v>31</v>
      </c>
      <c r="E1160" t="str" cm="1">
        <f t="array" ref="E1160">_xlfn.XLOOKUP(F1160,Locations!$A$2:$A$6,Locations!$B$2:$B$6,NOT FOUND)</f>
        <v>Ajman</v>
      </c>
      <c r="F1160" t="s">
        <v>32</v>
      </c>
      <c r="G1160" t="s">
        <v>108</v>
      </c>
      <c r="H1160" t="s">
        <v>63</v>
      </c>
      <c r="I1160" t="s">
        <v>23</v>
      </c>
      <c r="J1160" t="s">
        <v>24</v>
      </c>
      <c r="K1160" t="s">
        <v>25</v>
      </c>
      <c r="L1160" t="s">
        <v>1345</v>
      </c>
      <c r="M1160" s="4">
        <v>75.069999999999993</v>
      </c>
      <c r="N1160">
        <v>63</v>
      </c>
      <c r="O1160" t="s">
        <v>27</v>
      </c>
      <c r="P1160" t="s">
        <v>38</v>
      </c>
      <c r="Q1160">
        <v>3</v>
      </c>
      <c r="S1160" t="s">
        <v>57</v>
      </c>
      <c r="T1160" t="s">
        <v>775</v>
      </c>
      <c r="U1160">
        <v>303941</v>
      </c>
    </row>
    <row r="1161" spans="1:21" x14ac:dyDescent="0.3">
      <c r="A1161">
        <v>304679</v>
      </c>
      <c r="B1161" t="s">
        <v>541</v>
      </c>
      <c r="C1161" t="str">
        <f>_xlfn.XLOOKUP(D1161,Departments!$A$2:$A$8,Departments!$B$2:$B$8)</f>
        <v>IT</v>
      </c>
      <c r="D1161" t="s">
        <v>80</v>
      </c>
      <c r="E1161" t="str" cm="1">
        <f t="array" ref="E1161">_xlfn.XLOOKUP(F1161,Locations!$A$2:$A$6,Locations!$B$2:$B$6,NOT FOUND)</f>
        <v>Dubai</v>
      </c>
      <c r="F1161" t="s">
        <v>20</v>
      </c>
      <c r="G1161" t="s">
        <v>42</v>
      </c>
      <c r="H1161" t="s">
        <v>34</v>
      </c>
      <c r="I1161" t="s">
        <v>35</v>
      </c>
      <c r="J1161" t="s">
        <v>24</v>
      </c>
      <c r="K1161" t="s">
        <v>64</v>
      </c>
      <c r="L1161" t="s">
        <v>155</v>
      </c>
      <c r="M1161" s="4">
        <v>81.28</v>
      </c>
      <c r="N1161">
        <v>67</v>
      </c>
      <c r="O1161" t="s">
        <v>56</v>
      </c>
      <c r="P1161" t="s">
        <v>38</v>
      </c>
      <c r="Q1161">
        <v>5</v>
      </c>
      <c r="R1161">
        <v>30</v>
      </c>
      <c r="S1161" t="s">
        <v>29</v>
      </c>
      <c r="U1161">
        <v>304485</v>
      </c>
    </row>
    <row r="1162" spans="1:21" x14ac:dyDescent="0.3">
      <c r="A1162">
        <v>304680</v>
      </c>
      <c r="B1162" t="s">
        <v>211</v>
      </c>
      <c r="C1162" t="str">
        <f>_xlfn.XLOOKUP(D1162,Departments!$A$2:$A$8,Departments!$B$2:$B$8)</f>
        <v>HR</v>
      </c>
      <c r="D1162" t="s">
        <v>40</v>
      </c>
      <c r="E1162" t="str" cm="1">
        <f t="array" ref="E1162">_xlfn.XLOOKUP(F1162,Locations!$A$2:$A$6,Locations!$B$2:$B$6,NOT FOUND)</f>
        <v>Al Ain</v>
      </c>
      <c r="F1162" t="s">
        <v>46</v>
      </c>
      <c r="G1162" t="s">
        <v>47</v>
      </c>
      <c r="H1162" t="s">
        <v>22</v>
      </c>
      <c r="I1162" t="s">
        <v>23</v>
      </c>
      <c r="J1162" t="s">
        <v>24</v>
      </c>
      <c r="K1162" t="s">
        <v>25</v>
      </c>
      <c r="L1162" t="s">
        <v>447</v>
      </c>
      <c r="M1162" s="4">
        <v>89.61</v>
      </c>
      <c r="N1162">
        <v>72</v>
      </c>
      <c r="O1162" t="s">
        <v>56</v>
      </c>
      <c r="P1162" t="s">
        <v>38</v>
      </c>
      <c r="Q1162">
        <v>3</v>
      </c>
      <c r="R1162">
        <v>30</v>
      </c>
      <c r="S1162" t="s">
        <v>57</v>
      </c>
      <c r="T1162" t="s">
        <v>1346</v>
      </c>
      <c r="U1162">
        <v>304043</v>
      </c>
    </row>
    <row r="1163" spans="1:21" x14ac:dyDescent="0.3">
      <c r="A1163">
        <v>304681</v>
      </c>
      <c r="B1163" t="s">
        <v>501</v>
      </c>
      <c r="C1163" t="str">
        <f>_xlfn.XLOOKUP(D1163,Departments!$A$2:$A$8,Departments!$B$2:$B$8)</f>
        <v>Customer Support</v>
      </c>
      <c r="D1163" t="s">
        <v>52</v>
      </c>
      <c r="E1163" t="str" cm="1">
        <f t="array" ref="E1163">_xlfn.XLOOKUP(F1163,Locations!$A$2:$A$6,Locations!$B$2:$B$6,NOT FOUND)</f>
        <v>Ajman</v>
      </c>
      <c r="F1163" t="s">
        <v>32</v>
      </c>
      <c r="G1163" t="s">
        <v>21</v>
      </c>
      <c r="H1163" t="s">
        <v>34</v>
      </c>
      <c r="I1163" t="s">
        <v>23</v>
      </c>
      <c r="J1163" t="s">
        <v>36</v>
      </c>
      <c r="K1163" t="s">
        <v>25</v>
      </c>
      <c r="L1163" t="s">
        <v>1242</v>
      </c>
      <c r="M1163" s="4">
        <v>86.94</v>
      </c>
      <c r="N1163">
        <v>76</v>
      </c>
      <c r="O1163" t="s">
        <v>56</v>
      </c>
      <c r="P1163" t="s">
        <v>38</v>
      </c>
      <c r="Q1163">
        <v>4</v>
      </c>
      <c r="R1163">
        <v>9</v>
      </c>
      <c r="S1163" t="s">
        <v>131</v>
      </c>
      <c r="T1163" t="s">
        <v>1347</v>
      </c>
      <c r="U1163">
        <v>303940</v>
      </c>
    </row>
    <row r="1164" spans="1:21" x14ac:dyDescent="0.3">
      <c r="A1164">
        <v>304682</v>
      </c>
      <c r="B1164" t="s">
        <v>219</v>
      </c>
      <c r="C1164" t="str">
        <f>_xlfn.XLOOKUP(D1164,Departments!$A$2:$A$8,Departments!$B$2:$B$8)</f>
        <v>Finance</v>
      </c>
      <c r="D1164" t="s">
        <v>72</v>
      </c>
      <c r="E1164" t="str" cm="1">
        <f t="array" ref="E1164">_xlfn.XLOOKUP(F1164,Locations!$A$2:$A$6,Locations!$B$2:$B$6,NOT FOUND)</f>
        <v>Abu Dhabi</v>
      </c>
      <c r="F1164" t="s">
        <v>61</v>
      </c>
      <c r="G1164" t="s">
        <v>126</v>
      </c>
      <c r="H1164" t="s">
        <v>63</v>
      </c>
      <c r="I1164" t="s">
        <v>23</v>
      </c>
      <c r="J1164" t="s">
        <v>24</v>
      </c>
      <c r="K1164" t="s">
        <v>69</v>
      </c>
      <c r="L1164" t="s">
        <v>1348</v>
      </c>
      <c r="M1164" s="4">
        <v>94.43</v>
      </c>
      <c r="N1164">
        <v>89</v>
      </c>
      <c r="O1164" t="s">
        <v>56</v>
      </c>
      <c r="P1164" t="s">
        <v>28</v>
      </c>
      <c r="R1164">
        <v>25</v>
      </c>
      <c r="S1164" t="s">
        <v>29</v>
      </c>
      <c r="U1164">
        <v>303886</v>
      </c>
    </row>
    <row r="1165" spans="1:21" x14ac:dyDescent="0.3">
      <c r="A1165">
        <v>304683</v>
      </c>
      <c r="B1165" t="s">
        <v>1051</v>
      </c>
      <c r="C1165" t="str">
        <f>_xlfn.XLOOKUP(D1165,Departments!$A$2:$A$8,Departments!$B$2:$B$8)</f>
        <v>IT</v>
      </c>
      <c r="D1165" t="s">
        <v>80</v>
      </c>
      <c r="E1165" t="str" cm="1">
        <f t="array" ref="E1165">_xlfn.XLOOKUP(F1165,Locations!$A$2:$A$6,Locations!$B$2:$B$6,NOT FOUND)</f>
        <v>Ajman</v>
      </c>
      <c r="F1165" t="s">
        <v>32</v>
      </c>
      <c r="G1165" t="s">
        <v>73</v>
      </c>
      <c r="H1165" t="s">
        <v>34</v>
      </c>
      <c r="I1165" t="s">
        <v>35</v>
      </c>
      <c r="J1165" t="s">
        <v>24</v>
      </c>
      <c r="K1165" t="s">
        <v>25</v>
      </c>
      <c r="L1165" t="s">
        <v>1349</v>
      </c>
      <c r="M1165" s="4">
        <v>88.78</v>
      </c>
      <c r="N1165">
        <v>90</v>
      </c>
      <c r="O1165" t="s">
        <v>56</v>
      </c>
      <c r="P1165" t="s">
        <v>38</v>
      </c>
      <c r="Q1165">
        <v>3</v>
      </c>
      <c r="R1165">
        <v>25</v>
      </c>
      <c r="S1165" t="s">
        <v>29</v>
      </c>
      <c r="U1165">
        <v>304410</v>
      </c>
    </row>
    <row r="1166" spans="1:21" x14ac:dyDescent="0.3">
      <c r="A1166">
        <v>304684</v>
      </c>
      <c r="B1166" t="s">
        <v>875</v>
      </c>
      <c r="C1166" t="str">
        <f>_xlfn.XLOOKUP(D1166,Departments!$A$2:$A$8,Departments!$B$2:$B$8)</f>
        <v>IT</v>
      </c>
      <c r="D1166" t="s">
        <v>80</v>
      </c>
      <c r="E1166" t="str" cm="1">
        <f t="array" ref="E1166">_xlfn.XLOOKUP(F1166,Locations!$A$2:$A$6,Locations!$B$2:$B$6,NOT FOUND)</f>
        <v>Al Ain</v>
      </c>
      <c r="F1166" t="s">
        <v>46</v>
      </c>
      <c r="G1166" t="s">
        <v>62</v>
      </c>
      <c r="H1166" t="s">
        <v>63</v>
      </c>
      <c r="I1166" t="s">
        <v>23</v>
      </c>
      <c r="J1166" t="s">
        <v>36</v>
      </c>
      <c r="K1166" t="s">
        <v>69</v>
      </c>
      <c r="L1166" t="s">
        <v>88</v>
      </c>
      <c r="M1166" s="4">
        <v>84.04</v>
      </c>
      <c r="N1166">
        <v>66</v>
      </c>
      <c r="O1166" t="s">
        <v>56</v>
      </c>
      <c r="P1166" t="s">
        <v>38</v>
      </c>
      <c r="Q1166">
        <v>5</v>
      </c>
      <c r="R1166">
        <v>25</v>
      </c>
      <c r="S1166" t="s">
        <v>29</v>
      </c>
      <c r="U1166">
        <v>304676</v>
      </c>
    </row>
    <row r="1167" spans="1:21" x14ac:dyDescent="0.3">
      <c r="A1167">
        <v>304685</v>
      </c>
      <c r="B1167" t="s">
        <v>659</v>
      </c>
      <c r="C1167" t="str">
        <f>_xlfn.XLOOKUP(D1167,Departments!$A$2:$A$8,Departments!$B$2:$B$8)</f>
        <v>Sales</v>
      </c>
      <c r="D1167" t="s">
        <v>31</v>
      </c>
      <c r="E1167" t="str" cm="1">
        <f t="array" ref="E1167">_xlfn.XLOOKUP(F1167,Locations!$A$2:$A$6,Locations!$B$2:$B$6,NOT FOUND)</f>
        <v>Dubai</v>
      </c>
      <c r="F1167" t="s">
        <v>20</v>
      </c>
      <c r="G1167" t="s">
        <v>42</v>
      </c>
      <c r="H1167" t="s">
        <v>76</v>
      </c>
      <c r="I1167" t="s">
        <v>43</v>
      </c>
      <c r="J1167" t="s">
        <v>36</v>
      </c>
      <c r="K1167" t="s">
        <v>64</v>
      </c>
      <c r="L1167" t="s">
        <v>1047</v>
      </c>
      <c r="M1167" s="4">
        <v>96.78</v>
      </c>
      <c r="N1167">
        <v>94</v>
      </c>
      <c r="O1167" t="s">
        <v>56</v>
      </c>
      <c r="P1167" t="s">
        <v>28</v>
      </c>
      <c r="R1167">
        <v>34</v>
      </c>
      <c r="S1167" t="s">
        <v>29</v>
      </c>
      <c r="U1167">
        <v>303921</v>
      </c>
    </row>
    <row r="1168" spans="1:21" x14ac:dyDescent="0.3">
      <c r="A1168">
        <v>304686</v>
      </c>
      <c r="B1168" t="s">
        <v>149</v>
      </c>
      <c r="C1168" t="str">
        <f>_xlfn.XLOOKUP(D1168,Departments!$A$2:$A$8,Departments!$B$2:$B$8)</f>
        <v>IT</v>
      </c>
      <c r="D1168" t="s">
        <v>80</v>
      </c>
      <c r="E1168" t="str" cm="1">
        <f t="array" ref="E1168">_xlfn.XLOOKUP(F1168,Locations!$A$2:$A$6,Locations!$B$2:$B$6,NOT FOUND)</f>
        <v>Abu Dhabi</v>
      </c>
      <c r="F1168" t="s">
        <v>61</v>
      </c>
      <c r="G1168" t="s">
        <v>33</v>
      </c>
      <c r="H1168" t="s">
        <v>63</v>
      </c>
      <c r="I1168" t="s">
        <v>23</v>
      </c>
      <c r="J1168" t="s">
        <v>24</v>
      </c>
      <c r="K1168" t="s">
        <v>69</v>
      </c>
      <c r="L1168" t="s">
        <v>1007</v>
      </c>
      <c r="M1168" s="4">
        <v>90.38</v>
      </c>
      <c r="N1168">
        <v>89</v>
      </c>
      <c r="O1168" t="s">
        <v>56</v>
      </c>
      <c r="P1168" t="s">
        <v>50</v>
      </c>
      <c r="R1168">
        <v>40</v>
      </c>
      <c r="S1168" t="s">
        <v>29</v>
      </c>
      <c r="U1168">
        <v>304278</v>
      </c>
    </row>
    <row r="1169" spans="1:21" x14ac:dyDescent="0.3">
      <c r="A1169">
        <v>304687</v>
      </c>
      <c r="B1169" t="s">
        <v>95</v>
      </c>
      <c r="C1169" t="str">
        <f>_xlfn.XLOOKUP(D1169,Departments!$A$2:$A$8,Departments!$B$2:$B$8)</f>
        <v>Sales</v>
      </c>
      <c r="D1169" t="s">
        <v>31</v>
      </c>
      <c r="E1169" t="str" cm="1">
        <f t="array" ref="E1169">_xlfn.XLOOKUP(F1169,Locations!$A$2:$A$6,Locations!$B$2:$B$6,NOT FOUND)</f>
        <v>Al Ain</v>
      </c>
      <c r="F1169" t="s">
        <v>46</v>
      </c>
      <c r="G1169" t="s">
        <v>47</v>
      </c>
      <c r="H1169" t="s">
        <v>63</v>
      </c>
      <c r="I1169" t="s">
        <v>35</v>
      </c>
      <c r="J1169" t="s">
        <v>24</v>
      </c>
      <c r="K1169" t="s">
        <v>64</v>
      </c>
      <c r="L1169" t="s">
        <v>764</v>
      </c>
      <c r="M1169" s="4">
        <v>82.93</v>
      </c>
      <c r="N1169">
        <v>67</v>
      </c>
      <c r="O1169" t="s">
        <v>56</v>
      </c>
      <c r="P1169" t="s">
        <v>38</v>
      </c>
      <c r="Q1169">
        <v>4</v>
      </c>
      <c r="R1169">
        <v>14</v>
      </c>
      <c r="S1169" t="s">
        <v>29</v>
      </c>
      <c r="U1169">
        <v>303803</v>
      </c>
    </row>
    <row r="1170" spans="1:21" x14ac:dyDescent="0.3">
      <c r="A1170">
        <v>304688</v>
      </c>
      <c r="B1170" t="s">
        <v>1213</v>
      </c>
      <c r="C1170" t="str">
        <f>_xlfn.XLOOKUP(D1170,Departments!$A$2:$A$8,Departments!$B$2:$B$8)</f>
        <v>Marketing</v>
      </c>
      <c r="D1170" t="s">
        <v>60</v>
      </c>
      <c r="E1170" t="str" cm="1">
        <f t="array" ref="E1170">_xlfn.XLOOKUP(F1170,Locations!$A$2:$A$6,Locations!$B$2:$B$6,NOT FOUND)</f>
        <v>Ajman</v>
      </c>
      <c r="F1170" t="s">
        <v>32</v>
      </c>
      <c r="G1170" t="s">
        <v>42</v>
      </c>
      <c r="H1170" t="s">
        <v>63</v>
      </c>
      <c r="I1170" t="s">
        <v>43</v>
      </c>
      <c r="J1170" t="s">
        <v>24</v>
      </c>
      <c r="K1170" t="s">
        <v>25</v>
      </c>
      <c r="L1170" t="s">
        <v>1350</v>
      </c>
      <c r="M1170" s="4">
        <v>80.62</v>
      </c>
      <c r="N1170">
        <v>51</v>
      </c>
      <c r="O1170" t="s">
        <v>27</v>
      </c>
      <c r="P1170" t="s">
        <v>38</v>
      </c>
      <c r="Q1170">
        <v>4</v>
      </c>
      <c r="R1170">
        <v>10</v>
      </c>
      <c r="S1170" t="s">
        <v>29</v>
      </c>
      <c r="U1170">
        <v>304315</v>
      </c>
    </row>
    <row r="1171" spans="1:21" x14ac:dyDescent="0.3">
      <c r="A1171">
        <v>304689</v>
      </c>
      <c r="B1171" t="s">
        <v>599</v>
      </c>
      <c r="C1171" t="str">
        <f>_xlfn.XLOOKUP(D1171,Departments!$A$2:$A$8,Departments!$B$2:$B$8)</f>
        <v>Customer Support</v>
      </c>
      <c r="D1171" t="s">
        <v>52</v>
      </c>
      <c r="E1171" t="str" cm="1">
        <f t="array" ref="E1171">_xlfn.XLOOKUP(F1171,Locations!$A$2:$A$6,Locations!$B$2:$B$6,NOT FOUND)</f>
        <v>Al Ain</v>
      </c>
      <c r="F1171" t="s">
        <v>46</v>
      </c>
      <c r="G1171" t="s">
        <v>73</v>
      </c>
      <c r="H1171" t="s">
        <v>34</v>
      </c>
      <c r="I1171" t="s">
        <v>23</v>
      </c>
      <c r="J1171" t="s">
        <v>24</v>
      </c>
      <c r="K1171" t="s">
        <v>54</v>
      </c>
      <c r="L1171" t="s">
        <v>730</v>
      </c>
      <c r="M1171" s="4">
        <v>92.85</v>
      </c>
      <c r="N1171">
        <v>87</v>
      </c>
      <c r="O1171" t="s">
        <v>56</v>
      </c>
      <c r="P1171" t="s">
        <v>38</v>
      </c>
      <c r="Q1171">
        <v>3</v>
      </c>
      <c r="R1171">
        <v>22</v>
      </c>
      <c r="S1171" t="s">
        <v>29</v>
      </c>
      <c r="U1171">
        <v>303771</v>
      </c>
    </row>
    <row r="1172" spans="1:21" x14ac:dyDescent="0.3">
      <c r="A1172">
        <v>304690</v>
      </c>
      <c r="B1172" t="s">
        <v>724</v>
      </c>
      <c r="C1172" t="str">
        <f>_xlfn.XLOOKUP(D1172,Departments!$A$2:$A$8,Departments!$B$2:$B$8)</f>
        <v>HR</v>
      </c>
      <c r="D1172" t="s">
        <v>40</v>
      </c>
      <c r="E1172" t="str" cm="1">
        <f t="array" ref="E1172">_xlfn.XLOOKUP(F1172,Locations!$A$2:$A$6,Locations!$B$2:$B$6,NOT FOUND)</f>
        <v>Dubai</v>
      </c>
      <c r="F1172" t="s">
        <v>20</v>
      </c>
      <c r="G1172" t="s">
        <v>42</v>
      </c>
      <c r="H1172" t="s">
        <v>76</v>
      </c>
      <c r="I1172" t="s">
        <v>35</v>
      </c>
      <c r="J1172" t="s">
        <v>36</v>
      </c>
      <c r="K1172" t="s">
        <v>69</v>
      </c>
      <c r="L1172" t="s">
        <v>666</v>
      </c>
      <c r="M1172" s="4">
        <v>90.11</v>
      </c>
      <c r="N1172">
        <v>81</v>
      </c>
      <c r="O1172" t="s">
        <v>49</v>
      </c>
      <c r="P1172" t="s">
        <v>38</v>
      </c>
      <c r="Q1172">
        <v>4</v>
      </c>
      <c r="R1172">
        <v>30</v>
      </c>
      <c r="S1172" t="s">
        <v>29</v>
      </c>
      <c r="U1172">
        <v>304377</v>
      </c>
    </row>
    <row r="1173" spans="1:21" x14ac:dyDescent="0.3">
      <c r="A1173">
        <v>304691</v>
      </c>
      <c r="B1173" t="s">
        <v>427</v>
      </c>
      <c r="C1173" t="str">
        <f>_xlfn.XLOOKUP(D1173,Departments!$A$2:$A$8,Departments!$B$2:$B$8)</f>
        <v>Marketing</v>
      </c>
      <c r="D1173" t="s">
        <v>60</v>
      </c>
      <c r="E1173" t="str" cm="1">
        <f t="array" ref="E1173">_xlfn.XLOOKUP(F1173,Locations!$A$2:$A$6,Locations!$B$2:$B$6,NOT FOUND)</f>
        <v>Ajman</v>
      </c>
      <c r="F1173" t="s">
        <v>32</v>
      </c>
      <c r="G1173" t="s">
        <v>173</v>
      </c>
      <c r="H1173" t="s">
        <v>34</v>
      </c>
      <c r="I1173" t="s">
        <v>35</v>
      </c>
      <c r="J1173" t="s">
        <v>36</v>
      </c>
      <c r="K1173" t="s">
        <v>54</v>
      </c>
      <c r="L1173" t="s">
        <v>1216</v>
      </c>
      <c r="M1173" s="4">
        <v>75.88</v>
      </c>
      <c r="N1173">
        <v>66</v>
      </c>
      <c r="O1173" t="s">
        <v>56</v>
      </c>
      <c r="P1173" t="s">
        <v>28</v>
      </c>
      <c r="S1173" t="s">
        <v>29</v>
      </c>
      <c r="U1173">
        <v>304468</v>
      </c>
    </row>
    <row r="1174" spans="1:21" x14ac:dyDescent="0.3">
      <c r="A1174">
        <v>304692</v>
      </c>
      <c r="B1174" t="s">
        <v>232</v>
      </c>
      <c r="C1174" t="str">
        <f>_xlfn.XLOOKUP(D1174,Departments!$A$2:$A$8,Departments!$B$2:$B$8)</f>
        <v>HR</v>
      </c>
      <c r="D1174" t="s">
        <v>40</v>
      </c>
      <c r="E1174" t="str" cm="1">
        <f t="array" ref="E1174">_xlfn.XLOOKUP(F1174,Locations!$A$2:$A$6,Locations!$B$2:$B$6,NOT FOUND)</f>
        <v>Ajman</v>
      </c>
      <c r="F1174" t="s">
        <v>32</v>
      </c>
      <c r="G1174" t="s">
        <v>42</v>
      </c>
      <c r="H1174" t="s">
        <v>22</v>
      </c>
      <c r="I1174" t="s">
        <v>23</v>
      </c>
      <c r="J1174" t="s">
        <v>24</v>
      </c>
      <c r="K1174" t="s">
        <v>54</v>
      </c>
      <c r="L1174" t="s">
        <v>81</v>
      </c>
      <c r="M1174" s="4">
        <v>77.14</v>
      </c>
      <c r="N1174">
        <v>77</v>
      </c>
      <c r="O1174" t="s">
        <v>56</v>
      </c>
      <c r="P1174" t="s">
        <v>38</v>
      </c>
      <c r="Q1174">
        <v>5</v>
      </c>
      <c r="R1174">
        <v>18</v>
      </c>
      <c r="S1174" t="s">
        <v>29</v>
      </c>
      <c r="U1174">
        <v>304048</v>
      </c>
    </row>
    <row r="1175" spans="1:21" x14ac:dyDescent="0.3">
      <c r="A1175">
        <v>304693</v>
      </c>
      <c r="B1175" t="s">
        <v>506</v>
      </c>
      <c r="C1175" t="str">
        <f>_xlfn.XLOOKUP(D1175,Departments!$A$2:$A$8,Departments!$B$2:$B$8)</f>
        <v>Customer Support</v>
      </c>
      <c r="D1175" t="s">
        <v>52</v>
      </c>
      <c r="E1175" t="str" cm="1">
        <f t="array" ref="E1175">_xlfn.XLOOKUP(F1175,Locations!$A$2:$A$6,Locations!$B$2:$B$6,NOT FOUND)</f>
        <v>Ajman</v>
      </c>
      <c r="F1175" t="s">
        <v>32</v>
      </c>
      <c r="G1175" t="s">
        <v>126</v>
      </c>
      <c r="H1175" t="s">
        <v>76</v>
      </c>
      <c r="I1175" t="s">
        <v>43</v>
      </c>
      <c r="J1175" t="s">
        <v>36</v>
      </c>
      <c r="K1175" t="s">
        <v>54</v>
      </c>
      <c r="L1175" t="s">
        <v>1235</v>
      </c>
      <c r="M1175" s="4">
        <v>87.29</v>
      </c>
      <c r="N1175">
        <v>71</v>
      </c>
      <c r="O1175" t="s">
        <v>56</v>
      </c>
      <c r="P1175" t="s">
        <v>50</v>
      </c>
      <c r="R1175">
        <v>39</v>
      </c>
      <c r="S1175" t="s">
        <v>29</v>
      </c>
      <c r="U1175">
        <v>304426</v>
      </c>
    </row>
    <row r="1176" spans="1:21" x14ac:dyDescent="0.3">
      <c r="A1176">
        <v>304694</v>
      </c>
      <c r="B1176" t="s">
        <v>474</v>
      </c>
      <c r="C1176" t="str">
        <f>_xlfn.XLOOKUP(D1176,Departments!$A$2:$A$8,Departments!$B$2:$B$8)</f>
        <v>Finance</v>
      </c>
      <c r="D1176" t="s">
        <v>72</v>
      </c>
      <c r="E1176" t="str" cm="1">
        <f t="array" ref="E1176">_xlfn.XLOOKUP(F1176,Locations!$A$2:$A$6,Locations!$B$2:$B$6,NOT FOUND)</f>
        <v>Ajman</v>
      </c>
      <c r="F1176" t="s">
        <v>32</v>
      </c>
      <c r="G1176" t="s">
        <v>68</v>
      </c>
      <c r="H1176" t="s">
        <v>22</v>
      </c>
      <c r="I1176" t="s">
        <v>35</v>
      </c>
      <c r="J1176" t="s">
        <v>36</v>
      </c>
      <c r="K1176" t="s">
        <v>69</v>
      </c>
      <c r="L1176" t="s">
        <v>1351</v>
      </c>
      <c r="M1176" s="4">
        <v>79.680000000000007</v>
      </c>
      <c r="N1176">
        <v>64</v>
      </c>
      <c r="O1176" t="s">
        <v>27</v>
      </c>
      <c r="P1176" t="s">
        <v>38</v>
      </c>
      <c r="Q1176">
        <v>3</v>
      </c>
      <c r="R1176">
        <v>40</v>
      </c>
      <c r="S1176" t="s">
        <v>29</v>
      </c>
      <c r="U1176">
        <v>304321</v>
      </c>
    </row>
    <row r="1177" spans="1:21" x14ac:dyDescent="0.3">
      <c r="A1177">
        <v>304695</v>
      </c>
      <c r="B1177" t="s">
        <v>536</v>
      </c>
      <c r="C1177" t="str">
        <f>_xlfn.XLOOKUP(D1177,Departments!$A$2:$A$8,Departments!$B$2:$B$8)</f>
        <v>Marketing</v>
      </c>
      <c r="D1177" t="s">
        <v>60</v>
      </c>
      <c r="E1177" t="str" cm="1">
        <f t="array" ref="E1177">_xlfn.XLOOKUP(F1177,Locations!$A$2:$A$6,Locations!$B$2:$B$6,NOT FOUND)</f>
        <v>Ajman</v>
      </c>
      <c r="F1177" t="s">
        <v>32</v>
      </c>
      <c r="G1177" t="s">
        <v>42</v>
      </c>
      <c r="H1177" t="s">
        <v>22</v>
      </c>
      <c r="I1177" t="s">
        <v>35</v>
      </c>
      <c r="J1177" t="s">
        <v>36</v>
      </c>
      <c r="K1177" t="s">
        <v>69</v>
      </c>
      <c r="L1177" t="s">
        <v>1352</v>
      </c>
      <c r="M1177" s="4">
        <v>90.76</v>
      </c>
      <c r="N1177">
        <v>72</v>
      </c>
      <c r="O1177" t="s">
        <v>49</v>
      </c>
      <c r="P1177" t="s">
        <v>50</v>
      </c>
      <c r="R1177">
        <v>16</v>
      </c>
      <c r="S1177" t="s">
        <v>29</v>
      </c>
      <c r="U1177">
        <v>304373</v>
      </c>
    </row>
    <row r="1178" spans="1:21" x14ac:dyDescent="0.3">
      <c r="A1178">
        <v>304696</v>
      </c>
      <c r="B1178" t="s">
        <v>212</v>
      </c>
      <c r="C1178" t="str">
        <f>_xlfn.XLOOKUP(D1178,Departments!$A$2:$A$8,Departments!$B$2:$B$8)</f>
        <v>Operations</v>
      </c>
      <c r="D1178" t="s">
        <v>19</v>
      </c>
      <c r="E1178" t="str" cm="1">
        <f t="array" ref="E1178">_xlfn.XLOOKUP(F1178,Locations!$A$2:$A$6,Locations!$B$2:$B$6,NOT FOUND)</f>
        <v>Abu Dhabi</v>
      </c>
      <c r="F1178" t="s">
        <v>61</v>
      </c>
      <c r="G1178" t="s">
        <v>33</v>
      </c>
      <c r="H1178" t="s">
        <v>76</v>
      </c>
      <c r="I1178" t="s">
        <v>35</v>
      </c>
      <c r="J1178" t="s">
        <v>36</v>
      </c>
      <c r="K1178" t="s">
        <v>25</v>
      </c>
      <c r="L1178" t="s">
        <v>1353</v>
      </c>
      <c r="M1178" s="4">
        <v>84.7</v>
      </c>
      <c r="N1178">
        <v>53</v>
      </c>
      <c r="O1178" t="s">
        <v>56</v>
      </c>
      <c r="P1178" t="s">
        <v>38</v>
      </c>
      <c r="Q1178">
        <v>5</v>
      </c>
      <c r="R1178">
        <v>16</v>
      </c>
      <c r="S1178" t="s">
        <v>29</v>
      </c>
      <c r="U1178">
        <v>304087</v>
      </c>
    </row>
    <row r="1179" spans="1:21" x14ac:dyDescent="0.3">
      <c r="A1179">
        <v>304697</v>
      </c>
      <c r="B1179" t="s">
        <v>578</v>
      </c>
      <c r="C1179" t="str">
        <f>_xlfn.XLOOKUP(D1179,Departments!$A$2:$A$8,Departments!$B$2:$B$8)</f>
        <v>Marketing</v>
      </c>
      <c r="D1179" t="s">
        <v>60</v>
      </c>
      <c r="E1179" t="str" cm="1">
        <f t="array" ref="E1179">_xlfn.XLOOKUP(F1179,Locations!$A$2:$A$6,Locations!$B$2:$B$6,NOT FOUND)</f>
        <v>Abu Dhabi</v>
      </c>
      <c r="F1179" t="s">
        <v>61</v>
      </c>
      <c r="G1179" t="s">
        <v>102</v>
      </c>
      <c r="H1179" t="s">
        <v>34</v>
      </c>
      <c r="I1179" t="s">
        <v>23</v>
      </c>
      <c r="J1179" t="s">
        <v>36</v>
      </c>
      <c r="K1179" t="s">
        <v>25</v>
      </c>
      <c r="L1179" t="s">
        <v>996</v>
      </c>
      <c r="M1179" s="4">
        <v>92.51</v>
      </c>
      <c r="N1179">
        <v>72</v>
      </c>
      <c r="O1179" t="s">
        <v>56</v>
      </c>
      <c r="P1179" t="s">
        <v>38</v>
      </c>
      <c r="Q1179">
        <v>5</v>
      </c>
      <c r="R1179">
        <v>26</v>
      </c>
      <c r="S1179" t="s">
        <v>29</v>
      </c>
      <c r="U1179">
        <v>304277</v>
      </c>
    </row>
    <row r="1180" spans="1:21" x14ac:dyDescent="0.3">
      <c r="A1180">
        <v>304698</v>
      </c>
      <c r="B1180" t="s">
        <v>670</v>
      </c>
      <c r="C1180" t="str">
        <f>_xlfn.XLOOKUP(D1180,Departments!$A$2:$A$8,Departments!$B$2:$B$8)</f>
        <v>Marketing</v>
      </c>
      <c r="D1180" t="s">
        <v>60</v>
      </c>
      <c r="E1180" t="str" cm="1">
        <f t="array" ref="E1180">_xlfn.XLOOKUP(F1180,Locations!$A$2:$A$6,Locations!$B$2:$B$6,NOT FOUND)</f>
        <v>Ajman</v>
      </c>
      <c r="F1180" t="s">
        <v>32</v>
      </c>
      <c r="G1180" t="s">
        <v>62</v>
      </c>
      <c r="H1180" t="s">
        <v>34</v>
      </c>
      <c r="I1180" t="s">
        <v>23</v>
      </c>
      <c r="J1180" t="s">
        <v>36</v>
      </c>
      <c r="K1180" t="s">
        <v>54</v>
      </c>
      <c r="L1180" t="s">
        <v>1353</v>
      </c>
      <c r="M1180" s="4">
        <v>93.15</v>
      </c>
      <c r="N1180">
        <v>72</v>
      </c>
      <c r="O1180" t="s">
        <v>56</v>
      </c>
      <c r="P1180" t="s">
        <v>38</v>
      </c>
      <c r="Q1180">
        <v>2</v>
      </c>
      <c r="R1180">
        <v>22</v>
      </c>
      <c r="S1180" t="s">
        <v>29</v>
      </c>
      <c r="U1180">
        <v>304397</v>
      </c>
    </row>
    <row r="1181" spans="1:21" x14ac:dyDescent="0.3">
      <c r="A1181">
        <v>304699</v>
      </c>
      <c r="B1181" t="s">
        <v>307</v>
      </c>
      <c r="C1181" t="str">
        <f>_xlfn.XLOOKUP(D1181,Departments!$A$2:$A$8,Departments!$B$2:$B$8)</f>
        <v>Sales</v>
      </c>
      <c r="D1181" t="s">
        <v>31</v>
      </c>
      <c r="E1181" t="str" cm="1">
        <f t="array" ref="E1181">_xlfn.XLOOKUP(F1181,Locations!$A$2:$A$6,Locations!$B$2:$B$6,NOT FOUND)</f>
        <v>Abu Dhabi</v>
      </c>
      <c r="F1181" t="s">
        <v>61</v>
      </c>
      <c r="G1181" t="s">
        <v>108</v>
      </c>
      <c r="H1181" t="s">
        <v>22</v>
      </c>
      <c r="I1181" t="s">
        <v>35</v>
      </c>
      <c r="J1181" t="s">
        <v>24</v>
      </c>
      <c r="K1181" t="s">
        <v>64</v>
      </c>
      <c r="L1181" t="s">
        <v>1258</v>
      </c>
      <c r="M1181" s="4">
        <v>96</v>
      </c>
      <c r="N1181">
        <v>98</v>
      </c>
      <c r="O1181" t="s">
        <v>49</v>
      </c>
      <c r="P1181" t="s">
        <v>38</v>
      </c>
      <c r="Q1181">
        <v>4</v>
      </c>
      <c r="S1181" t="s">
        <v>29</v>
      </c>
      <c r="U1181">
        <v>303637</v>
      </c>
    </row>
    <row r="1182" spans="1:21" x14ac:dyDescent="0.3">
      <c r="A1182">
        <v>304700</v>
      </c>
      <c r="B1182" t="s">
        <v>1015</v>
      </c>
      <c r="C1182" t="str">
        <f>_xlfn.XLOOKUP(D1182,Departments!$A$2:$A$8,Departments!$B$2:$B$8)</f>
        <v>Operations</v>
      </c>
      <c r="D1182" t="s">
        <v>19</v>
      </c>
      <c r="E1182" t="str" cm="1">
        <f t="array" ref="E1182">_xlfn.XLOOKUP(F1182,Locations!$A$2:$A$6,Locations!$B$2:$B$6,NOT FOUND)</f>
        <v>Dubai</v>
      </c>
      <c r="F1182" t="s">
        <v>20</v>
      </c>
      <c r="G1182" t="s">
        <v>126</v>
      </c>
      <c r="H1182" t="s">
        <v>34</v>
      </c>
      <c r="I1182" t="s">
        <v>43</v>
      </c>
      <c r="J1182" t="s">
        <v>36</v>
      </c>
      <c r="K1182" t="s">
        <v>69</v>
      </c>
      <c r="L1182" t="s">
        <v>707</v>
      </c>
      <c r="M1182" s="4">
        <v>90.88</v>
      </c>
      <c r="N1182">
        <v>80</v>
      </c>
      <c r="O1182" t="s">
        <v>56</v>
      </c>
      <c r="P1182" t="s">
        <v>38</v>
      </c>
      <c r="Q1182">
        <v>4</v>
      </c>
      <c r="S1182" t="s">
        <v>29</v>
      </c>
      <c r="U1182">
        <v>304144</v>
      </c>
    </row>
    <row r="1183" spans="1:21" x14ac:dyDescent="0.3">
      <c r="A1183">
        <v>304701</v>
      </c>
      <c r="B1183" t="s">
        <v>538</v>
      </c>
      <c r="C1183" t="str">
        <f>_xlfn.XLOOKUP(D1183,Departments!$A$2:$A$8,Departments!$B$2:$B$8)</f>
        <v>Customer Support</v>
      </c>
      <c r="D1183" t="s">
        <v>52</v>
      </c>
      <c r="E1183" t="str" cm="1">
        <f t="array" ref="E1183">_xlfn.XLOOKUP(F1183,Locations!$A$2:$A$6,Locations!$B$2:$B$6,NOT FOUND)</f>
        <v>Abu Dhabi</v>
      </c>
      <c r="F1183" t="s">
        <v>61</v>
      </c>
      <c r="G1183" t="s">
        <v>173</v>
      </c>
      <c r="H1183" t="s">
        <v>22</v>
      </c>
      <c r="I1183" t="s">
        <v>43</v>
      </c>
      <c r="J1183" t="s">
        <v>24</v>
      </c>
      <c r="K1183" t="s">
        <v>69</v>
      </c>
      <c r="L1183" t="s">
        <v>743</v>
      </c>
      <c r="M1183" s="4">
        <v>94.75</v>
      </c>
      <c r="N1183">
        <v>75</v>
      </c>
      <c r="O1183" t="s">
        <v>49</v>
      </c>
      <c r="P1183" t="s">
        <v>38</v>
      </c>
      <c r="Q1183">
        <v>5</v>
      </c>
      <c r="R1183">
        <v>8</v>
      </c>
      <c r="S1183" t="s">
        <v>29</v>
      </c>
      <c r="U1183">
        <v>304192</v>
      </c>
    </row>
    <row r="1184" spans="1:21" x14ac:dyDescent="0.3">
      <c r="A1184">
        <v>304702</v>
      </c>
      <c r="B1184" t="s">
        <v>732</v>
      </c>
      <c r="C1184" t="str">
        <f>_xlfn.XLOOKUP(D1184,Departments!$A$2:$A$8,Departments!$B$2:$B$8)</f>
        <v>Marketing</v>
      </c>
      <c r="D1184" t="s">
        <v>60</v>
      </c>
      <c r="E1184" t="str" cm="1">
        <f t="array" ref="E1184">_xlfn.XLOOKUP(F1184,Locations!$A$2:$A$6,Locations!$B$2:$B$6,NOT FOUND)</f>
        <v>Sharjah</v>
      </c>
      <c r="F1184" t="s">
        <v>41</v>
      </c>
      <c r="G1184" t="s">
        <v>73</v>
      </c>
      <c r="H1184" t="s">
        <v>22</v>
      </c>
      <c r="I1184" t="s">
        <v>43</v>
      </c>
      <c r="J1184" t="s">
        <v>36</v>
      </c>
      <c r="K1184" t="s">
        <v>69</v>
      </c>
      <c r="L1184" t="s">
        <v>554</v>
      </c>
      <c r="M1184" s="4">
        <v>98.21</v>
      </c>
      <c r="N1184">
        <v>91</v>
      </c>
      <c r="O1184" t="s">
        <v>49</v>
      </c>
      <c r="P1184" t="s">
        <v>38</v>
      </c>
      <c r="Q1184">
        <v>4</v>
      </c>
      <c r="R1184">
        <v>39</v>
      </c>
      <c r="S1184" t="s">
        <v>29</v>
      </c>
      <c r="U1184">
        <v>304348</v>
      </c>
    </row>
    <row r="1185" spans="1:21" x14ac:dyDescent="0.3">
      <c r="A1185">
        <v>304703</v>
      </c>
      <c r="B1185" t="s">
        <v>983</v>
      </c>
      <c r="C1185" t="str">
        <f>_xlfn.XLOOKUP(D1185,Departments!$A$2:$A$8,Departments!$B$2:$B$8)</f>
        <v>Sales</v>
      </c>
      <c r="D1185" t="s">
        <v>31</v>
      </c>
      <c r="E1185" t="str" cm="1">
        <f t="array" ref="E1185">_xlfn.XLOOKUP(F1185,Locations!$A$2:$A$6,Locations!$B$2:$B$6,NOT FOUND)</f>
        <v>Al Ain</v>
      </c>
      <c r="F1185" t="s">
        <v>46</v>
      </c>
      <c r="G1185" t="s">
        <v>42</v>
      </c>
      <c r="H1185" t="s">
        <v>63</v>
      </c>
      <c r="I1185" t="s">
        <v>23</v>
      </c>
      <c r="J1185" t="s">
        <v>36</v>
      </c>
      <c r="K1185" t="s">
        <v>69</v>
      </c>
      <c r="L1185" t="s">
        <v>1354</v>
      </c>
      <c r="M1185" s="4">
        <v>81.98</v>
      </c>
      <c r="N1185">
        <v>70</v>
      </c>
      <c r="O1185" t="s">
        <v>27</v>
      </c>
      <c r="P1185" t="s">
        <v>28</v>
      </c>
      <c r="S1185" t="s">
        <v>29</v>
      </c>
      <c r="U1185">
        <v>303905</v>
      </c>
    </row>
    <row r="1186" spans="1:21" x14ac:dyDescent="0.3">
      <c r="A1186">
        <v>304704</v>
      </c>
      <c r="B1186" t="s">
        <v>101</v>
      </c>
      <c r="C1186" t="str">
        <f>_xlfn.XLOOKUP(D1186,Departments!$A$2:$A$8,Departments!$B$2:$B$8)</f>
        <v>Customer Support</v>
      </c>
      <c r="D1186" t="s">
        <v>52</v>
      </c>
      <c r="E1186" t="str" cm="1">
        <f t="array" ref="E1186">_xlfn.XLOOKUP(F1186,Locations!$A$2:$A$6,Locations!$B$2:$B$6,NOT FOUND)</f>
        <v>Ajman</v>
      </c>
      <c r="F1186" t="s">
        <v>32</v>
      </c>
      <c r="G1186" t="s">
        <v>42</v>
      </c>
      <c r="H1186" t="s">
        <v>22</v>
      </c>
      <c r="I1186" t="s">
        <v>43</v>
      </c>
      <c r="J1186" t="s">
        <v>24</v>
      </c>
      <c r="K1186" t="s">
        <v>69</v>
      </c>
      <c r="L1186" t="s">
        <v>1355</v>
      </c>
      <c r="M1186" s="4">
        <v>85.04</v>
      </c>
      <c r="N1186">
        <v>72</v>
      </c>
      <c r="O1186" t="s">
        <v>56</v>
      </c>
      <c r="P1186" t="s">
        <v>38</v>
      </c>
      <c r="Q1186">
        <v>5</v>
      </c>
      <c r="R1186">
        <v>24</v>
      </c>
      <c r="S1186" t="s">
        <v>29</v>
      </c>
      <c r="U1186">
        <v>303986</v>
      </c>
    </row>
    <row r="1187" spans="1:21" x14ac:dyDescent="0.3">
      <c r="A1187">
        <v>304705</v>
      </c>
      <c r="B1187" t="s">
        <v>947</v>
      </c>
      <c r="C1187" t="str">
        <f>_xlfn.XLOOKUP(D1187,Departments!$A$2:$A$8,Departments!$B$2:$B$8)</f>
        <v>Customer Support</v>
      </c>
      <c r="D1187" t="s">
        <v>52</v>
      </c>
      <c r="E1187" t="str" cm="1">
        <f t="array" ref="E1187">_xlfn.XLOOKUP(F1187,Locations!$A$2:$A$6,Locations!$B$2:$B$6,NOT FOUND)</f>
        <v>Dubai</v>
      </c>
      <c r="F1187" t="s">
        <v>20</v>
      </c>
      <c r="G1187" t="s">
        <v>42</v>
      </c>
      <c r="H1187" t="s">
        <v>63</v>
      </c>
      <c r="I1187" t="s">
        <v>43</v>
      </c>
      <c r="J1187" t="s">
        <v>36</v>
      </c>
      <c r="K1187" t="s">
        <v>69</v>
      </c>
      <c r="L1187" t="s">
        <v>1350</v>
      </c>
      <c r="M1187" s="4">
        <v>97.42</v>
      </c>
      <c r="N1187">
        <v>89</v>
      </c>
      <c r="O1187" t="s">
        <v>49</v>
      </c>
      <c r="P1187" t="s">
        <v>38</v>
      </c>
      <c r="Q1187">
        <v>2</v>
      </c>
      <c r="R1187">
        <v>30</v>
      </c>
      <c r="S1187" t="s">
        <v>29</v>
      </c>
      <c r="U1187">
        <v>304027</v>
      </c>
    </row>
    <row r="1188" spans="1:21" x14ac:dyDescent="0.3">
      <c r="A1188">
        <v>304706</v>
      </c>
      <c r="B1188" t="s">
        <v>1356</v>
      </c>
      <c r="C1188" t="str">
        <f>_xlfn.XLOOKUP(D1188,Departments!$A$2:$A$8,Departments!$B$2:$B$8)</f>
        <v>Finance</v>
      </c>
      <c r="D1188" t="s">
        <v>72</v>
      </c>
      <c r="E1188" t="str" cm="1">
        <f t="array" ref="E1188">_xlfn.XLOOKUP(F1188,Locations!$A$2:$A$6,Locations!$B$2:$B$6,NOT FOUND)</f>
        <v>Dubai</v>
      </c>
      <c r="F1188" t="s">
        <v>20</v>
      </c>
      <c r="G1188" t="s">
        <v>108</v>
      </c>
      <c r="H1188" t="s">
        <v>34</v>
      </c>
      <c r="I1188" t="s">
        <v>23</v>
      </c>
      <c r="J1188" t="s">
        <v>24</v>
      </c>
      <c r="K1188" t="s">
        <v>64</v>
      </c>
      <c r="L1188" t="s">
        <v>1357</v>
      </c>
      <c r="M1188" s="4">
        <v>94.93</v>
      </c>
      <c r="N1188">
        <v>71</v>
      </c>
      <c r="O1188" t="s">
        <v>56</v>
      </c>
      <c r="P1188" t="s">
        <v>38</v>
      </c>
      <c r="Q1188">
        <v>3</v>
      </c>
      <c r="R1188">
        <v>19</v>
      </c>
      <c r="S1188" t="s">
        <v>29</v>
      </c>
      <c r="U1188">
        <v>304044</v>
      </c>
    </row>
    <row r="1189" spans="1:21" x14ac:dyDescent="0.3">
      <c r="A1189">
        <v>304707</v>
      </c>
      <c r="B1189" t="s">
        <v>190</v>
      </c>
      <c r="C1189" t="str">
        <f>_xlfn.XLOOKUP(D1189,Departments!$A$2:$A$8,Departments!$B$2:$B$8)</f>
        <v>Operations</v>
      </c>
      <c r="D1189" t="s">
        <v>19</v>
      </c>
      <c r="E1189" t="str" cm="1">
        <f t="array" ref="E1189">_xlfn.XLOOKUP(F1189,Locations!$A$2:$A$6,Locations!$B$2:$B$6,NOT FOUND)</f>
        <v>Ajman</v>
      </c>
      <c r="F1189" t="s">
        <v>32</v>
      </c>
      <c r="G1189" t="s">
        <v>42</v>
      </c>
      <c r="H1189" t="s">
        <v>22</v>
      </c>
      <c r="I1189" t="s">
        <v>23</v>
      </c>
      <c r="J1189" t="s">
        <v>36</v>
      </c>
      <c r="K1189" t="s">
        <v>25</v>
      </c>
      <c r="L1189" t="s">
        <v>1181</v>
      </c>
      <c r="M1189" s="4">
        <v>85.12</v>
      </c>
      <c r="N1189">
        <v>71</v>
      </c>
      <c r="O1189" t="s">
        <v>56</v>
      </c>
      <c r="P1189" t="s">
        <v>38</v>
      </c>
      <c r="Q1189">
        <v>3</v>
      </c>
      <c r="R1189">
        <v>7</v>
      </c>
      <c r="S1189" t="s">
        <v>29</v>
      </c>
      <c r="U1189">
        <v>303894</v>
      </c>
    </row>
    <row r="1190" spans="1:21" x14ac:dyDescent="0.3">
      <c r="A1190">
        <v>304708</v>
      </c>
      <c r="B1190" t="s">
        <v>607</v>
      </c>
      <c r="C1190" t="str">
        <f>_xlfn.XLOOKUP(D1190,Departments!$A$2:$A$8,Departments!$B$2:$B$8)</f>
        <v>IT</v>
      </c>
      <c r="D1190" t="s">
        <v>80</v>
      </c>
      <c r="E1190" t="str" cm="1">
        <f t="array" ref="E1190">_xlfn.XLOOKUP(F1190,Locations!$A$2:$A$6,Locations!$B$2:$B$6,NOT FOUND)</f>
        <v>Sharjah</v>
      </c>
      <c r="F1190" t="s">
        <v>41</v>
      </c>
      <c r="G1190" t="s">
        <v>108</v>
      </c>
      <c r="H1190" t="s">
        <v>22</v>
      </c>
      <c r="I1190" t="s">
        <v>43</v>
      </c>
      <c r="J1190" t="s">
        <v>24</v>
      </c>
      <c r="K1190" t="s">
        <v>54</v>
      </c>
      <c r="L1190" t="s">
        <v>1354</v>
      </c>
      <c r="M1190" s="4">
        <v>89.98</v>
      </c>
      <c r="N1190">
        <v>87</v>
      </c>
      <c r="O1190" t="s">
        <v>56</v>
      </c>
      <c r="P1190" t="s">
        <v>38</v>
      </c>
      <c r="Q1190">
        <v>2</v>
      </c>
      <c r="R1190">
        <v>21</v>
      </c>
      <c r="S1190" t="s">
        <v>29</v>
      </c>
      <c r="U1190">
        <v>304104</v>
      </c>
    </row>
    <row r="1191" spans="1:21" x14ac:dyDescent="0.3">
      <c r="A1191">
        <v>304709</v>
      </c>
      <c r="B1191" t="s">
        <v>318</v>
      </c>
      <c r="C1191" t="str">
        <f>_xlfn.XLOOKUP(D1191,Departments!$A$2:$A$8,Departments!$B$2:$B$8)</f>
        <v>Operations</v>
      </c>
      <c r="D1191" t="s">
        <v>19</v>
      </c>
      <c r="E1191" t="str" cm="1">
        <f t="array" ref="E1191">_xlfn.XLOOKUP(F1191,Locations!$A$2:$A$6,Locations!$B$2:$B$6,NOT FOUND)</f>
        <v>Sharjah</v>
      </c>
      <c r="F1191" t="s">
        <v>41</v>
      </c>
      <c r="G1191" t="s">
        <v>47</v>
      </c>
      <c r="H1191" t="s">
        <v>22</v>
      </c>
      <c r="I1191" t="s">
        <v>23</v>
      </c>
      <c r="J1191" t="s">
        <v>24</v>
      </c>
      <c r="K1191" t="s">
        <v>25</v>
      </c>
      <c r="L1191" t="s">
        <v>1088</v>
      </c>
      <c r="M1191" s="4">
        <v>97.8</v>
      </c>
      <c r="N1191">
        <v>95</v>
      </c>
      <c r="O1191" t="s">
        <v>56</v>
      </c>
      <c r="P1191" t="s">
        <v>38</v>
      </c>
      <c r="Q1191">
        <v>4</v>
      </c>
      <c r="R1191">
        <v>21</v>
      </c>
      <c r="S1191" t="s">
        <v>29</v>
      </c>
      <c r="U1191">
        <v>303714</v>
      </c>
    </row>
    <row r="1192" spans="1:21" x14ac:dyDescent="0.3">
      <c r="A1192">
        <v>304710</v>
      </c>
      <c r="B1192" t="s">
        <v>248</v>
      </c>
      <c r="C1192" t="str">
        <f>_xlfn.XLOOKUP(D1192,Departments!$A$2:$A$8,Departments!$B$2:$B$8)</f>
        <v>Sales</v>
      </c>
      <c r="D1192" t="s">
        <v>31</v>
      </c>
      <c r="E1192" t="str" cm="1">
        <f t="array" ref="E1192">_xlfn.XLOOKUP(F1192,Locations!$A$2:$A$6,Locations!$B$2:$B$6,NOT FOUND)</f>
        <v>Abu Dhabi</v>
      </c>
      <c r="F1192" t="s">
        <v>61</v>
      </c>
      <c r="G1192" t="s">
        <v>53</v>
      </c>
      <c r="H1192" t="s">
        <v>76</v>
      </c>
      <c r="I1192" t="s">
        <v>23</v>
      </c>
      <c r="J1192" t="s">
        <v>24</v>
      </c>
      <c r="K1192" t="s">
        <v>25</v>
      </c>
      <c r="L1192" t="s">
        <v>1358</v>
      </c>
      <c r="M1192" s="4">
        <v>99.66</v>
      </c>
      <c r="N1192">
        <v>89</v>
      </c>
      <c r="O1192" t="s">
        <v>56</v>
      </c>
      <c r="P1192" t="s">
        <v>38</v>
      </c>
      <c r="Q1192">
        <v>3</v>
      </c>
      <c r="R1192">
        <v>17</v>
      </c>
      <c r="S1192" t="s">
        <v>57</v>
      </c>
      <c r="T1192" t="s">
        <v>1359</v>
      </c>
      <c r="U1192">
        <v>304387</v>
      </c>
    </row>
    <row r="1193" spans="1:21" x14ac:dyDescent="0.3">
      <c r="A1193">
        <v>304711</v>
      </c>
      <c r="B1193" t="s">
        <v>817</v>
      </c>
      <c r="C1193" t="str">
        <f>_xlfn.XLOOKUP(D1193,Departments!$A$2:$A$8,Departments!$B$2:$B$8)</f>
        <v>Finance</v>
      </c>
      <c r="D1193" t="s">
        <v>72</v>
      </c>
      <c r="E1193" t="str" cm="1">
        <f t="array" ref="E1193">_xlfn.XLOOKUP(F1193,Locations!$A$2:$A$6,Locations!$B$2:$B$6,NOT FOUND)</f>
        <v>Sharjah</v>
      </c>
      <c r="F1193" t="s">
        <v>41</v>
      </c>
      <c r="G1193" t="s">
        <v>21</v>
      </c>
      <c r="H1193" t="s">
        <v>34</v>
      </c>
      <c r="I1193" t="s">
        <v>43</v>
      </c>
      <c r="J1193" t="s">
        <v>36</v>
      </c>
      <c r="K1193" t="s">
        <v>69</v>
      </c>
      <c r="L1193" t="s">
        <v>1057</v>
      </c>
      <c r="M1193" s="4">
        <v>89.56</v>
      </c>
      <c r="N1193">
        <v>70</v>
      </c>
      <c r="O1193" t="s">
        <v>56</v>
      </c>
      <c r="P1193" t="s">
        <v>50</v>
      </c>
      <c r="R1193">
        <v>36</v>
      </c>
      <c r="S1193" t="s">
        <v>29</v>
      </c>
      <c r="U1193">
        <v>304666</v>
      </c>
    </row>
    <row r="1194" spans="1:21" x14ac:dyDescent="0.3">
      <c r="A1194">
        <v>304712</v>
      </c>
      <c r="B1194" t="s">
        <v>330</v>
      </c>
      <c r="C1194" t="str">
        <f>_xlfn.XLOOKUP(D1194,Departments!$A$2:$A$8,Departments!$B$2:$B$8)</f>
        <v>Marketing</v>
      </c>
      <c r="D1194" t="s">
        <v>60</v>
      </c>
      <c r="E1194" t="str" cm="1">
        <f t="array" ref="E1194">_xlfn.XLOOKUP(F1194,Locations!$A$2:$A$6,Locations!$B$2:$B$6,NOT FOUND)</f>
        <v>Al Ain</v>
      </c>
      <c r="F1194" t="s">
        <v>46</v>
      </c>
      <c r="G1194" t="s">
        <v>126</v>
      </c>
      <c r="H1194" t="s">
        <v>76</v>
      </c>
      <c r="I1194" t="s">
        <v>23</v>
      </c>
      <c r="J1194" t="s">
        <v>24</v>
      </c>
      <c r="K1194" t="s">
        <v>69</v>
      </c>
      <c r="L1194" t="s">
        <v>545</v>
      </c>
      <c r="M1194" s="4">
        <v>99.92</v>
      </c>
      <c r="N1194">
        <v>92</v>
      </c>
      <c r="O1194" t="s">
        <v>49</v>
      </c>
      <c r="P1194" t="s">
        <v>28</v>
      </c>
      <c r="R1194">
        <v>26</v>
      </c>
      <c r="S1194" t="s">
        <v>29</v>
      </c>
      <c r="U1194">
        <v>303654</v>
      </c>
    </row>
    <row r="1195" spans="1:21" x14ac:dyDescent="0.3">
      <c r="A1195">
        <v>304713</v>
      </c>
      <c r="B1195" t="s">
        <v>579</v>
      </c>
      <c r="C1195" t="str">
        <f>_xlfn.XLOOKUP(D1195,Departments!$A$2:$A$8,Departments!$B$2:$B$8)</f>
        <v>Marketing</v>
      </c>
      <c r="D1195" t="s">
        <v>60</v>
      </c>
      <c r="E1195" t="str" cm="1">
        <f t="array" ref="E1195">_xlfn.XLOOKUP(F1195,Locations!$A$2:$A$6,Locations!$B$2:$B$6,NOT FOUND)</f>
        <v>Sharjah</v>
      </c>
      <c r="F1195" t="s">
        <v>41</v>
      </c>
      <c r="G1195" t="s">
        <v>173</v>
      </c>
      <c r="H1195" t="s">
        <v>63</v>
      </c>
      <c r="I1195" t="s">
        <v>35</v>
      </c>
      <c r="J1195" t="s">
        <v>36</v>
      </c>
      <c r="K1195" t="s">
        <v>69</v>
      </c>
      <c r="L1195" t="s">
        <v>849</v>
      </c>
      <c r="M1195" s="4">
        <v>93.79</v>
      </c>
      <c r="N1195">
        <v>82</v>
      </c>
      <c r="O1195" t="s">
        <v>56</v>
      </c>
      <c r="P1195" t="s">
        <v>38</v>
      </c>
      <c r="Q1195">
        <v>2</v>
      </c>
      <c r="R1195">
        <v>34</v>
      </c>
      <c r="S1195" t="s">
        <v>29</v>
      </c>
      <c r="U1195">
        <v>304150</v>
      </c>
    </row>
    <row r="1196" spans="1:21" x14ac:dyDescent="0.3">
      <c r="A1196">
        <v>304714</v>
      </c>
      <c r="B1196" t="s">
        <v>399</v>
      </c>
      <c r="C1196" t="str">
        <f>_xlfn.XLOOKUP(D1196,Departments!$A$2:$A$8,Departments!$B$2:$B$8)</f>
        <v>Sales</v>
      </c>
      <c r="D1196" t="s">
        <v>31</v>
      </c>
      <c r="E1196" t="str" cm="1">
        <f t="array" ref="E1196">_xlfn.XLOOKUP(F1196,Locations!$A$2:$A$6,Locations!$B$2:$B$6,NOT FOUND)</f>
        <v>Sharjah</v>
      </c>
      <c r="F1196" t="s">
        <v>41</v>
      </c>
      <c r="G1196" t="s">
        <v>33</v>
      </c>
      <c r="H1196" t="s">
        <v>63</v>
      </c>
      <c r="I1196" t="s">
        <v>43</v>
      </c>
      <c r="J1196" t="s">
        <v>24</v>
      </c>
      <c r="K1196" t="s">
        <v>64</v>
      </c>
      <c r="L1196" t="s">
        <v>233</v>
      </c>
      <c r="M1196" s="4">
        <v>77.09</v>
      </c>
      <c r="N1196">
        <v>69</v>
      </c>
      <c r="O1196" t="s">
        <v>56</v>
      </c>
      <c r="P1196" t="s">
        <v>38</v>
      </c>
      <c r="Q1196">
        <v>4</v>
      </c>
      <c r="R1196">
        <v>30</v>
      </c>
      <c r="S1196" t="s">
        <v>57</v>
      </c>
      <c r="T1196" t="s">
        <v>463</v>
      </c>
      <c r="U1196">
        <v>304484</v>
      </c>
    </row>
    <row r="1197" spans="1:21" x14ac:dyDescent="0.3">
      <c r="A1197">
        <v>304715</v>
      </c>
      <c r="B1197" t="s">
        <v>732</v>
      </c>
      <c r="C1197" t="str">
        <f>_xlfn.XLOOKUP(D1197,Departments!$A$2:$A$8,Departments!$B$2:$B$8)</f>
        <v>Operations</v>
      </c>
      <c r="D1197" t="s">
        <v>19</v>
      </c>
      <c r="E1197" t="str" cm="1">
        <f t="array" ref="E1197">_xlfn.XLOOKUP(F1197,Locations!$A$2:$A$6,Locations!$B$2:$B$6,NOT FOUND)</f>
        <v>Abu Dhabi</v>
      </c>
      <c r="F1197" t="s">
        <v>61</v>
      </c>
      <c r="G1197" t="s">
        <v>47</v>
      </c>
      <c r="H1197" t="s">
        <v>76</v>
      </c>
      <c r="I1197" t="s">
        <v>43</v>
      </c>
      <c r="J1197" t="s">
        <v>24</v>
      </c>
      <c r="K1197" t="s">
        <v>54</v>
      </c>
      <c r="L1197" t="s">
        <v>868</v>
      </c>
      <c r="M1197" s="4">
        <v>84.31</v>
      </c>
      <c r="N1197">
        <v>58</v>
      </c>
      <c r="O1197" t="s">
        <v>27</v>
      </c>
      <c r="P1197" t="s">
        <v>50</v>
      </c>
      <c r="R1197">
        <v>21</v>
      </c>
      <c r="S1197" t="s">
        <v>29</v>
      </c>
      <c r="U1197">
        <v>303704</v>
      </c>
    </row>
    <row r="1198" spans="1:21" x14ac:dyDescent="0.3">
      <c r="A1198">
        <v>304716</v>
      </c>
      <c r="B1198" t="s">
        <v>670</v>
      </c>
      <c r="C1198" t="str">
        <f>_xlfn.XLOOKUP(D1198,Departments!$A$2:$A$8,Departments!$B$2:$B$8)</f>
        <v>Operations</v>
      </c>
      <c r="D1198" t="s">
        <v>19</v>
      </c>
      <c r="E1198" t="str" cm="1">
        <f t="array" ref="E1198">_xlfn.XLOOKUP(F1198,Locations!$A$2:$A$6,Locations!$B$2:$B$6,NOT FOUND)</f>
        <v>Al Ain</v>
      </c>
      <c r="F1198" t="s">
        <v>46</v>
      </c>
      <c r="G1198" t="s">
        <v>126</v>
      </c>
      <c r="H1198" t="s">
        <v>22</v>
      </c>
      <c r="I1198" t="s">
        <v>43</v>
      </c>
      <c r="J1198" t="s">
        <v>36</v>
      </c>
      <c r="K1198" t="s">
        <v>69</v>
      </c>
      <c r="L1198" t="s">
        <v>1360</v>
      </c>
      <c r="M1198" s="4">
        <v>89.22</v>
      </c>
      <c r="N1198">
        <v>78</v>
      </c>
      <c r="O1198" t="s">
        <v>49</v>
      </c>
      <c r="P1198" t="s">
        <v>50</v>
      </c>
      <c r="S1198" t="s">
        <v>57</v>
      </c>
      <c r="T1198" t="s">
        <v>1332</v>
      </c>
      <c r="U1198">
        <v>303856</v>
      </c>
    </row>
    <row r="1199" spans="1:21" x14ac:dyDescent="0.3">
      <c r="A1199">
        <v>304717</v>
      </c>
      <c r="B1199" t="s">
        <v>491</v>
      </c>
      <c r="C1199" t="str">
        <f>_xlfn.XLOOKUP(D1199,Departments!$A$2:$A$8,Departments!$B$2:$B$8)</f>
        <v>Marketing</v>
      </c>
      <c r="D1199" t="s">
        <v>60</v>
      </c>
      <c r="E1199" t="str" cm="1">
        <f t="array" ref="E1199">_xlfn.XLOOKUP(F1199,Locations!$A$2:$A$6,Locations!$B$2:$B$6,NOT FOUND)</f>
        <v>Abu Dhabi</v>
      </c>
      <c r="F1199" t="s">
        <v>61</v>
      </c>
      <c r="G1199" t="s">
        <v>126</v>
      </c>
      <c r="H1199" t="s">
        <v>63</v>
      </c>
      <c r="I1199" t="s">
        <v>43</v>
      </c>
      <c r="J1199" t="s">
        <v>24</v>
      </c>
      <c r="K1199" t="s">
        <v>54</v>
      </c>
      <c r="L1199" t="s">
        <v>616</v>
      </c>
      <c r="M1199" s="4">
        <v>88.03</v>
      </c>
      <c r="N1199">
        <v>81</v>
      </c>
      <c r="O1199" t="s">
        <v>49</v>
      </c>
      <c r="P1199" t="s">
        <v>38</v>
      </c>
      <c r="Q1199">
        <v>5</v>
      </c>
      <c r="S1199" t="s">
        <v>29</v>
      </c>
      <c r="U1199">
        <v>304659</v>
      </c>
    </row>
    <row r="1200" spans="1:21" x14ac:dyDescent="0.3">
      <c r="A1200">
        <v>304718</v>
      </c>
      <c r="B1200" t="s">
        <v>318</v>
      </c>
      <c r="C1200" t="str">
        <f>_xlfn.XLOOKUP(D1200,Departments!$A$2:$A$8,Departments!$B$2:$B$8)</f>
        <v>Finance</v>
      </c>
      <c r="D1200" t="s">
        <v>72</v>
      </c>
      <c r="E1200" t="str" cm="1">
        <f t="array" ref="E1200">_xlfn.XLOOKUP(F1200,Locations!$A$2:$A$6,Locations!$B$2:$B$6,NOT FOUND)</f>
        <v>Sharjah</v>
      </c>
      <c r="F1200" t="s">
        <v>41</v>
      </c>
      <c r="G1200" t="s">
        <v>42</v>
      </c>
      <c r="H1200" t="s">
        <v>22</v>
      </c>
      <c r="I1200" t="s">
        <v>35</v>
      </c>
      <c r="J1200" t="s">
        <v>24</v>
      </c>
      <c r="K1200" t="s">
        <v>69</v>
      </c>
      <c r="L1200" t="s">
        <v>1361</v>
      </c>
      <c r="M1200" s="4">
        <v>85.9</v>
      </c>
      <c r="N1200">
        <v>79</v>
      </c>
      <c r="O1200" t="s">
        <v>49</v>
      </c>
      <c r="P1200" t="s">
        <v>38</v>
      </c>
      <c r="Q1200">
        <v>3</v>
      </c>
      <c r="R1200">
        <v>11</v>
      </c>
      <c r="S1200" t="s">
        <v>29</v>
      </c>
      <c r="U1200">
        <v>303820</v>
      </c>
    </row>
    <row r="1201" spans="1:21" x14ac:dyDescent="0.3">
      <c r="A1201">
        <v>304719</v>
      </c>
      <c r="B1201" t="s">
        <v>538</v>
      </c>
      <c r="C1201" t="str">
        <f>_xlfn.XLOOKUP(D1201,Departments!$A$2:$A$8,Departments!$B$2:$B$8)</f>
        <v>Marketing</v>
      </c>
      <c r="D1201" t="s">
        <v>60</v>
      </c>
      <c r="E1201" t="str" cm="1">
        <f t="array" ref="E1201">_xlfn.XLOOKUP(F1201,Locations!$A$2:$A$6,Locations!$B$2:$B$6,NOT FOUND)</f>
        <v>Sharjah</v>
      </c>
      <c r="F1201" t="s">
        <v>41</v>
      </c>
      <c r="G1201" t="s">
        <v>21</v>
      </c>
      <c r="H1201" t="s">
        <v>34</v>
      </c>
      <c r="I1201" t="s">
        <v>23</v>
      </c>
      <c r="J1201" t="s">
        <v>36</v>
      </c>
      <c r="K1201" t="s">
        <v>54</v>
      </c>
      <c r="L1201" t="s">
        <v>1339</v>
      </c>
      <c r="M1201" s="4">
        <v>93.46</v>
      </c>
      <c r="N1201">
        <v>86</v>
      </c>
      <c r="O1201" t="s">
        <v>56</v>
      </c>
      <c r="P1201" t="s">
        <v>38</v>
      </c>
      <c r="Q1201">
        <v>5</v>
      </c>
      <c r="R1201">
        <v>37</v>
      </c>
      <c r="S1201" t="s">
        <v>57</v>
      </c>
      <c r="T1201" t="s">
        <v>334</v>
      </c>
      <c r="U1201">
        <v>304502</v>
      </c>
    </row>
    <row r="1202" spans="1:21" x14ac:dyDescent="0.3">
      <c r="A1202">
        <v>304720</v>
      </c>
      <c r="B1202" t="s">
        <v>544</v>
      </c>
      <c r="C1202" t="str">
        <f>_xlfn.XLOOKUP(D1202,Departments!$A$2:$A$8,Departments!$B$2:$B$8)</f>
        <v>IT</v>
      </c>
      <c r="D1202" t="s">
        <v>80</v>
      </c>
      <c r="E1202" t="str" cm="1">
        <f t="array" ref="E1202">_xlfn.XLOOKUP(F1202,Locations!$A$2:$A$6,Locations!$B$2:$B$6,NOT FOUND)</f>
        <v>Abu Dhabi</v>
      </c>
      <c r="F1202" t="s">
        <v>61</v>
      </c>
      <c r="G1202" t="s">
        <v>62</v>
      </c>
      <c r="H1202" t="s">
        <v>63</v>
      </c>
      <c r="I1202" t="s">
        <v>35</v>
      </c>
      <c r="J1202" t="s">
        <v>24</v>
      </c>
      <c r="K1202" t="s">
        <v>69</v>
      </c>
      <c r="L1202" t="s">
        <v>1362</v>
      </c>
      <c r="M1202" s="4">
        <v>75.53</v>
      </c>
      <c r="N1202">
        <v>66</v>
      </c>
      <c r="O1202" t="s">
        <v>56</v>
      </c>
      <c r="P1202" t="s">
        <v>28</v>
      </c>
      <c r="R1202">
        <v>10</v>
      </c>
      <c r="S1202" t="s">
        <v>29</v>
      </c>
      <c r="U1202">
        <v>304275</v>
      </c>
    </row>
    <row r="1203" spans="1:21" x14ac:dyDescent="0.3">
      <c r="A1203">
        <v>304721</v>
      </c>
      <c r="B1203" t="s">
        <v>1074</v>
      </c>
      <c r="C1203" t="str">
        <f>_xlfn.XLOOKUP(D1203,Departments!$A$2:$A$8,Departments!$B$2:$B$8)</f>
        <v>IT</v>
      </c>
      <c r="D1203" t="s">
        <v>80</v>
      </c>
      <c r="E1203" t="str" cm="1">
        <f t="array" ref="E1203">_xlfn.XLOOKUP(F1203,Locations!$A$2:$A$6,Locations!$B$2:$B$6,NOT FOUND)</f>
        <v>Abu Dhabi</v>
      </c>
      <c r="F1203" t="s">
        <v>61</v>
      </c>
      <c r="G1203" t="s">
        <v>53</v>
      </c>
      <c r="H1203" t="s">
        <v>63</v>
      </c>
      <c r="I1203" t="s">
        <v>43</v>
      </c>
      <c r="J1203" t="s">
        <v>24</v>
      </c>
      <c r="K1203" t="s">
        <v>25</v>
      </c>
      <c r="L1203" t="s">
        <v>1344</v>
      </c>
      <c r="M1203" s="4">
        <v>90.54</v>
      </c>
      <c r="N1203">
        <v>77</v>
      </c>
      <c r="O1203" t="s">
        <v>56</v>
      </c>
      <c r="P1203" t="s">
        <v>38</v>
      </c>
      <c r="Q1203">
        <v>3</v>
      </c>
      <c r="R1203">
        <v>27</v>
      </c>
      <c r="S1203" t="s">
        <v>29</v>
      </c>
      <c r="U1203">
        <v>304398</v>
      </c>
    </row>
    <row r="1204" spans="1:21" x14ac:dyDescent="0.3">
      <c r="A1204">
        <v>304722</v>
      </c>
      <c r="B1204" t="s">
        <v>305</v>
      </c>
      <c r="C1204" t="str">
        <f>_xlfn.XLOOKUP(D1204,Departments!$A$2:$A$8,Departments!$B$2:$B$8)</f>
        <v>Sales</v>
      </c>
      <c r="D1204" t="s">
        <v>31</v>
      </c>
      <c r="E1204" t="str" cm="1">
        <f t="array" ref="E1204">_xlfn.XLOOKUP(F1204,Locations!$A$2:$A$6,Locations!$B$2:$B$6,NOT FOUND)</f>
        <v>Sharjah</v>
      </c>
      <c r="F1204" t="s">
        <v>41</v>
      </c>
      <c r="G1204" t="s">
        <v>68</v>
      </c>
      <c r="H1204" t="s">
        <v>34</v>
      </c>
      <c r="I1204" t="s">
        <v>43</v>
      </c>
      <c r="J1204" t="s">
        <v>24</v>
      </c>
      <c r="K1204" t="s">
        <v>25</v>
      </c>
      <c r="L1204" t="s">
        <v>256</v>
      </c>
      <c r="M1204" s="4">
        <v>80.61</v>
      </c>
      <c r="N1204">
        <v>66</v>
      </c>
      <c r="O1204" t="s">
        <v>27</v>
      </c>
      <c r="P1204" t="s">
        <v>38</v>
      </c>
      <c r="Q1204">
        <v>2</v>
      </c>
      <c r="R1204">
        <v>40</v>
      </c>
      <c r="S1204" t="s">
        <v>29</v>
      </c>
      <c r="U1204">
        <v>303722</v>
      </c>
    </row>
    <row r="1205" spans="1:21" x14ac:dyDescent="0.3">
      <c r="A1205">
        <v>304723</v>
      </c>
      <c r="B1205" t="s">
        <v>541</v>
      </c>
      <c r="C1205" t="str">
        <f>_xlfn.XLOOKUP(D1205,Departments!$A$2:$A$8,Departments!$B$2:$B$8)</f>
        <v>IT</v>
      </c>
      <c r="D1205" t="s">
        <v>80</v>
      </c>
      <c r="E1205" t="str" cm="1">
        <f t="array" ref="E1205">_xlfn.XLOOKUP(F1205,Locations!$A$2:$A$6,Locations!$B$2:$B$6,NOT FOUND)</f>
        <v>Sharjah</v>
      </c>
      <c r="F1205" t="s">
        <v>41</v>
      </c>
      <c r="G1205" t="s">
        <v>173</v>
      </c>
      <c r="H1205" t="s">
        <v>76</v>
      </c>
      <c r="I1205" t="s">
        <v>43</v>
      </c>
      <c r="J1205" t="s">
        <v>24</v>
      </c>
      <c r="K1205" t="s">
        <v>25</v>
      </c>
      <c r="L1205" t="s">
        <v>1363</v>
      </c>
      <c r="M1205" s="4">
        <v>95.64</v>
      </c>
      <c r="N1205">
        <v>96</v>
      </c>
      <c r="O1205" t="s">
        <v>56</v>
      </c>
      <c r="P1205" t="s">
        <v>38</v>
      </c>
      <c r="Q1205">
        <v>3</v>
      </c>
      <c r="R1205">
        <v>32</v>
      </c>
      <c r="S1205" t="s">
        <v>57</v>
      </c>
      <c r="T1205" t="s">
        <v>861</v>
      </c>
      <c r="U1205">
        <v>304495</v>
      </c>
    </row>
    <row r="1206" spans="1:21" x14ac:dyDescent="0.3">
      <c r="A1206">
        <v>304724</v>
      </c>
      <c r="B1206" t="s">
        <v>221</v>
      </c>
      <c r="C1206" t="str">
        <f>_xlfn.XLOOKUP(D1206,Departments!$A$2:$A$8,Departments!$B$2:$B$8)</f>
        <v>IT</v>
      </c>
      <c r="D1206" t="s">
        <v>80</v>
      </c>
      <c r="E1206" t="str" cm="1">
        <f t="array" ref="E1206">_xlfn.XLOOKUP(F1206,Locations!$A$2:$A$6,Locations!$B$2:$B$6,NOT FOUND)</f>
        <v>Ajman</v>
      </c>
      <c r="F1206" t="s">
        <v>32</v>
      </c>
      <c r="G1206" t="s">
        <v>47</v>
      </c>
      <c r="H1206" t="s">
        <v>76</v>
      </c>
      <c r="I1206" t="s">
        <v>43</v>
      </c>
      <c r="J1206" t="s">
        <v>24</v>
      </c>
      <c r="K1206" t="s">
        <v>69</v>
      </c>
      <c r="L1206" t="s">
        <v>1364</v>
      </c>
      <c r="M1206" s="4">
        <v>91.4</v>
      </c>
      <c r="N1206">
        <v>83</v>
      </c>
      <c r="O1206" t="s">
        <v>56</v>
      </c>
      <c r="P1206" t="s">
        <v>38</v>
      </c>
      <c r="Q1206">
        <v>2</v>
      </c>
      <c r="R1206">
        <v>18</v>
      </c>
      <c r="S1206" t="s">
        <v>29</v>
      </c>
      <c r="U1206">
        <v>304528</v>
      </c>
    </row>
    <row r="1207" spans="1:21" x14ac:dyDescent="0.3">
      <c r="A1207">
        <v>304725</v>
      </c>
      <c r="B1207" t="s">
        <v>101</v>
      </c>
      <c r="C1207" t="str">
        <f>_xlfn.XLOOKUP(D1207,Departments!$A$2:$A$8,Departments!$B$2:$B$8)</f>
        <v>Finance</v>
      </c>
      <c r="D1207" t="s">
        <v>72</v>
      </c>
      <c r="E1207" t="str" cm="1">
        <f t="array" ref="E1207">_xlfn.XLOOKUP(F1207,Locations!$A$2:$A$6,Locations!$B$2:$B$6,NOT FOUND)</f>
        <v>Abu Dhabi</v>
      </c>
      <c r="F1207" t="s">
        <v>61</v>
      </c>
      <c r="G1207" t="s">
        <v>73</v>
      </c>
      <c r="H1207" t="s">
        <v>34</v>
      </c>
      <c r="I1207" t="s">
        <v>35</v>
      </c>
      <c r="J1207" t="s">
        <v>24</v>
      </c>
      <c r="K1207" t="s">
        <v>69</v>
      </c>
      <c r="L1207" t="s">
        <v>121</v>
      </c>
      <c r="M1207" s="4">
        <v>85.07</v>
      </c>
      <c r="N1207">
        <v>86</v>
      </c>
      <c r="O1207" t="s">
        <v>49</v>
      </c>
      <c r="P1207" t="s">
        <v>38</v>
      </c>
      <c r="Q1207">
        <v>2</v>
      </c>
      <c r="R1207">
        <v>8</v>
      </c>
      <c r="S1207" t="s">
        <v>29</v>
      </c>
      <c r="U1207">
        <v>303620</v>
      </c>
    </row>
    <row r="1208" spans="1:21" x14ac:dyDescent="0.3">
      <c r="A1208">
        <v>304726</v>
      </c>
      <c r="B1208" t="s">
        <v>161</v>
      </c>
      <c r="C1208" t="str">
        <f>_xlfn.XLOOKUP(D1208,Departments!$A$2:$A$8,Departments!$B$2:$B$8)</f>
        <v>Sales</v>
      </c>
      <c r="D1208" t="s">
        <v>31</v>
      </c>
      <c r="E1208" t="str" cm="1">
        <f t="array" ref="E1208">_xlfn.XLOOKUP(F1208,Locations!$A$2:$A$6,Locations!$B$2:$B$6,NOT FOUND)</f>
        <v>Dubai</v>
      </c>
      <c r="F1208" t="s">
        <v>20</v>
      </c>
      <c r="G1208" t="s">
        <v>173</v>
      </c>
      <c r="H1208" t="s">
        <v>22</v>
      </c>
      <c r="I1208" t="s">
        <v>43</v>
      </c>
      <c r="J1208" t="s">
        <v>36</v>
      </c>
      <c r="K1208" t="s">
        <v>69</v>
      </c>
      <c r="L1208" t="s">
        <v>1365</v>
      </c>
      <c r="M1208" s="4">
        <v>89.34</v>
      </c>
      <c r="N1208">
        <v>77</v>
      </c>
      <c r="O1208" t="s">
        <v>49</v>
      </c>
      <c r="P1208" t="s">
        <v>38</v>
      </c>
      <c r="Q1208">
        <v>3</v>
      </c>
      <c r="R1208">
        <v>30</v>
      </c>
      <c r="S1208" t="s">
        <v>29</v>
      </c>
      <c r="U1208">
        <v>304559</v>
      </c>
    </row>
    <row r="1209" spans="1:21" x14ac:dyDescent="0.3">
      <c r="A1209">
        <v>304727</v>
      </c>
      <c r="B1209" t="s">
        <v>170</v>
      </c>
      <c r="C1209" t="str">
        <f>_xlfn.XLOOKUP(D1209,Departments!$A$2:$A$8,Departments!$B$2:$B$8)</f>
        <v>Sales</v>
      </c>
      <c r="D1209" t="s">
        <v>31</v>
      </c>
      <c r="E1209" t="str" cm="1">
        <f t="array" ref="E1209">_xlfn.XLOOKUP(F1209,Locations!$A$2:$A$6,Locations!$B$2:$B$6,NOT FOUND)</f>
        <v>Sharjah</v>
      </c>
      <c r="F1209" t="s">
        <v>41</v>
      </c>
      <c r="G1209" t="s">
        <v>62</v>
      </c>
      <c r="H1209" t="s">
        <v>22</v>
      </c>
      <c r="I1209" t="s">
        <v>43</v>
      </c>
      <c r="J1209" t="s">
        <v>36</v>
      </c>
      <c r="K1209" t="s">
        <v>64</v>
      </c>
      <c r="L1209" t="s">
        <v>1196</v>
      </c>
      <c r="M1209" s="4">
        <v>95.24</v>
      </c>
      <c r="N1209">
        <v>93</v>
      </c>
      <c r="O1209" t="s">
        <v>56</v>
      </c>
      <c r="P1209" t="s">
        <v>28</v>
      </c>
      <c r="R1209">
        <v>32</v>
      </c>
      <c r="S1209" t="s">
        <v>29</v>
      </c>
      <c r="U1209">
        <v>304400</v>
      </c>
    </row>
    <row r="1210" spans="1:21" x14ac:dyDescent="0.3">
      <c r="A1210">
        <v>304728</v>
      </c>
      <c r="B1210" t="s">
        <v>71</v>
      </c>
      <c r="C1210" t="str">
        <f>_xlfn.XLOOKUP(D1210,Departments!$A$2:$A$8,Departments!$B$2:$B$8)</f>
        <v>Finance</v>
      </c>
      <c r="D1210" t="s">
        <v>72</v>
      </c>
      <c r="E1210" t="str" cm="1">
        <f t="array" ref="E1210">_xlfn.XLOOKUP(F1210,Locations!$A$2:$A$6,Locations!$B$2:$B$6,NOT FOUND)</f>
        <v>Sharjah</v>
      </c>
      <c r="F1210" t="s">
        <v>41</v>
      </c>
      <c r="G1210" t="s">
        <v>73</v>
      </c>
      <c r="H1210" t="s">
        <v>22</v>
      </c>
      <c r="I1210" t="s">
        <v>23</v>
      </c>
      <c r="J1210" t="s">
        <v>36</v>
      </c>
      <c r="K1210" t="s">
        <v>54</v>
      </c>
      <c r="L1210" t="s">
        <v>1366</v>
      </c>
      <c r="M1210" s="4">
        <v>95.47</v>
      </c>
      <c r="N1210">
        <v>85</v>
      </c>
      <c r="O1210" t="s">
        <v>49</v>
      </c>
      <c r="P1210" t="s">
        <v>38</v>
      </c>
      <c r="Q1210">
        <v>3</v>
      </c>
      <c r="S1210" t="s">
        <v>29</v>
      </c>
      <c r="U1210">
        <v>303906</v>
      </c>
    </row>
    <row r="1211" spans="1:21" x14ac:dyDescent="0.3">
      <c r="A1211">
        <v>304729</v>
      </c>
      <c r="B1211" t="s">
        <v>397</v>
      </c>
      <c r="C1211" t="str">
        <f>_xlfn.XLOOKUP(D1211,Departments!$A$2:$A$8,Departments!$B$2:$B$8)</f>
        <v>Finance</v>
      </c>
      <c r="D1211" t="s">
        <v>72</v>
      </c>
      <c r="E1211" t="str" cm="1">
        <f t="array" ref="E1211">_xlfn.XLOOKUP(F1211,Locations!$A$2:$A$6,Locations!$B$2:$B$6,NOT FOUND)</f>
        <v>Dubai</v>
      </c>
      <c r="F1211" t="s">
        <v>20</v>
      </c>
      <c r="G1211" t="s">
        <v>173</v>
      </c>
      <c r="H1211" t="s">
        <v>34</v>
      </c>
      <c r="I1211" t="s">
        <v>35</v>
      </c>
      <c r="J1211" t="s">
        <v>24</v>
      </c>
      <c r="K1211" t="s">
        <v>69</v>
      </c>
      <c r="L1211" t="s">
        <v>1367</v>
      </c>
      <c r="M1211" s="4">
        <v>92.89</v>
      </c>
      <c r="N1211">
        <v>73</v>
      </c>
      <c r="O1211" t="s">
        <v>49</v>
      </c>
      <c r="P1211" t="s">
        <v>38</v>
      </c>
      <c r="Q1211">
        <v>3</v>
      </c>
      <c r="R1211">
        <v>28</v>
      </c>
      <c r="S1211" t="s">
        <v>29</v>
      </c>
      <c r="U1211">
        <v>304203</v>
      </c>
    </row>
    <row r="1212" spans="1:21" x14ac:dyDescent="0.3">
      <c r="A1212">
        <v>304730</v>
      </c>
      <c r="B1212" t="s">
        <v>335</v>
      </c>
      <c r="C1212" t="str">
        <f>_xlfn.XLOOKUP(D1212,Departments!$A$2:$A$8,Departments!$B$2:$B$8)</f>
        <v>HR</v>
      </c>
      <c r="D1212" t="s">
        <v>40</v>
      </c>
      <c r="E1212" t="str" cm="1">
        <f t="array" ref="E1212">_xlfn.XLOOKUP(F1212,Locations!$A$2:$A$6,Locations!$B$2:$B$6,NOT FOUND)</f>
        <v>Al Ain</v>
      </c>
      <c r="F1212" t="s">
        <v>46</v>
      </c>
      <c r="G1212" t="s">
        <v>102</v>
      </c>
      <c r="H1212" t="s">
        <v>34</v>
      </c>
      <c r="I1212" t="s">
        <v>23</v>
      </c>
      <c r="J1212" t="s">
        <v>36</v>
      </c>
      <c r="K1212" t="s">
        <v>69</v>
      </c>
      <c r="L1212" t="s">
        <v>1159</v>
      </c>
      <c r="M1212" s="4">
        <v>80.42</v>
      </c>
      <c r="N1212">
        <v>52</v>
      </c>
      <c r="O1212" t="s">
        <v>27</v>
      </c>
      <c r="P1212" t="s">
        <v>38</v>
      </c>
      <c r="Q1212">
        <v>4</v>
      </c>
      <c r="R1212">
        <v>39</v>
      </c>
      <c r="S1212" t="s">
        <v>131</v>
      </c>
      <c r="T1212" t="s">
        <v>1368</v>
      </c>
      <c r="U1212">
        <v>304090</v>
      </c>
    </row>
    <row r="1213" spans="1:21" x14ac:dyDescent="0.3">
      <c r="A1213">
        <v>304731</v>
      </c>
      <c r="B1213" t="s">
        <v>611</v>
      </c>
      <c r="C1213" t="str">
        <f>_xlfn.XLOOKUP(D1213,Departments!$A$2:$A$8,Departments!$B$2:$B$8)</f>
        <v>Operations</v>
      </c>
      <c r="D1213" t="s">
        <v>19</v>
      </c>
      <c r="E1213" t="str" cm="1">
        <f t="array" ref="E1213">_xlfn.XLOOKUP(F1213,Locations!$A$2:$A$6,Locations!$B$2:$B$6,NOT FOUND)</f>
        <v>Sharjah</v>
      </c>
      <c r="F1213" t="s">
        <v>41</v>
      </c>
      <c r="G1213" t="s">
        <v>42</v>
      </c>
      <c r="H1213" t="s">
        <v>22</v>
      </c>
      <c r="I1213" t="s">
        <v>43</v>
      </c>
      <c r="J1213" t="s">
        <v>36</v>
      </c>
      <c r="K1213" t="s">
        <v>54</v>
      </c>
      <c r="L1213" t="s">
        <v>1260</v>
      </c>
      <c r="M1213" s="4">
        <v>89.8</v>
      </c>
      <c r="N1213">
        <v>74</v>
      </c>
      <c r="O1213" t="s">
        <v>56</v>
      </c>
      <c r="P1213" t="s">
        <v>50</v>
      </c>
      <c r="R1213">
        <v>35</v>
      </c>
      <c r="S1213" t="s">
        <v>29</v>
      </c>
      <c r="U1213">
        <v>304285</v>
      </c>
    </row>
    <row r="1214" spans="1:21" x14ac:dyDescent="0.3">
      <c r="A1214">
        <v>304732</v>
      </c>
      <c r="B1214" t="s">
        <v>611</v>
      </c>
      <c r="C1214" t="str">
        <f>_xlfn.XLOOKUP(D1214,Departments!$A$2:$A$8,Departments!$B$2:$B$8)</f>
        <v>Sales</v>
      </c>
      <c r="D1214" t="s">
        <v>31</v>
      </c>
      <c r="E1214" t="str" cm="1">
        <f t="array" ref="E1214">_xlfn.XLOOKUP(F1214,Locations!$A$2:$A$6,Locations!$B$2:$B$6,NOT FOUND)</f>
        <v>Ajman</v>
      </c>
      <c r="F1214" t="s">
        <v>32</v>
      </c>
      <c r="G1214" t="s">
        <v>73</v>
      </c>
      <c r="H1214" t="s">
        <v>63</v>
      </c>
      <c r="I1214" t="s">
        <v>43</v>
      </c>
      <c r="J1214" t="s">
        <v>24</v>
      </c>
      <c r="K1214" t="s">
        <v>64</v>
      </c>
      <c r="L1214" t="s">
        <v>871</v>
      </c>
      <c r="M1214" s="4">
        <v>83.59</v>
      </c>
      <c r="N1214">
        <v>67</v>
      </c>
      <c r="O1214" t="s">
        <v>27</v>
      </c>
      <c r="P1214" t="s">
        <v>38</v>
      </c>
      <c r="Q1214">
        <v>4</v>
      </c>
      <c r="R1214">
        <v>30</v>
      </c>
      <c r="S1214" t="s">
        <v>29</v>
      </c>
      <c r="U1214">
        <v>304561</v>
      </c>
    </row>
    <row r="1215" spans="1:21" x14ac:dyDescent="0.3">
      <c r="A1215">
        <v>304733</v>
      </c>
      <c r="B1215" t="s">
        <v>183</v>
      </c>
      <c r="C1215" t="str">
        <f>_xlfn.XLOOKUP(D1215,Departments!$A$2:$A$8,Departments!$B$2:$B$8)</f>
        <v>Sales</v>
      </c>
      <c r="D1215" t="s">
        <v>31</v>
      </c>
      <c r="E1215" t="str" cm="1">
        <f t="array" ref="E1215">_xlfn.XLOOKUP(F1215,Locations!$A$2:$A$6,Locations!$B$2:$B$6,NOT FOUND)</f>
        <v>Ajman</v>
      </c>
      <c r="F1215" t="s">
        <v>32</v>
      </c>
      <c r="G1215" t="s">
        <v>62</v>
      </c>
      <c r="H1215" t="s">
        <v>22</v>
      </c>
      <c r="I1215" t="s">
        <v>35</v>
      </c>
      <c r="J1215" t="s">
        <v>36</v>
      </c>
      <c r="K1215" t="s">
        <v>25</v>
      </c>
      <c r="L1215" t="s">
        <v>1369</v>
      </c>
      <c r="M1215" s="4">
        <v>97.86</v>
      </c>
      <c r="N1215">
        <v>97</v>
      </c>
      <c r="O1215" t="s">
        <v>49</v>
      </c>
      <c r="P1215" t="s">
        <v>38</v>
      </c>
      <c r="Q1215">
        <v>2</v>
      </c>
      <c r="R1215">
        <v>22</v>
      </c>
      <c r="S1215" t="s">
        <v>29</v>
      </c>
      <c r="U1215">
        <v>303764</v>
      </c>
    </row>
    <row r="1216" spans="1:21" x14ac:dyDescent="0.3">
      <c r="A1216">
        <v>304734</v>
      </c>
      <c r="B1216" t="s">
        <v>969</v>
      </c>
      <c r="C1216" t="str">
        <f>_xlfn.XLOOKUP(D1216,Departments!$A$2:$A$8,Departments!$B$2:$B$8)</f>
        <v>Finance</v>
      </c>
      <c r="D1216" t="s">
        <v>72</v>
      </c>
      <c r="E1216" t="str" cm="1">
        <f t="array" ref="E1216">_xlfn.XLOOKUP(F1216,Locations!$A$2:$A$6,Locations!$B$2:$B$6,NOT FOUND)</f>
        <v>Sharjah</v>
      </c>
      <c r="F1216" t="s">
        <v>41</v>
      </c>
      <c r="G1216" t="s">
        <v>47</v>
      </c>
      <c r="H1216" t="s">
        <v>76</v>
      </c>
      <c r="I1216" t="s">
        <v>23</v>
      </c>
      <c r="J1216" t="s">
        <v>36</v>
      </c>
      <c r="K1216" t="s">
        <v>54</v>
      </c>
      <c r="L1216" t="s">
        <v>337</v>
      </c>
      <c r="M1216" s="4">
        <v>84.21</v>
      </c>
      <c r="N1216">
        <v>57</v>
      </c>
      <c r="O1216" t="s">
        <v>56</v>
      </c>
      <c r="P1216" t="s">
        <v>38</v>
      </c>
      <c r="Q1216">
        <v>4</v>
      </c>
      <c r="R1216">
        <v>30</v>
      </c>
      <c r="S1216" t="s">
        <v>29</v>
      </c>
      <c r="U1216">
        <v>303730</v>
      </c>
    </row>
    <row r="1217" spans="1:21" x14ac:dyDescent="0.3">
      <c r="A1217">
        <v>304735</v>
      </c>
      <c r="B1217" t="s">
        <v>241</v>
      </c>
      <c r="C1217" t="str">
        <f>_xlfn.XLOOKUP(D1217,Departments!$A$2:$A$8,Departments!$B$2:$B$8)</f>
        <v>Customer Support</v>
      </c>
      <c r="D1217" t="s">
        <v>52</v>
      </c>
      <c r="E1217" t="str" cm="1">
        <f t="array" ref="E1217">_xlfn.XLOOKUP(F1217,Locations!$A$2:$A$6,Locations!$B$2:$B$6,NOT FOUND)</f>
        <v>Dubai</v>
      </c>
      <c r="F1217" t="s">
        <v>20</v>
      </c>
      <c r="G1217" t="s">
        <v>68</v>
      </c>
      <c r="H1217" t="s">
        <v>63</v>
      </c>
      <c r="I1217" t="s">
        <v>35</v>
      </c>
      <c r="J1217" t="s">
        <v>24</v>
      </c>
      <c r="K1217" t="s">
        <v>54</v>
      </c>
      <c r="L1217" t="s">
        <v>1370</v>
      </c>
      <c r="M1217" s="4">
        <v>85.65</v>
      </c>
      <c r="N1217">
        <v>83</v>
      </c>
      <c r="O1217" t="s">
        <v>49</v>
      </c>
      <c r="P1217" t="s">
        <v>38</v>
      </c>
      <c r="Q1217">
        <v>3</v>
      </c>
      <c r="R1217">
        <v>23</v>
      </c>
      <c r="S1217" t="s">
        <v>29</v>
      </c>
      <c r="U1217">
        <v>304151</v>
      </c>
    </row>
    <row r="1218" spans="1:21" x14ac:dyDescent="0.3">
      <c r="A1218">
        <v>304736</v>
      </c>
      <c r="B1218" t="s">
        <v>154</v>
      </c>
      <c r="C1218" t="str">
        <f>_xlfn.XLOOKUP(D1218,Departments!$A$2:$A$8,Departments!$B$2:$B$8)</f>
        <v>Operations</v>
      </c>
      <c r="D1218" t="s">
        <v>19</v>
      </c>
      <c r="E1218" t="str" cm="1">
        <f t="array" ref="E1218">_xlfn.XLOOKUP(F1218,Locations!$A$2:$A$6,Locations!$B$2:$B$6,NOT FOUND)</f>
        <v>Al Ain</v>
      </c>
      <c r="F1218" t="s">
        <v>46</v>
      </c>
      <c r="G1218" t="s">
        <v>53</v>
      </c>
      <c r="H1218" t="s">
        <v>76</v>
      </c>
      <c r="I1218" t="s">
        <v>43</v>
      </c>
      <c r="J1218" t="s">
        <v>24</v>
      </c>
      <c r="K1218" t="s">
        <v>64</v>
      </c>
      <c r="L1218" t="s">
        <v>1128</v>
      </c>
      <c r="M1218" s="4">
        <v>94.72</v>
      </c>
      <c r="N1218">
        <v>73</v>
      </c>
      <c r="O1218" t="s">
        <v>49</v>
      </c>
      <c r="P1218" t="s">
        <v>38</v>
      </c>
      <c r="Q1218">
        <v>4</v>
      </c>
      <c r="R1218">
        <v>27</v>
      </c>
      <c r="S1218" t="s">
        <v>131</v>
      </c>
      <c r="T1218" t="s">
        <v>488</v>
      </c>
      <c r="U1218">
        <v>304057</v>
      </c>
    </row>
    <row r="1219" spans="1:21" x14ac:dyDescent="0.3">
      <c r="A1219">
        <v>304737</v>
      </c>
      <c r="B1219" t="s">
        <v>1371</v>
      </c>
      <c r="C1219" t="str">
        <f>_xlfn.XLOOKUP(D1219,Departments!$A$2:$A$8,Departments!$B$2:$B$8)</f>
        <v>Operations</v>
      </c>
      <c r="D1219" t="s">
        <v>19</v>
      </c>
      <c r="E1219" t="str" cm="1">
        <f t="array" ref="E1219">_xlfn.XLOOKUP(F1219,Locations!$A$2:$A$6,Locations!$B$2:$B$6,NOT FOUND)</f>
        <v>Dubai</v>
      </c>
      <c r="F1219" t="s">
        <v>20</v>
      </c>
      <c r="G1219" t="s">
        <v>47</v>
      </c>
      <c r="H1219" t="s">
        <v>76</v>
      </c>
      <c r="I1219" t="s">
        <v>35</v>
      </c>
      <c r="J1219" t="s">
        <v>24</v>
      </c>
      <c r="K1219" t="s">
        <v>25</v>
      </c>
      <c r="L1219" t="s">
        <v>937</v>
      </c>
      <c r="M1219" s="4">
        <v>84.66</v>
      </c>
      <c r="N1219">
        <v>75</v>
      </c>
      <c r="O1219" t="s">
        <v>56</v>
      </c>
      <c r="P1219" t="s">
        <v>38</v>
      </c>
      <c r="Q1219">
        <v>3</v>
      </c>
      <c r="R1219">
        <v>25</v>
      </c>
      <c r="S1219" t="s">
        <v>29</v>
      </c>
      <c r="U1219">
        <v>303577</v>
      </c>
    </row>
    <row r="1220" spans="1:21" x14ac:dyDescent="0.3">
      <c r="A1220">
        <v>304738</v>
      </c>
      <c r="B1220" t="s">
        <v>1116</v>
      </c>
      <c r="C1220" t="str">
        <f>_xlfn.XLOOKUP(D1220,Departments!$A$2:$A$8,Departments!$B$2:$B$8)</f>
        <v>Finance</v>
      </c>
      <c r="D1220" t="s">
        <v>72</v>
      </c>
      <c r="E1220" t="str" cm="1">
        <f t="array" ref="E1220">_xlfn.XLOOKUP(F1220,Locations!$A$2:$A$6,Locations!$B$2:$B$6,NOT FOUND)</f>
        <v>Dubai</v>
      </c>
      <c r="F1220" t="s">
        <v>20</v>
      </c>
      <c r="G1220" t="s">
        <v>42</v>
      </c>
      <c r="H1220" t="s">
        <v>34</v>
      </c>
      <c r="I1220" t="s">
        <v>43</v>
      </c>
      <c r="J1220" t="s">
        <v>36</v>
      </c>
      <c r="K1220" t="s">
        <v>25</v>
      </c>
      <c r="L1220" t="s">
        <v>1372</v>
      </c>
      <c r="M1220" s="4">
        <v>75.95</v>
      </c>
      <c r="N1220">
        <v>59</v>
      </c>
      <c r="O1220" t="s">
        <v>27</v>
      </c>
      <c r="P1220" t="s">
        <v>50</v>
      </c>
      <c r="R1220">
        <v>37</v>
      </c>
      <c r="S1220" t="s">
        <v>57</v>
      </c>
      <c r="T1220" t="s">
        <v>1096</v>
      </c>
      <c r="U1220">
        <v>303782</v>
      </c>
    </row>
    <row r="1221" spans="1:21" x14ac:dyDescent="0.3">
      <c r="A1221">
        <v>304739</v>
      </c>
      <c r="B1221" t="s">
        <v>567</v>
      </c>
      <c r="C1221" t="str">
        <f>_xlfn.XLOOKUP(D1221,Departments!$A$2:$A$8,Departments!$B$2:$B$8)</f>
        <v>HR</v>
      </c>
      <c r="D1221" t="s">
        <v>40</v>
      </c>
      <c r="E1221" t="str" cm="1">
        <f t="array" ref="E1221">_xlfn.XLOOKUP(F1221,Locations!$A$2:$A$6,Locations!$B$2:$B$6,NOT FOUND)</f>
        <v>Al Ain</v>
      </c>
      <c r="F1221" t="s">
        <v>46</v>
      </c>
      <c r="G1221" t="s">
        <v>47</v>
      </c>
      <c r="H1221" t="s">
        <v>22</v>
      </c>
      <c r="I1221" t="s">
        <v>23</v>
      </c>
      <c r="J1221" t="s">
        <v>24</v>
      </c>
      <c r="K1221" t="s">
        <v>64</v>
      </c>
      <c r="L1221" t="s">
        <v>1373</v>
      </c>
      <c r="M1221" s="4">
        <v>87.01</v>
      </c>
      <c r="N1221">
        <v>79</v>
      </c>
      <c r="O1221" t="s">
        <v>56</v>
      </c>
      <c r="P1221" t="s">
        <v>38</v>
      </c>
      <c r="Q1221">
        <v>5</v>
      </c>
      <c r="S1221" t="s">
        <v>29</v>
      </c>
      <c r="U1221">
        <v>303957</v>
      </c>
    </row>
    <row r="1222" spans="1:21" x14ac:dyDescent="0.3">
      <c r="A1222">
        <v>304740</v>
      </c>
      <c r="B1222" t="s">
        <v>1110</v>
      </c>
      <c r="C1222" t="str">
        <f>_xlfn.XLOOKUP(D1222,Departments!$A$2:$A$8,Departments!$B$2:$B$8)</f>
        <v>IT</v>
      </c>
      <c r="D1222" t="s">
        <v>80</v>
      </c>
      <c r="E1222" t="str" cm="1">
        <f t="array" ref="E1222">_xlfn.XLOOKUP(F1222,Locations!$A$2:$A$6,Locations!$B$2:$B$6,NOT FOUND)</f>
        <v>Ajman</v>
      </c>
      <c r="F1222" t="s">
        <v>32</v>
      </c>
      <c r="G1222" t="s">
        <v>102</v>
      </c>
      <c r="H1222" t="s">
        <v>34</v>
      </c>
      <c r="I1222" t="s">
        <v>23</v>
      </c>
      <c r="J1222" t="s">
        <v>36</v>
      </c>
      <c r="K1222" t="s">
        <v>64</v>
      </c>
      <c r="L1222" t="s">
        <v>1374</v>
      </c>
      <c r="M1222" s="4">
        <v>89.7</v>
      </c>
      <c r="N1222">
        <v>88</v>
      </c>
      <c r="O1222" t="s">
        <v>49</v>
      </c>
      <c r="P1222" t="s">
        <v>38</v>
      </c>
      <c r="Q1222">
        <v>3</v>
      </c>
      <c r="R1222">
        <v>6</v>
      </c>
      <c r="S1222" t="s">
        <v>29</v>
      </c>
      <c r="U1222">
        <v>304150</v>
      </c>
    </row>
    <row r="1223" spans="1:21" x14ac:dyDescent="0.3">
      <c r="A1223">
        <v>304741</v>
      </c>
      <c r="B1223" t="s">
        <v>163</v>
      </c>
      <c r="C1223" t="str">
        <f>_xlfn.XLOOKUP(D1223,Departments!$A$2:$A$8,Departments!$B$2:$B$8)</f>
        <v>Sales</v>
      </c>
      <c r="D1223" t="s">
        <v>31</v>
      </c>
      <c r="E1223" t="str" cm="1">
        <f t="array" ref="E1223">_xlfn.XLOOKUP(F1223,Locations!$A$2:$A$6,Locations!$B$2:$B$6,NOT FOUND)</f>
        <v>Al Ain</v>
      </c>
      <c r="F1223" t="s">
        <v>46</v>
      </c>
      <c r="G1223" t="s">
        <v>73</v>
      </c>
      <c r="H1223" t="s">
        <v>63</v>
      </c>
      <c r="I1223" t="s">
        <v>35</v>
      </c>
      <c r="J1223" t="s">
        <v>24</v>
      </c>
      <c r="K1223" t="s">
        <v>69</v>
      </c>
      <c r="L1223" t="s">
        <v>1375</v>
      </c>
      <c r="M1223" s="4">
        <v>99.25</v>
      </c>
      <c r="N1223">
        <v>96</v>
      </c>
      <c r="O1223" t="s">
        <v>56</v>
      </c>
      <c r="P1223" t="s">
        <v>38</v>
      </c>
      <c r="Q1223">
        <v>4</v>
      </c>
      <c r="S1223" t="s">
        <v>29</v>
      </c>
      <c r="U1223">
        <v>304101</v>
      </c>
    </row>
    <row r="1224" spans="1:21" x14ac:dyDescent="0.3">
      <c r="A1224">
        <v>304742</v>
      </c>
      <c r="B1224" t="s">
        <v>384</v>
      </c>
      <c r="C1224" t="str">
        <f>_xlfn.XLOOKUP(D1224,Departments!$A$2:$A$8,Departments!$B$2:$B$8)</f>
        <v>Marketing</v>
      </c>
      <c r="D1224" t="s">
        <v>60</v>
      </c>
      <c r="E1224" t="str" cm="1">
        <f t="array" ref="E1224">_xlfn.XLOOKUP(F1224,Locations!$A$2:$A$6,Locations!$B$2:$B$6,NOT FOUND)</f>
        <v>Ajman</v>
      </c>
      <c r="F1224" t="s">
        <v>32</v>
      </c>
      <c r="G1224" t="s">
        <v>68</v>
      </c>
      <c r="H1224" t="s">
        <v>63</v>
      </c>
      <c r="I1224" t="s">
        <v>23</v>
      </c>
      <c r="J1224" t="s">
        <v>36</v>
      </c>
      <c r="K1224" t="s">
        <v>54</v>
      </c>
      <c r="L1224" t="s">
        <v>978</v>
      </c>
      <c r="M1224" s="4">
        <v>96.94</v>
      </c>
      <c r="N1224">
        <v>90</v>
      </c>
      <c r="O1224" t="s">
        <v>56</v>
      </c>
      <c r="P1224" t="s">
        <v>38</v>
      </c>
      <c r="Q1224">
        <v>5</v>
      </c>
      <c r="R1224">
        <v>29</v>
      </c>
      <c r="S1224" t="s">
        <v>57</v>
      </c>
      <c r="T1224" t="s">
        <v>1334</v>
      </c>
      <c r="U1224">
        <v>304426</v>
      </c>
    </row>
    <row r="1225" spans="1:21" x14ac:dyDescent="0.3">
      <c r="A1225">
        <v>304743</v>
      </c>
      <c r="B1225" t="s">
        <v>446</v>
      </c>
      <c r="C1225" t="str">
        <f>_xlfn.XLOOKUP(D1225,Departments!$A$2:$A$8,Departments!$B$2:$B$8)</f>
        <v>HR</v>
      </c>
      <c r="D1225" t="s">
        <v>40</v>
      </c>
      <c r="E1225" t="str" cm="1">
        <f t="array" ref="E1225">_xlfn.XLOOKUP(F1225,Locations!$A$2:$A$6,Locations!$B$2:$B$6,NOT FOUND)</f>
        <v>Ajman</v>
      </c>
      <c r="F1225" t="s">
        <v>32</v>
      </c>
      <c r="G1225" t="s">
        <v>68</v>
      </c>
      <c r="H1225" t="s">
        <v>22</v>
      </c>
      <c r="I1225" t="s">
        <v>43</v>
      </c>
      <c r="J1225" t="s">
        <v>24</v>
      </c>
      <c r="K1225" t="s">
        <v>69</v>
      </c>
      <c r="L1225" t="s">
        <v>1195</v>
      </c>
      <c r="M1225" s="4">
        <v>95.57</v>
      </c>
      <c r="N1225">
        <v>98</v>
      </c>
      <c r="O1225" t="s">
        <v>56</v>
      </c>
      <c r="P1225" t="s">
        <v>38</v>
      </c>
      <c r="Q1225">
        <v>5</v>
      </c>
      <c r="R1225">
        <v>14</v>
      </c>
      <c r="S1225" t="s">
        <v>29</v>
      </c>
      <c r="U1225">
        <v>304492</v>
      </c>
    </row>
    <row r="1226" spans="1:21" x14ac:dyDescent="0.3">
      <c r="A1226">
        <v>304744</v>
      </c>
      <c r="B1226" t="s">
        <v>114</v>
      </c>
      <c r="C1226" t="str">
        <f>_xlfn.XLOOKUP(D1226,Departments!$A$2:$A$8,Departments!$B$2:$B$8)</f>
        <v>Customer Support</v>
      </c>
      <c r="D1226" t="s">
        <v>52</v>
      </c>
      <c r="E1226" t="str" cm="1">
        <f t="array" ref="E1226">_xlfn.XLOOKUP(F1226,Locations!$A$2:$A$6,Locations!$B$2:$B$6,NOT FOUND)</f>
        <v>Abu Dhabi</v>
      </c>
      <c r="F1226" t="s">
        <v>61</v>
      </c>
      <c r="G1226" t="s">
        <v>73</v>
      </c>
      <c r="H1226" t="s">
        <v>34</v>
      </c>
      <c r="I1226" t="s">
        <v>35</v>
      </c>
      <c r="J1226" t="s">
        <v>36</v>
      </c>
      <c r="K1226" t="s">
        <v>69</v>
      </c>
      <c r="L1226" t="s">
        <v>868</v>
      </c>
      <c r="M1226" s="4">
        <v>84.38</v>
      </c>
      <c r="N1226">
        <v>80</v>
      </c>
      <c r="O1226" t="s">
        <v>27</v>
      </c>
      <c r="P1226" t="s">
        <v>50</v>
      </c>
      <c r="R1226">
        <v>19</v>
      </c>
      <c r="S1226" t="s">
        <v>29</v>
      </c>
      <c r="U1226">
        <v>304362</v>
      </c>
    </row>
    <row r="1227" spans="1:21" x14ac:dyDescent="0.3">
      <c r="A1227">
        <v>304745</v>
      </c>
      <c r="B1227" t="s">
        <v>982</v>
      </c>
      <c r="C1227" t="str">
        <f>_xlfn.XLOOKUP(D1227,Departments!$A$2:$A$8,Departments!$B$2:$B$8)</f>
        <v>HR</v>
      </c>
      <c r="D1227" t="s">
        <v>40</v>
      </c>
      <c r="E1227" t="str" cm="1">
        <f t="array" ref="E1227">_xlfn.XLOOKUP(F1227,Locations!$A$2:$A$6,Locations!$B$2:$B$6,NOT FOUND)</f>
        <v>Dubai</v>
      </c>
      <c r="F1227" t="s">
        <v>20</v>
      </c>
      <c r="G1227" t="s">
        <v>21</v>
      </c>
      <c r="H1227" t="s">
        <v>76</v>
      </c>
      <c r="I1227" t="s">
        <v>43</v>
      </c>
      <c r="J1227" t="s">
        <v>36</v>
      </c>
      <c r="K1227" t="s">
        <v>69</v>
      </c>
      <c r="L1227" t="s">
        <v>507</v>
      </c>
      <c r="M1227" s="4">
        <v>86.58</v>
      </c>
      <c r="N1227">
        <v>80</v>
      </c>
      <c r="O1227" t="s">
        <v>56</v>
      </c>
      <c r="P1227" t="s">
        <v>38</v>
      </c>
      <c r="Q1227">
        <v>4</v>
      </c>
      <c r="R1227">
        <v>28</v>
      </c>
      <c r="S1227" t="s">
        <v>29</v>
      </c>
      <c r="U1227">
        <v>304094</v>
      </c>
    </row>
    <row r="1228" spans="1:21" x14ac:dyDescent="0.3">
      <c r="A1228">
        <v>304746</v>
      </c>
      <c r="B1228" t="s">
        <v>200</v>
      </c>
      <c r="C1228" t="str">
        <f>_xlfn.XLOOKUP(D1228,Departments!$A$2:$A$8,Departments!$B$2:$B$8)</f>
        <v>Customer Support</v>
      </c>
      <c r="D1228" t="s">
        <v>52</v>
      </c>
      <c r="E1228" t="str" cm="1">
        <f t="array" ref="E1228">_xlfn.XLOOKUP(F1228,Locations!$A$2:$A$6,Locations!$B$2:$B$6,NOT FOUND)</f>
        <v>Dubai</v>
      </c>
      <c r="F1228" t="s">
        <v>20</v>
      </c>
      <c r="G1228" t="s">
        <v>62</v>
      </c>
      <c r="H1228" t="s">
        <v>22</v>
      </c>
      <c r="I1228" t="s">
        <v>43</v>
      </c>
      <c r="J1228" t="s">
        <v>36</v>
      </c>
      <c r="K1228" t="s">
        <v>64</v>
      </c>
      <c r="L1228" t="s">
        <v>1376</v>
      </c>
      <c r="M1228" s="4">
        <v>77.55</v>
      </c>
      <c r="N1228">
        <v>57</v>
      </c>
      <c r="O1228" t="s">
        <v>27</v>
      </c>
      <c r="P1228" t="s">
        <v>28</v>
      </c>
      <c r="R1228">
        <v>33</v>
      </c>
      <c r="S1228" t="s">
        <v>29</v>
      </c>
      <c r="U1228">
        <v>303671</v>
      </c>
    </row>
    <row r="1229" spans="1:21" x14ac:dyDescent="0.3">
      <c r="A1229">
        <v>304747</v>
      </c>
      <c r="B1229" t="s">
        <v>957</v>
      </c>
      <c r="C1229" t="str">
        <f>_xlfn.XLOOKUP(D1229,Departments!$A$2:$A$8,Departments!$B$2:$B$8)</f>
        <v>IT</v>
      </c>
      <c r="D1229" t="s">
        <v>80</v>
      </c>
      <c r="E1229" t="str" cm="1">
        <f t="array" ref="E1229">_xlfn.XLOOKUP(F1229,Locations!$A$2:$A$6,Locations!$B$2:$B$6,NOT FOUND)</f>
        <v>Abu Dhabi</v>
      </c>
      <c r="F1229" t="s">
        <v>61</v>
      </c>
      <c r="G1229" t="s">
        <v>173</v>
      </c>
      <c r="H1229" t="s">
        <v>63</v>
      </c>
      <c r="I1229" t="s">
        <v>35</v>
      </c>
      <c r="J1229" t="s">
        <v>36</v>
      </c>
      <c r="K1229" t="s">
        <v>69</v>
      </c>
      <c r="L1229" t="s">
        <v>1377</v>
      </c>
      <c r="M1229" s="4">
        <v>92.93</v>
      </c>
      <c r="N1229">
        <v>84</v>
      </c>
      <c r="O1229" t="s">
        <v>49</v>
      </c>
      <c r="P1229" t="s">
        <v>38</v>
      </c>
      <c r="Q1229">
        <v>5</v>
      </c>
      <c r="R1229">
        <v>14</v>
      </c>
      <c r="S1229" t="s">
        <v>29</v>
      </c>
      <c r="U1229">
        <v>303890</v>
      </c>
    </row>
    <row r="1230" spans="1:21" x14ac:dyDescent="0.3">
      <c r="A1230">
        <v>304748</v>
      </c>
      <c r="B1230" t="s">
        <v>1068</v>
      </c>
      <c r="C1230" t="str">
        <f>_xlfn.XLOOKUP(D1230,Departments!$A$2:$A$8,Departments!$B$2:$B$8)</f>
        <v>IT</v>
      </c>
      <c r="D1230" t="s">
        <v>80</v>
      </c>
      <c r="E1230" t="str" cm="1">
        <f t="array" ref="E1230">_xlfn.XLOOKUP(F1230,Locations!$A$2:$A$6,Locations!$B$2:$B$6,NOT FOUND)</f>
        <v>Al Ain</v>
      </c>
      <c r="F1230" t="s">
        <v>46</v>
      </c>
      <c r="G1230" t="s">
        <v>33</v>
      </c>
      <c r="H1230" t="s">
        <v>76</v>
      </c>
      <c r="I1230" t="s">
        <v>35</v>
      </c>
      <c r="J1230" t="s">
        <v>36</v>
      </c>
      <c r="K1230" t="s">
        <v>69</v>
      </c>
      <c r="L1230" t="s">
        <v>1378</v>
      </c>
      <c r="M1230" s="4">
        <v>95.2</v>
      </c>
      <c r="N1230">
        <v>99</v>
      </c>
      <c r="O1230" t="s">
        <v>56</v>
      </c>
      <c r="P1230" t="s">
        <v>50</v>
      </c>
      <c r="R1230">
        <v>20</v>
      </c>
      <c r="S1230" t="s">
        <v>29</v>
      </c>
      <c r="U1230">
        <v>304339</v>
      </c>
    </row>
    <row r="1231" spans="1:21" x14ac:dyDescent="0.3">
      <c r="A1231">
        <v>304749</v>
      </c>
      <c r="B1231" t="s">
        <v>848</v>
      </c>
      <c r="C1231" t="str">
        <f>_xlfn.XLOOKUP(D1231,Departments!$A$2:$A$8,Departments!$B$2:$B$8)</f>
        <v>Finance</v>
      </c>
      <c r="D1231" t="s">
        <v>72</v>
      </c>
      <c r="E1231" t="str" cm="1">
        <f t="array" ref="E1231">_xlfn.XLOOKUP(F1231,Locations!$A$2:$A$6,Locations!$B$2:$B$6,NOT FOUND)</f>
        <v>Abu Dhabi</v>
      </c>
      <c r="F1231" t="s">
        <v>61</v>
      </c>
      <c r="G1231" t="s">
        <v>68</v>
      </c>
      <c r="H1231" t="s">
        <v>63</v>
      </c>
      <c r="I1231" t="s">
        <v>23</v>
      </c>
      <c r="J1231" t="s">
        <v>36</v>
      </c>
      <c r="K1231" t="s">
        <v>69</v>
      </c>
      <c r="L1231" t="s">
        <v>1379</v>
      </c>
      <c r="M1231" s="4">
        <v>75.349999999999994</v>
      </c>
      <c r="N1231">
        <v>55</v>
      </c>
      <c r="O1231" t="s">
        <v>56</v>
      </c>
      <c r="P1231" t="s">
        <v>28</v>
      </c>
      <c r="R1231">
        <v>7</v>
      </c>
      <c r="S1231" t="s">
        <v>57</v>
      </c>
      <c r="T1231" t="s">
        <v>1244</v>
      </c>
      <c r="U1231">
        <v>304168</v>
      </c>
    </row>
    <row r="1232" spans="1:21" x14ac:dyDescent="0.3">
      <c r="A1232">
        <v>304750</v>
      </c>
      <c r="B1232" t="s">
        <v>520</v>
      </c>
      <c r="C1232" t="str">
        <f>_xlfn.XLOOKUP(D1232,Departments!$A$2:$A$8,Departments!$B$2:$B$8)</f>
        <v>Marketing</v>
      </c>
      <c r="D1232" t="s">
        <v>60</v>
      </c>
      <c r="E1232" t="str" cm="1">
        <f t="array" ref="E1232">_xlfn.XLOOKUP(F1232,Locations!$A$2:$A$6,Locations!$B$2:$B$6,NOT FOUND)</f>
        <v>Al Ain</v>
      </c>
      <c r="F1232" t="s">
        <v>46</v>
      </c>
      <c r="G1232" t="s">
        <v>126</v>
      </c>
      <c r="H1232" t="s">
        <v>22</v>
      </c>
      <c r="I1232" t="s">
        <v>23</v>
      </c>
      <c r="J1232" t="s">
        <v>36</v>
      </c>
      <c r="K1232" t="s">
        <v>64</v>
      </c>
      <c r="L1232" t="s">
        <v>635</v>
      </c>
      <c r="M1232" s="4">
        <v>77.239999999999995</v>
      </c>
      <c r="N1232">
        <v>65</v>
      </c>
      <c r="O1232" t="s">
        <v>56</v>
      </c>
      <c r="P1232" t="s">
        <v>28</v>
      </c>
      <c r="R1232">
        <v>39</v>
      </c>
      <c r="S1232" t="s">
        <v>29</v>
      </c>
      <c r="U1232">
        <v>304425</v>
      </c>
    </row>
    <row r="1233" spans="1:21" x14ac:dyDescent="0.3">
      <c r="A1233">
        <v>304751</v>
      </c>
      <c r="B1233" t="s">
        <v>310</v>
      </c>
      <c r="C1233" t="str">
        <f>_xlfn.XLOOKUP(D1233,Departments!$A$2:$A$8,Departments!$B$2:$B$8)</f>
        <v>Finance</v>
      </c>
      <c r="D1233" t="s">
        <v>72</v>
      </c>
      <c r="E1233" t="str" cm="1">
        <f t="array" ref="E1233">_xlfn.XLOOKUP(F1233,Locations!$A$2:$A$6,Locations!$B$2:$B$6,NOT FOUND)</f>
        <v>Abu Dhabi</v>
      </c>
      <c r="F1233" t="s">
        <v>61</v>
      </c>
      <c r="G1233" t="s">
        <v>68</v>
      </c>
      <c r="H1233" t="s">
        <v>22</v>
      </c>
      <c r="I1233" t="s">
        <v>43</v>
      </c>
      <c r="J1233" t="s">
        <v>36</v>
      </c>
      <c r="K1233" t="s">
        <v>69</v>
      </c>
      <c r="L1233" t="s">
        <v>1380</v>
      </c>
      <c r="M1233" s="4">
        <v>84.27</v>
      </c>
      <c r="N1233">
        <v>66</v>
      </c>
      <c r="O1233" t="s">
        <v>56</v>
      </c>
      <c r="P1233" t="s">
        <v>38</v>
      </c>
      <c r="Q1233">
        <v>2</v>
      </c>
      <c r="R1233">
        <v>14</v>
      </c>
      <c r="S1233" t="s">
        <v>29</v>
      </c>
      <c r="U1233">
        <v>303805</v>
      </c>
    </row>
    <row r="1234" spans="1:21" x14ac:dyDescent="0.3">
      <c r="A1234">
        <v>304752</v>
      </c>
      <c r="B1234" t="s">
        <v>714</v>
      </c>
      <c r="C1234" t="str">
        <f>_xlfn.XLOOKUP(D1234,Departments!$A$2:$A$8,Departments!$B$2:$B$8)</f>
        <v>Customer Support</v>
      </c>
      <c r="D1234" t="s">
        <v>52</v>
      </c>
      <c r="E1234" t="str" cm="1">
        <f t="array" ref="E1234">_xlfn.XLOOKUP(F1234,Locations!$A$2:$A$6,Locations!$B$2:$B$6,NOT FOUND)</f>
        <v>Abu Dhabi</v>
      </c>
      <c r="F1234" t="s">
        <v>61</v>
      </c>
      <c r="G1234" t="s">
        <v>42</v>
      </c>
      <c r="H1234" t="s">
        <v>63</v>
      </c>
      <c r="I1234" t="s">
        <v>23</v>
      </c>
      <c r="J1234" t="s">
        <v>24</v>
      </c>
      <c r="K1234" t="s">
        <v>64</v>
      </c>
      <c r="L1234" t="s">
        <v>1293</v>
      </c>
      <c r="M1234" s="4">
        <v>94.14</v>
      </c>
      <c r="N1234">
        <v>73</v>
      </c>
      <c r="O1234" t="s">
        <v>49</v>
      </c>
      <c r="P1234" t="s">
        <v>28</v>
      </c>
      <c r="R1234">
        <v>12</v>
      </c>
      <c r="S1234" t="s">
        <v>57</v>
      </c>
      <c r="T1234" t="s">
        <v>1381</v>
      </c>
      <c r="U1234">
        <v>304184</v>
      </c>
    </row>
    <row r="1235" spans="1:21" x14ac:dyDescent="0.3">
      <c r="A1235">
        <v>304753</v>
      </c>
      <c r="B1235" t="s">
        <v>228</v>
      </c>
      <c r="C1235" t="str">
        <f>_xlfn.XLOOKUP(D1235,Departments!$A$2:$A$8,Departments!$B$2:$B$8)</f>
        <v>IT</v>
      </c>
      <c r="D1235" t="s">
        <v>80</v>
      </c>
      <c r="E1235" t="str" cm="1">
        <f t="array" ref="E1235">_xlfn.XLOOKUP(F1235,Locations!$A$2:$A$6,Locations!$B$2:$B$6,NOT FOUND)</f>
        <v>Dubai</v>
      </c>
      <c r="F1235" t="s">
        <v>20</v>
      </c>
      <c r="G1235" t="s">
        <v>21</v>
      </c>
      <c r="H1235" t="s">
        <v>22</v>
      </c>
      <c r="I1235" t="s">
        <v>23</v>
      </c>
      <c r="J1235" t="s">
        <v>24</v>
      </c>
      <c r="K1235" t="s">
        <v>64</v>
      </c>
      <c r="L1235" t="s">
        <v>1382</v>
      </c>
      <c r="M1235" s="4">
        <v>91.87</v>
      </c>
      <c r="N1235">
        <v>82</v>
      </c>
      <c r="O1235" t="s">
        <v>49</v>
      </c>
      <c r="P1235" t="s">
        <v>38</v>
      </c>
      <c r="Q1235">
        <v>5</v>
      </c>
      <c r="R1235">
        <v>14</v>
      </c>
      <c r="S1235" t="s">
        <v>57</v>
      </c>
      <c r="T1235" t="s">
        <v>1383</v>
      </c>
      <c r="U1235">
        <v>304625</v>
      </c>
    </row>
    <row r="1236" spans="1:21" x14ac:dyDescent="0.3">
      <c r="A1236">
        <v>304754</v>
      </c>
      <c r="B1236" t="s">
        <v>450</v>
      </c>
      <c r="C1236" t="str">
        <f>_xlfn.XLOOKUP(D1236,Departments!$A$2:$A$8,Departments!$B$2:$B$8)</f>
        <v>Operations</v>
      </c>
      <c r="D1236" t="s">
        <v>19</v>
      </c>
      <c r="E1236" t="str" cm="1">
        <f t="array" ref="E1236">_xlfn.XLOOKUP(F1236,Locations!$A$2:$A$6,Locations!$B$2:$B$6,NOT FOUND)</f>
        <v>Dubai</v>
      </c>
      <c r="F1236" t="s">
        <v>20</v>
      </c>
      <c r="G1236" t="s">
        <v>42</v>
      </c>
      <c r="H1236" t="s">
        <v>76</v>
      </c>
      <c r="I1236" t="s">
        <v>43</v>
      </c>
      <c r="J1236" t="s">
        <v>36</v>
      </c>
      <c r="K1236" t="s">
        <v>69</v>
      </c>
      <c r="L1236" t="s">
        <v>1319</v>
      </c>
      <c r="M1236" s="4">
        <v>99.49</v>
      </c>
      <c r="N1236">
        <v>92</v>
      </c>
      <c r="O1236" t="s">
        <v>49</v>
      </c>
      <c r="P1236" t="s">
        <v>38</v>
      </c>
      <c r="Q1236">
        <v>5</v>
      </c>
      <c r="R1236">
        <v>19</v>
      </c>
      <c r="S1236" t="s">
        <v>29</v>
      </c>
      <c r="U1236">
        <v>304307</v>
      </c>
    </row>
    <row r="1237" spans="1:21" x14ac:dyDescent="0.3">
      <c r="A1237">
        <v>304755</v>
      </c>
      <c r="B1237" t="s">
        <v>1140</v>
      </c>
      <c r="C1237" t="str">
        <f>_xlfn.XLOOKUP(D1237,Departments!$A$2:$A$8,Departments!$B$2:$B$8)</f>
        <v>IT</v>
      </c>
      <c r="D1237" t="s">
        <v>80</v>
      </c>
      <c r="E1237" t="str" cm="1">
        <f t="array" ref="E1237">_xlfn.XLOOKUP(F1237,Locations!$A$2:$A$6,Locations!$B$2:$B$6,NOT FOUND)</f>
        <v>Al Ain</v>
      </c>
      <c r="F1237" t="s">
        <v>46</v>
      </c>
      <c r="G1237" t="s">
        <v>108</v>
      </c>
      <c r="H1237" t="s">
        <v>22</v>
      </c>
      <c r="I1237" t="s">
        <v>23</v>
      </c>
      <c r="J1237" t="s">
        <v>24</v>
      </c>
      <c r="K1237" t="s">
        <v>64</v>
      </c>
      <c r="L1237" t="s">
        <v>804</v>
      </c>
      <c r="M1237" s="4">
        <v>78.959999999999994</v>
      </c>
      <c r="N1237">
        <v>50</v>
      </c>
      <c r="O1237" t="s">
        <v>56</v>
      </c>
      <c r="P1237" t="s">
        <v>38</v>
      </c>
      <c r="Q1237">
        <v>4</v>
      </c>
      <c r="S1237" t="s">
        <v>29</v>
      </c>
      <c r="U1237">
        <v>303894</v>
      </c>
    </row>
    <row r="1238" spans="1:21" x14ac:dyDescent="0.3">
      <c r="A1238">
        <v>304756</v>
      </c>
      <c r="B1238" t="s">
        <v>503</v>
      </c>
      <c r="C1238" t="str">
        <f>_xlfn.XLOOKUP(D1238,Departments!$A$2:$A$8,Departments!$B$2:$B$8)</f>
        <v>HR</v>
      </c>
      <c r="D1238" t="s">
        <v>40</v>
      </c>
      <c r="E1238" t="str" cm="1">
        <f t="array" ref="E1238">_xlfn.XLOOKUP(F1238,Locations!$A$2:$A$6,Locations!$B$2:$B$6,NOT FOUND)</f>
        <v>Dubai</v>
      </c>
      <c r="F1238" t="s">
        <v>20</v>
      </c>
      <c r="G1238" t="s">
        <v>62</v>
      </c>
      <c r="H1238" t="s">
        <v>22</v>
      </c>
      <c r="I1238" t="s">
        <v>35</v>
      </c>
      <c r="J1238" t="s">
        <v>24</v>
      </c>
      <c r="K1238" t="s">
        <v>54</v>
      </c>
      <c r="L1238" t="s">
        <v>1384</v>
      </c>
      <c r="M1238" s="4">
        <v>88.39</v>
      </c>
      <c r="N1238">
        <v>89</v>
      </c>
      <c r="O1238" t="s">
        <v>49</v>
      </c>
      <c r="P1238" t="s">
        <v>38</v>
      </c>
      <c r="Q1238">
        <v>2</v>
      </c>
      <c r="R1238">
        <v>31</v>
      </c>
      <c r="S1238" t="s">
        <v>29</v>
      </c>
      <c r="U1238">
        <v>303698</v>
      </c>
    </row>
    <row r="1239" spans="1:21" x14ac:dyDescent="0.3">
      <c r="A1239">
        <v>304757</v>
      </c>
      <c r="B1239" t="s">
        <v>1110</v>
      </c>
      <c r="C1239" t="str">
        <f>_xlfn.XLOOKUP(D1239,Departments!$A$2:$A$8,Departments!$B$2:$B$8)</f>
        <v>Operations</v>
      </c>
      <c r="D1239" t="s">
        <v>19</v>
      </c>
      <c r="E1239" t="str" cm="1">
        <f t="array" ref="E1239">_xlfn.XLOOKUP(F1239,Locations!$A$2:$A$6,Locations!$B$2:$B$6,NOT FOUND)</f>
        <v>Abu Dhabi</v>
      </c>
      <c r="F1239" t="s">
        <v>61</v>
      </c>
      <c r="G1239" t="s">
        <v>47</v>
      </c>
      <c r="H1239" t="s">
        <v>63</v>
      </c>
      <c r="I1239" t="s">
        <v>23</v>
      </c>
      <c r="J1239" t="s">
        <v>24</v>
      </c>
      <c r="K1239" t="s">
        <v>64</v>
      </c>
      <c r="L1239" t="s">
        <v>1385</v>
      </c>
      <c r="M1239" s="4">
        <v>97.5</v>
      </c>
      <c r="N1239">
        <v>85</v>
      </c>
      <c r="O1239" t="s">
        <v>56</v>
      </c>
      <c r="P1239" t="s">
        <v>50</v>
      </c>
      <c r="R1239">
        <v>6</v>
      </c>
      <c r="S1239" t="s">
        <v>29</v>
      </c>
      <c r="U1239">
        <v>304014</v>
      </c>
    </row>
    <row r="1240" spans="1:21" x14ac:dyDescent="0.3">
      <c r="A1240">
        <v>304758</v>
      </c>
      <c r="B1240" t="s">
        <v>411</v>
      </c>
      <c r="C1240" t="str">
        <f>_xlfn.XLOOKUP(D1240,Departments!$A$2:$A$8,Departments!$B$2:$B$8)</f>
        <v>Marketing</v>
      </c>
      <c r="D1240" t="s">
        <v>60</v>
      </c>
      <c r="E1240" t="str" cm="1">
        <f t="array" ref="E1240">_xlfn.XLOOKUP(F1240,Locations!$A$2:$A$6,Locations!$B$2:$B$6,NOT FOUND)</f>
        <v>Abu Dhabi</v>
      </c>
      <c r="F1240" t="s">
        <v>61</v>
      </c>
      <c r="G1240" t="s">
        <v>68</v>
      </c>
      <c r="H1240" t="s">
        <v>76</v>
      </c>
      <c r="I1240" t="s">
        <v>35</v>
      </c>
      <c r="J1240" t="s">
        <v>24</v>
      </c>
      <c r="K1240" t="s">
        <v>25</v>
      </c>
      <c r="L1240" t="s">
        <v>1124</v>
      </c>
      <c r="M1240" s="4">
        <v>75.260000000000005</v>
      </c>
      <c r="N1240">
        <v>70</v>
      </c>
      <c r="O1240" t="s">
        <v>56</v>
      </c>
      <c r="P1240" t="s">
        <v>38</v>
      </c>
      <c r="Q1240">
        <v>3</v>
      </c>
      <c r="R1240">
        <v>19</v>
      </c>
      <c r="S1240" t="s">
        <v>57</v>
      </c>
      <c r="T1240" t="s">
        <v>85</v>
      </c>
      <c r="U1240">
        <v>304486</v>
      </c>
    </row>
    <row r="1241" spans="1:21" x14ac:dyDescent="0.3">
      <c r="A1241">
        <v>304759</v>
      </c>
      <c r="B1241" t="s">
        <v>828</v>
      </c>
      <c r="C1241" t="str">
        <f>_xlfn.XLOOKUP(D1241,Departments!$A$2:$A$8,Departments!$B$2:$B$8)</f>
        <v>Marketing</v>
      </c>
      <c r="D1241" t="s">
        <v>60</v>
      </c>
      <c r="E1241" t="str" cm="1">
        <f t="array" ref="E1241">_xlfn.XLOOKUP(F1241,Locations!$A$2:$A$6,Locations!$B$2:$B$6,NOT FOUND)</f>
        <v>Sharjah</v>
      </c>
      <c r="F1241" t="s">
        <v>41</v>
      </c>
      <c r="G1241" t="s">
        <v>53</v>
      </c>
      <c r="H1241" t="s">
        <v>63</v>
      </c>
      <c r="I1241" t="s">
        <v>23</v>
      </c>
      <c r="J1241" t="s">
        <v>36</v>
      </c>
      <c r="K1241" t="s">
        <v>54</v>
      </c>
      <c r="L1241" t="s">
        <v>403</v>
      </c>
      <c r="M1241" s="4">
        <v>98.65</v>
      </c>
      <c r="N1241">
        <v>88</v>
      </c>
      <c r="O1241" t="s">
        <v>56</v>
      </c>
      <c r="P1241" t="s">
        <v>50</v>
      </c>
      <c r="R1241">
        <v>11</v>
      </c>
      <c r="S1241" t="s">
        <v>29</v>
      </c>
      <c r="U1241">
        <v>304643</v>
      </c>
    </row>
    <row r="1242" spans="1:21" x14ac:dyDescent="0.3">
      <c r="A1242">
        <v>304760</v>
      </c>
      <c r="B1242" t="s">
        <v>673</v>
      </c>
      <c r="C1242" t="str">
        <f>_xlfn.XLOOKUP(D1242,Departments!$A$2:$A$8,Departments!$B$2:$B$8)</f>
        <v>Customer Support</v>
      </c>
      <c r="D1242" t="s">
        <v>52</v>
      </c>
      <c r="E1242" t="str" cm="1">
        <f t="array" ref="E1242">_xlfn.XLOOKUP(F1242,Locations!$A$2:$A$6,Locations!$B$2:$B$6,NOT FOUND)</f>
        <v>Sharjah</v>
      </c>
      <c r="F1242" t="s">
        <v>41</v>
      </c>
      <c r="G1242" t="s">
        <v>47</v>
      </c>
      <c r="H1242" t="s">
        <v>22</v>
      </c>
      <c r="I1242" t="s">
        <v>35</v>
      </c>
      <c r="J1242" t="s">
        <v>36</v>
      </c>
      <c r="K1242" t="s">
        <v>69</v>
      </c>
      <c r="L1242" t="s">
        <v>1386</v>
      </c>
      <c r="M1242" s="4">
        <v>86.88</v>
      </c>
      <c r="N1242">
        <v>85</v>
      </c>
      <c r="O1242" t="s">
        <v>56</v>
      </c>
      <c r="P1242" t="s">
        <v>38</v>
      </c>
      <c r="Q1242">
        <v>3</v>
      </c>
      <c r="R1242">
        <v>33</v>
      </c>
      <c r="S1242" t="s">
        <v>29</v>
      </c>
      <c r="U1242">
        <v>303805</v>
      </c>
    </row>
    <row r="1243" spans="1:21" x14ac:dyDescent="0.3">
      <c r="A1243">
        <v>304761</v>
      </c>
      <c r="B1243" t="s">
        <v>382</v>
      </c>
      <c r="C1243" t="str">
        <f>_xlfn.XLOOKUP(D1243,Departments!$A$2:$A$8,Departments!$B$2:$B$8)</f>
        <v>Marketing</v>
      </c>
      <c r="D1243" t="s">
        <v>60</v>
      </c>
      <c r="E1243" t="str" cm="1">
        <f t="array" ref="E1243">_xlfn.XLOOKUP(F1243,Locations!$A$2:$A$6,Locations!$B$2:$B$6,NOT FOUND)</f>
        <v>Ajman</v>
      </c>
      <c r="F1243" t="s">
        <v>32</v>
      </c>
      <c r="G1243" t="s">
        <v>173</v>
      </c>
      <c r="H1243" t="s">
        <v>22</v>
      </c>
      <c r="I1243" t="s">
        <v>43</v>
      </c>
      <c r="J1243" t="s">
        <v>24</v>
      </c>
      <c r="K1243" t="s">
        <v>64</v>
      </c>
      <c r="L1243" t="s">
        <v>484</v>
      </c>
      <c r="M1243" s="4">
        <v>86.12</v>
      </c>
      <c r="N1243">
        <v>89</v>
      </c>
      <c r="O1243" t="s">
        <v>49</v>
      </c>
      <c r="P1243" t="s">
        <v>38</v>
      </c>
      <c r="Q1243">
        <v>2</v>
      </c>
      <c r="R1243">
        <v>25</v>
      </c>
      <c r="S1243" t="s">
        <v>29</v>
      </c>
      <c r="U1243">
        <v>303967</v>
      </c>
    </row>
    <row r="1244" spans="1:21" x14ac:dyDescent="0.3">
      <c r="A1244">
        <v>304762</v>
      </c>
      <c r="B1244" t="s">
        <v>1045</v>
      </c>
      <c r="C1244" t="str">
        <f>_xlfn.XLOOKUP(D1244,Departments!$A$2:$A$8,Departments!$B$2:$B$8)</f>
        <v>Finance</v>
      </c>
      <c r="D1244" t="s">
        <v>72</v>
      </c>
      <c r="E1244" t="str" cm="1">
        <f t="array" ref="E1244">_xlfn.XLOOKUP(F1244,Locations!$A$2:$A$6,Locations!$B$2:$B$6,NOT FOUND)</f>
        <v>Dubai</v>
      </c>
      <c r="F1244" t="s">
        <v>20</v>
      </c>
      <c r="G1244" t="s">
        <v>21</v>
      </c>
      <c r="H1244" t="s">
        <v>22</v>
      </c>
      <c r="I1244" t="s">
        <v>35</v>
      </c>
      <c r="J1244" t="s">
        <v>36</v>
      </c>
      <c r="K1244" t="s">
        <v>64</v>
      </c>
      <c r="L1244" t="s">
        <v>1387</v>
      </c>
      <c r="M1244" s="4">
        <v>97.66</v>
      </c>
      <c r="N1244">
        <v>91</v>
      </c>
      <c r="O1244" t="s">
        <v>49</v>
      </c>
      <c r="P1244" t="s">
        <v>38</v>
      </c>
      <c r="Q1244">
        <v>3</v>
      </c>
      <c r="R1244">
        <v>5</v>
      </c>
      <c r="S1244" t="s">
        <v>57</v>
      </c>
      <c r="T1244" t="s">
        <v>662</v>
      </c>
      <c r="U1244">
        <v>304274</v>
      </c>
    </row>
    <row r="1245" spans="1:21" x14ac:dyDescent="0.3">
      <c r="A1245">
        <v>304763</v>
      </c>
      <c r="B1245" t="s">
        <v>673</v>
      </c>
      <c r="C1245" t="str">
        <f>_xlfn.XLOOKUP(D1245,Departments!$A$2:$A$8,Departments!$B$2:$B$8)</f>
        <v>Operations</v>
      </c>
      <c r="D1245" t="s">
        <v>19</v>
      </c>
      <c r="E1245" t="str" cm="1">
        <f t="array" ref="E1245">_xlfn.XLOOKUP(F1245,Locations!$A$2:$A$6,Locations!$B$2:$B$6,NOT FOUND)</f>
        <v>Dubai</v>
      </c>
      <c r="F1245" t="s">
        <v>20</v>
      </c>
      <c r="G1245" t="s">
        <v>21</v>
      </c>
      <c r="H1245" t="s">
        <v>34</v>
      </c>
      <c r="I1245" t="s">
        <v>35</v>
      </c>
      <c r="J1245" t="s">
        <v>24</v>
      </c>
      <c r="K1245" t="s">
        <v>54</v>
      </c>
      <c r="L1245" t="s">
        <v>1388</v>
      </c>
      <c r="M1245" s="4">
        <v>85.88</v>
      </c>
      <c r="N1245">
        <v>83</v>
      </c>
      <c r="O1245" t="s">
        <v>49</v>
      </c>
      <c r="P1245" t="s">
        <v>38</v>
      </c>
      <c r="Q1245">
        <v>4</v>
      </c>
      <c r="R1245">
        <v>39</v>
      </c>
      <c r="S1245" t="s">
        <v>29</v>
      </c>
      <c r="U1245">
        <v>304733</v>
      </c>
    </row>
    <row r="1246" spans="1:21" x14ac:dyDescent="0.3">
      <c r="A1246">
        <v>304764</v>
      </c>
      <c r="B1246" t="s">
        <v>275</v>
      </c>
      <c r="C1246" t="str">
        <f>_xlfn.XLOOKUP(D1246,Departments!$A$2:$A$8,Departments!$B$2:$B$8)</f>
        <v>IT</v>
      </c>
      <c r="D1246" t="s">
        <v>80</v>
      </c>
      <c r="E1246" t="str" cm="1">
        <f t="array" ref="E1246">_xlfn.XLOOKUP(F1246,Locations!$A$2:$A$6,Locations!$B$2:$B$6,NOT FOUND)</f>
        <v>Sharjah</v>
      </c>
      <c r="F1246" t="s">
        <v>41</v>
      </c>
      <c r="G1246" t="s">
        <v>42</v>
      </c>
      <c r="H1246" t="s">
        <v>63</v>
      </c>
      <c r="I1246" t="s">
        <v>35</v>
      </c>
      <c r="J1246" t="s">
        <v>24</v>
      </c>
      <c r="K1246" t="s">
        <v>64</v>
      </c>
      <c r="L1246" t="s">
        <v>1389</v>
      </c>
      <c r="M1246" s="4">
        <v>81.180000000000007</v>
      </c>
      <c r="N1246">
        <v>79</v>
      </c>
      <c r="O1246" t="s">
        <v>27</v>
      </c>
      <c r="P1246" t="s">
        <v>28</v>
      </c>
      <c r="R1246">
        <v>31</v>
      </c>
      <c r="S1246" t="s">
        <v>29</v>
      </c>
      <c r="U1246">
        <v>304581</v>
      </c>
    </row>
    <row r="1247" spans="1:21" x14ac:dyDescent="0.3">
      <c r="A1247">
        <v>304765</v>
      </c>
      <c r="B1247" t="s">
        <v>301</v>
      </c>
      <c r="C1247" t="str">
        <f>_xlfn.XLOOKUP(D1247,Departments!$A$2:$A$8,Departments!$B$2:$B$8)</f>
        <v>IT</v>
      </c>
      <c r="D1247" t="s">
        <v>80</v>
      </c>
      <c r="E1247" t="str" cm="1">
        <f t="array" ref="E1247">_xlfn.XLOOKUP(F1247,Locations!$A$2:$A$6,Locations!$B$2:$B$6,NOT FOUND)</f>
        <v>Al Ain</v>
      </c>
      <c r="F1247" t="s">
        <v>46</v>
      </c>
      <c r="G1247" t="s">
        <v>73</v>
      </c>
      <c r="H1247" t="s">
        <v>22</v>
      </c>
      <c r="I1247" t="s">
        <v>23</v>
      </c>
      <c r="J1247" t="s">
        <v>36</v>
      </c>
      <c r="K1247" t="s">
        <v>54</v>
      </c>
      <c r="L1247" t="s">
        <v>987</v>
      </c>
      <c r="M1247" s="4">
        <v>90.56</v>
      </c>
      <c r="N1247">
        <v>77</v>
      </c>
      <c r="O1247" t="s">
        <v>56</v>
      </c>
      <c r="P1247" t="s">
        <v>38</v>
      </c>
      <c r="Q1247">
        <v>5</v>
      </c>
      <c r="R1247">
        <v>29</v>
      </c>
      <c r="S1247" t="s">
        <v>29</v>
      </c>
      <c r="U1247">
        <v>303863</v>
      </c>
    </row>
    <row r="1248" spans="1:21" x14ac:dyDescent="0.3">
      <c r="A1248">
        <v>304766</v>
      </c>
      <c r="B1248" t="s">
        <v>175</v>
      </c>
      <c r="C1248" t="str">
        <f>_xlfn.XLOOKUP(D1248,Departments!$A$2:$A$8,Departments!$B$2:$B$8)</f>
        <v>IT</v>
      </c>
      <c r="D1248" t="s">
        <v>80</v>
      </c>
      <c r="E1248" t="str" cm="1">
        <f t="array" ref="E1248">_xlfn.XLOOKUP(F1248,Locations!$A$2:$A$6,Locations!$B$2:$B$6,NOT FOUND)</f>
        <v>Sharjah</v>
      </c>
      <c r="F1248" t="s">
        <v>41</v>
      </c>
      <c r="G1248" t="s">
        <v>68</v>
      </c>
      <c r="H1248" t="s">
        <v>63</v>
      </c>
      <c r="I1248" t="s">
        <v>23</v>
      </c>
      <c r="J1248" t="s">
        <v>24</v>
      </c>
      <c r="K1248" t="s">
        <v>64</v>
      </c>
      <c r="L1248" t="s">
        <v>1098</v>
      </c>
      <c r="M1248" s="4">
        <v>75.180000000000007</v>
      </c>
      <c r="N1248">
        <v>73</v>
      </c>
      <c r="O1248" t="s">
        <v>56</v>
      </c>
      <c r="P1248" t="s">
        <v>38</v>
      </c>
      <c r="Q1248">
        <v>3</v>
      </c>
      <c r="R1248">
        <v>32</v>
      </c>
      <c r="S1248" t="s">
        <v>29</v>
      </c>
      <c r="U1248">
        <v>304081</v>
      </c>
    </row>
    <row r="1249" spans="1:21" x14ac:dyDescent="0.3">
      <c r="A1249">
        <v>304767</v>
      </c>
      <c r="B1249" t="s">
        <v>831</v>
      </c>
      <c r="C1249" t="str">
        <f>_xlfn.XLOOKUP(D1249,Departments!$A$2:$A$8,Departments!$B$2:$B$8)</f>
        <v>IT</v>
      </c>
      <c r="D1249" t="s">
        <v>80</v>
      </c>
      <c r="E1249" t="str" cm="1">
        <f t="array" ref="E1249">_xlfn.XLOOKUP(F1249,Locations!$A$2:$A$6,Locations!$B$2:$B$6,NOT FOUND)</f>
        <v>Sharjah</v>
      </c>
      <c r="F1249" t="s">
        <v>41</v>
      </c>
      <c r="G1249" t="s">
        <v>102</v>
      </c>
      <c r="H1249" t="s">
        <v>34</v>
      </c>
      <c r="I1249" t="s">
        <v>43</v>
      </c>
      <c r="J1249" t="s">
        <v>36</v>
      </c>
      <c r="K1249" t="s">
        <v>54</v>
      </c>
      <c r="L1249" t="s">
        <v>1390</v>
      </c>
      <c r="M1249" s="4">
        <v>81.489999999999995</v>
      </c>
      <c r="N1249">
        <v>53</v>
      </c>
      <c r="O1249" t="s">
        <v>56</v>
      </c>
      <c r="P1249" t="s">
        <v>38</v>
      </c>
      <c r="Q1249">
        <v>5</v>
      </c>
      <c r="R1249">
        <v>38</v>
      </c>
      <c r="S1249" t="s">
        <v>29</v>
      </c>
      <c r="U1249">
        <v>303937</v>
      </c>
    </row>
    <row r="1250" spans="1:21" x14ac:dyDescent="0.3">
      <c r="A1250">
        <v>304768</v>
      </c>
      <c r="B1250" t="s">
        <v>483</v>
      </c>
      <c r="C1250" t="str">
        <f>_xlfn.XLOOKUP(D1250,Departments!$A$2:$A$8,Departments!$B$2:$B$8)</f>
        <v>Marketing</v>
      </c>
      <c r="D1250" t="s">
        <v>60</v>
      </c>
      <c r="E1250" t="str" cm="1">
        <f t="array" ref="E1250">_xlfn.XLOOKUP(F1250,Locations!$A$2:$A$6,Locations!$B$2:$B$6,NOT FOUND)</f>
        <v>Dubai</v>
      </c>
      <c r="F1250" t="s">
        <v>20</v>
      </c>
      <c r="G1250" t="s">
        <v>62</v>
      </c>
      <c r="H1250" t="s">
        <v>63</v>
      </c>
      <c r="I1250" t="s">
        <v>23</v>
      </c>
      <c r="J1250" t="s">
        <v>36</v>
      </c>
      <c r="K1250" t="s">
        <v>69</v>
      </c>
      <c r="L1250" t="s">
        <v>1391</v>
      </c>
      <c r="M1250" s="4">
        <v>77.989999999999995</v>
      </c>
      <c r="N1250">
        <v>71</v>
      </c>
      <c r="O1250" t="s">
        <v>56</v>
      </c>
      <c r="P1250" t="s">
        <v>38</v>
      </c>
      <c r="Q1250">
        <v>4</v>
      </c>
      <c r="R1250">
        <v>19</v>
      </c>
      <c r="S1250" t="s">
        <v>29</v>
      </c>
      <c r="U1250">
        <v>304307</v>
      </c>
    </row>
    <row r="1251" spans="1:21" x14ac:dyDescent="0.3">
      <c r="A1251">
        <v>304769</v>
      </c>
      <c r="B1251" t="s">
        <v>367</v>
      </c>
      <c r="C1251" t="str">
        <f>_xlfn.XLOOKUP(D1251,Departments!$A$2:$A$8,Departments!$B$2:$B$8)</f>
        <v>HR</v>
      </c>
      <c r="D1251" t="s">
        <v>40</v>
      </c>
      <c r="E1251" t="str" cm="1">
        <f t="array" ref="E1251">_xlfn.XLOOKUP(F1251,Locations!$A$2:$A$6,Locations!$B$2:$B$6,NOT FOUND)</f>
        <v>Dubai</v>
      </c>
      <c r="F1251" t="s">
        <v>20</v>
      </c>
      <c r="G1251" t="s">
        <v>108</v>
      </c>
      <c r="H1251" t="s">
        <v>22</v>
      </c>
      <c r="I1251" t="s">
        <v>43</v>
      </c>
      <c r="J1251" t="s">
        <v>24</v>
      </c>
      <c r="K1251" t="s">
        <v>69</v>
      </c>
      <c r="L1251" t="s">
        <v>311</v>
      </c>
      <c r="M1251" s="4">
        <v>91.09</v>
      </c>
      <c r="N1251">
        <v>75</v>
      </c>
      <c r="O1251" t="s">
        <v>56</v>
      </c>
      <c r="P1251" t="s">
        <v>38</v>
      </c>
      <c r="Q1251">
        <v>3</v>
      </c>
      <c r="R1251">
        <v>32</v>
      </c>
      <c r="S1251" t="s">
        <v>29</v>
      </c>
      <c r="U1251">
        <v>304077</v>
      </c>
    </row>
    <row r="1252" spans="1:21" x14ac:dyDescent="0.3">
      <c r="A1252">
        <v>304770</v>
      </c>
      <c r="B1252" t="s">
        <v>163</v>
      </c>
      <c r="C1252" t="str">
        <f>_xlfn.XLOOKUP(D1252,Departments!$A$2:$A$8,Departments!$B$2:$B$8)</f>
        <v>Sales</v>
      </c>
      <c r="D1252" t="s">
        <v>31</v>
      </c>
      <c r="E1252" t="str" cm="1">
        <f t="array" ref="E1252">_xlfn.XLOOKUP(F1252,Locations!$A$2:$A$6,Locations!$B$2:$B$6,NOT FOUND)</f>
        <v>Al Ain</v>
      </c>
      <c r="F1252" t="s">
        <v>46</v>
      </c>
      <c r="G1252" t="s">
        <v>62</v>
      </c>
      <c r="H1252" t="s">
        <v>34</v>
      </c>
      <c r="I1252" t="s">
        <v>43</v>
      </c>
      <c r="J1252" t="s">
        <v>24</v>
      </c>
      <c r="K1252" t="s">
        <v>54</v>
      </c>
      <c r="L1252" t="s">
        <v>1392</v>
      </c>
      <c r="M1252" s="4">
        <v>84.43</v>
      </c>
      <c r="N1252">
        <v>74</v>
      </c>
      <c r="O1252" t="s">
        <v>56</v>
      </c>
      <c r="P1252" t="s">
        <v>28</v>
      </c>
      <c r="R1252">
        <v>20</v>
      </c>
      <c r="S1252" t="s">
        <v>57</v>
      </c>
      <c r="T1252" t="s">
        <v>1393</v>
      </c>
      <c r="U1252">
        <v>304350</v>
      </c>
    </row>
    <row r="1253" spans="1:21" x14ac:dyDescent="0.3">
      <c r="A1253">
        <v>304771</v>
      </c>
      <c r="B1253" t="s">
        <v>179</v>
      </c>
      <c r="C1253" t="str">
        <f>_xlfn.XLOOKUP(D1253,Departments!$A$2:$A$8,Departments!$B$2:$B$8)</f>
        <v>Finance</v>
      </c>
      <c r="D1253" t="s">
        <v>72</v>
      </c>
      <c r="E1253" t="str" cm="1">
        <f t="array" ref="E1253">_xlfn.XLOOKUP(F1253,Locations!$A$2:$A$6,Locations!$B$2:$B$6,NOT FOUND)</f>
        <v>Sharjah</v>
      </c>
      <c r="F1253" t="s">
        <v>41</v>
      </c>
      <c r="G1253" t="s">
        <v>33</v>
      </c>
      <c r="H1253" t="s">
        <v>76</v>
      </c>
      <c r="I1253" t="s">
        <v>43</v>
      </c>
      <c r="J1253" t="s">
        <v>24</v>
      </c>
      <c r="K1253" t="s">
        <v>25</v>
      </c>
      <c r="L1253" t="s">
        <v>1394</v>
      </c>
      <c r="M1253" s="4">
        <v>80.709999999999994</v>
      </c>
      <c r="N1253">
        <v>61</v>
      </c>
      <c r="O1253" t="s">
        <v>27</v>
      </c>
      <c r="P1253" t="s">
        <v>38</v>
      </c>
      <c r="Q1253">
        <v>2</v>
      </c>
      <c r="R1253">
        <v>36</v>
      </c>
      <c r="S1253" t="s">
        <v>29</v>
      </c>
      <c r="U1253">
        <v>304525</v>
      </c>
    </row>
    <row r="1254" spans="1:21" x14ac:dyDescent="0.3">
      <c r="A1254">
        <v>304772</v>
      </c>
      <c r="B1254" t="s">
        <v>1076</v>
      </c>
      <c r="C1254" t="str">
        <f>_xlfn.XLOOKUP(D1254,Departments!$A$2:$A$8,Departments!$B$2:$B$8)</f>
        <v>IT</v>
      </c>
      <c r="D1254" t="s">
        <v>80</v>
      </c>
      <c r="E1254" t="str" cm="1">
        <f t="array" ref="E1254">_xlfn.XLOOKUP(F1254,Locations!$A$2:$A$6,Locations!$B$2:$B$6,NOT FOUND)</f>
        <v>Abu Dhabi</v>
      </c>
      <c r="F1254" t="s">
        <v>61</v>
      </c>
      <c r="G1254" t="s">
        <v>173</v>
      </c>
      <c r="H1254" t="s">
        <v>22</v>
      </c>
      <c r="I1254" t="s">
        <v>35</v>
      </c>
      <c r="J1254" t="s">
        <v>36</v>
      </c>
      <c r="K1254" t="s">
        <v>54</v>
      </c>
      <c r="L1254" t="s">
        <v>761</v>
      </c>
      <c r="M1254" s="4">
        <v>86.58</v>
      </c>
      <c r="N1254">
        <v>87</v>
      </c>
      <c r="O1254" t="s">
        <v>56</v>
      </c>
      <c r="P1254" t="s">
        <v>38</v>
      </c>
      <c r="Q1254">
        <v>5</v>
      </c>
      <c r="R1254">
        <v>15</v>
      </c>
      <c r="S1254" t="s">
        <v>29</v>
      </c>
      <c r="U1254">
        <v>304491</v>
      </c>
    </row>
    <row r="1255" spans="1:21" x14ac:dyDescent="0.3">
      <c r="A1255">
        <v>304773</v>
      </c>
      <c r="B1255" t="s">
        <v>893</v>
      </c>
      <c r="C1255" t="str">
        <f>_xlfn.XLOOKUP(D1255,Departments!$A$2:$A$8,Departments!$B$2:$B$8)</f>
        <v>IT</v>
      </c>
      <c r="D1255" t="s">
        <v>80</v>
      </c>
      <c r="E1255" t="str" cm="1">
        <f t="array" ref="E1255">_xlfn.XLOOKUP(F1255,Locations!$A$2:$A$6,Locations!$B$2:$B$6,NOT FOUND)</f>
        <v>Dubai</v>
      </c>
      <c r="F1255" t="s">
        <v>20</v>
      </c>
      <c r="G1255" t="s">
        <v>126</v>
      </c>
      <c r="H1255" t="s">
        <v>76</v>
      </c>
      <c r="I1255" t="s">
        <v>35</v>
      </c>
      <c r="J1255" t="s">
        <v>36</v>
      </c>
      <c r="K1255" t="s">
        <v>54</v>
      </c>
      <c r="L1255" t="s">
        <v>1395</v>
      </c>
      <c r="M1255" s="4">
        <v>93.67</v>
      </c>
      <c r="N1255">
        <v>79</v>
      </c>
      <c r="O1255" t="s">
        <v>56</v>
      </c>
      <c r="P1255" t="s">
        <v>38</v>
      </c>
      <c r="Q1255">
        <v>4</v>
      </c>
      <c r="S1255" t="s">
        <v>29</v>
      </c>
      <c r="U1255">
        <v>304761</v>
      </c>
    </row>
    <row r="1256" spans="1:21" x14ac:dyDescent="0.3">
      <c r="A1256">
        <v>304774</v>
      </c>
      <c r="B1256" t="s">
        <v>418</v>
      </c>
      <c r="C1256" t="str">
        <f>_xlfn.XLOOKUP(D1256,Departments!$A$2:$A$8,Departments!$B$2:$B$8)</f>
        <v>Customer Support</v>
      </c>
      <c r="D1256" t="s">
        <v>52</v>
      </c>
      <c r="E1256" t="str" cm="1">
        <f t="array" ref="E1256">_xlfn.XLOOKUP(F1256,Locations!$A$2:$A$6,Locations!$B$2:$B$6,NOT FOUND)</f>
        <v>Abu Dhabi</v>
      </c>
      <c r="F1256" t="s">
        <v>61</v>
      </c>
      <c r="G1256" t="s">
        <v>47</v>
      </c>
      <c r="H1256" t="s">
        <v>63</v>
      </c>
      <c r="I1256" t="s">
        <v>43</v>
      </c>
      <c r="J1256" t="s">
        <v>36</v>
      </c>
      <c r="K1256" t="s">
        <v>64</v>
      </c>
      <c r="L1256" t="s">
        <v>987</v>
      </c>
      <c r="M1256" s="4">
        <v>89.9</v>
      </c>
      <c r="N1256">
        <v>83</v>
      </c>
      <c r="O1256" t="s">
        <v>49</v>
      </c>
      <c r="P1256" t="s">
        <v>28</v>
      </c>
      <c r="R1256">
        <v>27</v>
      </c>
      <c r="S1256" t="s">
        <v>57</v>
      </c>
      <c r="T1256" t="s">
        <v>1396</v>
      </c>
      <c r="U1256">
        <v>304701</v>
      </c>
    </row>
    <row r="1257" spans="1:21" x14ac:dyDescent="0.3">
      <c r="A1257">
        <v>304775</v>
      </c>
      <c r="B1257" t="s">
        <v>326</v>
      </c>
      <c r="C1257" t="str">
        <f>_xlfn.XLOOKUP(D1257,Departments!$A$2:$A$8,Departments!$B$2:$B$8)</f>
        <v>HR</v>
      </c>
      <c r="D1257" t="s">
        <v>40</v>
      </c>
      <c r="E1257" t="str" cm="1">
        <f t="array" ref="E1257">_xlfn.XLOOKUP(F1257,Locations!$A$2:$A$6,Locations!$B$2:$B$6,NOT FOUND)</f>
        <v>Abu Dhabi</v>
      </c>
      <c r="F1257" t="s">
        <v>61</v>
      </c>
      <c r="G1257" t="s">
        <v>62</v>
      </c>
      <c r="H1257" t="s">
        <v>34</v>
      </c>
      <c r="I1257" t="s">
        <v>35</v>
      </c>
      <c r="J1257" t="s">
        <v>24</v>
      </c>
      <c r="K1257" t="s">
        <v>54</v>
      </c>
      <c r="L1257" t="s">
        <v>457</v>
      </c>
      <c r="M1257" s="4">
        <v>76.02</v>
      </c>
      <c r="N1257">
        <v>77</v>
      </c>
      <c r="O1257" t="s">
        <v>56</v>
      </c>
      <c r="P1257" t="s">
        <v>50</v>
      </c>
      <c r="R1257">
        <v>22</v>
      </c>
      <c r="S1257" t="s">
        <v>29</v>
      </c>
      <c r="U1257">
        <v>303572</v>
      </c>
    </row>
    <row r="1258" spans="1:21" x14ac:dyDescent="0.3">
      <c r="A1258">
        <v>304776</v>
      </c>
      <c r="B1258" t="s">
        <v>435</v>
      </c>
      <c r="C1258" t="str">
        <f>_xlfn.XLOOKUP(D1258,Departments!$A$2:$A$8,Departments!$B$2:$B$8)</f>
        <v>Operations</v>
      </c>
      <c r="D1258" t="s">
        <v>19</v>
      </c>
      <c r="E1258" t="str" cm="1">
        <f t="array" ref="E1258">_xlfn.XLOOKUP(F1258,Locations!$A$2:$A$6,Locations!$B$2:$B$6,NOT FOUND)</f>
        <v>Al Ain</v>
      </c>
      <c r="F1258" t="s">
        <v>46</v>
      </c>
      <c r="G1258" t="s">
        <v>21</v>
      </c>
      <c r="H1258" t="s">
        <v>22</v>
      </c>
      <c r="I1258" t="s">
        <v>43</v>
      </c>
      <c r="J1258" t="s">
        <v>36</v>
      </c>
      <c r="K1258" t="s">
        <v>69</v>
      </c>
      <c r="L1258" t="s">
        <v>1397</v>
      </c>
      <c r="M1258" s="4">
        <v>97.82</v>
      </c>
      <c r="N1258">
        <v>96</v>
      </c>
      <c r="O1258" t="s">
        <v>56</v>
      </c>
      <c r="P1258" t="s">
        <v>38</v>
      </c>
      <c r="Q1258">
        <v>5</v>
      </c>
      <c r="S1258" t="s">
        <v>29</v>
      </c>
      <c r="U1258">
        <v>304743</v>
      </c>
    </row>
    <row r="1259" spans="1:21" x14ac:dyDescent="0.3">
      <c r="A1259">
        <v>304777</v>
      </c>
      <c r="B1259" t="s">
        <v>75</v>
      </c>
      <c r="C1259" t="str">
        <f>_xlfn.XLOOKUP(D1259,Departments!$A$2:$A$8,Departments!$B$2:$B$8)</f>
        <v>HR</v>
      </c>
      <c r="D1259" t="s">
        <v>40</v>
      </c>
      <c r="E1259" t="str" cm="1">
        <f t="array" ref="E1259">_xlfn.XLOOKUP(F1259,Locations!$A$2:$A$6,Locations!$B$2:$B$6,NOT FOUND)</f>
        <v>Sharjah</v>
      </c>
      <c r="F1259" t="s">
        <v>41</v>
      </c>
      <c r="G1259" t="s">
        <v>42</v>
      </c>
      <c r="H1259" t="s">
        <v>76</v>
      </c>
      <c r="I1259" t="s">
        <v>43</v>
      </c>
      <c r="J1259" t="s">
        <v>24</v>
      </c>
      <c r="K1259" t="s">
        <v>64</v>
      </c>
      <c r="L1259" t="s">
        <v>1398</v>
      </c>
      <c r="M1259" s="4">
        <v>81.8</v>
      </c>
      <c r="N1259">
        <v>65</v>
      </c>
      <c r="O1259" t="s">
        <v>27</v>
      </c>
      <c r="P1259" t="s">
        <v>38</v>
      </c>
      <c r="Q1259">
        <v>4</v>
      </c>
      <c r="R1259">
        <v>9</v>
      </c>
      <c r="S1259" t="s">
        <v>29</v>
      </c>
      <c r="U1259">
        <v>304620</v>
      </c>
    </row>
    <row r="1260" spans="1:21" x14ac:dyDescent="0.3">
      <c r="A1260">
        <v>304778</v>
      </c>
      <c r="B1260" t="s">
        <v>215</v>
      </c>
      <c r="C1260" t="str">
        <f>_xlfn.XLOOKUP(D1260,Departments!$A$2:$A$8,Departments!$B$2:$B$8)</f>
        <v>Operations</v>
      </c>
      <c r="D1260" t="s">
        <v>19</v>
      </c>
      <c r="E1260" t="str" cm="1">
        <f t="array" ref="E1260">_xlfn.XLOOKUP(F1260,Locations!$A$2:$A$6,Locations!$B$2:$B$6,NOT FOUND)</f>
        <v>Abu Dhabi</v>
      </c>
      <c r="F1260" t="s">
        <v>61</v>
      </c>
      <c r="G1260" t="s">
        <v>173</v>
      </c>
      <c r="H1260" t="s">
        <v>63</v>
      </c>
      <c r="I1260" t="s">
        <v>43</v>
      </c>
      <c r="J1260" t="s">
        <v>36</v>
      </c>
      <c r="K1260" t="s">
        <v>69</v>
      </c>
      <c r="L1260" t="s">
        <v>558</v>
      </c>
      <c r="M1260" s="4">
        <v>95.81</v>
      </c>
      <c r="N1260">
        <v>96</v>
      </c>
      <c r="O1260" t="s">
        <v>56</v>
      </c>
      <c r="P1260" t="s">
        <v>38</v>
      </c>
      <c r="Q1260">
        <v>2</v>
      </c>
      <c r="R1260">
        <v>19</v>
      </c>
      <c r="S1260" t="s">
        <v>29</v>
      </c>
      <c r="U1260">
        <v>304112</v>
      </c>
    </row>
    <row r="1261" spans="1:21" x14ac:dyDescent="0.3">
      <c r="A1261">
        <v>304779</v>
      </c>
      <c r="B1261" t="s">
        <v>663</v>
      </c>
      <c r="C1261" t="str">
        <f>_xlfn.XLOOKUP(D1261,Departments!$A$2:$A$8,Departments!$B$2:$B$8)</f>
        <v>Marketing</v>
      </c>
      <c r="D1261" t="s">
        <v>60</v>
      </c>
      <c r="E1261" t="str" cm="1">
        <f t="array" ref="E1261">_xlfn.XLOOKUP(F1261,Locations!$A$2:$A$6,Locations!$B$2:$B$6,NOT FOUND)</f>
        <v>Abu Dhabi</v>
      </c>
      <c r="F1261" t="s">
        <v>61</v>
      </c>
      <c r="G1261" t="s">
        <v>47</v>
      </c>
      <c r="H1261" t="s">
        <v>22</v>
      </c>
      <c r="I1261" t="s">
        <v>43</v>
      </c>
      <c r="J1261" t="s">
        <v>36</v>
      </c>
      <c r="K1261" t="s">
        <v>25</v>
      </c>
      <c r="L1261" t="s">
        <v>1399</v>
      </c>
      <c r="M1261" s="4">
        <v>76.599999999999994</v>
      </c>
      <c r="N1261">
        <v>54</v>
      </c>
      <c r="O1261" t="s">
        <v>27</v>
      </c>
      <c r="P1261" t="s">
        <v>38</v>
      </c>
      <c r="Q1261">
        <v>5</v>
      </c>
      <c r="R1261">
        <v>33</v>
      </c>
      <c r="S1261" t="s">
        <v>57</v>
      </c>
      <c r="T1261" t="s">
        <v>522</v>
      </c>
      <c r="U1261">
        <v>304424</v>
      </c>
    </row>
    <row r="1262" spans="1:21" x14ac:dyDescent="0.3">
      <c r="A1262">
        <v>304780</v>
      </c>
      <c r="B1262" t="s">
        <v>681</v>
      </c>
      <c r="C1262" t="str">
        <f>_xlfn.XLOOKUP(D1262,Departments!$A$2:$A$8,Departments!$B$2:$B$8)</f>
        <v>Sales</v>
      </c>
      <c r="D1262" t="s">
        <v>31</v>
      </c>
      <c r="E1262" t="str" cm="1">
        <f t="array" ref="E1262">_xlfn.XLOOKUP(F1262,Locations!$A$2:$A$6,Locations!$B$2:$B$6,NOT FOUND)</f>
        <v>Sharjah</v>
      </c>
      <c r="F1262" t="s">
        <v>41</v>
      </c>
      <c r="G1262" t="s">
        <v>42</v>
      </c>
      <c r="H1262" t="s">
        <v>63</v>
      </c>
      <c r="I1262" t="s">
        <v>43</v>
      </c>
      <c r="J1262" t="s">
        <v>36</v>
      </c>
      <c r="K1262" t="s">
        <v>25</v>
      </c>
      <c r="L1262" t="s">
        <v>137</v>
      </c>
      <c r="M1262" s="4">
        <v>92.16</v>
      </c>
      <c r="N1262">
        <v>72</v>
      </c>
      <c r="O1262" t="s">
        <v>56</v>
      </c>
      <c r="P1262" t="s">
        <v>38</v>
      </c>
      <c r="Q1262">
        <v>5</v>
      </c>
      <c r="R1262">
        <v>16</v>
      </c>
      <c r="S1262" t="s">
        <v>131</v>
      </c>
      <c r="T1262" t="s">
        <v>1400</v>
      </c>
      <c r="U1262">
        <v>303909</v>
      </c>
    </row>
    <row r="1263" spans="1:21" x14ac:dyDescent="0.3">
      <c r="A1263">
        <v>304781</v>
      </c>
      <c r="B1263" t="s">
        <v>226</v>
      </c>
      <c r="C1263" t="str">
        <f>_xlfn.XLOOKUP(D1263,Departments!$A$2:$A$8,Departments!$B$2:$B$8)</f>
        <v>Marketing</v>
      </c>
      <c r="D1263" t="s">
        <v>60</v>
      </c>
      <c r="E1263" t="str" cm="1">
        <f t="array" ref="E1263">_xlfn.XLOOKUP(F1263,Locations!$A$2:$A$6,Locations!$B$2:$B$6,NOT FOUND)</f>
        <v>Abu Dhabi</v>
      </c>
      <c r="F1263" t="s">
        <v>61</v>
      </c>
      <c r="G1263" t="s">
        <v>73</v>
      </c>
      <c r="H1263" t="s">
        <v>34</v>
      </c>
      <c r="I1263" t="s">
        <v>23</v>
      </c>
      <c r="J1263" t="s">
        <v>36</v>
      </c>
      <c r="K1263" t="s">
        <v>25</v>
      </c>
      <c r="L1263" t="s">
        <v>822</v>
      </c>
      <c r="M1263" s="4">
        <v>91.72</v>
      </c>
      <c r="N1263">
        <v>75</v>
      </c>
      <c r="O1263" t="s">
        <v>49</v>
      </c>
      <c r="P1263" t="s">
        <v>38</v>
      </c>
      <c r="Q1263">
        <v>5</v>
      </c>
      <c r="R1263">
        <v>6</v>
      </c>
      <c r="S1263" t="s">
        <v>29</v>
      </c>
      <c r="U1263">
        <v>303742</v>
      </c>
    </row>
    <row r="1264" spans="1:21" x14ac:dyDescent="0.3">
      <c r="A1264">
        <v>304782</v>
      </c>
      <c r="B1264" t="s">
        <v>571</v>
      </c>
      <c r="C1264" t="str">
        <f>_xlfn.XLOOKUP(D1264,Departments!$A$2:$A$8,Departments!$B$2:$B$8)</f>
        <v>IT</v>
      </c>
      <c r="D1264" t="s">
        <v>80</v>
      </c>
      <c r="E1264" t="str" cm="1">
        <f t="array" ref="E1264">_xlfn.XLOOKUP(F1264,Locations!$A$2:$A$6,Locations!$B$2:$B$6,NOT FOUND)</f>
        <v>Abu Dhabi</v>
      </c>
      <c r="F1264" t="s">
        <v>61</v>
      </c>
      <c r="G1264" t="s">
        <v>102</v>
      </c>
      <c r="H1264" t="s">
        <v>34</v>
      </c>
      <c r="I1264" t="s">
        <v>35</v>
      </c>
      <c r="J1264" t="s">
        <v>24</v>
      </c>
      <c r="K1264" t="s">
        <v>25</v>
      </c>
      <c r="L1264" t="s">
        <v>747</v>
      </c>
      <c r="M1264" s="4">
        <v>78.58</v>
      </c>
      <c r="N1264">
        <v>80</v>
      </c>
      <c r="O1264" t="s">
        <v>56</v>
      </c>
      <c r="P1264" t="s">
        <v>38</v>
      </c>
      <c r="Q1264">
        <v>5</v>
      </c>
      <c r="R1264">
        <v>27</v>
      </c>
      <c r="S1264" t="s">
        <v>57</v>
      </c>
      <c r="T1264" t="s">
        <v>975</v>
      </c>
      <c r="U1264">
        <v>303720</v>
      </c>
    </row>
    <row r="1265" spans="1:21" x14ac:dyDescent="0.3">
      <c r="A1265">
        <v>304783</v>
      </c>
      <c r="B1265" t="s">
        <v>503</v>
      </c>
      <c r="C1265" t="str">
        <f>_xlfn.XLOOKUP(D1265,Departments!$A$2:$A$8,Departments!$B$2:$B$8)</f>
        <v>IT</v>
      </c>
      <c r="D1265" t="s">
        <v>80</v>
      </c>
      <c r="E1265" t="str" cm="1">
        <f t="array" ref="E1265">_xlfn.XLOOKUP(F1265,Locations!$A$2:$A$6,Locations!$B$2:$B$6,NOT FOUND)</f>
        <v>Abu Dhabi</v>
      </c>
      <c r="F1265" t="s">
        <v>61</v>
      </c>
      <c r="G1265" t="s">
        <v>53</v>
      </c>
      <c r="H1265" t="s">
        <v>22</v>
      </c>
      <c r="I1265" t="s">
        <v>23</v>
      </c>
      <c r="J1265" t="s">
        <v>36</v>
      </c>
      <c r="K1265" t="s">
        <v>69</v>
      </c>
      <c r="L1265" t="s">
        <v>1195</v>
      </c>
      <c r="M1265" s="4">
        <v>89.74</v>
      </c>
      <c r="N1265">
        <v>82</v>
      </c>
      <c r="O1265" t="s">
        <v>56</v>
      </c>
      <c r="P1265" t="s">
        <v>38</v>
      </c>
      <c r="Q1265">
        <v>2</v>
      </c>
      <c r="R1265">
        <v>27</v>
      </c>
      <c r="S1265" t="s">
        <v>29</v>
      </c>
      <c r="U1265">
        <v>303605</v>
      </c>
    </row>
    <row r="1266" spans="1:21" x14ac:dyDescent="0.3">
      <c r="A1266">
        <v>304784</v>
      </c>
      <c r="B1266" t="s">
        <v>1137</v>
      </c>
      <c r="C1266" t="str">
        <f>_xlfn.XLOOKUP(D1266,Departments!$A$2:$A$8,Departments!$B$2:$B$8)</f>
        <v>Finance</v>
      </c>
      <c r="D1266" t="s">
        <v>72</v>
      </c>
      <c r="E1266" t="str" cm="1">
        <f t="array" ref="E1266">_xlfn.XLOOKUP(F1266,Locations!$A$2:$A$6,Locations!$B$2:$B$6,NOT FOUND)</f>
        <v>Sharjah</v>
      </c>
      <c r="F1266" t="s">
        <v>41</v>
      </c>
      <c r="G1266" t="s">
        <v>62</v>
      </c>
      <c r="H1266" t="s">
        <v>76</v>
      </c>
      <c r="I1266" t="s">
        <v>35</v>
      </c>
      <c r="J1266" t="s">
        <v>24</v>
      </c>
      <c r="K1266" t="s">
        <v>25</v>
      </c>
      <c r="L1266" t="s">
        <v>1295</v>
      </c>
      <c r="M1266" s="4">
        <v>82.29</v>
      </c>
      <c r="N1266">
        <v>79</v>
      </c>
      <c r="O1266" t="s">
        <v>27</v>
      </c>
      <c r="P1266" t="s">
        <v>50</v>
      </c>
      <c r="R1266">
        <v>32</v>
      </c>
      <c r="S1266" t="s">
        <v>29</v>
      </c>
      <c r="U1266">
        <v>304659</v>
      </c>
    </row>
    <row r="1267" spans="1:21" x14ac:dyDescent="0.3">
      <c r="A1267">
        <v>304785</v>
      </c>
      <c r="B1267" t="s">
        <v>349</v>
      </c>
      <c r="C1267" t="str">
        <f>_xlfn.XLOOKUP(D1267,Departments!$A$2:$A$8,Departments!$B$2:$B$8)</f>
        <v>Sales</v>
      </c>
      <c r="D1267" t="s">
        <v>31</v>
      </c>
      <c r="E1267" t="str" cm="1">
        <f t="array" ref="E1267">_xlfn.XLOOKUP(F1267,Locations!$A$2:$A$6,Locations!$B$2:$B$6,NOT FOUND)</f>
        <v>Al Ain</v>
      </c>
      <c r="F1267" t="s">
        <v>46</v>
      </c>
      <c r="G1267" t="s">
        <v>73</v>
      </c>
      <c r="H1267" t="s">
        <v>63</v>
      </c>
      <c r="I1267" t="s">
        <v>43</v>
      </c>
      <c r="J1267" t="s">
        <v>24</v>
      </c>
      <c r="K1267" t="s">
        <v>64</v>
      </c>
      <c r="L1267" t="s">
        <v>1126</v>
      </c>
      <c r="M1267" s="4">
        <v>84.55</v>
      </c>
      <c r="N1267">
        <v>75</v>
      </c>
      <c r="O1267" t="s">
        <v>27</v>
      </c>
      <c r="P1267" t="s">
        <v>38</v>
      </c>
      <c r="Q1267">
        <v>5</v>
      </c>
      <c r="R1267">
        <v>40</v>
      </c>
      <c r="S1267" t="s">
        <v>57</v>
      </c>
      <c r="T1267" t="s">
        <v>1401</v>
      </c>
      <c r="U1267">
        <v>303933</v>
      </c>
    </row>
    <row r="1268" spans="1:21" x14ac:dyDescent="0.3">
      <c r="A1268">
        <v>304786</v>
      </c>
      <c r="B1268" t="s">
        <v>544</v>
      </c>
      <c r="C1268" t="str">
        <f>_xlfn.XLOOKUP(D1268,Departments!$A$2:$A$8,Departments!$B$2:$B$8)</f>
        <v>Operations</v>
      </c>
      <c r="D1268" t="s">
        <v>19</v>
      </c>
      <c r="E1268" t="str" cm="1">
        <f t="array" ref="E1268">_xlfn.XLOOKUP(F1268,Locations!$A$2:$A$6,Locations!$B$2:$B$6,NOT FOUND)</f>
        <v>Abu Dhabi</v>
      </c>
      <c r="F1268" t="s">
        <v>61</v>
      </c>
      <c r="G1268" t="s">
        <v>108</v>
      </c>
      <c r="H1268" t="s">
        <v>34</v>
      </c>
      <c r="I1268" t="s">
        <v>35</v>
      </c>
      <c r="J1268" t="s">
        <v>24</v>
      </c>
      <c r="K1268" t="s">
        <v>69</v>
      </c>
      <c r="L1268" t="s">
        <v>549</v>
      </c>
      <c r="M1268" s="4">
        <v>91.43</v>
      </c>
      <c r="N1268">
        <v>75</v>
      </c>
      <c r="O1268" t="s">
        <v>49</v>
      </c>
      <c r="P1268" t="s">
        <v>50</v>
      </c>
      <c r="R1268">
        <v>9</v>
      </c>
      <c r="S1268" t="s">
        <v>131</v>
      </c>
      <c r="T1268" t="s">
        <v>1402</v>
      </c>
      <c r="U1268">
        <v>303548</v>
      </c>
    </row>
    <row r="1269" spans="1:21" x14ac:dyDescent="0.3">
      <c r="A1269">
        <v>304787</v>
      </c>
      <c r="B1269" t="s">
        <v>123</v>
      </c>
      <c r="C1269" t="str">
        <f>_xlfn.XLOOKUP(D1269,Departments!$A$2:$A$8,Departments!$B$2:$B$8)</f>
        <v>IT</v>
      </c>
      <c r="D1269" t="s">
        <v>80</v>
      </c>
      <c r="E1269" t="str" cm="1">
        <f t="array" ref="E1269">_xlfn.XLOOKUP(F1269,Locations!$A$2:$A$6,Locations!$B$2:$B$6,NOT FOUND)</f>
        <v>Al Ain</v>
      </c>
      <c r="F1269" t="s">
        <v>46</v>
      </c>
      <c r="G1269" t="s">
        <v>73</v>
      </c>
      <c r="H1269" t="s">
        <v>76</v>
      </c>
      <c r="I1269" t="s">
        <v>43</v>
      </c>
      <c r="J1269" t="s">
        <v>24</v>
      </c>
      <c r="K1269" t="s">
        <v>25</v>
      </c>
      <c r="L1269" t="s">
        <v>1403</v>
      </c>
      <c r="M1269" s="4">
        <v>75.75</v>
      </c>
      <c r="N1269">
        <v>76</v>
      </c>
      <c r="O1269" t="s">
        <v>56</v>
      </c>
      <c r="P1269" t="s">
        <v>38</v>
      </c>
      <c r="Q1269">
        <v>5</v>
      </c>
      <c r="R1269">
        <v>31</v>
      </c>
      <c r="S1269" t="s">
        <v>29</v>
      </c>
      <c r="U1269">
        <v>304549</v>
      </c>
    </row>
    <row r="1270" spans="1:21" x14ac:dyDescent="0.3">
      <c r="A1270">
        <v>304788</v>
      </c>
      <c r="B1270" t="s">
        <v>763</v>
      </c>
      <c r="C1270" t="str">
        <f>_xlfn.XLOOKUP(D1270,Departments!$A$2:$A$8,Departments!$B$2:$B$8)</f>
        <v>Operations</v>
      </c>
      <c r="D1270" t="s">
        <v>19</v>
      </c>
      <c r="E1270" t="str" cm="1">
        <f t="array" ref="E1270">_xlfn.XLOOKUP(F1270,Locations!$A$2:$A$6,Locations!$B$2:$B$6,NOT FOUND)</f>
        <v>Dubai</v>
      </c>
      <c r="F1270" t="s">
        <v>20</v>
      </c>
      <c r="G1270" t="s">
        <v>108</v>
      </c>
      <c r="H1270" t="s">
        <v>22</v>
      </c>
      <c r="I1270" t="s">
        <v>35</v>
      </c>
      <c r="J1270" t="s">
        <v>36</v>
      </c>
      <c r="K1270" t="s">
        <v>69</v>
      </c>
      <c r="L1270" t="s">
        <v>537</v>
      </c>
      <c r="M1270" s="4">
        <v>81.48</v>
      </c>
      <c r="N1270">
        <v>75</v>
      </c>
      <c r="O1270" t="s">
        <v>27</v>
      </c>
      <c r="P1270" t="s">
        <v>38</v>
      </c>
      <c r="Q1270">
        <v>4</v>
      </c>
      <c r="R1270">
        <v>14</v>
      </c>
      <c r="S1270" t="s">
        <v>57</v>
      </c>
      <c r="T1270" t="s">
        <v>1200</v>
      </c>
      <c r="U1270">
        <v>304303</v>
      </c>
    </row>
    <row r="1271" spans="1:21" x14ac:dyDescent="0.3">
      <c r="A1271">
        <v>304789</v>
      </c>
      <c r="B1271" t="s">
        <v>45</v>
      </c>
      <c r="C1271" t="str">
        <f>_xlfn.XLOOKUP(D1271,Departments!$A$2:$A$8,Departments!$B$2:$B$8)</f>
        <v>Customer Support</v>
      </c>
      <c r="D1271" t="s">
        <v>52</v>
      </c>
      <c r="E1271" t="str" cm="1">
        <f t="array" ref="E1271">_xlfn.XLOOKUP(F1271,Locations!$A$2:$A$6,Locations!$B$2:$B$6,NOT FOUND)</f>
        <v>Dubai</v>
      </c>
      <c r="F1271" t="s">
        <v>20</v>
      </c>
      <c r="G1271" t="s">
        <v>33</v>
      </c>
      <c r="H1271" t="s">
        <v>76</v>
      </c>
      <c r="I1271" t="s">
        <v>43</v>
      </c>
      <c r="J1271" t="s">
        <v>36</v>
      </c>
      <c r="K1271" t="s">
        <v>25</v>
      </c>
      <c r="L1271" t="s">
        <v>1404</v>
      </c>
      <c r="M1271" s="4">
        <v>96.77</v>
      </c>
      <c r="N1271">
        <v>94</v>
      </c>
      <c r="O1271" t="s">
        <v>49</v>
      </c>
      <c r="P1271" t="s">
        <v>28</v>
      </c>
      <c r="R1271">
        <v>23</v>
      </c>
      <c r="S1271" t="s">
        <v>29</v>
      </c>
      <c r="U1271">
        <v>304267</v>
      </c>
    </row>
    <row r="1272" spans="1:21" x14ac:dyDescent="0.3">
      <c r="A1272">
        <v>304790</v>
      </c>
      <c r="B1272" t="s">
        <v>295</v>
      </c>
      <c r="C1272" t="str">
        <f>_xlfn.XLOOKUP(D1272,Departments!$A$2:$A$8,Departments!$B$2:$B$8)</f>
        <v>HR</v>
      </c>
      <c r="D1272" t="s">
        <v>40</v>
      </c>
      <c r="E1272" t="str" cm="1">
        <f t="array" ref="E1272">_xlfn.XLOOKUP(F1272,Locations!$A$2:$A$6,Locations!$B$2:$B$6,NOT FOUND)</f>
        <v>Ajman</v>
      </c>
      <c r="F1272" t="s">
        <v>32</v>
      </c>
      <c r="G1272" t="s">
        <v>42</v>
      </c>
      <c r="H1272" t="s">
        <v>76</v>
      </c>
      <c r="I1272" t="s">
        <v>43</v>
      </c>
      <c r="J1272" t="s">
        <v>24</v>
      </c>
      <c r="K1272" t="s">
        <v>64</v>
      </c>
      <c r="L1272" t="s">
        <v>705</v>
      </c>
      <c r="M1272" s="4">
        <v>91.31</v>
      </c>
      <c r="N1272">
        <v>77</v>
      </c>
      <c r="O1272" t="s">
        <v>56</v>
      </c>
      <c r="P1272" t="s">
        <v>38</v>
      </c>
      <c r="Q1272">
        <v>3</v>
      </c>
      <c r="R1272">
        <v>5</v>
      </c>
      <c r="S1272" t="s">
        <v>29</v>
      </c>
      <c r="U1272">
        <v>303760</v>
      </c>
    </row>
    <row r="1273" spans="1:21" x14ac:dyDescent="0.3">
      <c r="A1273">
        <v>304791</v>
      </c>
      <c r="B1273" t="s">
        <v>51</v>
      </c>
      <c r="C1273" t="str">
        <f>_xlfn.XLOOKUP(D1273,Departments!$A$2:$A$8,Departments!$B$2:$B$8)</f>
        <v>HR</v>
      </c>
      <c r="D1273" t="s">
        <v>40</v>
      </c>
      <c r="E1273" t="str" cm="1">
        <f t="array" ref="E1273">_xlfn.XLOOKUP(F1273,Locations!$A$2:$A$6,Locations!$B$2:$B$6,NOT FOUND)</f>
        <v>Al Ain</v>
      </c>
      <c r="F1273" t="s">
        <v>46</v>
      </c>
      <c r="G1273" t="s">
        <v>62</v>
      </c>
      <c r="H1273" t="s">
        <v>22</v>
      </c>
      <c r="I1273" t="s">
        <v>43</v>
      </c>
      <c r="J1273" t="s">
        <v>24</v>
      </c>
      <c r="K1273" t="s">
        <v>54</v>
      </c>
      <c r="L1273" t="s">
        <v>531</v>
      </c>
      <c r="M1273" s="4">
        <v>83.57</v>
      </c>
      <c r="N1273">
        <v>79</v>
      </c>
      <c r="O1273" t="s">
        <v>27</v>
      </c>
      <c r="P1273" t="s">
        <v>38</v>
      </c>
      <c r="Q1273">
        <v>5</v>
      </c>
      <c r="R1273">
        <v>9</v>
      </c>
      <c r="S1273" t="s">
        <v>29</v>
      </c>
      <c r="U1273">
        <v>304370</v>
      </c>
    </row>
    <row r="1274" spans="1:21" x14ac:dyDescent="0.3">
      <c r="A1274">
        <v>304792</v>
      </c>
      <c r="B1274" t="s">
        <v>985</v>
      </c>
      <c r="C1274" t="str">
        <f>_xlfn.XLOOKUP(D1274,Departments!$A$2:$A$8,Departments!$B$2:$B$8)</f>
        <v>Sales</v>
      </c>
      <c r="D1274" t="s">
        <v>31</v>
      </c>
      <c r="E1274" t="str" cm="1">
        <f t="array" ref="E1274">_xlfn.XLOOKUP(F1274,Locations!$A$2:$A$6,Locations!$B$2:$B$6,NOT FOUND)</f>
        <v>Al Ain</v>
      </c>
      <c r="F1274" t="s">
        <v>46</v>
      </c>
      <c r="G1274" t="s">
        <v>73</v>
      </c>
      <c r="H1274" t="s">
        <v>76</v>
      </c>
      <c r="I1274" t="s">
        <v>35</v>
      </c>
      <c r="J1274" t="s">
        <v>36</v>
      </c>
      <c r="K1274" t="s">
        <v>54</v>
      </c>
      <c r="L1274" t="s">
        <v>1132</v>
      </c>
      <c r="M1274" s="4">
        <v>98.82</v>
      </c>
      <c r="N1274">
        <v>88</v>
      </c>
      <c r="O1274" t="s">
        <v>49</v>
      </c>
      <c r="P1274" t="s">
        <v>38</v>
      </c>
      <c r="Q1274">
        <v>3</v>
      </c>
      <c r="R1274">
        <v>19</v>
      </c>
      <c r="S1274" t="s">
        <v>29</v>
      </c>
      <c r="U1274">
        <v>303795</v>
      </c>
    </row>
    <row r="1275" spans="1:21" x14ac:dyDescent="0.3">
      <c r="A1275">
        <v>304793</v>
      </c>
      <c r="B1275" t="s">
        <v>1405</v>
      </c>
      <c r="C1275" t="str">
        <f>_xlfn.XLOOKUP(D1275,Departments!$A$2:$A$8,Departments!$B$2:$B$8)</f>
        <v>Marketing</v>
      </c>
      <c r="D1275" t="s">
        <v>60</v>
      </c>
      <c r="E1275" t="str" cm="1">
        <f t="array" ref="E1275">_xlfn.XLOOKUP(F1275,Locations!$A$2:$A$6,Locations!$B$2:$B$6,NOT FOUND)</f>
        <v>Al Ain</v>
      </c>
      <c r="F1275" t="s">
        <v>46</v>
      </c>
      <c r="G1275" t="s">
        <v>47</v>
      </c>
      <c r="H1275" t="s">
        <v>22</v>
      </c>
      <c r="I1275" t="s">
        <v>23</v>
      </c>
      <c r="J1275" t="s">
        <v>36</v>
      </c>
      <c r="K1275" t="s">
        <v>54</v>
      </c>
      <c r="L1275" t="s">
        <v>1197</v>
      </c>
      <c r="M1275" s="4">
        <v>86.29</v>
      </c>
      <c r="N1275">
        <v>76</v>
      </c>
      <c r="O1275" t="s">
        <v>49</v>
      </c>
      <c r="P1275" t="s">
        <v>50</v>
      </c>
      <c r="R1275">
        <v>15</v>
      </c>
      <c r="S1275" t="s">
        <v>29</v>
      </c>
      <c r="U1275">
        <v>303887</v>
      </c>
    </row>
    <row r="1276" spans="1:21" x14ac:dyDescent="0.3">
      <c r="A1276">
        <v>304794</v>
      </c>
      <c r="B1276" t="s">
        <v>39</v>
      </c>
      <c r="C1276" t="str">
        <f>_xlfn.XLOOKUP(D1276,Departments!$A$2:$A$8,Departments!$B$2:$B$8)</f>
        <v>Operations</v>
      </c>
      <c r="D1276" t="s">
        <v>19</v>
      </c>
      <c r="E1276" t="str" cm="1">
        <f t="array" ref="E1276">_xlfn.XLOOKUP(F1276,Locations!$A$2:$A$6,Locations!$B$2:$B$6,NOT FOUND)</f>
        <v>Dubai</v>
      </c>
      <c r="F1276" t="s">
        <v>20</v>
      </c>
      <c r="G1276" t="s">
        <v>108</v>
      </c>
      <c r="H1276" t="s">
        <v>34</v>
      </c>
      <c r="I1276" t="s">
        <v>23</v>
      </c>
      <c r="J1276" t="s">
        <v>36</v>
      </c>
      <c r="K1276" t="s">
        <v>25</v>
      </c>
      <c r="L1276" t="s">
        <v>1014</v>
      </c>
      <c r="M1276" s="4">
        <v>80.16</v>
      </c>
      <c r="N1276">
        <v>55</v>
      </c>
      <c r="O1276" t="s">
        <v>27</v>
      </c>
      <c r="P1276" t="s">
        <v>38</v>
      </c>
      <c r="Q1276">
        <v>2</v>
      </c>
      <c r="R1276">
        <v>12</v>
      </c>
      <c r="S1276" t="s">
        <v>29</v>
      </c>
      <c r="U1276">
        <v>304076</v>
      </c>
    </row>
    <row r="1277" spans="1:21" x14ac:dyDescent="0.3">
      <c r="A1277">
        <v>304795</v>
      </c>
      <c r="B1277" t="s">
        <v>1371</v>
      </c>
      <c r="C1277" t="str">
        <f>_xlfn.XLOOKUP(D1277,Departments!$A$2:$A$8,Departments!$B$2:$B$8)</f>
        <v>Marketing</v>
      </c>
      <c r="D1277" t="s">
        <v>60</v>
      </c>
      <c r="E1277" t="str" cm="1">
        <f t="array" ref="E1277">_xlfn.XLOOKUP(F1277,Locations!$A$2:$A$6,Locations!$B$2:$B$6,NOT FOUND)</f>
        <v>Abu Dhabi</v>
      </c>
      <c r="F1277" t="s">
        <v>61</v>
      </c>
      <c r="G1277" t="s">
        <v>53</v>
      </c>
      <c r="H1277" t="s">
        <v>34</v>
      </c>
      <c r="I1277" t="s">
        <v>43</v>
      </c>
      <c r="J1277" t="s">
        <v>24</v>
      </c>
      <c r="K1277" t="s">
        <v>64</v>
      </c>
      <c r="L1277" t="s">
        <v>1406</v>
      </c>
      <c r="M1277" s="4">
        <v>93.93</v>
      </c>
      <c r="N1277">
        <v>88</v>
      </c>
      <c r="O1277" t="s">
        <v>56</v>
      </c>
      <c r="P1277" t="s">
        <v>38</v>
      </c>
      <c r="Q1277">
        <v>3</v>
      </c>
      <c r="R1277">
        <v>18</v>
      </c>
      <c r="S1277" t="s">
        <v>57</v>
      </c>
      <c r="T1277" t="s">
        <v>207</v>
      </c>
      <c r="U1277">
        <v>304063</v>
      </c>
    </row>
    <row r="1278" spans="1:21" x14ac:dyDescent="0.3">
      <c r="A1278">
        <v>304796</v>
      </c>
      <c r="B1278" t="s">
        <v>506</v>
      </c>
      <c r="C1278" t="str">
        <f>_xlfn.XLOOKUP(D1278,Departments!$A$2:$A$8,Departments!$B$2:$B$8)</f>
        <v>Marketing</v>
      </c>
      <c r="D1278" t="s">
        <v>60</v>
      </c>
      <c r="E1278" t="str" cm="1">
        <f t="array" ref="E1278">_xlfn.XLOOKUP(F1278,Locations!$A$2:$A$6,Locations!$B$2:$B$6,NOT FOUND)</f>
        <v>Abu Dhabi</v>
      </c>
      <c r="F1278" t="s">
        <v>61</v>
      </c>
      <c r="G1278" t="s">
        <v>62</v>
      </c>
      <c r="H1278" t="s">
        <v>76</v>
      </c>
      <c r="I1278" t="s">
        <v>43</v>
      </c>
      <c r="J1278" t="s">
        <v>24</v>
      </c>
      <c r="K1278" t="s">
        <v>25</v>
      </c>
      <c r="L1278" t="s">
        <v>358</v>
      </c>
      <c r="M1278" s="4">
        <v>89.71</v>
      </c>
      <c r="N1278">
        <v>80</v>
      </c>
      <c r="O1278" t="s">
        <v>49</v>
      </c>
      <c r="P1278" t="s">
        <v>38</v>
      </c>
      <c r="Q1278">
        <v>3</v>
      </c>
      <c r="R1278">
        <v>27</v>
      </c>
      <c r="S1278" t="s">
        <v>29</v>
      </c>
      <c r="U1278">
        <v>304514</v>
      </c>
    </row>
    <row r="1279" spans="1:21" x14ac:dyDescent="0.3">
      <c r="A1279">
        <v>304797</v>
      </c>
      <c r="B1279" t="s">
        <v>812</v>
      </c>
      <c r="C1279" t="str">
        <f>_xlfn.XLOOKUP(D1279,Departments!$A$2:$A$8,Departments!$B$2:$B$8)</f>
        <v>Customer Support</v>
      </c>
      <c r="D1279" t="s">
        <v>52</v>
      </c>
      <c r="E1279" t="str" cm="1">
        <f t="array" ref="E1279">_xlfn.XLOOKUP(F1279,Locations!$A$2:$A$6,Locations!$B$2:$B$6,NOT FOUND)</f>
        <v>Al Ain</v>
      </c>
      <c r="F1279" t="s">
        <v>46</v>
      </c>
      <c r="G1279" t="s">
        <v>33</v>
      </c>
      <c r="H1279" t="s">
        <v>34</v>
      </c>
      <c r="I1279" t="s">
        <v>35</v>
      </c>
      <c r="J1279" t="s">
        <v>24</v>
      </c>
      <c r="K1279" t="s">
        <v>69</v>
      </c>
      <c r="L1279" t="s">
        <v>1150</v>
      </c>
      <c r="M1279" s="4">
        <v>75.150000000000006</v>
      </c>
      <c r="N1279">
        <v>80</v>
      </c>
      <c r="O1279" t="s">
        <v>27</v>
      </c>
      <c r="P1279" t="s">
        <v>38</v>
      </c>
      <c r="Q1279">
        <v>3</v>
      </c>
      <c r="R1279">
        <v>11</v>
      </c>
      <c r="S1279" t="s">
        <v>29</v>
      </c>
      <c r="U1279">
        <v>304192</v>
      </c>
    </row>
    <row r="1280" spans="1:21" x14ac:dyDescent="0.3">
      <c r="A1280">
        <v>304798</v>
      </c>
      <c r="B1280" t="s">
        <v>284</v>
      </c>
      <c r="C1280" t="str">
        <f>_xlfn.XLOOKUP(D1280,Departments!$A$2:$A$8,Departments!$B$2:$B$8)</f>
        <v>Operations</v>
      </c>
      <c r="D1280" t="s">
        <v>19</v>
      </c>
      <c r="E1280" t="str" cm="1">
        <f t="array" ref="E1280">_xlfn.XLOOKUP(F1280,Locations!$A$2:$A$6,Locations!$B$2:$B$6,NOT FOUND)</f>
        <v>Dubai</v>
      </c>
      <c r="F1280" t="s">
        <v>20</v>
      </c>
      <c r="G1280" t="s">
        <v>126</v>
      </c>
      <c r="H1280" t="s">
        <v>34</v>
      </c>
      <c r="I1280" t="s">
        <v>43</v>
      </c>
      <c r="J1280" t="s">
        <v>24</v>
      </c>
      <c r="K1280" t="s">
        <v>54</v>
      </c>
      <c r="L1280" t="s">
        <v>682</v>
      </c>
      <c r="M1280" s="4">
        <v>75.989999999999995</v>
      </c>
      <c r="N1280">
        <v>58</v>
      </c>
      <c r="O1280" t="s">
        <v>56</v>
      </c>
      <c r="P1280" t="s">
        <v>28</v>
      </c>
      <c r="R1280">
        <v>39</v>
      </c>
      <c r="S1280" t="s">
        <v>29</v>
      </c>
      <c r="U1280">
        <v>303784</v>
      </c>
    </row>
    <row r="1281" spans="1:21" x14ac:dyDescent="0.3">
      <c r="A1281">
        <v>304799</v>
      </c>
      <c r="B1281" t="s">
        <v>255</v>
      </c>
      <c r="C1281" t="str">
        <f>_xlfn.XLOOKUP(D1281,Departments!$A$2:$A$8,Departments!$B$2:$B$8)</f>
        <v>Finance</v>
      </c>
      <c r="D1281" t="s">
        <v>72</v>
      </c>
      <c r="E1281" t="str" cm="1">
        <f t="array" ref="E1281">_xlfn.XLOOKUP(F1281,Locations!$A$2:$A$6,Locations!$B$2:$B$6,NOT FOUND)</f>
        <v>Al Ain</v>
      </c>
      <c r="F1281" t="s">
        <v>46</v>
      </c>
      <c r="G1281" t="s">
        <v>53</v>
      </c>
      <c r="H1281" t="s">
        <v>34</v>
      </c>
      <c r="I1281" t="s">
        <v>23</v>
      </c>
      <c r="J1281" t="s">
        <v>24</v>
      </c>
      <c r="K1281" t="s">
        <v>64</v>
      </c>
      <c r="L1281" t="s">
        <v>1237</v>
      </c>
      <c r="M1281" s="4">
        <v>85.15</v>
      </c>
      <c r="N1281">
        <v>82</v>
      </c>
      <c r="O1281" t="s">
        <v>56</v>
      </c>
      <c r="P1281" t="s">
        <v>38</v>
      </c>
      <c r="Q1281">
        <v>3</v>
      </c>
      <c r="R1281">
        <v>14</v>
      </c>
      <c r="S1281" t="s">
        <v>29</v>
      </c>
      <c r="U1281">
        <v>304002</v>
      </c>
    </row>
    <row r="1282" spans="1:21" x14ac:dyDescent="0.3">
      <c r="A1282">
        <v>304800</v>
      </c>
      <c r="B1282" t="s">
        <v>291</v>
      </c>
      <c r="C1282" t="str">
        <f>_xlfn.XLOOKUP(D1282,Departments!$A$2:$A$8,Departments!$B$2:$B$8)</f>
        <v>Operations</v>
      </c>
      <c r="D1282" t="s">
        <v>19</v>
      </c>
      <c r="E1282" t="str" cm="1">
        <f t="array" ref="E1282">_xlfn.XLOOKUP(F1282,Locations!$A$2:$A$6,Locations!$B$2:$B$6,NOT FOUND)</f>
        <v>Al Ain</v>
      </c>
      <c r="F1282" t="s">
        <v>46</v>
      </c>
      <c r="G1282" t="s">
        <v>42</v>
      </c>
      <c r="H1282" t="s">
        <v>34</v>
      </c>
      <c r="I1282" t="s">
        <v>23</v>
      </c>
      <c r="J1282" t="s">
        <v>24</v>
      </c>
      <c r="K1282" t="s">
        <v>69</v>
      </c>
      <c r="L1282" t="s">
        <v>1407</v>
      </c>
      <c r="M1282" s="4">
        <v>81.61</v>
      </c>
      <c r="N1282">
        <v>55</v>
      </c>
      <c r="O1282" t="s">
        <v>27</v>
      </c>
      <c r="P1282" t="s">
        <v>38</v>
      </c>
      <c r="Q1282">
        <v>3</v>
      </c>
      <c r="R1282">
        <v>13</v>
      </c>
      <c r="S1282" t="s">
        <v>29</v>
      </c>
      <c r="U1282">
        <v>304277</v>
      </c>
    </row>
    <row r="1283" spans="1:21" x14ac:dyDescent="0.3">
      <c r="A1283">
        <v>304801</v>
      </c>
      <c r="B1283" t="s">
        <v>1238</v>
      </c>
      <c r="C1283" t="str">
        <f>_xlfn.XLOOKUP(D1283,Departments!$A$2:$A$8,Departments!$B$2:$B$8)</f>
        <v>Sales</v>
      </c>
      <c r="D1283" t="s">
        <v>31</v>
      </c>
      <c r="E1283" t="str" cm="1">
        <f t="array" ref="E1283">_xlfn.XLOOKUP(F1283,Locations!$A$2:$A$6,Locations!$B$2:$B$6,NOT FOUND)</f>
        <v>Abu Dhabi</v>
      </c>
      <c r="F1283" t="s">
        <v>61</v>
      </c>
      <c r="G1283" t="s">
        <v>47</v>
      </c>
      <c r="H1283" t="s">
        <v>34</v>
      </c>
      <c r="I1283" t="s">
        <v>35</v>
      </c>
      <c r="J1283" t="s">
        <v>36</v>
      </c>
      <c r="K1283" t="s">
        <v>25</v>
      </c>
      <c r="L1283" t="s">
        <v>523</v>
      </c>
      <c r="M1283" s="4">
        <v>78.599999999999994</v>
      </c>
      <c r="N1283">
        <v>69</v>
      </c>
      <c r="O1283" t="s">
        <v>27</v>
      </c>
      <c r="P1283" t="s">
        <v>28</v>
      </c>
      <c r="S1283" t="s">
        <v>57</v>
      </c>
      <c r="T1283" t="s">
        <v>1408</v>
      </c>
      <c r="U1283">
        <v>303741</v>
      </c>
    </row>
    <row r="1284" spans="1:21" x14ac:dyDescent="0.3">
      <c r="A1284">
        <v>304802</v>
      </c>
      <c r="B1284" t="s">
        <v>217</v>
      </c>
      <c r="C1284" t="str">
        <f>_xlfn.XLOOKUP(D1284,Departments!$A$2:$A$8,Departments!$B$2:$B$8)</f>
        <v>HR</v>
      </c>
      <c r="D1284" t="s">
        <v>40</v>
      </c>
      <c r="E1284" t="str" cm="1">
        <f t="array" ref="E1284">_xlfn.XLOOKUP(F1284,Locations!$A$2:$A$6,Locations!$B$2:$B$6,NOT FOUND)</f>
        <v>Ajman</v>
      </c>
      <c r="F1284" t="s">
        <v>32</v>
      </c>
      <c r="G1284" t="s">
        <v>47</v>
      </c>
      <c r="H1284" t="s">
        <v>63</v>
      </c>
      <c r="I1284" t="s">
        <v>35</v>
      </c>
      <c r="J1284" t="s">
        <v>24</v>
      </c>
      <c r="K1284" t="s">
        <v>54</v>
      </c>
      <c r="L1284" t="s">
        <v>1409</v>
      </c>
      <c r="M1284" s="4">
        <v>91.86</v>
      </c>
      <c r="N1284">
        <v>70</v>
      </c>
      <c r="O1284" t="s">
        <v>49</v>
      </c>
      <c r="P1284" t="s">
        <v>28</v>
      </c>
      <c r="R1284">
        <v>23</v>
      </c>
      <c r="S1284" t="s">
        <v>29</v>
      </c>
      <c r="U1284">
        <v>304543</v>
      </c>
    </row>
    <row r="1285" spans="1:21" x14ac:dyDescent="0.3">
      <c r="A1285">
        <v>304803</v>
      </c>
      <c r="B1285" t="s">
        <v>301</v>
      </c>
      <c r="C1285" t="str">
        <f>_xlfn.XLOOKUP(D1285,Departments!$A$2:$A$8,Departments!$B$2:$B$8)</f>
        <v>Customer Support</v>
      </c>
      <c r="D1285" t="s">
        <v>52</v>
      </c>
      <c r="E1285" t="str" cm="1">
        <f t="array" ref="E1285">_xlfn.XLOOKUP(F1285,Locations!$A$2:$A$6,Locations!$B$2:$B$6,NOT FOUND)</f>
        <v>Abu Dhabi</v>
      </c>
      <c r="F1285" t="s">
        <v>61</v>
      </c>
      <c r="G1285" t="s">
        <v>108</v>
      </c>
      <c r="H1285" t="s">
        <v>63</v>
      </c>
      <c r="I1285" t="s">
        <v>43</v>
      </c>
      <c r="J1285" t="s">
        <v>36</v>
      </c>
      <c r="K1285" t="s">
        <v>64</v>
      </c>
      <c r="L1285" t="s">
        <v>1337</v>
      </c>
      <c r="M1285" s="4">
        <v>78.08</v>
      </c>
      <c r="N1285">
        <v>80</v>
      </c>
      <c r="O1285" t="s">
        <v>27</v>
      </c>
      <c r="P1285" t="s">
        <v>38</v>
      </c>
      <c r="Q1285">
        <v>4</v>
      </c>
      <c r="R1285">
        <v>35</v>
      </c>
      <c r="S1285" t="s">
        <v>29</v>
      </c>
      <c r="U1285">
        <v>303763</v>
      </c>
    </row>
    <row r="1286" spans="1:21" x14ac:dyDescent="0.3">
      <c r="A1286">
        <v>304804</v>
      </c>
      <c r="B1286" t="s">
        <v>107</v>
      </c>
      <c r="C1286" t="str">
        <f>_xlfn.XLOOKUP(D1286,Departments!$A$2:$A$8,Departments!$B$2:$B$8)</f>
        <v>Sales</v>
      </c>
      <c r="D1286" t="s">
        <v>31</v>
      </c>
      <c r="E1286" t="str" cm="1">
        <f t="array" ref="E1286">_xlfn.XLOOKUP(F1286,Locations!$A$2:$A$6,Locations!$B$2:$B$6,NOT FOUND)</f>
        <v>Ajman</v>
      </c>
      <c r="F1286" t="s">
        <v>32</v>
      </c>
      <c r="G1286" t="s">
        <v>108</v>
      </c>
      <c r="H1286" t="s">
        <v>34</v>
      </c>
      <c r="I1286" t="s">
        <v>43</v>
      </c>
      <c r="J1286" t="s">
        <v>24</v>
      </c>
      <c r="K1286" t="s">
        <v>64</v>
      </c>
      <c r="L1286" t="s">
        <v>496</v>
      </c>
      <c r="M1286" s="4">
        <v>92.61</v>
      </c>
      <c r="N1286">
        <v>84</v>
      </c>
      <c r="O1286" t="s">
        <v>49</v>
      </c>
      <c r="P1286" t="s">
        <v>38</v>
      </c>
      <c r="Q1286">
        <v>3</v>
      </c>
      <c r="R1286">
        <v>34</v>
      </c>
      <c r="S1286" t="s">
        <v>29</v>
      </c>
      <c r="U1286">
        <v>303784</v>
      </c>
    </row>
    <row r="1287" spans="1:21" x14ac:dyDescent="0.3">
      <c r="A1287">
        <v>304805</v>
      </c>
      <c r="B1287" t="s">
        <v>670</v>
      </c>
      <c r="C1287" t="str">
        <f>_xlfn.XLOOKUP(D1287,Departments!$A$2:$A$8,Departments!$B$2:$B$8)</f>
        <v>IT</v>
      </c>
      <c r="D1287" t="s">
        <v>80</v>
      </c>
      <c r="E1287" t="str" cm="1">
        <f t="array" ref="E1287">_xlfn.XLOOKUP(F1287,Locations!$A$2:$A$6,Locations!$B$2:$B$6,NOT FOUND)</f>
        <v>Dubai</v>
      </c>
      <c r="F1287" t="s">
        <v>20</v>
      </c>
      <c r="G1287" t="s">
        <v>108</v>
      </c>
      <c r="H1287" t="s">
        <v>22</v>
      </c>
      <c r="I1287" t="s">
        <v>43</v>
      </c>
      <c r="J1287" t="s">
        <v>24</v>
      </c>
      <c r="K1287" t="s">
        <v>25</v>
      </c>
      <c r="L1287" t="s">
        <v>74</v>
      </c>
      <c r="M1287" s="4">
        <v>84.94</v>
      </c>
      <c r="N1287">
        <v>50</v>
      </c>
      <c r="O1287" t="s">
        <v>27</v>
      </c>
      <c r="P1287" t="s">
        <v>38</v>
      </c>
      <c r="Q1287">
        <v>5</v>
      </c>
      <c r="R1287">
        <v>36</v>
      </c>
      <c r="S1287" t="s">
        <v>57</v>
      </c>
      <c r="T1287" t="s">
        <v>1410</v>
      </c>
      <c r="U1287">
        <v>303817</v>
      </c>
    </row>
    <row r="1288" spans="1:21" x14ac:dyDescent="0.3">
      <c r="A1288">
        <v>304806</v>
      </c>
      <c r="B1288" t="s">
        <v>586</v>
      </c>
      <c r="C1288" t="str">
        <f>_xlfn.XLOOKUP(D1288,Departments!$A$2:$A$8,Departments!$B$2:$B$8)</f>
        <v>HR</v>
      </c>
      <c r="D1288" t="s">
        <v>40</v>
      </c>
      <c r="E1288" t="str" cm="1">
        <f t="array" ref="E1288">_xlfn.XLOOKUP(F1288,Locations!$A$2:$A$6,Locations!$B$2:$B$6,NOT FOUND)</f>
        <v>Dubai</v>
      </c>
      <c r="F1288" t="s">
        <v>20</v>
      </c>
      <c r="G1288" t="s">
        <v>173</v>
      </c>
      <c r="H1288" t="s">
        <v>76</v>
      </c>
      <c r="I1288" t="s">
        <v>43</v>
      </c>
      <c r="J1288" t="s">
        <v>24</v>
      </c>
      <c r="K1288" t="s">
        <v>64</v>
      </c>
      <c r="L1288" t="s">
        <v>742</v>
      </c>
      <c r="M1288" s="4">
        <v>77.599999999999994</v>
      </c>
      <c r="N1288">
        <v>75</v>
      </c>
      <c r="O1288" t="s">
        <v>56</v>
      </c>
      <c r="P1288" t="s">
        <v>50</v>
      </c>
      <c r="R1288">
        <v>8</v>
      </c>
      <c r="S1288" t="s">
        <v>29</v>
      </c>
      <c r="U1288">
        <v>303757</v>
      </c>
    </row>
    <row r="1289" spans="1:21" x14ac:dyDescent="0.3">
      <c r="A1289">
        <v>304807</v>
      </c>
      <c r="B1289" t="s">
        <v>1015</v>
      </c>
      <c r="C1289" t="str">
        <f>_xlfn.XLOOKUP(D1289,Departments!$A$2:$A$8,Departments!$B$2:$B$8)</f>
        <v>IT</v>
      </c>
      <c r="D1289" t="s">
        <v>80</v>
      </c>
      <c r="E1289" t="str" cm="1">
        <f t="array" ref="E1289">_xlfn.XLOOKUP(F1289,Locations!$A$2:$A$6,Locations!$B$2:$B$6,NOT FOUND)</f>
        <v>Dubai</v>
      </c>
      <c r="F1289" t="s">
        <v>20</v>
      </c>
      <c r="G1289" t="s">
        <v>53</v>
      </c>
      <c r="H1289" t="s">
        <v>63</v>
      </c>
      <c r="I1289" t="s">
        <v>43</v>
      </c>
      <c r="J1289" t="s">
        <v>24</v>
      </c>
      <c r="K1289" t="s">
        <v>54</v>
      </c>
      <c r="L1289" t="s">
        <v>1411</v>
      </c>
      <c r="M1289" s="4">
        <v>95.46</v>
      </c>
      <c r="N1289">
        <v>100</v>
      </c>
      <c r="O1289" t="s">
        <v>56</v>
      </c>
      <c r="P1289" t="s">
        <v>38</v>
      </c>
      <c r="Q1289">
        <v>4</v>
      </c>
      <c r="R1289">
        <v>25</v>
      </c>
      <c r="S1289" t="s">
        <v>29</v>
      </c>
      <c r="U1289">
        <v>304135</v>
      </c>
    </row>
    <row r="1290" spans="1:21" x14ac:dyDescent="0.3">
      <c r="A1290">
        <v>304808</v>
      </c>
      <c r="B1290" t="s">
        <v>114</v>
      </c>
      <c r="C1290" t="str">
        <f>_xlfn.XLOOKUP(D1290,Departments!$A$2:$A$8,Departments!$B$2:$B$8)</f>
        <v>Marketing</v>
      </c>
      <c r="D1290" t="s">
        <v>60</v>
      </c>
      <c r="E1290" t="str" cm="1">
        <f t="array" ref="E1290">_xlfn.XLOOKUP(F1290,Locations!$A$2:$A$6,Locations!$B$2:$B$6,NOT FOUND)</f>
        <v>Abu Dhabi</v>
      </c>
      <c r="F1290" t="s">
        <v>61</v>
      </c>
      <c r="G1290" t="s">
        <v>126</v>
      </c>
      <c r="H1290" t="s">
        <v>76</v>
      </c>
      <c r="I1290" t="s">
        <v>43</v>
      </c>
      <c r="J1290" t="s">
        <v>36</v>
      </c>
      <c r="K1290" t="s">
        <v>69</v>
      </c>
      <c r="L1290" t="s">
        <v>242</v>
      </c>
      <c r="M1290" s="4">
        <v>78.37</v>
      </c>
      <c r="N1290">
        <v>71</v>
      </c>
      <c r="O1290" t="s">
        <v>27</v>
      </c>
      <c r="P1290" t="s">
        <v>50</v>
      </c>
      <c r="R1290">
        <v>24</v>
      </c>
      <c r="S1290" t="s">
        <v>29</v>
      </c>
      <c r="U1290">
        <v>304588</v>
      </c>
    </row>
    <row r="1291" spans="1:21" x14ac:dyDescent="0.3">
      <c r="A1291">
        <v>304809</v>
      </c>
      <c r="B1291" t="s">
        <v>301</v>
      </c>
      <c r="C1291" t="str">
        <f>_xlfn.XLOOKUP(D1291,Departments!$A$2:$A$8,Departments!$B$2:$B$8)</f>
        <v>Customer Support</v>
      </c>
      <c r="D1291" t="s">
        <v>52</v>
      </c>
      <c r="E1291" t="str" cm="1">
        <f t="array" ref="E1291">_xlfn.XLOOKUP(F1291,Locations!$A$2:$A$6,Locations!$B$2:$B$6,NOT FOUND)</f>
        <v>Al Ain</v>
      </c>
      <c r="F1291" t="s">
        <v>46</v>
      </c>
      <c r="G1291" t="s">
        <v>53</v>
      </c>
      <c r="H1291" t="s">
        <v>34</v>
      </c>
      <c r="I1291" t="s">
        <v>23</v>
      </c>
      <c r="J1291" t="s">
        <v>36</v>
      </c>
      <c r="K1291" t="s">
        <v>25</v>
      </c>
      <c r="L1291" t="s">
        <v>721</v>
      </c>
      <c r="M1291" s="4">
        <v>97.71</v>
      </c>
      <c r="N1291">
        <v>98</v>
      </c>
      <c r="O1291" t="s">
        <v>56</v>
      </c>
      <c r="P1291" t="s">
        <v>38</v>
      </c>
      <c r="Q1291">
        <v>5</v>
      </c>
      <c r="R1291">
        <v>39</v>
      </c>
      <c r="S1291" t="s">
        <v>29</v>
      </c>
      <c r="U1291">
        <v>304514</v>
      </c>
    </row>
    <row r="1292" spans="1:21" x14ac:dyDescent="0.3">
      <c r="A1292">
        <v>304810</v>
      </c>
      <c r="B1292" t="s">
        <v>67</v>
      </c>
      <c r="C1292" t="str">
        <f>_xlfn.XLOOKUP(D1292,Departments!$A$2:$A$8,Departments!$B$2:$B$8)</f>
        <v>Finance</v>
      </c>
      <c r="D1292" t="s">
        <v>72</v>
      </c>
      <c r="E1292" t="str" cm="1">
        <f t="array" ref="E1292">_xlfn.XLOOKUP(F1292,Locations!$A$2:$A$6,Locations!$B$2:$B$6,NOT FOUND)</f>
        <v>Al Ain</v>
      </c>
      <c r="F1292" t="s">
        <v>46</v>
      </c>
      <c r="G1292" t="s">
        <v>42</v>
      </c>
      <c r="H1292" t="s">
        <v>22</v>
      </c>
      <c r="I1292" t="s">
        <v>43</v>
      </c>
      <c r="J1292" t="s">
        <v>24</v>
      </c>
      <c r="K1292" t="s">
        <v>64</v>
      </c>
      <c r="L1292" t="s">
        <v>1178</v>
      </c>
      <c r="M1292" s="4">
        <v>82.95</v>
      </c>
      <c r="N1292">
        <v>59</v>
      </c>
      <c r="O1292" t="s">
        <v>27</v>
      </c>
      <c r="P1292" t="s">
        <v>50</v>
      </c>
      <c r="R1292">
        <v>5</v>
      </c>
      <c r="S1292" t="s">
        <v>29</v>
      </c>
      <c r="U1292">
        <v>303809</v>
      </c>
    </row>
    <row r="1293" spans="1:21" x14ac:dyDescent="0.3">
      <c r="A1293">
        <v>304811</v>
      </c>
      <c r="B1293" t="s">
        <v>989</v>
      </c>
      <c r="C1293" t="str">
        <f>_xlfn.XLOOKUP(D1293,Departments!$A$2:$A$8,Departments!$B$2:$B$8)</f>
        <v>Finance</v>
      </c>
      <c r="D1293" t="s">
        <v>72</v>
      </c>
      <c r="E1293" t="str" cm="1">
        <f t="array" ref="E1293">_xlfn.XLOOKUP(F1293,Locations!$A$2:$A$6,Locations!$B$2:$B$6,NOT FOUND)</f>
        <v>Ajman</v>
      </c>
      <c r="F1293" t="s">
        <v>32</v>
      </c>
      <c r="G1293" t="s">
        <v>102</v>
      </c>
      <c r="H1293" t="s">
        <v>76</v>
      </c>
      <c r="I1293" t="s">
        <v>35</v>
      </c>
      <c r="J1293" t="s">
        <v>24</v>
      </c>
      <c r="K1293" t="s">
        <v>54</v>
      </c>
      <c r="L1293" t="s">
        <v>1353</v>
      </c>
      <c r="M1293" s="4">
        <v>97.5</v>
      </c>
      <c r="N1293">
        <v>92</v>
      </c>
      <c r="O1293" t="s">
        <v>49</v>
      </c>
      <c r="P1293" t="s">
        <v>28</v>
      </c>
      <c r="R1293">
        <v>23</v>
      </c>
      <c r="S1293" t="s">
        <v>29</v>
      </c>
      <c r="U1293">
        <v>304177</v>
      </c>
    </row>
    <row r="1294" spans="1:21" x14ac:dyDescent="0.3">
      <c r="A1294">
        <v>304812</v>
      </c>
      <c r="B1294" t="s">
        <v>338</v>
      </c>
      <c r="C1294" t="str">
        <f>_xlfn.XLOOKUP(D1294,Departments!$A$2:$A$8,Departments!$B$2:$B$8)</f>
        <v>Sales</v>
      </c>
      <c r="D1294" t="s">
        <v>31</v>
      </c>
      <c r="E1294" t="str" cm="1">
        <f t="array" ref="E1294">_xlfn.XLOOKUP(F1294,Locations!$A$2:$A$6,Locations!$B$2:$B$6,NOT FOUND)</f>
        <v>Abu Dhabi</v>
      </c>
      <c r="F1294" t="s">
        <v>61</v>
      </c>
      <c r="G1294" t="s">
        <v>62</v>
      </c>
      <c r="H1294" t="s">
        <v>76</v>
      </c>
      <c r="I1294" t="s">
        <v>43</v>
      </c>
      <c r="J1294" t="s">
        <v>24</v>
      </c>
      <c r="K1294" t="s">
        <v>64</v>
      </c>
      <c r="L1294" t="s">
        <v>1351</v>
      </c>
      <c r="M1294" s="4">
        <v>82.99</v>
      </c>
      <c r="N1294">
        <v>55</v>
      </c>
      <c r="O1294" t="s">
        <v>27</v>
      </c>
      <c r="P1294" t="s">
        <v>38</v>
      </c>
      <c r="Q1294">
        <v>5</v>
      </c>
      <c r="R1294">
        <v>8</v>
      </c>
      <c r="S1294" t="s">
        <v>57</v>
      </c>
      <c r="T1294" t="s">
        <v>1412</v>
      </c>
      <c r="U1294">
        <v>304047</v>
      </c>
    </row>
    <row r="1295" spans="1:21" x14ac:dyDescent="0.3">
      <c r="A1295">
        <v>304813</v>
      </c>
      <c r="B1295" t="s">
        <v>107</v>
      </c>
      <c r="C1295" t="str">
        <f>_xlfn.XLOOKUP(D1295,Departments!$A$2:$A$8,Departments!$B$2:$B$8)</f>
        <v>Customer Support</v>
      </c>
      <c r="D1295" t="s">
        <v>52</v>
      </c>
      <c r="E1295" t="str" cm="1">
        <f t="array" ref="E1295">_xlfn.XLOOKUP(F1295,Locations!$A$2:$A$6,Locations!$B$2:$B$6,NOT FOUND)</f>
        <v>Al Ain</v>
      </c>
      <c r="F1295" t="s">
        <v>46</v>
      </c>
      <c r="G1295" t="s">
        <v>53</v>
      </c>
      <c r="H1295" t="s">
        <v>22</v>
      </c>
      <c r="I1295" t="s">
        <v>43</v>
      </c>
      <c r="J1295" t="s">
        <v>36</v>
      </c>
      <c r="K1295" t="s">
        <v>64</v>
      </c>
      <c r="L1295" t="s">
        <v>608</v>
      </c>
      <c r="M1295" s="4">
        <v>76.319999999999993</v>
      </c>
      <c r="N1295">
        <v>67</v>
      </c>
      <c r="O1295" t="s">
        <v>27</v>
      </c>
      <c r="P1295" t="s">
        <v>28</v>
      </c>
      <c r="R1295">
        <v>5</v>
      </c>
      <c r="S1295" t="s">
        <v>29</v>
      </c>
      <c r="U1295">
        <v>304230</v>
      </c>
    </row>
    <row r="1296" spans="1:21" x14ac:dyDescent="0.3">
      <c r="A1296">
        <v>304814</v>
      </c>
      <c r="B1296" t="s">
        <v>125</v>
      </c>
      <c r="C1296" t="str">
        <f>_xlfn.XLOOKUP(D1296,Departments!$A$2:$A$8,Departments!$B$2:$B$8)</f>
        <v>Customer Support</v>
      </c>
      <c r="D1296" t="s">
        <v>52</v>
      </c>
      <c r="E1296" t="str" cm="1">
        <f t="array" ref="E1296">_xlfn.XLOOKUP(F1296,Locations!$A$2:$A$6,Locations!$B$2:$B$6,NOT FOUND)</f>
        <v>Abu Dhabi</v>
      </c>
      <c r="F1296" t="s">
        <v>61</v>
      </c>
      <c r="G1296" t="s">
        <v>21</v>
      </c>
      <c r="H1296" t="s">
        <v>22</v>
      </c>
      <c r="I1296" t="s">
        <v>23</v>
      </c>
      <c r="J1296" t="s">
        <v>24</v>
      </c>
      <c r="K1296" t="s">
        <v>69</v>
      </c>
      <c r="L1296" t="s">
        <v>592</v>
      </c>
      <c r="M1296" s="4">
        <v>94.91</v>
      </c>
      <c r="N1296">
        <v>80</v>
      </c>
      <c r="O1296" t="s">
        <v>56</v>
      </c>
      <c r="P1296" t="s">
        <v>38</v>
      </c>
      <c r="Q1296">
        <v>5</v>
      </c>
      <c r="R1296">
        <v>31</v>
      </c>
      <c r="S1296" t="s">
        <v>29</v>
      </c>
      <c r="U1296">
        <v>304452</v>
      </c>
    </row>
    <row r="1297" spans="1:21" x14ac:dyDescent="0.3">
      <c r="A1297">
        <v>304815</v>
      </c>
      <c r="B1297" t="s">
        <v>312</v>
      </c>
      <c r="C1297" t="str">
        <f>_xlfn.XLOOKUP(D1297,Departments!$A$2:$A$8,Departments!$B$2:$B$8)</f>
        <v>IT</v>
      </c>
      <c r="D1297" t="s">
        <v>80</v>
      </c>
      <c r="E1297" t="str" cm="1">
        <f t="array" ref="E1297">_xlfn.XLOOKUP(F1297,Locations!$A$2:$A$6,Locations!$B$2:$B$6,NOT FOUND)</f>
        <v>Sharjah</v>
      </c>
      <c r="F1297" t="s">
        <v>41</v>
      </c>
      <c r="G1297" t="s">
        <v>108</v>
      </c>
      <c r="H1297" t="s">
        <v>22</v>
      </c>
      <c r="I1297" t="s">
        <v>43</v>
      </c>
      <c r="J1297" t="s">
        <v>24</v>
      </c>
      <c r="K1297" t="s">
        <v>54</v>
      </c>
      <c r="L1297" t="s">
        <v>1413</v>
      </c>
      <c r="M1297" s="4">
        <v>81.819999999999993</v>
      </c>
      <c r="N1297">
        <v>78</v>
      </c>
      <c r="O1297" t="s">
        <v>27</v>
      </c>
      <c r="P1297" t="s">
        <v>38</v>
      </c>
      <c r="Q1297">
        <v>5</v>
      </c>
      <c r="R1297">
        <v>37</v>
      </c>
      <c r="S1297" t="s">
        <v>29</v>
      </c>
      <c r="U1297">
        <v>303762</v>
      </c>
    </row>
    <row r="1298" spans="1:21" x14ac:dyDescent="0.3">
      <c r="A1298">
        <v>304816</v>
      </c>
      <c r="B1298" t="s">
        <v>611</v>
      </c>
      <c r="C1298" t="str">
        <f>_xlfn.XLOOKUP(D1298,Departments!$A$2:$A$8,Departments!$B$2:$B$8)</f>
        <v>Operations</v>
      </c>
      <c r="D1298" t="s">
        <v>19</v>
      </c>
      <c r="E1298" t="str" cm="1">
        <f t="array" ref="E1298">_xlfn.XLOOKUP(F1298,Locations!$A$2:$A$6,Locations!$B$2:$B$6,NOT FOUND)</f>
        <v>Al Ain</v>
      </c>
      <c r="F1298" t="s">
        <v>46</v>
      </c>
      <c r="G1298" t="s">
        <v>62</v>
      </c>
      <c r="H1298" t="s">
        <v>34</v>
      </c>
      <c r="I1298" t="s">
        <v>35</v>
      </c>
      <c r="J1298" t="s">
        <v>36</v>
      </c>
      <c r="K1298" t="s">
        <v>69</v>
      </c>
      <c r="L1298" t="s">
        <v>548</v>
      </c>
      <c r="M1298" s="4">
        <v>81.400000000000006</v>
      </c>
      <c r="N1298">
        <v>51</v>
      </c>
      <c r="O1298" t="s">
        <v>27</v>
      </c>
      <c r="P1298" t="s">
        <v>38</v>
      </c>
      <c r="Q1298">
        <v>4</v>
      </c>
      <c r="R1298">
        <v>16</v>
      </c>
      <c r="S1298" t="s">
        <v>29</v>
      </c>
      <c r="U1298">
        <v>303916</v>
      </c>
    </row>
    <row r="1299" spans="1:21" x14ac:dyDescent="0.3">
      <c r="A1299">
        <v>304817</v>
      </c>
      <c r="B1299" t="s">
        <v>1072</v>
      </c>
      <c r="C1299" t="str">
        <f>_xlfn.XLOOKUP(D1299,Departments!$A$2:$A$8,Departments!$B$2:$B$8)</f>
        <v>Marketing</v>
      </c>
      <c r="D1299" t="s">
        <v>60</v>
      </c>
      <c r="E1299" t="str" cm="1">
        <f t="array" ref="E1299">_xlfn.XLOOKUP(F1299,Locations!$A$2:$A$6,Locations!$B$2:$B$6,NOT FOUND)</f>
        <v>Dubai</v>
      </c>
      <c r="F1299" t="s">
        <v>20</v>
      </c>
      <c r="G1299" t="s">
        <v>68</v>
      </c>
      <c r="H1299" t="s">
        <v>22</v>
      </c>
      <c r="I1299" t="s">
        <v>23</v>
      </c>
      <c r="J1299" t="s">
        <v>36</v>
      </c>
      <c r="K1299" t="s">
        <v>69</v>
      </c>
      <c r="L1299" t="s">
        <v>820</v>
      </c>
      <c r="M1299" s="4">
        <v>78.27</v>
      </c>
      <c r="N1299">
        <v>77</v>
      </c>
      <c r="O1299" t="s">
        <v>27</v>
      </c>
      <c r="P1299" t="s">
        <v>38</v>
      </c>
      <c r="Q1299">
        <v>4</v>
      </c>
      <c r="S1299" t="s">
        <v>29</v>
      </c>
      <c r="U1299">
        <v>303972</v>
      </c>
    </row>
    <row r="1300" spans="1:21" x14ac:dyDescent="0.3">
      <c r="A1300">
        <v>304818</v>
      </c>
      <c r="B1300" t="s">
        <v>757</v>
      </c>
      <c r="C1300" t="str">
        <f>_xlfn.XLOOKUP(D1300,Departments!$A$2:$A$8,Departments!$B$2:$B$8)</f>
        <v>Marketing</v>
      </c>
      <c r="D1300" t="s">
        <v>60</v>
      </c>
      <c r="E1300" t="str" cm="1">
        <f t="array" ref="E1300">_xlfn.XLOOKUP(F1300,Locations!$A$2:$A$6,Locations!$B$2:$B$6,NOT FOUND)</f>
        <v>Abu Dhabi</v>
      </c>
      <c r="F1300" t="s">
        <v>61</v>
      </c>
      <c r="G1300" t="s">
        <v>68</v>
      </c>
      <c r="H1300" t="s">
        <v>34</v>
      </c>
      <c r="I1300" t="s">
        <v>23</v>
      </c>
      <c r="J1300" t="s">
        <v>24</v>
      </c>
      <c r="K1300" t="s">
        <v>25</v>
      </c>
      <c r="L1300" t="s">
        <v>1413</v>
      </c>
      <c r="M1300" s="4">
        <v>81.84</v>
      </c>
      <c r="N1300">
        <v>71</v>
      </c>
      <c r="O1300" t="s">
        <v>27</v>
      </c>
      <c r="P1300" t="s">
        <v>38</v>
      </c>
      <c r="Q1300">
        <v>2</v>
      </c>
      <c r="R1300">
        <v>7</v>
      </c>
      <c r="S1300" t="s">
        <v>29</v>
      </c>
      <c r="U1300">
        <v>304298</v>
      </c>
    </row>
    <row r="1301" spans="1:21" x14ac:dyDescent="0.3">
      <c r="A1301">
        <v>304819</v>
      </c>
      <c r="B1301" t="s">
        <v>485</v>
      </c>
      <c r="C1301" t="str">
        <f>_xlfn.XLOOKUP(D1301,Departments!$A$2:$A$8,Departments!$B$2:$B$8)</f>
        <v>Finance</v>
      </c>
      <c r="D1301" t="s">
        <v>72</v>
      </c>
      <c r="E1301" t="str" cm="1">
        <f t="array" ref="E1301">_xlfn.XLOOKUP(F1301,Locations!$A$2:$A$6,Locations!$B$2:$B$6,NOT FOUND)</f>
        <v>Dubai</v>
      </c>
      <c r="F1301" t="s">
        <v>20</v>
      </c>
      <c r="G1301" t="s">
        <v>126</v>
      </c>
      <c r="H1301" t="s">
        <v>63</v>
      </c>
      <c r="I1301" t="s">
        <v>23</v>
      </c>
      <c r="J1301" t="s">
        <v>36</v>
      </c>
      <c r="K1301" t="s">
        <v>54</v>
      </c>
      <c r="L1301" t="s">
        <v>1414</v>
      </c>
      <c r="M1301" s="4">
        <v>95.79</v>
      </c>
      <c r="N1301">
        <v>100</v>
      </c>
      <c r="O1301" t="s">
        <v>49</v>
      </c>
      <c r="P1301" t="s">
        <v>38</v>
      </c>
      <c r="Q1301">
        <v>2</v>
      </c>
      <c r="R1301">
        <v>18</v>
      </c>
      <c r="S1301" t="s">
        <v>29</v>
      </c>
      <c r="U1301">
        <v>303990</v>
      </c>
    </row>
    <row r="1302" spans="1:21" x14ac:dyDescent="0.3">
      <c r="A1302">
        <v>304820</v>
      </c>
      <c r="B1302" t="s">
        <v>857</v>
      </c>
      <c r="C1302" t="str">
        <f>_xlfn.XLOOKUP(D1302,Departments!$A$2:$A$8,Departments!$B$2:$B$8)</f>
        <v>Sales</v>
      </c>
      <c r="D1302" t="s">
        <v>31</v>
      </c>
      <c r="E1302" t="str" cm="1">
        <f t="array" ref="E1302">_xlfn.XLOOKUP(F1302,Locations!$A$2:$A$6,Locations!$B$2:$B$6,NOT FOUND)</f>
        <v>Abu Dhabi</v>
      </c>
      <c r="F1302" t="s">
        <v>61</v>
      </c>
      <c r="G1302" t="s">
        <v>173</v>
      </c>
      <c r="H1302" t="s">
        <v>22</v>
      </c>
      <c r="I1302" t="s">
        <v>43</v>
      </c>
      <c r="J1302" t="s">
        <v>36</v>
      </c>
      <c r="K1302" t="s">
        <v>25</v>
      </c>
      <c r="L1302" t="s">
        <v>1010</v>
      </c>
      <c r="M1302" s="4">
        <v>92.57</v>
      </c>
      <c r="N1302">
        <v>77</v>
      </c>
      <c r="O1302" t="s">
        <v>49</v>
      </c>
      <c r="P1302" t="s">
        <v>50</v>
      </c>
      <c r="R1302">
        <v>5</v>
      </c>
      <c r="S1302" t="s">
        <v>29</v>
      </c>
      <c r="U1302">
        <v>303773</v>
      </c>
    </row>
    <row r="1303" spans="1:21" x14ac:dyDescent="0.3">
      <c r="A1303">
        <v>304821</v>
      </c>
      <c r="B1303" t="s">
        <v>665</v>
      </c>
      <c r="C1303" t="str">
        <f>_xlfn.XLOOKUP(D1303,Departments!$A$2:$A$8,Departments!$B$2:$B$8)</f>
        <v>IT</v>
      </c>
      <c r="D1303" t="s">
        <v>80</v>
      </c>
      <c r="E1303" t="str" cm="1">
        <f t="array" ref="E1303">_xlfn.XLOOKUP(F1303,Locations!$A$2:$A$6,Locations!$B$2:$B$6,NOT FOUND)</f>
        <v>Sharjah</v>
      </c>
      <c r="F1303" t="s">
        <v>41</v>
      </c>
      <c r="G1303" t="s">
        <v>21</v>
      </c>
      <c r="H1303" t="s">
        <v>63</v>
      </c>
      <c r="I1303" t="s">
        <v>23</v>
      </c>
      <c r="J1303" t="s">
        <v>36</v>
      </c>
      <c r="K1303" t="s">
        <v>69</v>
      </c>
      <c r="L1303" t="s">
        <v>756</v>
      </c>
      <c r="M1303" s="4">
        <v>92.15</v>
      </c>
      <c r="N1303">
        <v>76</v>
      </c>
      <c r="O1303" t="s">
        <v>49</v>
      </c>
      <c r="P1303" t="s">
        <v>38</v>
      </c>
      <c r="Q1303">
        <v>4</v>
      </c>
      <c r="R1303">
        <v>17</v>
      </c>
      <c r="S1303" t="s">
        <v>29</v>
      </c>
      <c r="U1303">
        <v>304137</v>
      </c>
    </row>
    <row r="1304" spans="1:21" x14ac:dyDescent="0.3">
      <c r="A1304">
        <v>304822</v>
      </c>
      <c r="B1304" t="s">
        <v>955</v>
      </c>
      <c r="C1304" t="str">
        <f>_xlfn.XLOOKUP(D1304,Departments!$A$2:$A$8,Departments!$B$2:$B$8)</f>
        <v>Sales</v>
      </c>
      <c r="D1304" t="s">
        <v>31</v>
      </c>
      <c r="E1304" t="str" cm="1">
        <f t="array" ref="E1304">_xlfn.XLOOKUP(F1304,Locations!$A$2:$A$6,Locations!$B$2:$B$6,NOT FOUND)</f>
        <v>Dubai</v>
      </c>
      <c r="F1304" t="s">
        <v>20</v>
      </c>
      <c r="G1304" t="s">
        <v>53</v>
      </c>
      <c r="H1304" t="s">
        <v>34</v>
      </c>
      <c r="I1304" t="s">
        <v>43</v>
      </c>
      <c r="J1304" t="s">
        <v>36</v>
      </c>
      <c r="K1304" t="s">
        <v>69</v>
      </c>
      <c r="L1304" t="s">
        <v>492</v>
      </c>
      <c r="M1304" s="4">
        <v>76.23</v>
      </c>
      <c r="N1304">
        <v>77</v>
      </c>
      <c r="O1304" t="s">
        <v>27</v>
      </c>
      <c r="P1304" t="s">
        <v>50</v>
      </c>
      <c r="S1304" t="s">
        <v>29</v>
      </c>
      <c r="U1304">
        <v>304797</v>
      </c>
    </row>
    <row r="1305" spans="1:21" x14ac:dyDescent="0.3">
      <c r="A1305">
        <v>304823</v>
      </c>
      <c r="B1305" t="s">
        <v>284</v>
      </c>
      <c r="C1305" t="str">
        <f>_xlfn.XLOOKUP(D1305,Departments!$A$2:$A$8,Departments!$B$2:$B$8)</f>
        <v>IT</v>
      </c>
      <c r="D1305" t="s">
        <v>80</v>
      </c>
      <c r="E1305" t="str" cm="1">
        <f t="array" ref="E1305">_xlfn.XLOOKUP(F1305,Locations!$A$2:$A$6,Locations!$B$2:$B$6,NOT FOUND)</f>
        <v>Al Ain</v>
      </c>
      <c r="F1305" t="s">
        <v>46</v>
      </c>
      <c r="G1305" t="s">
        <v>102</v>
      </c>
      <c r="H1305" t="s">
        <v>63</v>
      </c>
      <c r="I1305" t="s">
        <v>43</v>
      </c>
      <c r="J1305" t="s">
        <v>24</v>
      </c>
      <c r="K1305" t="s">
        <v>25</v>
      </c>
      <c r="L1305" t="s">
        <v>1057</v>
      </c>
      <c r="M1305" s="4">
        <v>84.95</v>
      </c>
      <c r="N1305">
        <v>75</v>
      </c>
      <c r="O1305" t="s">
        <v>56</v>
      </c>
      <c r="P1305" t="s">
        <v>28</v>
      </c>
      <c r="R1305">
        <v>24</v>
      </c>
      <c r="S1305" t="s">
        <v>29</v>
      </c>
      <c r="U1305">
        <v>304684</v>
      </c>
    </row>
    <row r="1306" spans="1:21" x14ac:dyDescent="0.3">
      <c r="A1306">
        <v>304824</v>
      </c>
      <c r="B1306" t="s">
        <v>211</v>
      </c>
      <c r="C1306" t="str">
        <f>_xlfn.XLOOKUP(D1306,Departments!$A$2:$A$8,Departments!$B$2:$B$8)</f>
        <v>Operations</v>
      </c>
      <c r="D1306" t="s">
        <v>19</v>
      </c>
      <c r="E1306" t="str" cm="1">
        <f t="array" ref="E1306">_xlfn.XLOOKUP(F1306,Locations!$A$2:$A$6,Locations!$B$2:$B$6,NOT FOUND)</f>
        <v>Dubai</v>
      </c>
      <c r="F1306" t="s">
        <v>20</v>
      </c>
      <c r="G1306" t="s">
        <v>42</v>
      </c>
      <c r="H1306" t="s">
        <v>63</v>
      </c>
      <c r="I1306" t="s">
        <v>43</v>
      </c>
      <c r="J1306" t="s">
        <v>24</v>
      </c>
      <c r="K1306" t="s">
        <v>64</v>
      </c>
      <c r="L1306" t="s">
        <v>1329</v>
      </c>
      <c r="M1306" s="4">
        <v>92.53</v>
      </c>
      <c r="N1306">
        <v>77</v>
      </c>
      <c r="O1306" t="s">
        <v>56</v>
      </c>
      <c r="P1306" t="s">
        <v>38</v>
      </c>
      <c r="Q1306">
        <v>2</v>
      </c>
      <c r="R1306">
        <v>21</v>
      </c>
      <c r="S1306" t="s">
        <v>29</v>
      </c>
      <c r="U1306">
        <v>304681</v>
      </c>
    </row>
    <row r="1307" spans="1:21" x14ac:dyDescent="0.3">
      <c r="A1307">
        <v>304825</v>
      </c>
      <c r="B1307" t="s">
        <v>1039</v>
      </c>
      <c r="C1307" t="str">
        <f>_xlfn.XLOOKUP(D1307,Departments!$A$2:$A$8,Departments!$B$2:$B$8)</f>
        <v>Customer Support</v>
      </c>
      <c r="D1307" t="s">
        <v>52</v>
      </c>
      <c r="E1307" t="str" cm="1">
        <f t="array" ref="E1307">_xlfn.XLOOKUP(F1307,Locations!$A$2:$A$6,Locations!$B$2:$B$6,NOT FOUND)</f>
        <v>Abu Dhabi</v>
      </c>
      <c r="F1307" t="s">
        <v>61</v>
      </c>
      <c r="G1307" t="s">
        <v>126</v>
      </c>
      <c r="H1307" t="s">
        <v>34</v>
      </c>
      <c r="I1307" t="s">
        <v>23</v>
      </c>
      <c r="J1307" t="s">
        <v>36</v>
      </c>
      <c r="K1307" t="s">
        <v>69</v>
      </c>
      <c r="L1307" t="s">
        <v>1266</v>
      </c>
      <c r="M1307" s="4">
        <v>97.37</v>
      </c>
      <c r="N1307">
        <v>88</v>
      </c>
      <c r="O1307" t="s">
        <v>56</v>
      </c>
      <c r="P1307" t="s">
        <v>38</v>
      </c>
      <c r="Q1307">
        <v>5</v>
      </c>
      <c r="R1307">
        <v>15</v>
      </c>
      <c r="S1307" t="s">
        <v>29</v>
      </c>
      <c r="U1307">
        <v>304150</v>
      </c>
    </row>
    <row r="1308" spans="1:21" x14ac:dyDescent="0.3">
      <c r="A1308">
        <v>304826</v>
      </c>
      <c r="B1308" t="s">
        <v>67</v>
      </c>
      <c r="C1308" t="str">
        <f>_xlfn.XLOOKUP(D1308,Departments!$A$2:$A$8,Departments!$B$2:$B$8)</f>
        <v>Customer Support</v>
      </c>
      <c r="D1308" t="s">
        <v>52</v>
      </c>
      <c r="E1308" t="str" cm="1">
        <f t="array" ref="E1308">_xlfn.XLOOKUP(F1308,Locations!$A$2:$A$6,Locations!$B$2:$B$6,NOT FOUND)</f>
        <v>Al Ain</v>
      </c>
      <c r="F1308" t="s">
        <v>46</v>
      </c>
      <c r="G1308" t="s">
        <v>68</v>
      </c>
      <c r="H1308" t="s">
        <v>34</v>
      </c>
      <c r="I1308" t="s">
        <v>23</v>
      </c>
      <c r="J1308" t="s">
        <v>36</v>
      </c>
      <c r="K1308" t="s">
        <v>54</v>
      </c>
      <c r="L1308" t="s">
        <v>267</v>
      </c>
      <c r="M1308" s="4">
        <v>75.69</v>
      </c>
      <c r="N1308">
        <v>54</v>
      </c>
      <c r="O1308" t="s">
        <v>27</v>
      </c>
      <c r="P1308" t="s">
        <v>38</v>
      </c>
      <c r="Q1308">
        <v>2</v>
      </c>
      <c r="R1308">
        <v>22</v>
      </c>
      <c r="S1308" t="s">
        <v>131</v>
      </c>
      <c r="T1308" t="s">
        <v>1415</v>
      </c>
      <c r="U1308">
        <v>303790</v>
      </c>
    </row>
    <row r="1309" spans="1:21" x14ac:dyDescent="0.3">
      <c r="A1309">
        <v>304827</v>
      </c>
      <c r="B1309" t="s">
        <v>170</v>
      </c>
      <c r="C1309" t="str">
        <f>_xlfn.XLOOKUP(D1309,Departments!$A$2:$A$8,Departments!$B$2:$B$8)</f>
        <v>HR</v>
      </c>
      <c r="D1309" t="s">
        <v>40</v>
      </c>
      <c r="E1309" t="str" cm="1">
        <f t="array" ref="E1309">_xlfn.XLOOKUP(F1309,Locations!$A$2:$A$6,Locations!$B$2:$B$6,NOT FOUND)</f>
        <v>Ajman</v>
      </c>
      <c r="F1309" t="s">
        <v>32</v>
      </c>
      <c r="G1309" t="s">
        <v>73</v>
      </c>
      <c r="H1309" t="s">
        <v>22</v>
      </c>
      <c r="I1309" t="s">
        <v>23</v>
      </c>
      <c r="J1309" t="s">
        <v>36</v>
      </c>
      <c r="K1309" t="s">
        <v>25</v>
      </c>
      <c r="L1309" t="s">
        <v>1386</v>
      </c>
      <c r="M1309" s="4">
        <v>80.62</v>
      </c>
      <c r="N1309">
        <v>70</v>
      </c>
      <c r="O1309" t="s">
        <v>56</v>
      </c>
      <c r="P1309" t="s">
        <v>38</v>
      </c>
      <c r="Q1309">
        <v>3</v>
      </c>
      <c r="R1309">
        <v>29</v>
      </c>
      <c r="S1309" t="s">
        <v>29</v>
      </c>
      <c r="U1309">
        <v>303524</v>
      </c>
    </row>
    <row r="1310" spans="1:21" x14ac:dyDescent="0.3">
      <c r="A1310">
        <v>304828</v>
      </c>
      <c r="B1310" t="s">
        <v>722</v>
      </c>
      <c r="C1310" t="str">
        <f>_xlfn.XLOOKUP(D1310,Departments!$A$2:$A$8,Departments!$B$2:$B$8)</f>
        <v>Finance</v>
      </c>
      <c r="D1310" t="s">
        <v>72</v>
      </c>
      <c r="E1310" t="str" cm="1">
        <f t="array" ref="E1310">_xlfn.XLOOKUP(F1310,Locations!$A$2:$A$6,Locations!$B$2:$B$6,NOT FOUND)</f>
        <v>Abu Dhabi</v>
      </c>
      <c r="F1310" t="s">
        <v>61</v>
      </c>
      <c r="G1310" t="s">
        <v>33</v>
      </c>
      <c r="H1310" t="s">
        <v>34</v>
      </c>
      <c r="I1310" t="s">
        <v>23</v>
      </c>
      <c r="J1310" t="s">
        <v>24</v>
      </c>
      <c r="K1310" t="s">
        <v>54</v>
      </c>
      <c r="L1310" t="s">
        <v>1416</v>
      </c>
      <c r="M1310" s="4">
        <v>87.68</v>
      </c>
      <c r="N1310">
        <v>72</v>
      </c>
      <c r="O1310" t="s">
        <v>56</v>
      </c>
      <c r="P1310" t="s">
        <v>38</v>
      </c>
      <c r="Q1310">
        <v>5</v>
      </c>
      <c r="R1310">
        <v>36</v>
      </c>
      <c r="S1310" t="s">
        <v>29</v>
      </c>
      <c r="U1310">
        <v>304593</v>
      </c>
    </row>
    <row r="1311" spans="1:21" x14ac:dyDescent="0.3">
      <c r="A1311">
        <v>304829</v>
      </c>
      <c r="B1311" t="s">
        <v>688</v>
      </c>
      <c r="C1311" t="str">
        <f>_xlfn.XLOOKUP(D1311,Departments!$A$2:$A$8,Departments!$B$2:$B$8)</f>
        <v>Customer Support</v>
      </c>
      <c r="D1311" t="s">
        <v>52</v>
      </c>
      <c r="E1311" t="str" cm="1">
        <f t="array" ref="E1311">_xlfn.XLOOKUP(F1311,Locations!$A$2:$A$6,Locations!$B$2:$B$6,NOT FOUND)</f>
        <v>Al Ain</v>
      </c>
      <c r="F1311" t="s">
        <v>46</v>
      </c>
      <c r="G1311" t="s">
        <v>53</v>
      </c>
      <c r="H1311" t="s">
        <v>76</v>
      </c>
      <c r="I1311" t="s">
        <v>23</v>
      </c>
      <c r="J1311" t="s">
        <v>36</v>
      </c>
      <c r="K1311" t="s">
        <v>54</v>
      </c>
      <c r="L1311" t="s">
        <v>1409</v>
      </c>
      <c r="M1311" s="4">
        <v>96.38</v>
      </c>
      <c r="N1311">
        <v>89</v>
      </c>
      <c r="O1311" t="s">
        <v>49</v>
      </c>
      <c r="P1311" t="s">
        <v>38</v>
      </c>
      <c r="Q1311">
        <v>4</v>
      </c>
      <c r="R1311">
        <v>30</v>
      </c>
      <c r="S1311" t="s">
        <v>57</v>
      </c>
      <c r="T1311" t="s">
        <v>1262</v>
      </c>
      <c r="U1311">
        <v>303957</v>
      </c>
    </row>
    <row r="1312" spans="1:21" x14ac:dyDescent="0.3">
      <c r="A1312">
        <v>304830</v>
      </c>
      <c r="B1312" t="s">
        <v>958</v>
      </c>
      <c r="C1312" t="str">
        <f>_xlfn.XLOOKUP(D1312,Departments!$A$2:$A$8,Departments!$B$2:$B$8)</f>
        <v>Operations</v>
      </c>
      <c r="D1312" t="s">
        <v>19</v>
      </c>
      <c r="E1312" t="str" cm="1">
        <f t="array" ref="E1312">_xlfn.XLOOKUP(F1312,Locations!$A$2:$A$6,Locations!$B$2:$B$6,NOT FOUND)</f>
        <v>Sharjah</v>
      </c>
      <c r="F1312" t="s">
        <v>41</v>
      </c>
      <c r="G1312" t="s">
        <v>33</v>
      </c>
      <c r="H1312" t="s">
        <v>76</v>
      </c>
      <c r="I1312" t="s">
        <v>23</v>
      </c>
      <c r="J1312" t="s">
        <v>36</v>
      </c>
      <c r="K1312" t="s">
        <v>54</v>
      </c>
      <c r="L1312" t="s">
        <v>1270</v>
      </c>
      <c r="M1312" s="4">
        <v>97.75</v>
      </c>
      <c r="N1312">
        <v>91</v>
      </c>
      <c r="O1312" t="s">
        <v>56</v>
      </c>
      <c r="P1312" t="s">
        <v>38</v>
      </c>
      <c r="Q1312">
        <v>5</v>
      </c>
      <c r="R1312">
        <v>40</v>
      </c>
      <c r="S1312" t="s">
        <v>29</v>
      </c>
      <c r="U1312">
        <v>304275</v>
      </c>
    </row>
    <row r="1313" spans="1:21" x14ac:dyDescent="0.3">
      <c r="A1313">
        <v>304831</v>
      </c>
      <c r="B1313" t="s">
        <v>291</v>
      </c>
      <c r="C1313" t="str">
        <f>_xlfn.XLOOKUP(D1313,Departments!$A$2:$A$8,Departments!$B$2:$B$8)</f>
        <v>Customer Support</v>
      </c>
      <c r="D1313" t="s">
        <v>52</v>
      </c>
      <c r="E1313" t="str" cm="1">
        <f t="array" ref="E1313">_xlfn.XLOOKUP(F1313,Locations!$A$2:$A$6,Locations!$B$2:$B$6,NOT FOUND)</f>
        <v>Al Ain</v>
      </c>
      <c r="F1313" t="s">
        <v>46</v>
      </c>
      <c r="G1313" t="s">
        <v>42</v>
      </c>
      <c r="H1313" t="s">
        <v>63</v>
      </c>
      <c r="I1313" t="s">
        <v>23</v>
      </c>
      <c r="J1313" t="s">
        <v>36</v>
      </c>
      <c r="K1313" t="s">
        <v>64</v>
      </c>
      <c r="L1313" t="s">
        <v>480</v>
      </c>
      <c r="M1313" s="4">
        <v>95.24</v>
      </c>
      <c r="N1313">
        <v>98</v>
      </c>
      <c r="O1313" t="s">
        <v>49</v>
      </c>
      <c r="P1313" t="s">
        <v>38</v>
      </c>
      <c r="Q1313">
        <v>5</v>
      </c>
      <c r="R1313">
        <v>28</v>
      </c>
      <c r="S1313" t="s">
        <v>29</v>
      </c>
      <c r="U1313">
        <v>304212</v>
      </c>
    </row>
    <row r="1314" spans="1:21" x14ac:dyDescent="0.3">
      <c r="A1314">
        <v>304832</v>
      </c>
      <c r="B1314" t="s">
        <v>1371</v>
      </c>
      <c r="C1314" t="str">
        <f>_xlfn.XLOOKUP(D1314,Departments!$A$2:$A$8,Departments!$B$2:$B$8)</f>
        <v>Sales</v>
      </c>
      <c r="D1314" t="s">
        <v>31</v>
      </c>
      <c r="E1314" t="str" cm="1">
        <f t="array" ref="E1314">_xlfn.XLOOKUP(F1314,Locations!$A$2:$A$6,Locations!$B$2:$B$6,NOT FOUND)</f>
        <v>Ajman</v>
      </c>
      <c r="F1314" t="s">
        <v>32</v>
      </c>
      <c r="G1314" t="s">
        <v>173</v>
      </c>
      <c r="H1314" t="s">
        <v>63</v>
      </c>
      <c r="I1314" t="s">
        <v>23</v>
      </c>
      <c r="J1314" t="s">
        <v>24</v>
      </c>
      <c r="K1314" t="s">
        <v>69</v>
      </c>
      <c r="L1314" t="s">
        <v>1208</v>
      </c>
      <c r="M1314" s="4">
        <v>77.39</v>
      </c>
      <c r="N1314">
        <v>58</v>
      </c>
      <c r="O1314" t="s">
        <v>56</v>
      </c>
      <c r="P1314" t="s">
        <v>50</v>
      </c>
      <c r="S1314" t="s">
        <v>29</v>
      </c>
      <c r="U1314">
        <v>304718</v>
      </c>
    </row>
    <row r="1315" spans="1:21" x14ac:dyDescent="0.3">
      <c r="A1315">
        <v>304833</v>
      </c>
      <c r="B1315" t="s">
        <v>581</v>
      </c>
      <c r="C1315" t="str">
        <f>_xlfn.XLOOKUP(D1315,Departments!$A$2:$A$8,Departments!$B$2:$B$8)</f>
        <v>Marketing</v>
      </c>
      <c r="D1315" t="s">
        <v>60</v>
      </c>
      <c r="E1315" t="str" cm="1">
        <f t="array" ref="E1315">_xlfn.XLOOKUP(F1315,Locations!$A$2:$A$6,Locations!$B$2:$B$6,NOT FOUND)</f>
        <v>Al Ain</v>
      </c>
      <c r="F1315" t="s">
        <v>46</v>
      </c>
      <c r="G1315" t="s">
        <v>47</v>
      </c>
      <c r="H1315" t="s">
        <v>34</v>
      </c>
      <c r="I1315" t="s">
        <v>43</v>
      </c>
      <c r="J1315" t="s">
        <v>24</v>
      </c>
      <c r="K1315" t="s">
        <v>64</v>
      </c>
      <c r="L1315" t="s">
        <v>313</v>
      </c>
      <c r="M1315" s="4">
        <v>80.510000000000005</v>
      </c>
      <c r="N1315">
        <v>51</v>
      </c>
      <c r="O1315" t="s">
        <v>56</v>
      </c>
      <c r="P1315" t="s">
        <v>28</v>
      </c>
      <c r="R1315">
        <v>36</v>
      </c>
      <c r="S1315" t="s">
        <v>29</v>
      </c>
      <c r="U1315">
        <v>303865</v>
      </c>
    </row>
    <row r="1316" spans="1:21" x14ac:dyDescent="0.3">
      <c r="A1316">
        <v>304834</v>
      </c>
      <c r="B1316" t="s">
        <v>101</v>
      </c>
      <c r="C1316" t="str">
        <f>_xlfn.XLOOKUP(D1316,Departments!$A$2:$A$8,Departments!$B$2:$B$8)</f>
        <v>Operations</v>
      </c>
      <c r="D1316" t="s">
        <v>19</v>
      </c>
      <c r="E1316" t="str" cm="1">
        <f t="array" ref="E1316">_xlfn.XLOOKUP(F1316,Locations!$A$2:$A$6,Locations!$B$2:$B$6,NOT FOUND)</f>
        <v>Al Ain</v>
      </c>
      <c r="F1316" t="s">
        <v>46</v>
      </c>
      <c r="G1316" t="s">
        <v>108</v>
      </c>
      <c r="H1316" t="s">
        <v>22</v>
      </c>
      <c r="I1316" t="s">
        <v>35</v>
      </c>
      <c r="J1316" t="s">
        <v>24</v>
      </c>
      <c r="K1316" t="s">
        <v>25</v>
      </c>
      <c r="L1316" t="s">
        <v>341</v>
      </c>
      <c r="M1316" s="4">
        <v>87.63</v>
      </c>
      <c r="N1316">
        <v>79</v>
      </c>
      <c r="O1316" t="s">
        <v>49</v>
      </c>
      <c r="P1316" t="s">
        <v>38</v>
      </c>
      <c r="Q1316">
        <v>5</v>
      </c>
      <c r="R1316">
        <v>33</v>
      </c>
      <c r="S1316" t="s">
        <v>29</v>
      </c>
      <c r="U1316">
        <v>303859</v>
      </c>
    </row>
    <row r="1317" spans="1:21" x14ac:dyDescent="0.3">
      <c r="A1317">
        <v>304835</v>
      </c>
      <c r="B1317" t="s">
        <v>831</v>
      </c>
      <c r="C1317" t="str">
        <f>_xlfn.XLOOKUP(D1317,Departments!$A$2:$A$8,Departments!$B$2:$B$8)</f>
        <v>HR</v>
      </c>
      <c r="D1317" t="s">
        <v>40</v>
      </c>
      <c r="E1317" t="str" cm="1">
        <f t="array" ref="E1317">_xlfn.XLOOKUP(F1317,Locations!$A$2:$A$6,Locations!$B$2:$B$6,NOT FOUND)</f>
        <v>Dubai</v>
      </c>
      <c r="F1317" t="s">
        <v>20</v>
      </c>
      <c r="G1317" t="s">
        <v>42</v>
      </c>
      <c r="H1317" t="s">
        <v>76</v>
      </c>
      <c r="I1317" t="s">
        <v>35</v>
      </c>
      <c r="J1317" t="s">
        <v>36</v>
      </c>
      <c r="K1317" t="s">
        <v>69</v>
      </c>
      <c r="L1317" t="s">
        <v>1258</v>
      </c>
      <c r="M1317" s="4">
        <v>96.29</v>
      </c>
      <c r="N1317">
        <v>91</v>
      </c>
      <c r="O1317" t="s">
        <v>49</v>
      </c>
      <c r="P1317" t="s">
        <v>38</v>
      </c>
      <c r="Q1317">
        <v>2</v>
      </c>
      <c r="R1317">
        <v>22</v>
      </c>
      <c r="S1317" t="s">
        <v>29</v>
      </c>
      <c r="U1317">
        <v>303900</v>
      </c>
    </row>
    <row r="1318" spans="1:21" x14ac:dyDescent="0.3">
      <c r="A1318">
        <v>304836</v>
      </c>
      <c r="B1318" t="s">
        <v>209</v>
      </c>
      <c r="C1318" t="str">
        <f>_xlfn.XLOOKUP(D1318,Departments!$A$2:$A$8,Departments!$B$2:$B$8)</f>
        <v>Customer Support</v>
      </c>
      <c r="D1318" t="s">
        <v>52</v>
      </c>
      <c r="E1318" t="str" cm="1">
        <f t="array" ref="E1318">_xlfn.XLOOKUP(F1318,Locations!$A$2:$A$6,Locations!$B$2:$B$6,NOT FOUND)</f>
        <v>Dubai</v>
      </c>
      <c r="F1318" t="s">
        <v>20</v>
      </c>
      <c r="G1318" t="s">
        <v>42</v>
      </c>
      <c r="H1318" t="s">
        <v>34</v>
      </c>
      <c r="I1318" t="s">
        <v>35</v>
      </c>
      <c r="J1318" t="s">
        <v>36</v>
      </c>
      <c r="K1318" t="s">
        <v>64</v>
      </c>
      <c r="L1318" t="s">
        <v>368</v>
      </c>
      <c r="M1318" s="4">
        <v>87.64</v>
      </c>
      <c r="N1318">
        <v>81</v>
      </c>
      <c r="O1318" t="s">
        <v>49</v>
      </c>
      <c r="P1318" t="s">
        <v>38</v>
      </c>
      <c r="Q1318">
        <v>2</v>
      </c>
      <c r="R1318">
        <v>40</v>
      </c>
      <c r="S1318" t="s">
        <v>29</v>
      </c>
      <c r="U1318">
        <v>303810</v>
      </c>
    </row>
    <row r="1319" spans="1:21" x14ac:dyDescent="0.3">
      <c r="A1319">
        <v>304837</v>
      </c>
      <c r="B1319" t="s">
        <v>594</v>
      </c>
      <c r="C1319" t="str">
        <f>_xlfn.XLOOKUP(D1319,Departments!$A$2:$A$8,Departments!$B$2:$B$8)</f>
        <v>Finance</v>
      </c>
      <c r="D1319" t="s">
        <v>72</v>
      </c>
      <c r="E1319" t="str" cm="1">
        <f t="array" ref="E1319">_xlfn.XLOOKUP(F1319,Locations!$A$2:$A$6,Locations!$B$2:$B$6,NOT FOUND)</f>
        <v>Sharjah</v>
      </c>
      <c r="F1319" t="s">
        <v>41</v>
      </c>
      <c r="G1319" t="s">
        <v>108</v>
      </c>
      <c r="H1319" t="s">
        <v>34</v>
      </c>
      <c r="I1319" t="s">
        <v>43</v>
      </c>
      <c r="J1319" t="s">
        <v>24</v>
      </c>
      <c r="K1319" t="s">
        <v>64</v>
      </c>
      <c r="L1319" t="s">
        <v>615</v>
      </c>
      <c r="M1319" s="4">
        <v>79.59</v>
      </c>
      <c r="N1319">
        <v>66</v>
      </c>
      <c r="O1319" t="s">
        <v>27</v>
      </c>
      <c r="P1319" t="s">
        <v>50</v>
      </c>
      <c r="R1319">
        <v>16</v>
      </c>
      <c r="S1319" t="s">
        <v>29</v>
      </c>
      <c r="U1319">
        <v>303996</v>
      </c>
    </row>
    <row r="1320" spans="1:21" x14ac:dyDescent="0.3">
      <c r="A1320">
        <v>304838</v>
      </c>
      <c r="B1320" t="s">
        <v>1104</v>
      </c>
      <c r="C1320" t="str">
        <f>_xlfn.XLOOKUP(D1320,Departments!$A$2:$A$8,Departments!$B$2:$B$8)</f>
        <v>Operations</v>
      </c>
      <c r="D1320" t="s">
        <v>19</v>
      </c>
      <c r="E1320" t="str" cm="1">
        <f t="array" ref="E1320">_xlfn.XLOOKUP(F1320,Locations!$A$2:$A$6,Locations!$B$2:$B$6,NOT FOUND)</f>
        <v>Ajman</v>
      </c>
      <c r="F1320" t="s">
        <v>32</v>
      </c>
      <c r="G1320" t="s">
        <v>33</v>
      </c>
      <c r="H1320" t="s">
        <v>76</v>
      </c>
      <c r="I1320" t="s">
        <v>35</v>
      </c>
      <c r="J1320" t="s">
        <v>24</v>
      </c>
      <c r="K1320" t="s">
        <v>69</v>
      </c>
      <c r="L1320" t="s">
        <v>1417</v>
      </c>
      <c r="M1320" s="4">
        <v>88.91</v>
      </c>
      <c r="N1320">
        <v>86</v>
      </c>
      <c r="O1320" t="s">
        <v>56</v>
      </c>
      <c r="P1320" t="s">
        <v>38</v>
      </c>
      <c r="Q1320">
        <v>2</v>
      </c>
      <c r="R1320">
        <v>15</v>
      </c>
      <c r="S1320" t="s">
        <v>29</v>
      </c>
      <c r="U1320">
        <v>304802</v>
      </c>
    </row>
    <row r="1321" spans="1:21" x14ac:dyDescent="0.3">
      <c r="A1321">
        <v>304839</v>
      </c>
      <c r="B1321" t="s">
        <v>187</v>
      </c>
      <c r="C1321" t="str">
        <f>_xlfn.XLOOKUP(D1321,Departments!$A$2:$A$8,Departments!$B$2:$B$8)</f>
        <v>Marketing</v>
      </c>
      <c r="D1321" t="s">
        <v>60</v>
      </c>
      <c r="E1321" t="str" cm="1">
        <f t="array" ref="E1321">_xlfn.XLOOKUP(F1321,Locations!$A$2:$A$6,Locations!$B$2:$B$6,NOT FOUND)</f>
        <v>Dubai</v>
      </c>
      <c r="F1321" t="s">
        <v>20</v>
      </c>
      <c r="G1321" t="s">
        <v>21</v>
      </c>
      <c r="H1321" t="s">
        <v>63</v>
      </c>
      <c r="I1321" t="s">
        <v>23</v>
      </c>
      <c r="J1321" t="s">
        <v>24</v>
      </c>
      <c r="K1321" t="s">
        <v>25</v>
      </c>
      <c r="L1321" t="s">
        <v>935</v>
      </c>
      <c r="M1321" s="4">
        <v>89.33</v>
      </c>
      <c r="N1321">
        <v>90</v>
      </c>
      <c r="O1321" t="s">
        <v>49</v>
      </c>
      <c r="P1321" t="s">
        <v>28</v>
      </c>
      <c r="S1321" t="s">
        <v>57</v>
      </c>
      <c r="T1321" t="s">
        <v>1418</v>
      </c>
      <c r="U1321">
        <v>304481</v>
      </c>
    </row>
    <row r="1322" spans="1:21" x14ac:dyDescent="0.3">
      <c r="A1322">
        <v>304840</v>
      </c>
      <c r="B1322" t="s">
        <v>140</v>
      </c>
      <c r="C1322" t="str">
        <f>_xlfn.XLOOKUP(D1322,Departments!$A$2:$A$8,Departments!$B$2:$B$8)</f>
        <v>Operations</v>
      </c>
      <c r="D1322" t="s">
        <v>19</v>
      </c>
      <c r="E1322" t="str" cm="1">
        <f t="array" ref="E1322">_xlfn.XLOOKUP(F1322,Locations!$A$2:$A$6,Locations!$B$2:$B$6,NOT FOUND)</f>
        <v>Ajman</v>
      </c>
      <c r="F1322" t="s">
        <v>32</v>
      </c>
      <c r="G1322" t="s">
        <v>62</v>
      </c>
      <c r="H1322" t="s">
        <v>34</v>
      </c>
      <c r="I1322" t="s">
        <v>35</v>
      </c>
      <c r="J1322" t="s">
        <v>36</v>
      </c>
      <c r="K1322" t="s">
        <v>54</v>
      </c>
      <c r="L1322" t="s">
        <v>800</v>
      </c>
      <c r="M1322" s="4">
        <v>99.39</v>
      </c>
      <c r="N1322">
        <v>94</v>
      </c>
      <c r="O1322" t="s">
        <v>49</v>
      </c>
      <c r="P1322" t="s">
        <v>38</v>
      </c>
      <c r="Q1322">
        <v>3</v>
      </c>
      <c r="R1322">
        <v>17</v>
      </c>
      <c r="S1322" t="s">
        <v>29</v>
      </c>
      <c r="U1322">
        <v>304533</v>
      </c>
    </row>
    <row r="1323" spans="1:21" x14ac:dyDescent="0.3">
      <c r="A1323">
        <v>304841</v>
      </c>
      <c r="B1323" t="s">
        <v>617</v>
      </c>
      <c r="C1323" t="str">
        <f>_xlfn.XLOOKUP(D1323,Departments!$A$2:$A$8,Departments!$B$2:$B$8)</f>
        <v>Customer Support</v>
      </c>
      <c r="D1323" t="s">
        <v>52</v>
      </c>
      <c r="E1323" t="str" cm="1">
        <f t="array" ref="E1323">_xlfn.XLOOKUP(F1323,Locations!$A$2:$A$6,Locations!$B$2:$B$6,NOT FOUND)</f>
        <v>Ajman</v>
      </c>
      <c r="F1323" t="s">
        <v>32</v>
      </c>
      <c r="G1323" t="s">
        <v>68</v>
      </c>
      <c r="H1323" t="s">
        <v>63</v>
      </c>
      <c r="I1323" t="s">
        <v>35</v>
      </c>
      <c r="J1323" t="s">
        <v>36</v>
      </c>
      <c r="K1323" t="s">
        <v>69</v>
      </c>
      <c r="L1323" t="s">
        <v>1419</v>
      </c>
      <c r="M1323" s="4">
        <v>80.23</v>
      </c>
      <c r="N1323">
        <v>62</v>
      </c>
      <c r="O1323" t="s">
        <v>27</v>
      </c>
      <c r="P1323" t="s">
        <v>28</v>
      </c>
      <c r="S1323" t="s">
        <v>29</v>
      </c>
      <c r="U1323">
        <v>304422</v>
      </c>
    </row>
    <row r="1324" spans="1:21" x14ac:dyDescent="0.3">
      <c r="A1324">
        <v>304842</v>
      </c>
      <c r="B1324" t="s">
        <v>533</v>
      </c>
      <c r="C1324" t="str">
        <f>_xlfn.XLOOKUP(D1324,Departments!$A$2:$A$8,Departments!$B$2:$B$8)</f>
        <v>Customer Support</v>
      </c>
      <c r="D1324" t="s">
        <v>52</v>
      </c>
      <c r="E1324" t="str" cm="1">
        <f t="array" ref="E1324">_xlfn.XLOOKUP(F1324,Locations!$A$2:$A$6,Locations!$B$2:$B$6,NOT FOUND)</f>
        <v>Dubai</v>
      </c>
      <c r="F1324" t="s">
        <v>20</v>
      </c>
      <c r="G1324" t="s">
        <v>68</v>
      </c>
      <c r="H1324" t="s">
        <v>63</v>
      </c>
      <c r="I1324" t="s">
        <v>43</v>
      </c>
      <c r="J1324" t="s">
        <v>36</v>
      </c>
      <c r="K1324" t="s">
        <v>25</v>
      </c>
      <c r="L1324" t="s">
        <v>85</v>
      </c>
      <c r="M1324" s="4">
        <v>93.33</v>
      </c>
      <c r="N1324">
        <v>82</v>
      </c>
      <c r="O1324" t="s">
        <v>56</v>
      </c>
      <c r="P1324" t="s">
        <v>38</v>
      </c>
      <c r="Q1324">
        <v>3</v>
      </c>
      <c r="R1324">
        <v>12</v>
      </c>
      <c r="S1324" t="s">
        <v>29</v>
      </c>
      <c r="U1324">
        <v>304793</v>
      </c>
    </row>
    <row r="1325" spans="1:21" x14ac:dyDescent="0.3">
      <c r="A1325">
        <v>304843</v>
      </c>
      <c r="B1325" t="s">
        <v>142</v>
      </c>
      <c r="C1325" t="str">
        <f>_xlfn.XLOOKUP(D1325,Departments!$A$2:$A$8,Departments!$B$2:$B$8)</f>
        <v>IT</v>
      </c>
      <c r="D1325" t="s">
        <v>80</v>
      </c>
      <c r="E1325" t="str" cm="1">
        <f t="array" ref="E1325">_xlfn.XLOOKUP(F1325,Locations!$A$2:$A$6,Locations!$B$2:$B$6,NOT FOUND)</f>
        <v>Dubai</v>
      </c>
      <c r="F1325" t="s">
        <v>20</v>
      </c>
      <c r="G1325" t="s">
        <v>73</v>
      </c>
      <c r="H1325" t="s">
        <v>63</v>
      </c>
      <c r="I1325" t="s">
        <v>43</v>
      </c>
      <c r="J1325" t="s">
        <v>24</v>
      </c>
      <c r="K1325" t="s">
        <v>25</v>
      </c>
      <c r="L1325" t="s">
        <v>1420</v>
      </c>
      <c r="M1325" s="4">
        <v>79.709999999999994</v>
      </c>
      <c r="N1325">
        <v>60</v>
      </c>
      <c r="O1325" t="s">
        <v>27</v>
      </c>
      <c r="P1325" t="s">
        <v>38</v>
      </c>
      <c r="Q1325">
        <v>5</v>
      </c>
      <c r="R1325">
        <v>37</v>
      </c>
      <c r="S1325" t="s">
        <v>29</v>
      </c>
      <c r="U1325">
        <v>303603</v>
      </c>
    </row>
    <row r="1326" spans="1:21" x14ac:dyDescent="0.3">
      <c r="A1326">
        <v>304844</v>
      </c>
      <c r="B1326" t="s">
        <v>95</v>
      </c>
      <c r="C1326" t="str">
        <f>_xlfn.XLOOKUP(D1326,Departments!$A$2:$A$8,Departments!$B$2:$B$8)</f>
        <v>Customer Support</v>
      </c>
      <c r="D1326" t="s">
        <v>52</v>
      </c>
      <c r="E1326" t="str" cm="1">
        <f t="array" ref="E1326">_xlfn.XLOOKUP(F1326,Locations!$A$2:$A$6,Locations!$B$2:$B$6,NOT FOUND)</f>
        <v>Ajman</v>
      </c>
      <c r="F1326" t="s">
        <v>32</v>
      </c>
      <c r="G1326" t="s">
        <v>47</v>
      </c>
      <c r="H1326" t="s">
        <v>76</v>
      </c>
      <c r="I1326" t="s">
        <v>43</v>
      </c>
      <c r="J1326" t="s">
        <v>36</v>
      </c>
      <c r="K1326" t="s">
        <v>54</v>
      </c>
      <c r="L1326" t="s">
        <v>1421</v>
      </c>
      <c r="M1326" s="4">
        <v>85.36</v>
      </c>
      <c r="N1326">
        <v>90</v>
      </c>
      <c r="O1326" t="s">
        <v>49</v>
      </c>
      <c r="P1326" t="s">
        <v>38</v>
      </c>
      <c r="Q1326">
        <v>4</v>
      </c>
      <c r="R1326">
        <v>23</v>
      </c>
      <c r="S1326" t="s">
        <v>29</v>
      </c>
      <c r="U1326">
        <v>303782</v>
      </c>
    </row>
    <row r="1327" spans="1:21" x14ac:dyDescent="0.3">
      <c r="A1327">
        <v>304845</v>
      </c>
      <c r="B1327" t="s">
        <v>1422</v>
      </c>
      <c r="C1327" t="str">
        <f>_xlfn.XLOOKUP(D1327,Departments!$A$2:$A$8,Departments!$B$2:$B$8)</f>
        <v>HR</v>
      </c>
      <c r="D1327" t="s">
        <v>40</v>
      </c>
      <c r="E1327" t="str" cm="1">
        <f t="array" ref="E1327">_xlfn.XLOOKUP(F1327,Locations!$A$2:$A$6,Locations!$B$2:$B$6,NOT FOUND)</f>
        <v>Dubai</v>
      </c>
      <c r="F1327" t="s">
        <v>20</v>
      </c>
      <c r="G1327" t="s">
        <v>73</v>
      </c>
      <c r="H1327" t="s">
        <v>34</v>
      </c>
      <c r="I1327" t="s">
        <v>35</v>
      </c>
      <c r="J1327" t="s">
        <v>36</v>
      </c>
      <c r="K1327" t="s">
        <v>25</v>
      </c>
      <c r="L1327" t="s">
        <v>1203</v>
      </c>
      <c r="M1327" s="4">
        <v>84.28</v>
      </c>
      <c r="N1327">
        <v>73</v>
      </c>
      <c r="O1327" t="s">
        <v>27</v>
      </c>
      <c r="P1327" t="s">
        <v>38</v>
      </c>
      <c r="Q1327">
        <v>2</v>
      </c>
      <c r="R1327">
        <v>10</v>
      </c>
      <c r="S1327" t="s">
        <v>29</v>
      </c>
      <c r="U1327">
        <v>304269</v>
      </c>
    </row>
    <row r="1328" spans="1:21" x14ac:dyDescent="0.3">
      <c r="A1328">
        <v>304846</v>
      </c>
      <c r="B1328" t="s">
        <v>625</v>
      </c>
      <c r="C1328" t="str">
        <f>_xlfn.XLOOKUP(D1328,Departments!$A$2:$A$8,Departments!$B$2:$B$8)</f>
        <v>Operations</v>
      </c>
      <c r="D1328" t="s">
        <v>19</v>
      </c>
      <c r="E1328" t="str" cm="1">
        <f t="array" ref="E1328">_xlfn.XLOOKUP(F1328,Locations!$A$2:$A$6,Locations!$B$2:$B$6,NOT FOUND)</f>
        <v>Al Ain</v>
      </c>
      <c r="F1328" t="s">
        <v>46</v>
      </c>
      <c r="G1328" t="s">
        <v>21</v>
      </c>
      <c r="H1328" t="s">
        <v>63</v>
      </c>
      <c r="I1328" t="s">
        <v>43</v>
      </c>
      <c r="J1328" t="s">
        <v>36</v>
      </c>
      <c r="K1328" t="s">
        <v>25</v>
      </c>
      <c r="L1328" t="s">
        <v>821</v>
      </c>
      <c r="M1328" s="4">
        <v>79.86</v>
      </c>
      <c r="N1328">
        <v>60</v>
      </c>
      <c r="O1328" t="s">
        <v>27</v>
      </c>
      <c r="P1328" t="s">
        <v>38</v>
      </c>
      <c r="Q1328">
        <v>4</v>
      </c>
      <c r="R1328">
        <v>18</v>
      </c>
      <c r="S1328" t="s">
        <v>29</v>
      </c>
      <c r="U1328">
        <v>304070</v>
      </c>
    </row>
    <row r="1329" spans="1:21" x14ac:dyDescent="0.3">
      <c r="A1329">
        <v>304847</v>
      </c>
      <c r="B1329" t="s">
        <v>817</v>
      </c>
      <c r="C1329" t="str">
        <f>_xlfn.XLOOKUP(D1329,Departments!$A$2:$A$8,Departments!$B$2:$B$8)</f>
        <v>Sales</v>
      </c>
      <c r="D1329" t="s">
        <v>31</v>
      </c>
      <c r="E1329" t="str" cm="1">
        <f t="array" ref="E1329">_xlfn.XLOOKUP(F1329,Locations!$A$2:$A$6,Locations!$B$2:$B$6,NOT FOUND)</f>
        <v>Al Ain</v>
      </c>
      <c r="F1329" t="s">
        <v>46</v>
      </c>
      <c r="G1329" t="s">
        <v>102</v>
      </c>
      <c r="H1329" t="s">
        <v>63</v>
      </c>
      <c r="I1329" t="s">
        <v>43</v>
      </c>
      <c r="J1329" t="s">
        <v>36</v>
      </c>
      <c r="K1329" t="s">
        <v>64</v>
      </c>
      <c r="L1329" t="s">
        <v>1195</v>
      </c>
      <c r="M1329" s="4">
        <v>93.09</v>
      </c>
      <c r="N1329">
        <v>78</v>
      </c>
      <c r="O1329" t="s">
        <v>56</v>
      </c>
      <c r="P1329" t="s">
        <v>38</v>
      </c>
      <c r="Q1329">
        <v>2</v>
      </c>
      <c r="R1329">
        <v>36</v>
      </c>
      <c r="S1329" t="s">
        <v>29</v>
      </c>
      <c r="U1329">
        <v>303950</v>
      </c>
    </row>
    <row r="1330" spans="1:21" x14ac:dyDescent="0.3">
      <c r="A1330">
        <v>304848</v>
      </c>
      <c r="B1330" t="s">
        <v>382</v>
      </c>
      <c r="C1330" t="str">
        <f>_xlfn.XLOOKUP(D1330,Departments!$A$2:$A$8,Departments!$B$2:$B$8)</f>
        <v>Finance</v>
      </c>
      <c r="D1330" t="s">
        <v>72</v>
      </c>
      <c r="E1330" t="str" cm="1">
        <f t="array" ref="E1330">_xlfn.XLOOKUP(F1330,Locations!$A$2:$A$6,Locations!$B$2:$B$6,NOT FOUND)</f>
        <v>Al Ain</v>
      </c>
      <c r="F1330" t="s">
        <v>46</v>
      </c>
      <c r="G1330" t="s">
        <v>68</v>
      </c>
      <c r="H1330" t="s">
        <v>63</v>
      </c>
      <c r="I1330" t="s">
        <v>23</v>
      </c>
      <c r="J1330" t="s">
        <v>24</v>
      </c>
      <c r="K1330" t="s">
        <v>69</v>
      </c>
      <c r="L1330" t="s">
        <v>1423</v>
      </c>
      <c r="M1330" s="4">
        <v>80</v>
      </c>
      <c r="N1330">
        <v>54</v>
      </c>
      <c r="O1330" t="s">
        <v>27</v>
      </c>
      <c r="P1330" t="s">
        <v>28</v>
      </c>
      <c r="R1330">
        <v>19</v>
      </c>
      <c r="S1330" t="s">
        <v>29</v>
      </c>
      <c r="U1330">
        <v>303885</v>
      </c>
    </row>
    <row r="1331" spans="1:21" x14ac:dyDescent="0.3">
      <c r="A1331">
        <v>304849</v>
      </c>
      <c r="B1331" t="s">
        <v>286</v>
      </c>
      <c r="C1331" t="str">
        <f>_xlfn.XLOOKUP(D1331,Departments!$A$2:$A$8,Departments!$B$2:$B$8)</f>
        <v>Customer Support</v>
      </c>
      <c r="D1331" t="s">
        <v>52</v>
      </c>
      <c r="E1331" t="str" cm="1">
        <f t="array" ref="E1331">_xlfn.XLOOKUP(F1331,Locations!$A$2:$A$6,Locations!$B$2:$B$6,NOT FOUND)</f>
        <v>Al Ain</v>
      </c>
      <c r="F1331" t="s">
        <v>46</v>
      </c>
      <c r="G1331" t="s">
        <v>68</v>
      </c>
      <c r="H1331" t="s">
        <v>22</v>
      </c>
      <c r="I1331" t="s">
        <v>35</v>
      </c>
      <c r="J1331" t="s">
        <v>36</v>
      </c>
      <c r="K1331" t="s">
        <v>25</v>
      </c>
      <c r="L1331" t="s">
        <v>1253</v>
      </c>
      <c r="M1331" s="4">
        <v>92.61</v>
      </c>
      <c r="N1331">
        <v>79</v>
      </c>
      <c r="O1331" t="s">
        <v>49</v>
      </c>
      <c r="P1331" t="s">
        <v>38</v>
      </c>
      <c r="Q1331">
        <v>3</v>
      </c>
      <c r="R1331">
        <v>8</v>
      </c>
      <c r="S1331" t="s">
        <v>29</v>
      </c>
      <c r="U1331">
        <v>304526</v>
      </c>
    </row>
    <row r="1332" spans="1:21" x14ac:dyDescent="0.3">
      <c r="A1332">
        <v>304850</v>
      </c>
      <c r="B1332" t="s">
        <v>969</v>
      </c>
      <c r="C1332" t="str">
        <f>_xlfn.XLOOKUP(D1332,Departments!$A$2:$A$8,Departments!$B$2:$B$8)</f>
        <v>Sales</v>
      </c>
      <c r="D1332" t="s">
        <v>31</v>
      </c>
      <c r="E1332" t="str" cm="1">
        <f t="array" ref="E1332">_xlfn.XLOOKUP(F1332,Locations!$A$2:$A$6,Locations!$B$2:$B$6,NOT FOUND)</f>
        <v>Al Ain</v>
      </c>
      <c r="F1332" t="s">
        <v>46</v>
      </c>
      <c r="G1332" t="s">
        <v>53</v>
      </c>
      <c r="H1332" t="s">
        <v>76</v>
      </c>
      <c r="I1332" t="s">
        <v>35</v>
      </c>
      <c r="J1332" t="s">
        <v>36</v>
      </c>
      <c r="K1332" t="s">
        <v>69</v>
      </c>
      <c r="L1332" t="s">
        <v>926</v>
      </c>
      <c r="M1332" s="4">
        <v>92.97</v>
      </c>
      <c r="N1332">
        <v>84</v>
      </c>
      <c r="O1332" t="s">
        <v>56</v>
      </c>
      <c r="P1332" t="s">
        <v>28</v>
      </c>
      <c r="R1332">
        <v>28</v>
      </c>
      <c r="S1332" t="s">
        <v>29</v>
      </c>
      <c r="U1332">
        <v>303919</v>
      </c>
    </row>
    <row r="1333" spans="1:21" x14ac:dyDescent="0.3">
      <c r="A1333">
        <v>304851</v>
      </c>
      <c r="B1333" t="s">
        <v>260</v>
      </c>
      <c r="C1333" t="str">
        <f>_xlfn.XLOOKUP(D1333,Departments!$A$2:$A$8,Departments!$B$2:$B$8)</f>
        <v>Sales</v>
      </c>
      <c r="D1333" t="s">
        <v>31</v>
      </c>
      <c r="E1333" t="str" cm="1">
        <f t="array" ref="E1333">_xlfn.XLOOKUP(F1333,Locations!$A$2:$A$6,Locations!$B$2:$B$6,NOT FOUND)</f>
        <v>Abu Dhabi</v>
      </c>
      <c r="F1333" t="s">
        <v>61</v>
      </c>
      <c r="G1333" t="s">
        <v>68</v>
      </c>
      <c r="H1333" t="s">
        <v>22</v>
      </c>
      <c r="I1333" t="s">
        <v>43</v>
      </c>
      <c r="J1333" t="s">
        <v>36</v>
      </c>
      <c r="K1333" t="s">
        <v>69</v>
      </c>
      <c r="L1333" t="s">
        <v>651</v>
      </c>
      <c r="M1333" s="4">
        <v>81.83</v>
      </c>
      <c r="N1333">
        <v>70</v>
      </c>
      <c r="O1333" t="s">
        <v>27</v>
      </c>
      <c r="P1333" t="s">
        <v>38</v>
      </c>
      <c r="Q1333">
        <v>2</v>
      </c>
      <c r="R1333">
        <v>27</v>
      </c>
      <c r="S1333" t="s">
        <v>131</v>
      </c>
      <c r="T1333" t="s">
        <v>1424</v>
      </c>
      <c r="U1333">
        <v>304075</v>
      </c>
    </row>
    <row r="1334" spans="1:21" x14ac:dyDescent="0.3">
      <c r="A1334">
        <v>304852</v>
      </c>
      <c r="B1334" t="s">
        <v>67</v>
      </c>
      <c r="C1334" t="str">
        <f>_xlfn.XLOOKUP(D1334,Departments!$A$2:$A$8,Departments!$B$2:$B$8)</f>
        <v>Sales</v>
      </c>
      <c r="D1334" t="s">
        <v>31</v>
      </c>
      <c r="E1334" t="str" cm="1">
        <f t="array" ref="E1334">_xlfn.XLOOKUP(F1334,Locations!$A$2:$A$6,Locations!$B$2:$B$6,NOT FOUND)</f>
        <v>Sharjah</v>
      </c>
      <c r="F1334" t="s">
        <v>41</v>
      </c>
      <c r="G1334" t="s">
        <v>68</v>
      </c>
      <c r="H1334" t="s">
        <v>76</v>
      </c>
      <c r="I1334" t="s">
        <v>35</v>
      </c>
      <c r="J1334" t="s">
        <v>36</v>
      </c>
      <c r="K1334" t="s">
        <v>64</v>
      </c>
      <c r="L1334" t="s">
        <v>916</v>
      </c>
      <c r="M1334" s="4">
        <v>77.59</v>
      </c>
      <c r="N1334">
        <v>62</v>
      </c>
      <c r="O1334" t="s">
        <v>56</v>
      </c>
      <c r="P1334" t="s">
        <v>38</v>
      </c>
      <c r="Q1334">
        <v>4</v>
      </c>
      <c r="R1334">
        <v>6</v>
      </c>
      <c r="S1334" t="s">
        <v>57</v>
      </c>
      <c r="T1334" t="s">
        <v>1425</v>
      </c>
      <c r="U1334">
        <v>304497</v>
      </c>
    </row>
    <row r="1335" spans="1:21" x14ac:dyDescent="0.3">
      <c r="A1335">
        <v>304853</v>
      </c>
      <c r="B1335" t="s">
        <v>514</v>
      </c>
      <c r="C1335" t="str">
        <f>_xlfn.XLOOKUP(D1335,Departments!$A$2:$A$8,Departments!$B$2:$B$8)</f>
        <v>IT</v>
      </c>
      <c r="D1335" t="s">
        <v>80</v>
      </c>
      <c r="E1335" t="str" cm="1">
        <f t="array" ref="E1335">_xlfn.XLOOKUP(F1335,Locations!$A$2:$A$6,Locations!$B$2:$B$6,NOT FOUND)</f>
        <v>Al Ain</v>
      </c>
      <c r="F1335" t="s">
        <v>46</v>
      </c>
      <c r="G1335" t="s">
        <v>47</v>
      </c>
      <c r="H1335" t="s">
        <v>76</v>
      </c>
      <c r="I1335" t="s">
        <v>23</v>
      </c>
      <c r="J1335" t="s">
        <v>36</v>
      </c>
      <c r="K1335" t="s">
        <v>64</v>
      </c>
      <c r="L1335" t="s">
        <v>178</v>
      </c>
      <c r="M1335" s="4">
        <v>95.55</v>
      </c>
      <c r="N1335">
        <v>89</v>
      </c>
      <c r="O1335" t="s">
        <v>56</v>
      </c>
      <c r="P1335" t="s">
        <v>50</v>
      </c>
      <c r="R1335">
        <v>31</v>
      </c>
      <c r="S1335" t="s">
        <v>29</v>
      </c>
      <c r="U1335">
        <v>303543</v>
      </c>
    </row>
    <row r="1336" spans="1:21" x14ac:dyDescent="0.3">
      <c r="A1336">
        <v>304854</v>
      </c>
      <c r="B1336" t="s">
        <v>116</v>
      </c>
      <c r="C1336" t="str">
        <f>_xlfn.XLOOKUP(D1336,Departments!$A$2:$A$8,Departments!$B$2:$B$8)</f>
        <v>Operations</v>
      </c>
      <c r="D1336" t="s">
        <v>19</v>
      </c>
      <c r="E1336" t="str" cm="1">
        <f t="array" ref="E1336">_xlfn.XLOOKUP(F1336,Locations!$A$2:$A$6,Locations!$B$2:$B$6,NOT FOUND)</f>
        <v>Al Ain</v>
      </c>
      <c r="F1336" t="s">
        <v>46</v>
      </c>
      <c r="G1336" t="s">
        <v>173</v>
      </c>
      <c r="H1336" t="s">
        <v>63</v>
      </c>
      <c r="I1336" t="s">
        <v>23</v>
      </c>
      <c r="J1336" t="s">
        <v>24</v>
      </c>
      <c r="K1336" t="s">
        <v>64</v>
      </c>
      <c r="L1336" t="s">
        <v>820</v>
      </c>
      <c r="M1336" s="4">
        <v>83.94</v>
      </c>
      <c r="N1336">
        <v>65</v>
      </c>
      <c r="O1336" t="s">
        <v>27</v>
      </c>
      <c r="P1336" t="s">
        <v>38</v>
      </c>
      <c r="Q1336">
        <v>2</v>
      </c>
      <c r="S1336" t="s">
        <v>29</v>
      </c>
      <c r="U1336">
        <v>304271</v>
      </c>
    </row>
    <row r="1337" spans="1:21" x14ac:dyDescent="0.3">
      <c r="A1337">
        <v>304855</v>
      </c>
      <c r="B1337" t="s">
        <v>1063</v>
      </c>
      <c r="C1337" t="str">
        <f>_xlfn.XLOOKUP(D1337,Departments!$A$2:$A$8,Departments!$B$2:$B$8)</f>
        <v>Marketing</v>
      </c>
      <c r="D1337" t="s">
        <v>60</v>
      </c>
      <c r="E1337" t="str" cm="1">
        <f t="array" ref="E1337">_xlfn.XLOOKUP(F1337,Locations!$A$2:$A$6,Locations!$B$2:$B$6,NOT FOUND)</f>
        <v>Al Ain</v>
      </c>
      <c r="F1337" t="s">
        <v>46</v>
      </c>
      <c r="G1337" t="s">
        <v>126</v>
      </c>
      <c r="H1337" t="s">
        <v>22</v>
      </c>
      <c r="I1337" t="s">
        <v>43</v>
      </c>
      <c r="J1337" t="s">
        <v>36</v>
      </c>
      <c r="K1337" t="s">
        <v>54</v>
      </c>
      <c r="L1337" t="s">
        <v>1426</v>
      </c>
      <c r="M1337" s="4">
        <v>89.81</v>
      </c>
      <c r="N1337">
        <v>84</v>
      </c>
      <c r="O1337" t="s">
        <v>56</v>
      </c>
      <c r="P1337" t="s">
        <v>28</v>
      </c>
      <c r="R1337">
        <v>13</v>
      </c>
      <c r="S1337" t="s">
        <v>57</v>
      </c>
      <c r="T1337" t="s">
        <v>1427</v>
      </c>
      <c r="U1337">
        <v>304261</v>
      </c>
    </row>
    <row r="1338" spans="1:21" x14ac:dyDescent="0.3">
      <c r="A1338">
        <v>304856</v>
      </c>
      <c r="B1338" t="s">
        <v>857</v>
      </c>
      <c r="C1338" t="str">
        <f>_xlfn.XLOOKUP(D1338,Departments!$A$2:$A$8,Departments!$B$2:$B$8)</f>
        <v>HR</v>
      </c>
      <c r="D1338" t="s">
        <v>40</v>
      </c>
      <c r="E1338" t="str" cm="1">
        <f t="array" ref="E1338">_xlfn.XLOOKUP(F1338,Locations!$A$2:$A$6,Locations!$B$2:$B$6,NOT FOUND)</f>
        <v>Al Ain</v>
      </c>
      <c r="F1338" t="s">
        <v>46</v>
      </c>
      <c r="G1338" t="s">
        <v>173</v>
      </c>
      <c r="H1338" t="s">
        <v>76</v>
      </c>
      <c r="I1338" t="s">
        <v>43</v>
      </c>
      <c r="J1338" t="s">
        <v>36</v>
      </c>
      <c r="K1338" t="s">
        <v>69</v>
      </c>
      <c r="L1338" t="s">
        <v>370</v>
      </c>
      <c r="M1338" s="4">
        <v>92.68</v>
      </c>
      <c r="N1338">
        <v>76</v>
      </c>
      <c r="O1338" t="s">
        <v>56</v>
      </c>
      <c r="P1338" t="s">
        <v>28</v>
      </c>
      <c r="R1338">
        <v>9</v>
      </c>
      <c r="S1338" t="s">
        <v>29</v>
      </c>
      <c r="U1338">
        <v>303657</v>
      </c>
    </row>
    <row r="1339" spans="1:21" x14ac:dyDescent="0.3">
      <c r="A1339">
        <v>304857</v>
      </c>
      <c r="B1339" t="s">
        <v>262</v>
      </c>
      <c r="C1339" t="str">
        <f>_xlfn.XLOOKUP(D1339,Departments!$A$2:$A$8,Departments!$B$2:$B$8)</f>
        <v>Sales</v>
      </c>
      <c r="D1339" t="s">
        <v>31</v>
      </c>
      <c r="E1339" t="str" cm="1">
        <f t="array" ref="E1339">_xlfn.XLOOKUP(F1339,Locations!$A$2:$A$6,Locations!$B$2:$B$6,NOT FOUND)</f>
        <v>Abu Dhabi</v>
      </c>
      <c r="F1339" t="s">
        <v>61</v>
      </c>
      <c r="G1339" t="s">
        <v>173</v>
      </c>
      <c r="H1339" t="s">
        <v>22</v>
      </c>
      <c r="I1339" t="s">
        <v>35</v>
      </c>
      <c r="J1339" t="s">
        <v>24</v>
      </c>
      <c r="K1339" t="s">
        <v>64</v>
      </c>
      <c r="L1339" t="s">
        <v>1428</v>
      </c>
      <c r="M1339" s="4">
        <v>97.07</v>
      </c>
      <c r="N1339">
        <v>95</v>
      </c>
      <c r="O1339" t="s">
        <v>49</v>
      </c>
      <c r="P1339" t="s">
        <v>28</v>
      </c>
      <c r="R1339">
        <v>24</v>
      </c>
      <c r="S1339" t="s">
        <v>29</v>
      </c>
      <c r="U1339">
        <v>304555</v>
      </c>
    </row>
    <row r="1340" spans="1:21" x14ac:dyDescent="0.3">
      <c r="A1340">
        <v>304858</v>
      </c>
      <c r="B1340" t="s">
        <v>1085</v>
      </c>
      <c r="C1340" t="str">
        <f>_xlfn.XLOOKUP(D1340,Departments!$A$2:$A$8,Departments!$B$2:$B$8)</f>
        <v>IT</v>
      </c>
      <c r="D1340" t="s">
        <v>80</v>
      </c>
      <c r="E1340" t="str" cm="1">
        <f t="array" ref="E1340">_xlfn.XLOOKUP(F1340,Locations!$A$2:$A$6,Locations!$B$2:$B$6,NOT FOUND)</f>
        <v>Dubai</v>
      </c>
      <c r="F1340" t="s">
        <v>20</v>
      </c>
      <c r="G1340" t="s">
        <v>47</v>
      </c>
      <c r="H1340" t="s">
        <v>76</v>
      </c>
      <c r="I1340" t="s">
        <v>35</v>
      </c>
      <c r="J1340" t="s">
        <v>36</v>
      </c>
      <c r="K1340" t="s">
        <v>69</v>
      </c>
      <c r="L1340" t="s">
        <v>703</v>
      </c>
      <c r="M1340" s="4">
        <v>85.24</v>
      </c>
      <c r="N1340">
        <v>80</v>
      </c>
      <c r="O1340" t="s">
        <v>56</v>
      </c>
      <c r="P1340" t="s">
        <v>38</v>
      </c>
      <c r="Q1340">
        <v>3</v>
      </c>
      <c r="R1340">
        <v>8</v>
      </c>
      <c r="S1340" t="s">
        <v>29</v>
      </c>
      <c r="U1340">
        <v>304699</v>
      </c>
    </row>
    <row r="1341" spans="1:21" x14ac:dyDescent="0.3">
      <c r="A1341">
        <v>304859</v>
      </c>
      <c r="B1341" t="s">
        <v>481</v>
      </c>
      <c r="C1341" t="str">
        <f>_xlfn.XLOOKUP(D1341,Departments!$A$2:$A$8,Departments!$B$2:$B$8)</f>
        <v>Finance</v>
      </c>
      <c r="D1341" t="s">
        <v>72</v>
      </c>
      <c r="E1341" t="str" cm="1">
        <f t="array" ref="E1341">_xlfn.XLOOKUP(F1341,Locations!$A$2:$A$6,Locations!$B$2:$B$6,NOT FOUND)</f>
        <v>Sharjah</v>
      </c>
      <c r="F1341" t="s">
        <v>41</v>
      </c>
      <c r="G1341" t="s">
        <v>47</v>
      </c>
      <c r="H1341" t="s">
        <v>63</v>
      </c>
      <c r="I1341" t="s">
        <v>43</v>
      </c>
      <c r="J1341" t="s">
        <v>24</v>
      </c>
      <c r="K1341" t="s">
        <v>25</v>
      </c>
      <c r="L1341" t="s">
        <v>1029</v>
      </c>
      <c r="M1341" s="4">
        <v>97.37</v>
      </c>
      <c r="N1341">
        <v>87</v>
      </c>
      <c r="O1341" t="s">
        <v>49</v>
      </c>
      <c r="P1341" t="s">
        <v>38</v>
      </c>
      <c r="Q1341">
        <v>3</v>
      </c>
      <c r="R1341">
        <v>22</v>
      </c>
      <c r="S1341" t="s">
        <v>29</v>
      </c>
      <c r="U1341">
        <v>303934</v>
      </c>
    </row>
    <row r="1342" spans="1:21" x14ac:dyDescent="0.3">
      <c r="A1342">
        <v>304860</v>
      </c>
      <c r="B1342" t="s">
        <v>333</v>
      </c>
      <c r="C1342" t="str">
        <f>_xlfn.XLOOKUP(D1342,Departments!$A$2:$A$8,Departments!$B$2:$B$8)</f>
        <v>IT</v>
      </c>
      <c r="D1342" t="s">
        <v>80</v>
      </c>
      <c r="E1342" t="str" cm="1">
        <f t="array" ref="E1342">_xlfn.XLOOKUP(F1342,Locations!$A$2:$A$6,Locations!$B$2:$B$6,NOT FOUND)</f>
        <v>Ajman</v>
      </c>
      <c r="F1342" t="s">
        <v>32</v>
      </c>
      <c r="G1342" t="s">
        <v>126</v>
      </c>
      <c r="H1342" t="s">
        <v>63</v>
      </c>
      <c r="I1342" t="s">
        <v>35</v>
      </c>
      <c r="J1342" t="s">
        <v>36</v>
      </c>
      <c r="K1342" t="s">
        <v>64</v>
      </c>
      <c r="L1342" t="s">
        <v>1046</v>
      </c>
      <c r="M1342" s="4">
        <v>78.900000000000006</v>
      </c>
      <c r="N1342">
        <v>51</v>
      </c>
      <c r="O1342" t="s">
        <v>56</v>
      </c>
      <c r="P1342" t="s">
        <v>38</v>
      </c>
      <c r="Q1342">
        <v>5</v>
      </c>
      <c r="R1342">
        <v>32</v>
      </c>
      <c r="S1342" t="s">
        <v>29</v>
      </c>
      <c r="U1342">
        <v>303819</v>
      </c>
    </row>
    <row r="1343" spans="1:21" x14ac:dyDescent="0.3">
      <c r="A1343">
        <v>304861</v>
      </c>
      <c r="B1343" t="s">
        <v>1015</v>
      </c>
      <c r="C1343" t="str">
        <f>_xlfn.XLOOKUP(D1343,Departments!$A$2:$A$8,Departments!$B$2:$B$8)</f>
        <v>Customer Support</v>
      </c>
      <c r="D1343" t="s">
        <v>52</v>
      </c>
      <c r="E1343" t="str" cm="1">
        <f t="array" ref="E1343">_xlfn.XLOOKUP(F1343,Locations!$A$2:$A$6,Locations!$B$2:$B$6,NOT FOUND)</f>
        <v>Abu Dhabi</v>
      </c>
      <c r="F1343" t="s">
        <v>61</v>
      </c>
      <c r="G1343" t="s">
        <v>102</v>
      </c>
      <c r="H1343" t="s">
        <v>22</v>
      </c>
      <c r="I1343" t="s">
        <v>23</v>
      </c>
      <c r="J1343" t="s">
        <v>24</v>
      </c>
      <c r="K1343" t="s">
        <v>69</v>
      </c>
      <c r="L1343" t="s">
        <v>523</v>
      </c>
      <c r="M1343" s="4">
        <v>82.66</v>
      </c>
      <c r="N1343">
        <v>78</v>
      </c>
      <c r="O1343" t="s">
        <v>56</v>
      </c>
      <c r="P1343" t="s">
        <v>38</v>
      </c>
      <c r="Q1343">
        <v>3</v>
      </c>
      <c r="R1343">
        <v>6</v>
      </c>
      <c r="S1343" t="s">
        <v>29</v>
      </c>
      <c r="U1343">
        <v>303549</v>
      </c>
    </row>
    <row r="1344" spans="1:21" x14ac:dyDescent="0.3">
      <c r="A1344">
        <v>304862</v>
      </c>
      <c r="B1344" t="s">
        <v>559</v>
      </c>
      <c r="C1344" t="str">
        <f>_xlfn.XLOOKUP(D1344,Departments!$A$2:$A$8,Departments!$B$2:$B$8)</f>
        <v>Sales</v>
      </c>
      <c r="D1344" t="s">
        <v>31</v>
      </c>
      <c r="E1344" t="str" cm="1">
        <f t="array" ref="E1344">_xlfn.XLOOKUP(F1344,Locations!$A$2:$A$6,Locations!$B$2:$B$6,NOT FOUND)</f>
        <v>Ajman</v>
      </c>
      <c r="F1344" t="s">
        <v>32</v>
      </c>
      <c r="G1344" t="s">
        <v>173</v>
      </c>
      <c r="H1344" t="s">
        <v>34</v>
      </c>
      <c r="I1344" t="s">
        <v>35</v>
      </c>
      <c r="J1344" t="s">
        <v>24</v>
      </c>
      <c r="K1344" t="s">
        <v>64</v>
      </c>
      <c r="L1344" t="s">
        <v>614</v>
      </c>
      <c r="M1344" s="4">
        <v>75.680000000000007</v>
      </c>
      <c r="N1344">
        <v>62</v>
      </c>
      <c r="O1344" t="s">
        <v>56</v>
      </c>
      <c r="P1344" t="s">
        <v>38</v>
      </c>
      <c r="Q1344">
        <v>5</v>
      </c>
      <c r="R1344">
        <v>11</v>
      </c>
      <c r="S1344" t="s">
        <v>29</v>
      </c>
      <c r="U1344">
        <v>304070</v>
      </c>
    </row>
    <row r="1345" spans="1:21" x14ac:dyDescent="0.3">
      <c r="A1345">
        <v>304863</v>
      </c>
      <c r="B1345" t="s">
        <v>487</v>
      </c>
      <c r="C1345" t="str">
        <f>_xlfn.XLOOKUP(D1345,Departments!$A$2:$A$8,Departments!$B$2:$B$8)</f>
        <v>IT</v>
      </c>
      <c r="D1345" t="s">
        <v>80</v>
      </c>
      <c r="E1345" t="str" cm="1">
        <f t="array" ref="E1345">_xlfn.XLOOKUP(F1345,Locations!$A$2:$A$6,Locations!$B$2:$B$6,NOT FOUND)</f>
        <v>Al Ain</v>
      </c>
      <c r="F1345" t="s">
        <v>46</v>
      </c>
      <c r="G1345" t="s">
        <v>33</v>
      </c>
      <c r="H1345" t="s">
        <v>76</v>
      </c>
      <c r="I1345" t="s">
        <v>43</v>
      </c>
      <c r="J1345" t="s">
        <v>24</v>
      </c>
      <c r="K1345" t="s">
        <v>54</v>
      </c>
      <c r="L1345" t="s">
        <v>907</v>
      </c>
      <c r="M1345" s="4">
        <v>83.57</v>
      </c>
      <c r="N1345">
        <v>52</v>
      </c>
      <c r="O1345" t="s">
        <v>56</v>
      </c>
      <c r="P1345" t="s">
        <v>38</v>
      </c>
      <c r="Q1345">
        <v>4</v>
      </c>
      <c r="R1345">
        <v>18</v>
      </c>
      <c r="S1345" t="s">
        <v>29</v>
      </c>
      <c r="U1345">
        <v>304367</v>
      </c>
    </row>
    <row r="1346" spans="1:21" x14ac:dyDescent="0.3">
      <c r="A1346">
        <v>304864</v>
      </c>
      <c r="B1346" t="s">
        <v>195</v>
      </c>
      <c r="C1346" t="str">
        <f>_xlfn.XLOOKUP(D1346,Departments!$A$2:$A$8,Departments!$B$2:$B$8)</f>
        <v>Marketing</v>
      </c>
      <c r="D1346" t="s">
        <v>60</v>
      </c>
      <c r="E1346" t="str" cm="1">
        <f t="array" ref="E1346">_xlfn.XLOOKUP(F1346,Locations!$A$2:$A$6,Locations!$B$2:$B$6,NOT FOUND)</f>
        <v>Sharjah</v>
      </c>
      <c r="F1346" t="s">
        <v>41</v>
      </c>
      <c r="G1346" t="s">
        <v>33</v>
      </c>
      <c r="H1346" t="s">
        <v>34</v>
      </c>
      <c r="I1346" t="s">
        <v>43</v>
      </c>
      <c r="J1346" t="s">
        <v>24</v>
      </c>
      <c r="K1346" t="s">
        <v>54</v>
      </c>
      <c r="L1346" t="s">
        <v>896</v>
      </c>
      <c r="M1346" s="4">
        <v>82.86</v>
      </c>
      <c r="N1346">
        <v>75</v>
      </c>
      <c r="O1346" t="s">
        <v>27</v>
      </c>
      <c r="P1346" t="s">
        <v>28</v>
      </c>
      <c r="S1346" t="s">
        <v>29</v>
      </c>
      <c r="U1346">
        <v>303563</v>
      </c>
    </row>
    <row r="1347" spans="1:21" x14ac:dyDescent="0.3">
      <c r="A1347">
        <v>304865</v>
      </c>
      <c r="B1347" t="s">
        <v>305</v>
      </c>
      <c r="C1347" t="str">
        <f>_xlfn.XLOOKUP(D1347,Departments!$A$2:$A$8,Departments!$B$2:$B$8)</f>
        <v>HR</v>
      </c>
      <c r="D1347" t="s">
        <v>40</v>
      </c>
      <c r="E1347" t="str" cm="1">
        <f t="array" ref="E1347">_xlfn.XLOOKUP(F1347,Locations!$A$2:$A$6,Locations!$B$2:$B$6,NOT FOUND)</f>
        <v>Al Ain</v>
      </c>
      <c r="F1347" t="s">
        <v>46</v>
      </c>
      <c r="G1347" t="s">
        <v>173</v>
      </c>
      <c r="H1347" t="s">
        <v>34</v>
      </c>
      <c r="I1347" t="s">
        <v>23</v>
      </c>
      <c r="J1347" t="s">
        <v>36</v>
      </c>
      <c r="K1347" t="s">
        <v>54</v>
      </c>
      <c r="L1347" t="s">
        <v>793</v>
      </c>
      <c r="M1347" s="4">
        <v>76.55</v>
      </c>
      <c r="N1347">
        <v>51</v>
      </c>
      <c r="O1347" t="s">
        <v>56</v>
      </c>
      <c r="P1347" t="s">
        <v>38</v>
      </c>
      <c r="Q1347">
        <v>4</v>
      </c>
      <c r="R1347">
        <v>6</v>
      </c>
      <c r="S1347" t="s">
        <v>29</v>
      </c>
      <c r="U1347">
        <v>304702</v>
      </c>
    </row>
    <row r="1348" spans="1:21" x14ac:dyDescent="0.3">
      <c r="A1348">
        <v>304866</v>
      </c>
      <c r="B1348" t="s">
        <v>243</v>
      </c>
      <c r="C1348" t="str">
        <f>_xlfn.XLOOKUP(D1348,Departments!$A$2:$A$8,Departments!$B$2:$B$8)</f>
        <v>Customer Support</v>
      </c>
      <c r="D1348" t="s">
        <v>52</v>
      </c>
      <c r="E1348" t="str" cm="1">
        <f t="array" ref="E1348">_xlfn.XLOOKUP(F1348,Locations!$A$2:$A$6,Locations!$B$2:$B$6,NOT FOUND)</f>
        <v>Al Ain</v>
      </c>
      <c r="F1348" t="s">
        <v>46</v>
      </c>
      <c r="G1348" t="s">
        <v>33</v>
      </c>
      <c r="H1348" t="s">
        <v>22</v>
      </c>
      <c r="I1348" t="s">
        <v>43</v>
      </c>
      <c r="J1348" t="s">
        <v>24</v>
      </c>
      <c r="K1348" t="s">
        <v>69</v>
      </c>
      <c r="L1348" t="s">
        <v>37</v>
      </c>
      <c r="M1348" s="4">
        <v>82.78</v>
      </c>
      <c r="N1348">
        <v>57</v>
      </c>
      <c r="O1348" t="s">
        <v>27</v>
      </c>
      <c r="P1348" t="s">
        <v>38</v>
      </c>
      <c r="Q1348">
        <v>2</v>
      </c>
      <c r="R1348">
        <v>20</v>
      </c>
      <c r="S1348" t="s">
        <v>29</v>
      </c>
      <c r="U1348">
        <v>303547</v>
      </c>
    </row>
    <row r="1349" spans="1:21" x14ac:dyDescent="0.3">
      <c r="A1349">
        <v>304867</v>
      </c>
      <c r="B1349" t="s">
        <v>650</v>
      </c>
      <c r="C1349" t="str">
        <f>_xlfn.XLOOKUP(D1349,Departments!$A$2:$A$8,Departments!$B$2:$B$8)</f>
        <v>Customer Support</v>
      </c>
      <c r="D1349" t="s">
        <v>52</v>
      </c>
      <c r="E1349" t="str" cm="1">
        <f t="array" ref="E1349">_xlfn.XLOOKUP(F1349,Locations!$A$2:$A$6,Locations!$B$2:$B$6,NOT FOUND)</f>
        <v>Sharjah</v>
      </c>
      <c r="F1349" t="s">
        <v>41</v>
      </c>
      <c r="G1349" t="s">
        <v>21</v>
      </c>
      <c r="H1349" t="s">
        <v>34</v>
      </c>
      <c r="I1349" t="s">
        <v>43</v>
      </c>
      <c r="J1349" t="s">
        <v>24</v>
      </c>
      <c r="K1349" t="s">
        <v>54</v>
      </c>
      <c r="L1349" t="s">
        <v>329</v>
      </c>
      <c r="M1349" s="4">
        <v>91.4</v>
      </c>
      <c r="N1349">
        <v>74</v>
      </c>
      <c r="O1349" t="s">
        <v>56</v>
      </c>
      <c r="P1349" t="s">
        <v>38</v>
      </c>
      <c r="Q1349">
        <v>3</v>
      </c>
      <c r="S1349" t="s">
        <v>29</v>
      </c>
      <c r="U1349">
        <v>304812</v>
      </c>
    </row>
    <row r="1350" spans="1:21" x14ac:dyDescent="0.3">
      <c r="A1350">
        <v>304868</v>
      </c>
      <c r="B1350" t="s">
        <v>485</v>
      </c>
      <c r="C1350" t="str">
        <f>_xlfn.XLOOKUP(D1350,Departments!$A$2:$A$8,Departments!$B$2:$B$8)</f>
        <v>HR</v>
      </c>
      <c r="D1350" t="s">
        <v>40</v>
      </c>
      <c r="E1350" t="str" cm="1">
        <f t="array" ref="E1350">_xlfn.XLOOKUP(F1350,Locations!$A$2:$A$6,Locations!$B$2:$B$6,NOT FOUND)</f>
        <v>Al Ain</v>
      </c>
      <c r="F1350" t="s">
        <v>46</v>
      </c>
      <c r="G1350" t="s">
        <v>62</v>
      </c>
      <c r="H1350" t="s">
        <v>63</v>
      </c>
      <c r="I1350" t="s">
        <v>23</v>
      </c>
      <c r="J1350" t="s">
        <v>24</v>
      </c>
      <c r="K1350" t="s">
        <v>69</v>
      </c>
      <c r="L1350" t="s">
        <v>609</v>
      </c>
      <c r="M1350" s="4">
        <v>83.75</v>
      </c>
      <c r="N1350">
        <v>61</v>
      </c>
      <c r="O1350" t="s">
        <v>56</v>
      </c>
      <c r="P1350" t="s">
        <v>38</v>
      </c>
      <c r="Q1350">
        <v>5</v>
      </c>
      <c r="R1350">
        <v>35</v>
      </c>
      <c r="S1350" t="s">
        <v>29</v>
      </c>
      <c r="U1350">
        <v>304071</v>
      </c>
    </row>
    <row r="1351" spans="1:21" x14ac:dyDescent="0.3">
      <c r="A1351">
        <v>304869</v>
      </c>
      <c r="B1351" t="s">
        <v>533</v>
      </c>
      <c r="C1351" t="str">
        <f>_xlfn.XLOOKUP(D1351,Departments!$A$2:$A$8,Departments!$B$2:$B$8)</f>
        <v>Customer Support</v>
      </c>
      <c r="D1351" t="s">
        <v>52</v>
      </c>
      <c r="E1351" t="str" cm="1">
        <f t="array" ref="E1351">_xlfn.XLOOKUP(F1351,Locations!$A$2:$A$6,Locations!$B$2:$B$6,NOT FOUND)</f>
        <v>Abu Dhabi</v>
      </c>
      <c r="F1351" t="s">
        <v>61</v>
      </c>
      <c r="G1351" t="s">
        <v>73</v>
      </c>
      <c r="H1351" t="s">
        <v>34</v>
      </c>
      <c r="I1351" t="s">
        <v>35</v>
      </c>
      <c r="J1351" t="s">
        <v>36</v>
      </c>
      <c r="K1351" t="s">
        <v>54</v>
      </c>
      <c r="L1351" t="s">
        <v>1181</v>
      </c>
      <c r="M1351" s="4">
        <v>88.96</v>
      </c>
      <c r="N1351">
        <v>86</v>
      </c>
      <c r="O1351" t="s">
        <v>56</v>
      </c>
      <c r="P1351" t="s">
        <v>38</v>
      </c>
      <c r="Q1351">
        <v>5</v>
      </c>
      <c r="R1351">
        <v>26</v>
      </c>
      <c r="S1351" t="s">
        <v>29</v>
      </c>
      <c r="U1351">
        <v>303978</v>
      </c>
    </row>
    <row r="1352" spans="1:21" x14ac:dyDescent="0.3">
      <c r="A1352">
        <v>304870</v>
      </c>
      <c r="B1352" t="s">
        <v>569</v>
      </c>
      <c r="C1352" t="str">
        <f>_xlfn.XLOOKUP(D1352,Departments!$A$2:$A$8,Departments!$B$2:$B$8)</f>
        <v>Sales</v>
      </c>
      <c r="D1352" t="s">
        <v>31</v>
      </c>
      <c r="E1352" t="str" cm="1">
        <f t="array" ref="E1352">_xlfn.XLOOKUP(F1352,Locations!$A$2:$A$6,Locations!$B$2:$B$6,NOT FOUND)</f>
        <v>Al Ain</v>
      </c>
      <c r="F1352" t="s">
        <v>46</v>
      </c>
      <c r="G1352" t="s">
        <v>68</v>
      </c>
      <c r="H1352" t="s">
        <v>63</v>
      </c>
      <c r="I1352" t="s">
        <v>43</v>
      </c>
      <c r="J1352" t="s">
        <v>36</v>
      </c>
      <c r="K1352" t="s">
        <v>54</v>
      </c>
      <c r="L1352" t="s">
        <v>703</v>
      </c>
      <c r="M1352" s="4">
        <v>92.87</v>
      </c>
      <c r="N1352">
        <v>83</v>
      </c>
      <c r="O1352" t="s">
        <v>56</v>
      </c>
      <c r="P1352" t="s">
        <v>50</v>
      </c>
      <c r="R1352">
        <v>5</v>
      </c>
      <c r="S1352" t="s">
        <v>29</v>
      </c>
      <c r="U1352">
        <v>304684</v>
      </c>
    </row>
    <row r="1353" spans="1:21" x14ac:dyDescent="0.3">
      <c r="A1353">
        <v>304871</v>
      </c>
      <c r="B1353" t="s">
        <v>470</v>
      </c>
      <c r="C1353" t="str">
        <f>_xlfn.XLOOKUP(D1353,Departments!$A$2:$A$8,Departments!$B$2:$B$8)</f>
        <v>Finance</v>
      </c>
      <c r="D1353" t="s">
        <v>72</v>
      </c>
      <c r="E1353" t="str" cm="1">
        <f t="array" ref="E1353">_xlfn.XLOOKUP(F1353,Locations!$A$2:$A$6,Locations!$B$2:$B$6,NOT FOUND)</f>
        <v>Ajman</v>
      </c>
      <c r="F1353" t="s">
        <v>32</v>
      </c>
      <c r="G1353" t="s">
        <v>68</v>
      </c>
      <c r="H1353" t="s">
        <v>63</v>
      </c>
      <c r="I1353" t="s">
        <v>35</v>
      </c>
      <c r="J1353" t="s">
        <v>36</v>
      </c>
      <c r="K1353" t="s">
        <v>64</v>
      </c>
      <c r="L1353" t="s">
        <v>55</v>
      </c>
      <c r="M1353" s="4">
        <v>93.41</v>
      </c>
      <c r="N1353">
        <v>75</v>
      </c>
      <c r="O1353" t="s">
        <v>56</v>
      </c>
      <c r="P1353" t="s">
        <v>38</v>
      </c>
      <c r="Q1353">
        <v>4</v>
      </c>
      <c r="R1353">
        <v>11</v>
      </c>
      <c r="S1353" t="s">
        <v>131</v>
      </c>
      <c r="T1353" t="s">
        <v>1429</v>
      </c>
      <c r="U1353">
        <v>304487</v>
      </c>
    </row>
    <row r="1354" spans="1:21" x14ac:dyDescent="0.3">
      <c r="A1354">
        <v>304872</v>
      </c>
      <c r="B1354" t="s">
        <v>1171</v>
      </c>
      <c r="C1354" t="str">
        <f>_xlfn.XLOOKUP(D1354,Departments!$A$2:$A$8,Departments!$B$2:$B$8)</f>
        <v>IT</v>
      </c>
      <c r="D1354" t="s">
        <v>80</v>
      </c>
      <c r="E1354" t="str" cm="1">
        <f t="array" ref="E1354">_xlfn.XLOOKUP(F1354,Locations!$A$2:$A$6,Locations!$B$2:$B$6,NOT FOUND)</f>
        <v>Abu Dhabi</v>
      </c>
      <c r="F1354" t="s">
        <v>61</v>
      </c>
      <c r="G1354" t="s">
        <v>173</v>
      </c>
      <c r="H1354" t="s">
        <v>34</v>
      </c>
      <c r="I1354" t="s">
        <v>43</v>
      </c>
      <c r="J1354" t="s">
        <v>36</v>
      </c>
      <c r="K1354" t="s">
        <v>54</v>
      </c>
      <c r="L1354" t="s">
        <v>727</v>
      </c>
      <c r="M1354" s="4">
        <v>88.49</v>
      </c>
      <c r="N1354">
        <v>73</v>
      </c>
      <c r="O1354" t="s">
        <v>56</v>
      </c>
      <c r="P1354" t="s">
        <v>38</v>
      </c>
      <c r="Q1354">
        <v>5</v>
      </c>
      <c r="R1354">
        <v>10</v>
      </c>
      <c r="S1354" t="s">
        <v>29</v>
      </c>
      <c r="U1354">
        <v>303778</v>
      </c>
    </row>
    <row r="1355" spans="1:21" x14ac:dyDescent="0.3">
      <c r="A1355">
        <v>304873</v>
      </c>
      <c r="B1355" t="s">
        <v>271</v>
      </c>
      <c r="C1355" t="str">
        <f>_xlfn.XLOOKUP(D1355,Departments!$A$2:$A$8,Departments!$B$2:$B$8)</f>
        <v>Operations</v>
      </c>
      <c r="D1355" t="s">
        <v>19</v>
      </c>
      <c r="E1355" t="str" cm="1">
        <f t="array" ref="E1355">_xlfn.XLOOKUP(F1355,Locations!$A$2:$A$6,Locations!$B$2:$B$6,NOT FOUND)</f>
        <v>Al Ain</v>
      </c>
      <c r="F1355" t="s">
        <v>46</v>
      </c>
      <c r="G1355" t="s">
        <v>62</v>
      </c>
      <c r="H1355" t="s">
        <v>76</v>
      </c>
      <c r="I1355" t="s">
        <v>23</v>
      </c>
      <c r="J1355" t="s">
        <v>24</v>
      </c>
      <c r="K1355" t="s">
        <v>64</v>
      </c>
      <c r="L1355" t="s">
        <v>1029</v>
      </c>
      <c r="M1355" s="4">
        <v>97.23</v>
      </c>
      <c r="N1355">
        <v>96</v>
      </c>
      <c r="O1355" t="s">
        <v>49</v>
      </c>
      <c r="P1355" t="s">
        <v>50</v>
      </c>
      <c r="S1355" t="s">
        <v>29</v>
      </c>
      <c r="U1355">
        <v>304297</v>
      </c>
    </row>
    <row r="1356" spans="1:21" x14ac:dyDescent="0.3">
      <c r="A1356">
        <v>304874</v>
      </c>
      <c r="B1356" t="s">
        <v>634</v>
      </c>
      <c r="C1356" t="str">
        <f>_xlfn.XLOOKUP(D1356,Departments!$A$2:$A$8,Departments!$B$2:$B$8)</f>
        <v>HR</v>
      </c>
      <c r="D1356" t="s">
        <v>40</v>
      </c>
      <c r="E1356" t="str" cm="1">
        <f t="array" ref="E1356">_xlfn.XLOOKUP(F1356,Locations!$A$2:$A$6,Locations!$B$2:$B$6,NOT FOUND)</f>
        <v>Al Ain</v>
      </c>
      <c r="F1356" t="s">
        <v>46</v>
      </c>
      <c r="G1356" t="s">
        <v>33</v>
      </c>
      <c r="H1356" t="s">
        <v>76</v>
      </c>
      <c r="I1356" t="s">
        <v>23</v>
      </c>
      <c r="J1356" t="s">
        <v>24</v>
      </c>
      <c r="K1356" t="s">
        <v>64</v>
      </c>
      <c r="L1356" t="s">
        <v>1430</v>
      </c>
      <c r="M1356" s="4">
        <v>87.97</v>
      </c>
      <c r="N1356">
        <v>85</v>
      </c>
      <c r="O1356" t="s">
        <v>49</v>
      </c>
      <c r="P1356" t="s">
        <v>38</v>
      </c>
      <c r="Q1356">
        <v>4</v>
      </c>
      <c r="R1356">
        <v>7</v>
      </c>
      <c r="S1356" t="s">
        <v>29</v>
      </c>
      <c r="U1356">
        <v>304453</v>
      </c>
    </row>
    <row r="1357" spans="1:21" x14ac:dyDescent="0.3">
      <c r="A1357">
        <v>304875</v>
      </c>
      <c r="B1357" t="s">
        <v>71</v>
      </c>
      <c r="C1357" t="str">
        <f>_xlfn.XLOOKUP(D1357,Departments!$A$2:$A$8,Departments!$B$2:$B$8)</f>
        <v>Marketing</v>
      </c>
      <c r="D1357" t="s">
        <v>60</v>
      </c>
      <c r="E1357" t="str" cm="1">
        <f t="array" ref="E1357">_xlfn.XLOOKUP(F1357,Locations!$A$2:$A$6,Locations!$B$2:$B$6,NOT FOUND)</f>
        <v>Dubai</v>
      </c>
      <c r="F1357" t="s">
        <v>20</v>
      </c>
      <c r="G1357" t="s">
        <v>53</v>
      </c>
      <c r="H1357" t="s">
        <v>22</v>
      </c>
      <c r="I1357" t="s">
        <v>43</v>
      </c>
      <c r="J1357" t="s">
        <v>36</v>
      </c>
      <c r="K1357" t="s">
        <v>54</v>
      </c>
      <c r="L1357" t="s">
        <v>1178</v>
      </c>
      <c r="M1357" s="4">
        <v>85.74</v>
      </c>
      <c r="N1357">
        <v>86</v>
      </c>
      <c r="O1357" t="s">
        <v>49</v>
      </c>
      <c r="P1357" t="s">
        <v>38</v>
      </c>
      <c r="Q1357">
        <v>4</v>
      </c>
      <c r="R1357">
        <v>14</v>
      </c>
      <c r="S1357" t="s">
        <v>29</v>
      </c>
      <c r="U1357">
        <v>303981</v>
      </c>
    </row>
    <row r="1358" spans="1:21" x14ac:dyDescent="0.3">
      <c r="A1358">
        <v>304876</v>
      </c>
      <c r="B1358" t="s">
        <v>187</v>
      </c>
      <c r="C1358" t="str">
        <f>_xlfn.XLOOKUP(D1358,Departments!$A$2:$A$8,Departments!$B$2:$B$8)</f>
        <v>Customer Support</v>
      </c>
      <c r="D1358" t="s">
        <v>52</v>
      </c>
      <c r="E1358" t="str" cm="1">
        <f t="array" ref="E1358">_xlfn.XLOOKUP(F1358,Locations!$A$2:$A$6,Locations!$B$2:$B$6,NOT FOUND)</f>
        <v>Sharjah</v>
      </c>
      <c r="F1358" t="s">
        <v>41</v>
      </c>
      <c r="G1358" t="s">
        <v>102</v>
      </c>
      <c r="H1358" t="s">
        <v>76</v>
      </c>
      <c r="I1358" t="s">
        <v>35</v>
      </c>
      <c r="J1358" t="s">
        <v>24</v>
      </c>
      <c r="K1358" t="s">
        <v>64</v>
      </c>
      <c r="L1358" t="s">
        <v>119</v>
      </c>
      <c r="M1358" s="4">
        <v>92.11</v>
      </c>
      <c r="N1358">
        <v>81</v>
      </c>
      <c r="O1358" t="s">
        <v>56</v>
      </c>
      <c r="P1358" t="s">
        <v>38</v>
      </c>
      <c r="Q1358">
        <v>5</v>
      </c>
      <c r="R1358">
        <v>36</v>
      </c>
      <c r="S1358" t="s">
        <v>131</v>
      </c>
      <c r="T1358" t="s">
        <v>865</v>
      </c>
      <c r="U1358">
        <v>303832</v>
      </c>
    </row>
    <row r="1359" spans="1:21" x14ac:dyDescent="0.3">
      <c r="A1359">
        <v>304877</v>
      </c>
      <c r="B1359" t="s">
        <v>503</v>
      </c>
      <c r="C1359" t="str">
        <f>_xlfn.XLOOKUP(D1359,Departments!$A$2:$A$8,Departments!$B$2:$B$8)</f>
        <v>Customer Support</v>
      </c>
      <c r="D1359" t="s">
        <v>52</v>
      </c>
      <c r="E1359" t="str" cm="1">
        <f t="array" ref="E1359">_xlfn.XLOOKUP(F1359,Locations!$A$2:$A$6,Locations!$B$2:$B$6,NOT FOUND)</f>
        <v>Ajman</v>
      </c>
      <c r="F1359" t="s">
        <v>32</v>
      </c>
      <c r="G1359" t="s">
        <v>73</v>
      </c>
      <c r="H1359" t="s">
        <v>63</v>
      </c>
      <c r="I1359" t="s">
        <v>23</v>
      </c>
      <c r="J1359" t="s">
        <v>36</v>
      </c>
      <c r="K1359" t="s">
        <v>54</v>
      </c>
      <c r="L1359" t="s">
        <v>1431</v>
      </c>
      <c r="M1359" s="4">
        <v>91.58</v>
      </c>
      <c r="N1359">
        <v>71</v>
      </c>
      <c r="O1359" t="s">
        <v>49</v>
      </c>
      <c r="P1359" t="s">
        <v>38</v>
      </c>
      <c r="Q1359">
        <v>4</v>
      </c>
      <c r="R1359">
        <v>24</v>
      </c>
      <c r="S1359" t="s">
        <v>57</v>
      </c>
      <c r="T1359" t="s">
        <v>1432</v>
      </c>
      <c r="U1359">
        <v>304467</v>
      </c>
    </row>
    <row r="1360" spans="1:21" x14ac:dyDescent="0.3">
      <c r="A1360">
        <v>304878</v>
      </c>
      <c r="B1360" t="s">
        <v>279</v>
      </c>
      <c r="C1360" t="str">
        <f>_xlfn.XLOOKUP(D1360,Departments!$A$2:$A$8,Departments!$B$2:$B$8)</f>
        <v>IT</v>
      </c>
      <c r="D1360" t="s">
        <v>80</v>
      </c>
      <c r="E1360" t="str" cm="1">
        <f t="array" ref="E1360">_xlfn.XLOOKUP(F1360,Locations!$A$2:$A$6,Locations!$B$2:$B$6,NOT FOUND)</f>
        <v>Abu Dhabi</v>
      </c>
      <c r="F1360" t="s">
        <v>61</v>
      </c>
      <c r="G1360" t="s">
        <v>173</v>
      </c>
      <c r="H1360" t="s">
        <v>76</v>
      </c>
      <c r="I1360" t="s">
        <v>35</v>
      </c>
      <c r="J1360" t="s">
        <v>24</v>
      </c>
      <c r="K1360" t="s">
        <v>54</v>
      </c>
      <c r="L1360" t="s">
        <v>531</v>
      </c>
      <c r="M1360" s="4">
        <v>95.3</v>
      </c>
      <c r="N1360">
        <v>98</v>
      </c>
      <c r="O1360" t="s">
        <v>56</v>
      </c>
      <c r="P1360" t="s">
        <v>38</v>
      </c>
      <c r="Q1360">
        <v>3</v>
      </c>
      <c r="R1360">
        <v>27</v>
      </c>
      <c r="S1360" t="s">
        <v>29</v>
      </c>
      <c r="U1360">
        <v>303881</v>
      </c>
    </row>
    <row r="1361" spans="1:21" x14ac:dyDescent="0.3">
      <c r="A1361">
        <v>304879</v>
      </c>
      <c r="B1361" t="s">
        <v>248</v>
      </c>
      <c r="C1361" t="str">
        <f>_xlfn.XLOOKUP(D1361,Departments!$A$2:$A$8,Departments!$B$2:$B$8)</f>
        <v>Finance</v>
      </c>
      <c r="D1361" t="s">
        <v>72</v>
      </c>
      <c r="E1361" t="str" cm="1">
        <f t="array" ref="E1361">_xlfn.XLOOKUP(F1361,Locations!$A$2:$A$6,Locations!$B$2:$B$6,NOT FOUND)</f>
        <v>Ajman</v>
      </c>
      <c r="F1361" t="s">
        <v>32</v>
      </c>
      <c r="G1361" t="s">
        <v>68</v>
      </c>
      <c r="H1361" t="s">
        <v>34</v>
      </c>
      <c r="I1361" t="s">
        <v>43</v>
      </c>
      <c r="J1361" t="s">
        <v>24</v>
      </c>
      <c r="K1361" t="s">
        <v>54</v>
      </c>
      <c r="L1361" t="s">
        <v>661</v>
      </c>
      <c r="M1361" s="4">
        <v>77.349999999999994</v>
      </c>
      <c r="N1361">
        <v>79</v>
      </c>
      <c r="O1361" t="s">
        <v>27</v>
      </c>
      <c r="P1361" t="s">
        <v>38</v>
      </c>
      <c r="Q1361">
        <v>2</v>
      </c>
      <c r="R1361">
        <v>35</v>
      </c>
      <c r="S1361" t="s">
        <v>29</v>
      </c>
      <c r="U1361">
        <v>304360</v>
      </c>
    </row>
    <row r="1362" spans="1:21" x14ac:dyDescent="0.3">
      <c r="A1362">
        <v>304880</v>
      </c>
      <c r="B1362" t="s">
        <v>1340</v>
      </c>
      <c r="C1362" t="str">
        <f>_xlfn.XLOOKUP(D1362,Departments!$A$2:$A$8,Departments!$B$2:$B$8)</f>
        <v>IT</v>
      </c>
      <c r="D1362" t="s">
        <v>80</v>
      </c>
      <c r="E1362" t="str" cm="1">
        <f t="array" ref="E1362">_xlfn.XLOOKUP(F1362,Locations!$A$2:$A$6,Locations!$B$2:$B$6,NOT FOUND)</f>
        <v>Abu Dhabi</v>
      </c>
      <c r="F1362" t="s">
        <v>61</v>
      </c>
      <c r="G1362" t="s">
        <v>21</v>
      </c>
      <c r="H1362" t="s">
        <v>63</v>
      </c>
      <c r="I1362" t="s">
        <v>43</v>
      </c>
      <c r="J1362" t="s">
        <v>36</v>
      </c>
      <c r="K1362" t="s">
        <v>25</v>
      </c>
      <c r="L1362" t="s">
        <v>374</v>
      </c>
      <c r="M1362" s="4">
        <v>90.9</v>
      </c>
      <c r="N1362">
        <v>70</v>
      </c>
      <c r="O1362" t="s">
        <v>56</v>
      </c>
      <c r="P1362" t="s">
        <v>38</v>
      </c>
      <c r="Q1362">
        <v>4</v>
      </c>
      <c r="S1362" t="s">
        <v>29</v>
      </c>
      <c r="U1362">
        <v>304154</v>
      </c>
    </row>
    <row r="1363" spans="1:21" x14ac:dyDescent="0.3">
      <c r="A1363">
        <v>304881</v>
      </c>
      <c r="B1363" t="s">
        <v>618</v>
      </c>
      <c r="C1363" t="str">
        <f>_xlfn.XLOOKUP(D1363,Departments!$A$2:$A$8,Departments!$B$2:$B$8)</f>
        <v>Sales</v>
      </c>
      <c r="D1363" t="s">
        <v>31</v>
      </c>
      <c r="E1363" t="str" cm="1">
        <f t="array" ref="E1363">_xlfn.XLOOKUP(F1363,Locations!$A$2:$A$6,Locations!$B$2:$B$6,NOT FOUND)</f>
        <v>Dubai</v>
      </c>
      <c r="F1363" t="s">
        <v>20</v>
      </c>
      <c r="G1363" t="s">
        <v>102</v>
      </c>
      <c r="H1363" t="s">
        <v>22</v>
      </c>
      <c r="I1363" t="s">
        <v>43</v>
      </c>
      <c r="J1363" t="s">
        <v>24</v>
      </c>
      <c r="K1363" t="s">
        <v>64</v>
      </c>
      <c r="L1363" t="s">
        <v>1151</v>
      </c>
      <c r="M1363" s="4">
        <v>86.21</v>
      </c>
      <c r="N1363">
        <v>73</v>
      </c>
      <c r="O1363" t="s">
        <v>56</v>
      </c>
      <c r="P1363" t="s">
        <v>38</v>
      </c>
      <c r="Q1363">
        <v>5</v>
      </c>
      <c r="R1363">
        <v>23</v>
      </c>
      <c r="S1363" t="s">
        <v>29</v>
      </c>
      <c r="U1363">
        <v>303739</v>
      </c>
    </row>
    <row r="1364" spans="1:21" x14ac:dyDescent="0.3">
      <c r="A1364">
        <v>304882</v>
      </c>
      <c r="B1364" t="s">
        <v>1179</v>
      </c>
      <c r="C1364" t="str">
        <f>_xlfn.XLOOKUP(D1364,Departments!$A$2:$A$8,Departments!$B$2:$B$8)</f>
        <v>HR</v>
      </c>
      <c r="D1364" t="s">
        <v>40</v>
      </c>
      <c r="E1364" t="str" cm="1">
        <f t="array" ref="E1364">_xlfn.XLOOKUP(F1364,Locations!$A$2:$A$6,Locations!$B$2:$B$6,NOT FOUND)</f>
        <v>Dubai</v>
      </c>
      <c r="F1364" t="s">
        <v>20</v>
      </c>
      <c r="G1364" t="s">
        <v>73</v>
      </c>
      <c r="H1364" t="s">
        <v>63</v>
      </c>
      <c r="I1364" t="s">
        <v>23</v>
      </c>
      <c r="J1364" t="s">
        <v>36</v>
      </c>
      <c r="K1364" t="s">
        <v>54</v>
      </c>
      <c r="L1364" t="s">
        <v>552</v>
      </c>
      <c r="M1364" s="4">
        <v>89.86</v>
      </c>
      <c r="N1364">
        <v>90</v>
      </c>
      <c r="O1364" t="s">
        <v>56</v>
      </c>
      <c r="P1364" t="s">
        <v>50</v>
      </c>
      <c r="R1364">
        <v>29</v>
      </c>
      <c r="S1364" t="s">
        <v>29</v>
      </c>
      <c r="U1364">
        <v>304703</v>
      </c>
    </row>
    <row r="1365" spans="1:21" x14ac:dyDescent="0.3">
      <c r="A1365">
        <v>304883</v>
      </c>
      <c r="B1365" t="s">
        <v>1078</v>
      </c>
      <c r="C1365" t="str">
        <f>_xlfn.XLOOKUP(D1365,Departments!$A$2:$A$8,Departments!$B$2:$B$8)</f>
        <v>IT</v>
      </c>
      <c r="D1365" t="s">
        <v>80</v>
      </c>
      <c r="E1365" t="str" cm="1">
        <f t="array" ref="E1365">_xlfn.XLOOKUP(F1365,Locations!$A$2:$A$6,Locations!$B$2:$B$6,NOT FOUND)</f>
        <v>Dubai</v>
      </c>
      <c r="F1365" t="s">
        <v>20</v>
      </c>
      <c r="G1365" t="s">
        <v>53</v>
      </c>
      <c r="H1365" t="s">
        <v>22</v>
      </c>
      <c r="I1365" t="s">
        <v>23</v>
      </c>
      <c r="J1365" t="s">
        <v>24</v>
      </c>
      <c r="K1365" t="s">
        <v>69</v>
      </c>
      <c r="L1365" t="s">
        <v>1433</v>
      </c>
      <c r="M1365" s="4">
        <v>78</v>
      </c>
      <c r="N1365">
        <v>51</v>
      </c>
      <c r="O1365" t="s">
        <v>56</v>
      </c>
      <c r="P1365" t="s">
        <v>38</v>
      </c>
      <c r="Q1365">
        <v>2</v>
      </c>
      <c r="R1365">
        <v>25</v>
      </c>
      <c r="S1365" t="s">
        <v>57</v>
      </c>
      <c r="T1365" t="s">
        <v>749</v>
      </c>
      <c r="U1365">
        <v>304136</v>
      </c>
    </row>
    <row r="1366" spans="1:21" x14ac:dyDescent="0.3">
      <c r="A1366">
        <v>304884</v>
      </c>
      <c r="B1366" t="s">
        <v>59</v>
      </c>
      <c r="C1366" t="str">
        <f>_xlfn.XLOOKUP(D1366,Departments!$A$2:$A$8,Departments!$B$2:$B$8)</f>
        <v>HR</v>
      </c>
      <c r="D1366" t="s">
        <v>40</v>
      </c>
      <c r="E1366" t="str" cm="1">
        <f t="array" ref="E1366">_xlfn.XLOOKUP(F1366,Locations!$A$2:$A$6,Locations!$B$2:$B$6,NOT FOUND)</f>
        <v>Abu Dhabi</v>
      </c>
      <c r="F1366" t="s">
        <v>61</v>
      </c>
      <c r="G1366" t="s">
        <v>126</v>
      </c>
      <c r="H1366" t="s">
        <v>34</v>
      </c>
      <c r="I1366" t="s">
        <v>43</v>
      </c>
      <c r="J1366" t="s">
        <v>36</v>
      </c>
      <c r="K1366" t="s">
        <v>64</v>
      </c>
      <c r="L1366" t="s">
        <v>1434</v>
      </c>
      <c r="M1366" s="4">
        <v>98.61</v>
      </c>
      <c r="N1366">
        <v>98</v>
      </c>
      <c r="O1366" t="s">
        <v>56</v>
      </c>
      <c r="P1366" t="s">
        <v>38</v>
      </c>
      <c r="Q1366">
        <v>3</v>
      </c>
      <c r="R1366">
        <v>16</v>
      </c>
      <c r="S1366" t="s">
        <v>29</v>
      </c>
      <c r="U1366">
        <v>304789</v>
      </c>
    </row>
    <row r="1367" spans="1:21" x14ac:dyDescent="0.3">
      <c r="A1367">
        <v>304885</v>
      </c>
      <c r="B1367" t="s">
        <v>107</v>
      </c>
      <c r="C1367" t="str">
        <f>_xlfn.XLOOKUP(D1367,Departments!$A$2:$A$8,Departments!$B$2:$B$8)</f>
        <v>Operations</v>
      </c>
      <c r="D1367" t="s">
        <v>19</v>
      </c>
      <c r="E1367" t="str" cm="1">
        <f t="array" ref="E1367">_xlfn.XLOOKUP(F1367,Locations!$A$2:$A$6,Locations!$B$2:$B$6,NOT FOUND)</f>
        <v>Abu Dhabi</v>
      </c>
      <c r="F1367" t="s">
        <v>61</v>
      </c>
      <c r="G1367" t="s">
        <v>33</v>
      </c>
      <c r="H1367" t="s">
        <v>34</v>
      </c>
      <c r="I1367" t="s">
        <v>43</v>
      </c>
      <c r="J1367" t="s">
        <v>24</v>
      </c>
      <c r="K1367" t="s">
        <v>69</v>
      </c>
      <c r="L1367" t="s">
        <v>1435</v>
      </c>
      <c r="M1367" s="4">
        <v>94.32</v>
      </c>
      <c r="N1367">
        <v>73</v>
      </c>
      <c r="O1367" t="s">
        <v>56</v>
      </c>
      <c r="P1367" t="s">
        <v>38</v>
      </c>
      <c r="Q1367">
        <v>5</v>
      </c>
      <c r="R1367">
        <v>29</v>
      </c>
      <c r="S1367" t="s">
        <v>29</v>
      </c>
      <c r="U1367">
        <v>303964</v>
      </c>
    </row>
    <row r="1368" spans="1:21" x14ac:dyDescent="0.3">
      <c r="A1368">
        <v>304886</v>
      </c>
      <c r="B1368" t="s">
        <v>125</v>
      </c>
      <c r="C1368" t="str">
        <f>_xlfn.XLOOKUP(D1368,Departments!$A$2:$A$8,Departments!$B$2:$B$8)</f>
        <v>Customer Support</v>
      </c>
      <c r="D1368" t="s">
        <v>52</v>
      </c>
      <c r="E1368" t="str" cm="1">
        <f t="array" ref="E1368">_xlfn.XLOOKUP(F1368,Locations!$A$2:$A$6,Locations!$B$2:$B$6,NOT FOUND)</f>
        <v>Abu Dhabi</v>
      </c>
      <c r="F1368" t="s">
        <v>61</v>
      </c>
      <c r="G1368" t="s">
        <v>108</v>
      </c>
      <c r="H1368" t="s">
        <v>76</v>
      </c>
      <c r="I1368" t="s">
        <v>43</v>
      </c>
      <c r="J1368" t="s">
        <v>24</v>
      </c>
      <c r="K1368" t="s">
        <v>25</v>
      </c>
      <c r="L1368" t="s">
        <v>124</v>
      </c>
      <c r="M1368" s="4">
        <v>81.75</v>
      </c>
      <c r="N1368">
        <v>63</v>
      </c>
      <c r="O1368" t="s">
        <v>56</v>
      </c>
      <c r="P1368" t="s">
        <v>38</v>
      </c>
      <c r="Q1368">
        <v>5</v>
      </c>
      <c r="S1368" t="s">
        <v>29</v>
      </c>
      <c r="U1368">
        <v>303757</v>
      </c>
    </row>
    <row r="1369" spans="1:21" x14ac:dyDescent="0.3">
      <c r="A1369">
        <v>304887</v>
      </c>
      <c r="B1369" t="s">
        <v>497</v>
      </c>
      <c r="C1369" t="str">
        <f>_xlfn.XLOOKUP(D1369,Departments!$A$2:$A$8,Departments!$B$2:$B$8)</f>
        <v>HR</v>
      </c>
      <c r="D1369" t="s">
        <v>40</v>
      </c>
      <c r="E1369" t="str" cm="1">
        <f t="array" ref="E1369">_xlfn.XLOOKUP(F1369,Locations!$A$2:$A$6,Locations!$B$2:$B$6,NOT FOUND)</f>
        <v>Sharjah</v>
      </c>
      <c r="F1369" t="s">
        <v>41</v>
      </c>
      <c r="G1369" t="s">
        <v>62</v>
      </c>
      <c r="H1369" t="s">
        <v>63</v>
      </c>
      <c r="I1369" t="s">
        <v>23</v>
      </c>
      <c r="J1369" t="s">
        <v>24</v>
      </c>
      <c r="K1369" t="s">
        <v>64</v>
      </c>
      <c r="L1369" t="s">
        <v>843</v>
      </c>
      <c r="M1369" s="4">
        <v>77.67</v>
      </c>
      <c r="N1369">
        <v>71</v>
      </c>
      <c r="O1369" t="s">
        <v>56</v>
      </c>
      <c r="P1369" t="s">
        <v>38</v>
      </c>
      <c r="Q1369">
        <v>4</v>
      </c>
      <c r="R1369">
        <v>20</v>
      </c>
      <c r="S1369" t="s">
        <v>29</v>
      </c>
      <c r="U1369">
        <v>303781</v>
      </c>
    </row>
    <row r="1370" spans="1:21" x14ac:dyDescent="0.3">
      <c r="A1370">
        <v>304888</v>
      </c>
      <c r="B1370" t="s">
        <v>503</v>
      </c>
      <c r="C1370" t="str">
        <f>_xlfn.XLOOKUP(D1370,Departments!$A$2:$A$8,Departments!$B$2:$B$8)</f>
        <v>Customer Support</v>
      </c>
      <c r="D1370" t="s">
        <v>52</v>
      </c>
      <c r="E1370" t="str" cm="1">
        <f t="array" ref="E1370">_xlfn.XLOOKUP(F1370,Locations!$A$2:$A$6,Locations!$B$2:$B$6,NOT FOUND)</f>
        <v>Abu Dhabi</v>
      </c>
      <c r="F1370" t="s">
        <v>61</v>
      </c>
      <c r="G1370" t="s">
        <v>53</v>
      </c>
      <c r="H1370" t="s">
        <v>22</v>
      </c>
      <c r="I1370" t="s">
        <v>23</v>
      </c>
      <c r="J1370" t="s">
        <v>36</v>
      </c>
      <c r="K1370" t="s">
        <v>64</v>
      </c>
      <c r="L1370" t="s">
        <v>805</v>
      </c>
      <c r="M1370" s="4">
        <v>81.84</v>
      </c>
      <c r="N1370">
        <v>76</v>
      </c>
      <c r="O1370" t="s">
        <v>56</v>
      </c>
      <c r="P1370" t="s">
        <v>38</v>
      </c>
      <c r="Q1370">
        <v>3</v>
      </c>
      <c r="R1370">
        <v>22</v>
      </c>
      <c r="S1370" t="s">
        <v>29</v>
      </c>
      <c r="U1370">
        <v>304170</v>
      </c>
    </row>
    <row r="1371" spans="1:21" x14ac:dyDescent="0.3">
      <c r="A1371">
        <v>304889</v>
      </c>
      <c r="B1371" t="s">
        <v>211</v>
      </c>
      <c r="C1371" t="str">
        <f>_xlfn.XLOOKUP(D1371,Departments!$A$2:$A$8,Departments!$B$2:$B$8)</f>
        <v>Operations</v>
      </c>
      <c r="D1371" t="s">
        <v>19</v>
      </c>
      <c r="E1371" t="str" cm="1">
        <f t="array" ref="E1371">_xlfn.XLOOKUP(F1371,Locations!$A$2:$A$6,Locations!$B$2:$B$6,NOT FOUND)</f>
        <v>Abu Dhabi</v>
      </c>
      <c r="F1371" t="s">
        <v>61</v>
      </c>
      <c r="G1371" t="s">
        <v>21</v>
      </c>
      <c r="H1371" t="s">
        <v>22</v>
      </c>
      <c r="I1371" t="s">
        <v>23</v>
      </c>
      <c r="J1371" t="s">
        <v>36</v>
      </c>
      <c r="K1371" t="s">
        <v>54</v>
      </c>
      <c r="L1371" t="s">
        <v>1436</v>
      </c>
      <c r="M1371" s="4">
        <v>84.03</v>
      </c>
      <c r="N1371">
        <v>61</v>
      </c>
      <c r="O1371" t="s">
        <v>27</v>
      </c>
      <c r="P1371" t="s">
        <v>38</v>
      </c>
      <c r="Q1371">
        <v>4</v>
      </c>
      <c r="R1371">
        <v>22</v>
      </c>
      <c r="S1371" t="s">
        <v>29</v>
      </c>
      <c r="U1371">
        <v>304285</v>
      </c>
    </row>
    <row r="1372" spans="1:21" x14ac:dyDescent="0.3">
      <c r="A1372">
        <v>304890</v>
      </c>
      <c r="B1372" t="s">
        <v>226</v>
      </c>
      <c r="C1372" t="str">
        <f>_xlfn.XLOOKUP(D1372,Departments!$A$2:$A$8,Departments!$B$2:$B$8)</f>
        <v>Customer Support</v>
      </c>
      <c r="D1372" t="s">
        <v>52</v>
      </c>
      <c r="E1372" t="str" cm="1">
        <f t="array" ref="E1372">_xlfn.XLOOKUP(F1372,Locations!$A$2:$A$6,Locations!$B$2:$B$6,NOT FOUND)</f>
        <v>Ajman</v>
      </c>
      <c r="F1372" t="s">
        <v>32</v>
      </c>
      <c r="G1372" t="s">
        <v>33</v>
      </c>
      <c r="H1372" t="s">
        <v>34</v>
      </c>
      <c r="I1372" t="s">
        <v>23</v>
      </c>
      <c r="J1372" t="s">
        <v>36</v>
      </c>
      <c r="K1372" t="s">
        <v>64</v>
      </c>
      <c r="L1372" t="s">
        <v>1437</v>
      </c>
      <c r="M1372" s="4">
        <v>98.48</v>
      </c>
      <c r="N1372">
        <v>97</v>
      </c>
      <c r="O1372" t="s">
        <v>49</v>
      </c>
      <c r="P1372" t="s">
        <v>50</v>
      </c>
      <c r="R1372">
        <v>13</v>
      </c>
      <c r="S1372" t="s">
        <v>29</v>
      </c>
      <c r="U1372">
        <v>304130</v>
      </c>
    </row>
    <row r="1373" spans="1:21" x14ac:dyDescent="0.3">
      <c r="A1373">
        <v>304891</v>
      </c>
      <c r="B1373" t="s">
        <v>335</v>
      </c>
      <c r="C1373" t="str">
        <f>_xlfn.XLOOKUP(D1373,Departments!$A$2:$A$8,Departments!$B$2:$B$8)</f>
        <v>Finance</v>
      </c>
      <c r="D1373" t="s">
        <v>72</v>
      </c>
      <c r="E1373" t="str" cm="1">
        <f t="array" ref="E1373">_xlfn.XLOOKUP(F1373,Locations!$A$2:$A$6,Locations!$B$2:$B$6,NOT FOUND)</f>
        <v>Ajman</v>
      </c>
      <c r="F1373" t="s">
        <v>32</v>
      </c>
      <c r="G1373" t="s">
        <v>42</v>
      </c>
      <c r="H1373" t="s">
        <v>63</v>
      </c>
      <c r="I1373" t="s">
        <v>23</v>
      </c>
      <c r="J1373" t="s">
        <v>36</v>
      </c>
      <c r="K1373" t="s">
        <v>54</v>
      </c>
      <c r="L1373" t="s">
        <v>1351</v>
      </c>
      <c r="M1373" s="4">
        <v>79.680000000000007</v>
      </c>
      <c r="N1373">
        <v>71</v>
      </c>
      <c r="O1373" t="s">
        <v>27</v>
      </c>
      <c r="P1373" t="s">
        <v>38</v>
      </c>
      <c r="Q1373">
        <v>2</v>
      </c>
      <c r="R1373">
        <v>38</v>
      </c>
      <c r="S1373" t="s">
        <v>29</v>
      </c>
      <c r="U1373">
        <v>303988</v>
      </c>
    </row>
    <row r="1374" spans="1:21" x14ac:dyDescent="0.3">
      <c r="A1374">
        <v>304892</v>
      </c>
      <c r="B1374" t="s">
        <v>1405</v>
      </c>
      <c r="C1374" t="str">
        <f>_xlfn.XLOOKUP(D1374,Departments!$A$2:$A$8,Departments!$B$2:$B$8)</f>
        <v>Marketing</v>
      </c>
      <c r="D1374" t="s">
        <v>60</v>
      </c>
      <c r="E1374" t="str" cm="1">
        <f t="array" ref="E1374">_xlfn.XLOOKUP(F1374,Locations!$A$2:$A$6,Locations!$B$2:$B$6,NOT FOUND)</f>
        <v>Abu Dhabi</v>
      </c>
      <c r="F1374" t="s">
        <v>61</v>
      </c>
      <c r="G1374" t="s">
        <v>21</v>
      </c>
      <c r="H1374" t="s">
        <v>76</v>
      </c>
      <c r="I1374" t="s">
        <v>35</v>
      </c>
      <c r="J1374" t="s">
        <v>24</v>
      </c>
      <c r="K1374" t="s">
        <v>54</v>
      </c>
      <c r="L1374" t="s">
        <v>811</v>
      </c>
      <c r="M1374" s="4">
        <v>79.11</v>
      </c>
      <c r="N1374">
        <v>77</v>
      </c>
      <c r="O1374" t="s">
        <v>56</v>
      </c>
      <c r="P1374" t="s">
        <v>50</v>
      </c>
      <c r="R1374">
        <v>37</v>
      </c>
      <c r="S1374" t="s">
        <v>29</v>
      </c>
      <c r="U1374">
        <v>304512</v>
      </c>
    </row>
    <row r="1375" spans="1:21" x14ac:dyDescent="0.3">
      <c r="A1375">
        <v>304893</v>
      </c>
      <c r="B1375" t="s">
        <v>1248</v>
      </c>
      <c r="C1375" t="str">
        <f>_xlfn.XLOOKUP(D1375,Departments!$A$2:$A$8,Departments!$B$2:$B$8)</f>
        <v>Operations</v>
      </c>
      <c r="D1375" t="s">
        <v>19</v>
      </c>
      <c r="E1375" t="str" cm="1">
        <f t="array" ref="E1375">_xlfn.XLOOKUP(F1375,Locations!$A$2:$A$6,Locations!$B$2:$B$6,NOT FOUND)</f>
        <v>Abu Dhabi</v>
      </c>
      <c r="F1375" t="s">
        <v>61</v>
      </c>
      <c r="G1375" t="s">
        <v>173</v>
      </c>
      <c r="H1375" t="s">
        <v>63</v>
      </c>
      <c r="I1375" t="s">
        <v>23</v>
      </c>
      <c r="J1375" t="s">
        <v>24</v>
      </c>
      <c r="K1375" t="s">
        <v>64</v>
      </c>
      <c r="L1375" t="s">
        <v>1342</v>
      </c>
      <c r="M1375" s="4">
        <v>98.94</v>
      </c>
      <c r="N1375">
        <v>85</v>
      </c>
      <c r="O1375" t="s">
        <v>49</v>
      </c>
      <c r="P1375" t="s">
        <v>38</v>
      </c>
      <c r="Q1375">
        <v>4</v>
      </c>
      <c r="R1375">
        <v>38</v>
      </c>
      <c r="S1375" t="s">
        <v>29</v>
      </c>
      <c r="U1375">
        <v>303896</v>
      </c>
    </row>
    <row r="1376" spans="1:21" x14ac:dyDescent="0.3">
      <c r="A1376">
        <v>304894</v>
      </c>
      <c r="B1376" t="s">
        <v>114</v>
      </c>
      <c r="C1376" t="str">
        <f>_xlfn.XLOOKUP(D1376,Departments!$A$2:$A$8,Departments!$B$2:$B$8)</f>
        <v>Finance</v>
      </c>
      <c r="D1376" t="s">
        <v>72</v>
      </c>
      <c r="E1376" t="str" cm="1">
        <f t="array" ref="E1376">_xlfn.XLOOKUP(F1376,Locations!$A$2:$A$6,Locations!$B$2:$B$6,NOT FOUND)</f>
        <v>Abu Dhabi</v>
      </c>
      <c r="F1376" t="s">
        <v>61</v>
      </c>
      <c r="G1376" t="s">
        <v>73</v>
      </c>
      <c r="H1376" t="s">
        <v>34</v>
      </c>
      <c r="I1376" t="s">
        <v>35</v>
      </c>
      <c r="J1376" t="s">
        <v>36</v>
      </c>
      <c r="K1376" t="s">
        <v>69</v>
      </c>
      <c r="L1376" t="s">
        <v>1438</v>
      </c>
      <c r="M1376" s="4">
        <v>84.58</v>
      </c>
      <c r="N1376">
        <v>70</v>
      </c>
      <c r="O1376" t="s">
        <v>56</v>
      </c>
      <c r="P1376" t="s">
        <v>38</v>
      </c>
      <c r="Q1376">
        <v>5</v>
      </c>
      <c r="R1376">
        <v>19</v>
      </c>
      <c r="S1376" t="s">
        <v>29</v>
      </c>
      <c r="U1376">
        <v>304336</v>
      </c>
    </row>
    <row r="1377" spans="1:21" x14ac:dyDescent="0.3">
      <c r="A1377">
        <v>304895</v>
      </c>
      <c r="B1377" t="s">
        <v>745</v>
      </c>
      <c r="C1377" t="str">
        <f>_xlfn.XLOOKUP(D1377,Departments!$A$2:$A$8,Departments!$B$2:$B$8)</f>
        <v>Marketing</v>
      </c>
      <c r="D1377" t="s">
        <v>60</v>
      </c>
      <c r="E1377" t="str" cm="1">
        <f t="array" ref="E1377">_xlfn.XLOOKUP(F1377,Locations!$A$2:$A$6,Locations!$B$2:$B$6,NOT FOUND)</f>
        <v>Sharjah</v>
      </c>
      <c r="F1377" t="s">
        <v>41</v>
      </c>
      <c r="G1377" t="s">
        <v>47</v>
      </c>
      <c r="H1377" t="s">
        <v>76</v>
      </c>
      <c r="I1377" t="s">
        <v>23</v>
      </c>
      <c r="J1377" t="s">
        <v>24</v>
      </c>
      <c r="K1377" t="s">
        <v>54</v>
      </c>
      <c r="L1377" t="s">
        <v>1115</v>
      </c>
      <c r="M1377" s="4">
        <v>84.65</v>
      </c>
      <c r="N1377">
        <v>56</v>
      </c>
      <c r="O1377" t="s">
        <v>27</v>
      </c>
      <c r="P1377" t="s">
        <v>38</v>
      </c>
      <c r="Q1377">
        <v>4</v>
      </c>
      <c r="R1377">
        <v>29</v>
      </c>
      <c r="S1377" t="s">
        <v>29</v>
      </c>
      <c r="U1377">
        <v>304641</v>
      </c>
    </row>
    <row r="1378" spans="1:21" x14ac:dyDescent="0.3">
      <c r="A1378">
        <v>304896</v>
      </c>
      <c r="B1378" t="s">
        <v>1371</v>
      </c>
      <c r="C1378" t="str">
        <f>_xlfn.XLOOKUP(D1378,Departments!$A$2:$A$8,Departments!$B$2:$B$8)</f>
        <v>HR</v>
      </c>
      <c r="D1378" t="s">
        <v>40</v>
      </c>
      <c r="E1378" t="str" cm="1">
        <f t="array" ref="E1378">_xlfn.XLOOKUP(F1378,Locations!$A$2:$A$6,Locations!$B$2:$B$6,NOT FOUND)</f>
        <v>Dubai</v>
      </c>
      <c r="F1378" t="s">
        <v>20</v>
      </c>
      <c r="G1378" t="s">
        <v>108</v>
      </c>
      <c r="H1378" t="s">
        <v>76</v>
      </c>
      <c r="I1378" t="s">
        <v>23</v>
      </c>
      <c r="J1378" t="s">
        <v>24</v>
      </c>
      <c r="K1378" t="s">
        <v>25</v>
      </c>
      <c r="L1378" t="s">
        <v>755</v>
      </c>
      <c r="M1378" s="4">
        <v>90.8</v>
      </c>
      <c r="N1378">
        <v>74</v>
      </c>
      <c r="O1378" t="s">
        <v>49</v>
      </c>
      <c r="P1378" t="s">
        <v>38</v>
      </c>
      <c r="Q1378">
        <v>5</v>
      </c>
      <c r="R1378">
        <v>22</v>
      </c>
      <c r="S1378" t="s">
        <v>57</v>
      </c>
      <c r="T1378" t="s">
        <v>1439</v>
      </c>
      <c r="U1378">
        <v>303530</v>
      </c>
    </row>
    <row r="1379" spans="1:21" x14ac:dyDescent="0.3">
      <c r="A1379">
        <v>304897</v>
      </c>
      <c r="B1379" t="s">
        <v>982</v>
      </c>
      <c r="C1379" t="str">
        <f>_xlfn.XLOOKUP(D1379,Departments!$A$2:$A$8,Departments!$B$2:$B$8)</f>
        <v>HR</v>
      </c>
      <c r="D1379" t="s">
        <v>40</v>
      </c>
      <c r="E1379" t="str" cm="1">
        <f t="array" ref="E1379">_xlfn.XLOOKUP(F1379,Locations!$A$2:$A$6,Locations!$B$2:$B$6,NOT FOUND)</f>
        <v>Dubai</v>
      </c>
      <c r="F1379" t="s">
        <v>20</v>
      </c>
      <c r="G1379" t="s">
        <v>53</v>
      </c>
      <c r="H1379" t="s">
        <v>34</v>
      </c>
      <c r="I1379" t="s">
        <v>43</v>
      </c>
      <c r="J1379" t="s">
        <v>24</v>
      </c>
      <c r="K1379" t="s">
        <v>69</v>
      </c>
      <c r="L1379" t="s">
        <v>940</v>
      </c>
      <c r="M1379" s="4">
        <v>96.19</v>
      </c>
      <c r="N1379">
        <v>86</v>
      </c>
      <c r="O1379" t="s">
        <v>49</v>
      </c>
      <c r="P1379" t="s">
        <v>38</v>
      </c>
      <c r="Q1379">
        <v>3</v>
      </c>
      <c r="R1379">
        <v>9</v>
      </c>
      <c r="S1379" t="s">
        <v>29</v>
      </c>
      <c r="U1379">
        <v>303754</v>
      </c>
    </row>
    <row r="1380" spans="1:21" x14ac:dyDescent="0.3">
      <c r="A1380">
        <v>304898</v>
      </c>
      <c r="B1380" t="s">
        <v>528</v>
      </c>
      <c r="C1380" t="str">
        <f>_xlfn.XLOOKUP(D1380,Departments!$A$2:$A$8,Departments!$B$2:$B$8)</f>
        <v>IT</v>
      </c>
      <c r="D1380" t="s">
        <v>80</v>
      </c>
      <c r="E1380" t="str" cm="1">
        <f t="array" ref="E1380">_xlfn.XLOOKUP(F1380,Locations!$A$2:$A$6,Locations!$B$2:$B$6,NOT FOUND)</f>
        <v>Al Ain</v>
      </c>
      <c r="F1380" t="s">
        <v>46</v>
      </c>
      <c r="G1380" t="s">
        <v>68</v>
      </c>
      <c r="H1380" t="s">
        <v>63</v>
      </c>
      <c r="I1380" t="s">
        <v>35</v>
      </c>
      <c r="J1380" t="s">
        <v>36</v>
      </c>
      <c r="K1380" t="s">
        <v>69</v>
      </c>
      <c r="L1380" t="s">
        <v>1270</v>
      </c>
      <c r="M1380" s="4">
        <v>96.47</v>
      </c>
      <c r="N1380">
        <v>86</v>
      </c>
      <c r="O1380" t="s">
        <v>49</v>
      </c>
      <c r="P1380" t="s">
        <v>38</v>
      </c>
      <c r="Q1380">
        <v>3</v>
      </c>
      <c r="R1380">
        <v>7</v>
      </c>
      <c r="S1380" t="s">
        <v>29</v>
      </c>
      <c r="U1380">
        <v>304832</v>
      </c>
    </row>
    <row r="1381" spans="1:21" x14ac:dyDescent="0.3">
      <c r="A1381">
        <v>304899</v>
      </c>
      <c r="B1381" t="s">
        <v>812</v>
      </c>
      <c r="C1381" t="str">
        <f>_xlfn.XLOOKUP(D1381,Departments!$A$2:$A$8,Departments!$B$2:$B$8)</f>
        <v>Marketing</v>
      </c>
      <c r="D1381" t="s">
        <v>60</v>
      </c>
      <c r="E1381" t="str" cm="1">
        <f t="array" ref="E1381">_xlfn.XLOOKUP(F1381,Locations!$A$2:$A$6,Locations!$B$2:$B$6,NOT FOUND)</f>
        <v>Ajman</v>
      </c>
      <c r="F1381" t="s">
        <v>32</v>
      </c>
      <c r="G1381" t="s">
        <v>68</v>
      </c>
      <c r="H1381" t="s">
        <v>63</v>
      </c>
      <c r="I1381" t="s">
        <v>43</v>
      </c>
      <c r="J1381" t="s">
        <v>24</v>
      </c>
      <c r="K1381" t="s">
        <v>54</v>
      </c>
      <c r="L1381" t="s">
        <v>445</v>
      </c>
      <c r="M1381" s="4">
        <v>84.72</v>
      </c>
      <c r="N1381">
        <v>70</v>
      </c>
      <c r="O1381" t="s">
        <v>56</v>
      </c>
      <c r="P1381" t="s">
        <v>38</v>
      </c>
      <c r="Q1381">
        <v>2</v>
      </c>
      <c r="R1381">
        <v>33</v>
      </c>
      <c r="S1381" t="s">
        <v>29</v>
      </c>
      <c r="U1381">
        <v>304504</v>
      </c>
    </row>
    <row r="1382" spans="1:21" x14ac:dyDescent="0.3">
      <c r="A1382">
        <v>304900</v>
      </c>
      <c r="B1382" t="s">
        <v>404</v>
      </c>
      <c r="C1382" t="str">
        <f>_xlfn.XLOOKUP(D1382,Departments!$A$2:$A$8,Departments!$B$2:$B$8)</f>
        <v>IT</v>
      </c>
      <c r="D1382" t="s">
        <v>80</v>
      </c>
      <c r="E1382" t="str" cm="1">
        <f t="array" ref="E1382">_xlfn.XLOOKUP(F1382,Locations!$A$2:$A$6,Locations!$B$2:$B$6,NOT FOUND)</f>
        <v>Dubai</v>
      </c>
      <c r="F1382" t="s">
        <v>20</v>
      </c>
      <c r="G1382" t="s">
        <v>62</v>
      </c>
      <c r="H1382" t="s">
        <v>34</v>
      </c>
      <c r="I1382" t="s">
        <v>35</v>
      </c>
      <c r="J1382" t="s">
        <v>24</v>
      </c>
      <c r="K1382" t="s">
        <v>54</v>
      </c>
      <c r="L1382" t="s">
        <v>1391</v>
      </c>
      <c r="M1382" s="4">
        <v>97.1</v>
      </c>
      <c r="N1382">
        <v>97</v>
      </c>
      <c r="O1382" t="s">
        <v>56</v>
      </c>
      <c r="P1382" t="s">
        <v>28</v>
      </c>
      <c r="R1382">
        <v>16</v>
      </c>
      <c r="S1382" t="s">
        <v>29</v>
      </c>
      <c r="U1382">
        <v>303919</v>
      </c>
    </row>
    <row r="1383" spans="1:21" x14ac:dyDescent="0.3">
      <c r="A1383">
        <v>304901</v>
      </c>
      <c r="B1383" t="s">
        <v>310</v>
      </c>
      <c r="C1383" t="str">
        <f>_xlfn.XLOOKUP(D1383,Departments!$A$2:$A$8,Departments!$B$2:$B$8)</f>
        <v>Finance</v>
      </c>
      <c r="D1383" t="s">
        <v>72</v>
      </c>
      <c r="E1383" t="str" cm="1">
        <f t="array" ref="E1383">_xlfn.XLOOKUP(F1383,Locations!$A$2:$A$6,Locations!$B$2:$B$6,NOT FOUND)</f>
        <v>Abu Dhabi</v>
      </c>
      <c r="F1383" t="s">
        <v>61</v>
      </c>
      <c r="G1383" t="s">
        <v>47</v>
      </c>
      <c r="H1383" t="s">
        <v>76</v>
      </c>
      <c r="I1383" t="s">
        <v>35</v>
      </c>
      <c r="J1383" t="s">
        <v>36</v>
      </c>
      <c r="K1383" t="s">
        <v>54</v>
      </c>
      <c r="L1383" t="s">
        <v>1440</v>
      </c>
      <c r="M1383" s="4">
        <v>95.62</v>
      </c>
      <c r="N1383">
        <v>91</v>
      </c>
      <c r="O1383" t="s">
        <v>56</v>
      </c>
      <c r="P1383" t="s">
        <v>38</v>
      </c>
      <c r="Q1383">
        <v>4</v>
      </c>
      <c r="R1383">
        <v>5</v>
      </c>
      <c r="S1383" t="s">
        <v>29</v>
      </c>
      <c r="U1383">
        <v>304699</v>
      </c>
    </row>
    <row r="1384" spans="1:21" x14ac:dyDescent="0.3">
      <c r="A1384">
        <v>304902</v>
      </c>
      <c r="B1384" t="s">
        <v>217</v>
      </c>
      <c r="C1384" t="str">
        <f>_xlfn.XLOOKUP(D1384,Departments!$A$2:$A$8,Departments!$B$2:$B$8)</f>
        <v>HR</v>
      </c>
      <c r="D1384" t="s">
        <v>40</v>
      </c>
      <c r="E1384" t="str" cm="1">
        <f t="array" ref="E1384">_xlfn.XLOOKUP(F1384,Locations!$A$2:$A$6,Locations!$B$2:$B$6,NOT FOUND)</f>
        <v>Dubai</v>
      </c>
      <c r="F1384" t="s">
        <v>20</v>
      </c>
      <c r="G1384" t="s">
        <v>62</v>
      </c>
      <c r="H1384" t="s">
        <v>34</v>
      </c>
      <c r="I1384" t="s">
        <v>35</v>
      </c>
      <c r="J1384" t="s">
        <v>24</v>
      </c>
      <c r="K1384" t="s">
        <v>69</v>
      </c>
      <c r="L1384" t="s">
        <v>865</v>
      </c>
      <c r="M1384" s="4">
        <v>77.8</v>
      </c>
      <c r="N1384">
        <v>79</v>
      </c>
      <c r="O1384" t="s">
        <v>27</v>
      </c>
      <c r="P1384" t="s">
        <v>38</v>
      </c>
      <c r="Q1384">
        <v>2</v>
      </c>
      <c r="R1384">
        <v>29</v>
      </c>
      <c r="S1384" t="s">
        <v>29</v>
      </c>
      <c r="U1384">
        <v>304059</v>
      </c>
    </row>
    <row r="1385" spans="1:21" x14ac:dyDescent="0.3">
      <c r="A1385">
        <v>304903</v>
      </c>
      <c r="B1385" t="s">
        <v>969</v>
      </c>
      <c r="C1385" t="str">
        <f>_xlfn.XLOOKUP(D1385,Departments!$A$2:$A$8,Departments!$B$2:$B$8)</f>
        <v>IT</v>
      </c>
      <c r="D1385" t="s">
        <v>80</v>
      </c>
      <c r="E1385" t="str" cm="1">
        <f t="array" ref="E1385">_xlfn.XLOOKUP(F1385,Locations!$A$2:$A$6,Locations!$B$2:$B$6,NOT FOUND)</f>
        <v>Dubai</v>
      </c>
      <c r="F1385" t="s">
        <v>20</v>
      </c>
      <c r="G1385" t="s">
        <v>21</v>
      </c>
      <c r="H1385" t="s">
        <v>76</v>
      </c>
      <c r="I1385" t="s">
        <v>43</v>
      </c>
      <c r="J1385" t="s">
        <v>36</v>
      </c>
      <c r="K1385" t="s">
        <v>25</v>
      </c>
      <c r="L1385" t="s">
        <v>859</v>
      </c>
      <c r="M1385" s="4">
        <v>87.11</v>
      </c>
      <c r="N1385">
        <v>87</v>
      </c>
      <c r="O1385" t="s">
        <v>49</v>
      </c>
      <c r="P1385" t="s">
        <v>38</v>
      </c>
      <c r="Q1385">
        <v>3</v>
      </c>
      <c r="R1385">
        <v>27</v>
      </c>
      <c r="S1385" t="s">
        <v>29</v>
      </c>
      <c r="U1385">
        <v>304171</v>
      </c>
    </row>
    <row r="1386" spans="1:21" x14ac:dyDescent="0.3">
      <c r="A1386">
        <v>304904</v>
      </c>
      <c r="B1386" t="s">
        <v>230</v>
      </c>
      <c r="C1386" t="str">
        <f>_xlfn.XLOOKUP(D1386,Departments!$A$2:$A$8,Departments!$B$2:$B$8)</f>
        <v>IT</v>
      </c>
      <c r="D1386" t="s">
        <v>80</v>
      </c>
      <c r="E1386" t="str" cm="1">
        <f t="array" ref="E1386">_xlfn.XLOOKUP(F1386,Locations!$A$2:$A$6,Locations!$B$2:$B$6,NOT FOUND)</f>
        <v>Al Ain</v>
      </c>
      <c r="F1386" t="s">
        <v>46</v>
      </c>
      <c r="G1386" t="s">
        <v>42</v>
      </c>
      <c r="H1386" t="s">
        <v>76</v>
      </c>
      <c r="I1386" t="s">
        <v>35</v>
      </c>
      <c r="J1386" t="s">
        <v>24</v>
      </c>
      <c r="K1386" t="s">
        <v>64</v>
      </c>
      <c r="L1386" t="s">
        <v>1441</v>
      </c>
      <c r="M1386" s="4">
        <v>82.06</v>
      </c>
      <c r="N1386">
        <v>78</v>
      </c>
      <c r="O1386" t="s">
        <v>56</v>
      </c>
      <c r="P1386" t="s">
        <v>38</v>
      </c>
      <c r="Q1386">
        <v>4</v>
      </c>
      <c r="R1386">
        <v>22</v>
      </c>
      <c r="S1386" t="s">
        <v>29</v>
      </c>
      <c r="U1386">
        <v>303884</v>
      </c>
    </row>
    <row r="1387" spans="1:21" x14ac:dyDescent="0.3">
      <c r="A1387">
        <v>304905</v>
      </c>
      <c r="B1387" t="s">
        <v>750</v>
      </c>
      <c r="C1387" t="str">
        <f>_xlfn.XLOOKUP(D1387,Departments!$A$2:$A$8,Departments!$B$2:$B$8)</f>
        <v>Sales</v>
      </c>
      <c r="D1387" t="s">
        <v>31</v>
      </c>
      <c r="E1387" t="str" cm="1">
        <f t="array" ref="E1387">_xlfn.XLOOKUP(F1387,Locations!$A$2:$A$6,Locations!$B$2:$B$6,NOT FOUND)</f>
        <v>Sharjah</v>
      </c>
      <c r="F1387" t="s">
        <v>41</v>
      </c>
      <c r="G1387" t="s">
        <v>102</v>
      </c>
      <c r="H1387" t="s">
        <v>63</v>
      </c>
      <c r="I1387" t="s">
        <v>43</v>
      </c>
      <c r="J1387" t="s">
        <v>24</v>
      </c>
      <c r="K1387" t="s">
        <v>64</v>
      </c>
      <c r="L1387" t="s">
        <v>1442</v>
      </c>
      <c r="M1387" s="4">
        <v>86.45</v>
      </c>
      <c r="N1387">
        <v>90</v>
      </c>
      <c r="O1387" t="s">
        <v>56</v>
      </c>
      <c r="P1387" t="s">
        <v>28</v>
      </c>
      <c r="R1387">
        <v>28</v>
      </c>
      <c r="S1387" t="s">
        <v>57</v>
      </c>
      <c r="T1387" t="s">
        <v>708</v>
      </c>
      <c r="U1387">
        <v>304745</v>
      </c>
    </row>
    <row r="1388" spans="1:21" x14ac:dyDescent="0.3">
      <c r="A1388">
        <v>304906</v>
      </c>
      <c r="B1388" t="s">
        <v>239</v>
      </c>
      <c r="C1388" t="str">
        <f>_xlfn.XLOOKUP(D1388,Departments!$A$2:$A$8,Departments!$B$2:$B$8)</f>
        <v>Customer Support</v>
      </c>
      <c r="D1388" t="s">
        <v>52</v>
      </c>
      <c r="E1388" t="str" cm="1">
        <f t="array" ref="E1388">_xlfn.XLOOKUP(F1388,Locations!$A$2:$A$6,Locations!$B$2:$B$6,NOT FOUND)</f>
        <v>Dubai</v>
      </c>
      <c r="F1388" t="s">
        <v>20</v>
      </c>
      <c r="G1388" t="s">
        <v>62</v>
      </c>
      <c r="H1388" t="s">
        <v>76</v>
      </c>
      <c r="I1388" t="s">
        <v>35</v>
      </c>
      <c r="J1388" t="s">
        <v>36</v>
      </c>
      <c r="K1388" t="s">
        <v>54</v>
      </c>
      <c r="L1388" t="s">
        <v>1443</v>
      </c>
      <c r="M1388" s="4">
        <v>89.73</v>
      </c>
      <c r="N1388">
        <v>81</v>
      </c>
      <c r="O1388" t="s">
        <v>49</v>
      </c>
      <c r="P1388" t="s">
        <v>28</v>
      </c>
      <c r="R1388">
        <v>15</v>
      </c>
      <c r="S1388" t="s">
        <v>29</v>
      </c>
      <c r="U1388">
        <v>303790</v>
      </c>
    </row>
    <row r="1389" spans="1:21" x14ac:dyDescent="0.3">
      <c r="A1389">
        <v>304907</v>
      </c>
      <c r="B1389" t="s">
        <v>138</v>
      </c>
      <c r="C1389" t="str">
        <f>_xlfn.XLOOKUP(D1389,Departments!$A$2:$A$8,Departments!$B$2:$B$8)</f>
        <v>Finance</v>
      </c>
      <c r="D1389" t="s">
        <v>72</v>
      </c>
      <c r="E1389" t="str" cm="1">
        <f t="array" ref="E1389">_xlfn.XLOOKUP(F1389,Locations!$A$2:$A$6,Locations!$B$2:$B$6,NOT FOUND)</f>
        <v>Dubai</v>
      </c>
      <c r="F1389" t="s">
        <v>20</v>
      </c>
      <c r="G1389" t="s">
        <v>126</v>
      </c>
      <c r="H1389" t="s">
        <v>63</v>
      </c>
      <c r="I1389" t="s">
        <v>35</v>
      </c>
      <c r="J1389" t="s">
        <v>24</v>
      </c>
      <c r="K1389" t="s">
        <v>25</v>
      </c>
      <c r="L1389" t="s">
        <v>1444</v>
      </c>
      <c r="M1389" s="4">
        <v>96.81</v>
      </c>
      <c r="N1389">
        <v>98</v>
      </c>
      <c r="O1389" t="s">
        <v>56</v>
      </c>
      <c r="P1389" t="s">
        <v>38</v>
      </c>
      <c r="Q1389">
        <v>2</v>
      </c>
      <c r="R1389">
        <v>37</v>
      </c>
      <c r="S1389" t="s">
        <v>29</v>
      </c>
      <c r="U1389">
        <v>303897</v>
      </c>
    </row>
    <row r="1390" spans="1:21" x14ac:dyDescent="0.3">
      <c r="A1390">
        <v>304908</v>
      </c>
      <c r="B1390" t="s">
        <v>648</v>
      </c>
      <c r="C1390" t="str">
        <f>_xlfn.XLOOKUP(D1390,Departments!$A$2:$A$8,Departments!$B$2:$B$8)</f>
        <v>Sales</v>
      </c>
      <c r="D1390" t="s">
        <v>31</v>
      </c>
      <c r="E1390" t="str" cm="1">
        <f t="array" ref="E1390">_xlfn.XLOOKUP(F1390,Locations!$A$2:$A$6,Locations!$B$2:$B$6,NOT FOUND)</f>
        <v>Abu Dhabi</v>
      </c>
      <c r="F1390" t="s">
        <v>61</v>
      </c>
      <c r="G1390" t="s">
        <v>173</v>
      </c>
      <c r="H1390" t="s">
        <v>76</v>
      </c>
      <c r="I1390" t="s">
        <v>23</v>
      </c>
      <c r="J1390" t="s">
        <v>36</v>
      </c>
      <c r="K1390" t="s">
        <v>54</v>
      </c>
      <c r="L1390" t="s">
        <v>591</v>
      </c>
      <c r="M1390" s="4">
        <v>87.84</v>
      </c>
      <c r="N1390">
        <v>75</v>
      </c>
      <c r="O1390" t="s">
        <v>49</v>
      </c>
      <c r="P1390" t="s">
        <v>50</v>
      </c>
      <c r="R1390">
        <v>38</v>
      </c>
      <c r="S1390" t="s">
        <v>29</v>
      </c>
      <c r="U1390">
        <v>303739</v>
      </c>
    </row>
    <row r="1391" spans="1:21" x14ac:dyDescent="0.3">
      <c r="A1391">
        <v>304909</v>
      </c>
      <c r="B1391" t="s">
        <v>357</v>
      </c>
      <c r="C1391" t="str">
        <f>_xlfn.XLOOKUP(D1391,Departments!$A$2:$A$8,Departments!$B$2:$B$8)</f>
        <v>Operations</v>
      </c>
      <c r="D1391" t="s">
        <v>19</v>
      </c>
      <c r="E1391" t="str" cm="1">
        <f t="array" ref="E1391">_xlfn.XLOOKUP(F1391,Locations!$A$2:$A$6,Locations!$B$2:$B$6,NOT FOUND)</f>
        <v>Dubai</v>
      </c>
      <c r="F1391" t="s">
        <v>20</v>
      </c>
      <c r="G1391" t="s">
        <v>126</v>
      </c>
      <c r="H1391" t="s">
        <v>34</v>
      </c>
      <c r="I1391" t="s">
        <v>35</v>
      </c>
      <c r="J1391" t="s">
        <v>36</v>
      </c>
      <c r="K1391" t="s">
        <v>25</v>
      </c>
      <c r="L1391" t="s">
        <v>210</v>
      </c>
      <c r="M1391" s="4">
        <v>88.3</v>
      </c>
      <c r="N1391">
        <v>78</v>
      </c>
      <c r="O1391" t="s">
        <v>49</v>
      </c>
      <c r="P1391" t="s">
        <v>38</v>
      </c>
      <c r="Q1391">
        <v>4</v>
      </c>
      <c r="S1391" t="s">
        <v>29</v>
      </c>
      <c r="U1391">
        <v>304071</v>
      </c>
    </row>
    <row r="1392" spans="1:21" x14ac:dyDescent="0.3">
      <c r="A1392">
        <v>304910</v>
      </c>
      <c r="B1392" t="s">
        <v>326</v>
      </c>
      <c r="C1392" t="str">
        <f>_xlfn.XLOOKUP(D1392,Departments!$A$2:$A$8,Departments!$B$2:$B$8)</f>
        <v>Operations</v>
      </c>
      <c r="D1392" t="s">
        <v>19</v>
      </c>
      <c r="E1392" t="str" cm="1">
        <f t="array" ref="E1392">_xlfn.XLOOKUP(F1392,Locations!$A$2:$A$6,Locations!$B$2:$B$6,NOT FOUND)</f>
        <v>Ajman</v>
      </c>
      <c r="F1392" t="s">
        <v>32</v>
      </c>
      <c r="G1392" t="s">
        <v>33</v>
      </c>
      <c r="H1392" t="s">
        <v>63</v>
      </c>
      <c r="I1392" t="s">
        <v>35</v>
      </c>
      <c r="J1392" t="s">
        <v>36</v>
      </c>
      <c r="K1392" t="s">
        <v>64</v>
      </c>
      <c r="L1392" t="s">
        <v>1153</v>
      </c>
      <c r="M1392" s="4">
        <v>83.41</v>
      </c>
      <c r="N1392">
        <v>72</v>
      </c>
      <c r="O1392" t="s">
        <v>56</v>
      </c>
      <c r="P1392" t="s">
        <v>38</v>
      </c>
      <c r="Q1392">
        <v>5</v>
      </c>
      <c r="R1392">
        <v>34</v>
      </c>
      <c r="S1392" t="s">
        <v>29</v>
      </c>
      <c r="U1392">
        <v>303757</v>
      </c>
    </row>
    <row r="1393" spans="1:21" x14ac:dyDescent="0.3">
      <c r="A1393">
        <v>304911</v>
      </c>
      <c r="B1393" t="s">
        <v>760</v>
      </c>
      <c r="C1393" t="str">
        <f>_xlfn.XLOOKUP(D1393,Departments!$A$2:$A$8,Departments!$B$2:$B$8)</f>
        <v>Customer Support</v>
      </c>
      <c r="D1393" t="s">
        <v>52</v>
      </c>
      <c r="E1393" t="str" cm="1">
        <f t="array" ref="E1393">_xlfn.XLOOKUP(F1393,Locations!$A$2:$A$6,Locations!$B$2:$B$6,NOT FOUND)</f>
        <v>Al Ain</v>
      </c>
      <c r="F1393" t="s">
        <v>46</v>
      </c>
      <c r="G1393" t="s">
        <v>33</v>
      </c>
      <c r="H1393" t="s">
        <v>76</v>
      </c>
      <c r="I1393" t="s">
        <v>23</v>
      </c>
      <c r="J1393" t="s">
        <v>36</v>
      </c>
      <c r="K1393" t="s">
        <v>54</v>
      </c>
      <c r="L1393" t="s">
        <v>1445</v>
      </c>
      <c r="M1393" s="4">
        <v>86.89</v>
      </c>
      <c r="N1393">
        <v>71</v>
      </c>
      <c r="O1393" t="s">
        <v>49</v>
      </c>
      <c r="P1393" t="s">
        <v>50</v>
      </c>
      <c r="R1393">
        <v>17</v>
      </c>
      <c r="S1393" t="s">
        <v>29</v>
      </c>
      <c r="U1393">
        <v>304568</v>
      </c>
    </row>
    <row r="1394" spans="1:21" x14ac:dyDescent="0.3">
      <c r="A1394">
        <v>304912</v>
      </c>
      <c r="B1394" t="s">
        <v>728</v>
      </c>
      <c r="C1394" t="str">
        <f>_xlfn.XLOOKUP(D1394,Departments!$A$2:$A$8,Departments!$B$2:$B$8)</f>
        <v>Sales</v>
      </c>
      <c r="D1394" t="s">
        <v>31</v>
      </c>
      <c r="E1394" t="str" cm="1">
        <f t="array" ref="E1394">_xlfn.XLOOKUP(F1394,Locations!$A$2:$A$6,Locations!$B$2:$B$6,NOT FOUND)</f>
        <v>Dubai</v>
      </c>
      <c r="F1394" t="s">
        <v>20</v>
      </c>
      <c r="G1394" t="s">
        <v>126</v>
      </c>
      <c r="H1394" t="s">
        <v>34</v>
      </c>
      <c r="I1394" t="s">
        <v>35</v>
      </c>
      <c r="J1394" t="s">
        <v>36</v>
      </c>
      <c r="K1394" t="s">
        <v>54</v>
      </c>
      <c r="L1394" t="s">
        <v>535</v>
      </c>
      <c r="M1394" s="4">
        <v>76.39</v>
      </c>
      <c r="N1394">
        <v>73</v>
      </c>
      <c r="O1394" t="s">
        <v>56</v>
      </c>
      <c r="P1394" t="s">
        <v>28</v>
      </c>
      <c r="R1394">
        <v>17</v>
      </c>
      <c r="S1394" t="s">
        <v>131</v>
      </c>
      <c r="T1394" t="s">
        <v>1446</v>
      </c>
      <c r="U1394">
        <v>303613</v>
      </c>
    </row>
    <row r="1395" spans="1:21" x14ac:dyDescent="0.3">
      <c r="A1395">
        <v>304913</v>
      </c>
      <c r="B1395" t="s">
        <v>1072</v>
      </c>
      <c r="C1395" t="str">
        <f>_xlfn.XLOOKUP(D1395,Departments!$A$2:$A$8,Departments!$B$2:$B$8)</f>
        <v>Finance</v>
      </c>
      <c r="D1395" t="s">
        <v>72</v>
      </c>
      <c r="E1395" t="str" cm="1">
        <f t="array" ref="E1395">_xlfn.XLOOKUP(F1395,Locations!$A$2:$A$6,Locations!$B$2:$B$6,NOT FOUND)</f>
        <v>Ajman</v>
      </c>
      <c r="F1395" t="s">
        <v>32</v>
      </c>
      <c r="G1395" t="s">
        <v>33</v>
      </c>
      <c r="H1395" t="s">
        <v>76</v>
      </c>
      <c r="I1395" t="s">
        <v>35</v>
      </c>
      <c r="J1395" t="s">
        <v>24</v>
      </c>
      <c r="K1395" t="s">
        <v>54</v>
      </c>
      <c r="L1395" t="s">
        <v>1195</v>
      </c>
      <c r="M1395" s="4">
        <v>86.88</v>
      </c>
      <c r="N1395">
        <v>70</v>
      </c>
      <c r="O1395" t="s">
        <v>56</v>
      </c>
      <c r="P1395" t="s">
        <v>38</v>
      </c>
      <c r="Q1395">
        <v>3</v>
      </c>
      <c r="R1395">
        <v>27</v>
      </c>
      <c r="S1395" t="s">
        <v>29</v>
      </c>
      <c r="U1395">
        <v>303612</v>
      </c>
    </row>
    <row r="1396" spans="1:21" x14ac:dyDescent="0.3">
      <c r="A1396">
        <v>304914</v>
      </c>
      <c r="B1396" t="s">
        <v>391</v>
      </c>
      <c r="C1396" t="str">
        <f>_xlfn.XLOOKUP(D1396,Departments!$A$2:$A$8,Departments!$B$2:$B$8)</f>
        <v>IT</v>
      </c>
      <c r="D1396" t="s">
        <v>80</v>
      </c>
      <c r="E1396" t="str" cm="1">
        <f t="array" ref="E1396">_xlfn.XLOOKUP(F1396,Locations!$A$2:$A$6,Locations!$B$2:$B$6,NOT FOUND)</f>
        <v>Ajman</v>
      </c>
      <c r="F1396" t="s">
        <v>32</v>
      </c>
      <c r="G1396" t="s">
        <v>173</v>
      </c>
      <c r="H1396" t="s">
        <v>34</v>
      </c>
      <c r="I1396" t="s">
        <v>43</v>
      </c>
      <c r="J1396" t="s">
        <v>24</v>
      </c>
      <c r="K1396" t="s">
        <v>69</v>
      </c>
      <c r="L1396" t="s">
        <v>1307</v>
      </c>
      <c r="M1396" s="4">
        <v>99.18</v>
      </c>
      <c r="N1396">
        <v>96</v>
      </c>
      <c r="O1396" t="s">
        <v>49</v>
      </c>
      <c r="P1396" t="s">
        <v>38</v>
      </c>
      <c r="Q1396">
        <v>3</v>
      </c>
      <c r="R1396">
        <v>39</v>
      </c>
      <c r="S1396" t="s">
        <v>29</v>
      </c>
      <c r="U1396">
        <v>304619</v>
      </c>
    </row>
    <row r="1397" spans="1:21" x14ac:dyDescent="0.3">
      <c r="A1397">
        <v>304915</v>
      </c>
      <c r="B1397" t="s">
        <v>877</v>
      </c>
      <c r="C1397" t="str">
        <f>_xlfn.XLOOKUP(D1397,Departments!$A$2:$A$8,Departments!$B$2:$B$8)</f>
        <v>Marketing</v>
      </c>
      <c r="D1397" t="s">
        <v>60</v>
      </c>
      <c r="E1397" t="str" cm="1">
        <f t="array" ref="E1397">_xlfn.XLOOKUP(F1397,Locations!$A$2:$A$6,Locations!$B$2:$B$6,NOT FOUND)</f>
        <v>Ajman</v>
      </c>
      <c r="F1397" t="s">
        <v>32</v>
      </c>
      <c r="G1397" t="s">
        <v>173</v>
      </c>
      <c r="H1397" t="s">
        <v>63</v>
      </c>
      <c r="I1397" t="s">
        <v>35</v>
      </c>
      <c r="J1397" t="s">
        <v>36</v>
      </c>
      <c r="K1397" t="s">
        <v>54</v>
      </c>
      <c r="L1397" t="s">
        <v>1447</v>
      </c>
      <c r="M1397" s="4">
        <v>99.44</v>
      </c>
      <c r="N1397">
        <v>99</v>
      </c>
      <c r="O1397" t="s">
        <v>56</v>
      </c>
      <c r="P1397" t="s">
        <v>38</v>
      </c>
      <c r="Q1397">
        <v>3</v>
      </c>
      <c r="R1397">
        <v>32</v>
      </c>
      <c r="S1397" t="s">
        <v>29</v>
      </c>
      <c r="U1397">
        <v>304683</v>
      </c>
    </row>
    <row r="1398" spans="1:21" x14ac:dyDescent="0.3">
      <c r="A1398">
        <v>304916</v>
      </c>
      <c r="B1398" t="s">
        <v>357</v>
      </c>
      <c r="C1398" t="str">
        <f>_xlfn.XLOOKUP(D1398,Departments!$A$2:$A$8,Departments!$B$2:$B$8)</f>
        <v>Customer Support</v>
      </c>
      <c r="D1398" t="s">
        <v>52</v>
      </c>
      <c r="E1398" t="str" cm="1">
        <f t="array" ref="E1398">_xlfn.XLOOKUP(F1398,Locations!$A$2:$A$6,Locations!$B$2:$B$6,NOT FOUND)</f>
        <v>Abu Dhabi</v>
      </c>
      <c r="F1398" t="s">
        <v>61</v>
      </c>
      <c r="G1398" t="s">
        <v>62</v>
      </c>
      <c r="H1398" t="s">
        <v>22</v>
      </c>
      <c r="I1398" t="s">
        <v>23</v>
      </c>
      <c r="J1398" t="s">
        <v>36</v>
      </c>
      <c r="K1398" t="s">
        <v>64</v>
      </c>
      <c r="L1398" t="s">
        <v>1448</v>
      </c>
      <c r="M1398" s="4">
        <v>83.84</v>
      </c>
      <c r="N1398">
        <v>57</v>
      </c>
      <c r="O1398" t="s">
        <v>27</v>
      </c>
      <c r="P1398" t="s">
        <v>38</v>
      </c>
      <c r="Q1398">
        <v>5</v>
      </c>
      <c r="R1398">
        <v>25</v>
      </c>
      <c r="S1398" t="s">
        <v>29</v>
      </c>
      <c r="U1398">
        <v>304518</v>
      </c>
    </row>
    <row r="1399" spans="1:21" x14ac:dyDescent="0.3">
      <c r="A1399">
        <v>304917</v>
      </c>
      <c r="B1399" t="s">
        <v>581</v>
      </c>
      <c r="C1399" t="str">
        <f>_xlfn.XLOOKUP(D1399,Departments!$A$2:$A$8,Departments!$B$2:$B$8)</f>
        <v>Sales</v>
      </c>
      <c r="D1399" t="s">
        <v>31</v>
      </c>
      <c r="E1399" t="str" cm="1">
        <f t="array" ref="E1399">_xlfn.XLOOKUP(F1399,Locations!$A$2:$A$6,Locations!$B$2:$B$6,NOT FOUND)</f>
        <v>Dubai</v>
      </c>
      <c r="F1399" t="s">
        <v>20</v>
      </c>
      <c r="G1399" t="s">
        <v>62</v>
      </c>
      <c r="H1399" t="s">
        <v>76</v>
      </c>
      <c r="I1399" t="s">
        <v>43</v>
      </c>
      <c r="J1399" t="s">
        <v>36</v>
      </c>
      <c r="K1399" t="s">
        <v>69</v>
      </c>
      <c r="L1399" t="s">
        <v>676</v>
      </c>
      <c r="M1399" s="4">
        <v>89.86</v>
      </c>
      <c r="N1399">
        <v>70</v>
      </c>
      <c r="O1399" t="s">
        <v>56</v>
      </c>
      <c r="P1399" t="s">
        <v>50</v>
      </c>
      <c r="R1399">
        <v>26</v>
      </c>
      <c r="S1399" t="s">
        <v>57</v>
      </c>
      <c r="T1399" t="s">
        <v>1449</v>
      </c>
      <c r="U1399">
        <v>304582</v>
      </c>
    </row>
    <row r="1400" spans="1:21" x14ac:dyDescent="0.3">
      <c r="A1400">
        <v>304918</v>
      </c>
      <c r="B1400" t="s">
        <v>177</v>
      </c>
      <c r="C1400" t="str">
        <f>_xlfn.XLOOKUP(D1400,Departments!$A$2:$A$8,Departments!$B$2:$B$8)</f>
        <v>Customer Support</v>
      </c>
      <c r="D1400" t="s">
        <v>52</v>
      </c>
      <c r="E1400" t="str" cm="1">
        <f t="array" ref="E1400">_xlfn.XLOOKUP(F1400,Locations!$A$2:$A$6,Locations!$B$2:$B$6,NOT FOUND)</f>
        <v>Dubai</v>
      </c>
      <c r="F1400" t="s">
        <v>20</v>
      </c>
      <c r="G1400" t="s">
        <v>42</v>
      </c>
      <c r="H1400" t="s">
        <v>22</v>
      </c>
      <c r="I1400" t="s">
        <v>23</v>
      </c>
      <c r="J1400" t="s">
        <v>36</v>
      </c>
      <c r="K1400" t="s">
        <v>25</v>
      </c>
      <c r="L1400" t="s">
        <v>1301</v>
      </c>
      <c r="M1400" s="4">
        <v>90.75</v>
      </c>
      <c r="N1400">
        <v>77</v>
      </c>
      <c r="O1400" t="s">
        <v>56</v>
      </c>
      <c r="P1400" t="s">
        <v>50</v>
      </c>
      <c r="R1400">
        <v>29</v>
      </c>
      <c r="S1400" t="s">
        <v>131</v>
      </c>
      <c r="T1400" t="s">
        <v>1346</v>
      </c>
      <c r="U1400">
        <v>304718</v>
      </c>
    </row>
    <row r="1401" spans="1:21" x14ac:dyDescent="0.3">
      <c r="A1401">
        <v>304919</v>
      </c>
      <c r="B1401" t="s">
        <v>271</v>
      </c>
      <c r="C1401" t="str">
        <f>_xlfn.XLOOKUP(D1401,Departments!$A$2:$A$8,Departments!$B$2:$B$8)</f>
        <v>IT</v>
      </c>
      <c r="D1401" t="s">
        <v>80</v>
      </c>
      <c r="E1401" t="str" cm="1">
        <f t="array" ref="E1401">_xlfn.XLOOKUP(F1401,Locations!$A$2:$A$6,Locations!$B$2:$B$6,NOT FOUND)</f>
        <v>Dubai</v>
      </c>
      <c r="F1401" t="s">
        <v>20</v>
      </c>
      <c r="G1401" t="s">
        <v>21</v>
      </c>
      <c r="H1401" t="s">
        <v>76</v>
      </c>
      <c r="I1401" t="s">
        <v>35</v>
      </c>
      <c r="J1401" t="s">
        <v>24</v>
      </c>
      <c r="K1401" t="s">
        <v>64</v>
      </c>
      <c r="L1401" t="s">
        <v>1200</v>
      </c>
      <c r="M1401" s="4">
        <v>83.73</v>
      </c>
      <c r="N1401">
        <v>78</v>
      </c>
      <c r="O1401" t="s">
        <v>27</v>
      </c>
      <c r="P1401" t="s">
        <v>38</v>
      </c>
      <c r="Q1401">
        <v>5</v>
      </c>
      <c r="R1401">
        <v>8</v>
      </c>
      <c r="S1401" t="s">
        <v>57</v>
      </c>
      <c r="T1401" t="s">
        <v>1450</v>
      </c>
      <c r="U1401">
        <v>304677</v>
      </c>
    </row>
    <row r="1402" spans="1:21" x14ac:dyDescent="0.3">
      <c r="A1402">
        <v>304920</v>
      </c>
      <c r="B1402" t="s">
        <v>172</v>
      </c>
      <c r="C1402" t="str">
        <f>_xlfn.XLOOKUP(D1402,Departments!$A$2:$A$8,Departments!$B$2:$B$8)</f>
        <v>IT</v>
      </c>
      <c r="D1402" t="s">
        <v>80</v>
      </c>
      <c r="E1402" t="str" cm="1">
        <f t="array" ref="E1402">_xlfn.XLOOKUP(F1402,Locations!$A$2:$A$6,Locations!$B$2:$B$6,NOT FOUND)</f>
        <v>Al Ain</v>
      </c>
      <c r="F1402" t="s">
        <v>46</v>
      </c>
      <c r="G1402" t="s">
        <v>68</v>
      </c>
      <c r="H1402" t="s">
        <v>22</v>
      </c>
      <c r="I1402" t="s">
        <v>23</v>
      </c>
      <c r="J1402" t="s">
        <v>36</v>
      </c>
      <c r="K1402" t="s">
        <v>64</v>
      </c>
      <c r="L1402" t="s">
        <v>1451</v>
      </c>
      <c r="M1402" s="4">
        <v>80.61</v>
      </c>
      <c r="N1402">
        <v>58</v>
      </c>
      <c r="O1402" t="s">
        <v>56</v>
      </c>
      <c r="P1402" t="s">
        <v>38</v>
      </c>
      <c r="Q1402">
        <v>4</v>
      </c>
      <c r="S1402" t="s">
        <v>57</v>
      </c>
      <c r="T1402" t="s">
        <v>245</v>
      </c>
      <c r="U1402">
        <v>303777</v>
      </c>
    </row>
    <row r="1403" spans="1:21" x14ac:dyDescent="0.3">
      <c r="A1403">
        <v>304921</v>
      </c>
      <c r="B1403" t="s">
        <v>129</v>
      </c>
      <c r="C1403" t="str">
        <f>_xlfn.XLOOKUP(D1403,Departments!$A$2:$A$8,Departments!$B$2:$B$8)</f>
        <v>HR</v>
      </c>
      <c r="D1403" t="s">
        <v>40</v>
      </c>
      <c r="E1403" t="str" cm="1">
        <f t="array" ref="E1403">_xlfn.XLOOKUP(F1403,Locations!$A$2:$A$6,Locations!$B$2:$B$6,NOT FOUND)</f>
        <v>Dubai</v>
      </c>
      <c r="F1403" t="s">
        <v>20</v>
      </c>
      <c r="G1403" t="s">
        <v>42</v>
      </c>
      <c r="H1403" t="s">
        <v>63</v>
      </c>
      <c r="I1403" t="s">
        <v>35</v>
      </c>
      <c r="J1403" t="s">
        <v>36</v>
      </c>
      <c r="K1403" t="s">
        <v>25</v>
      </c>
      <c r="L1403" t="s">
        <v>952</v>
      </c>
      <c r="M1403" s="4">
        <v>75.16</v>
      </c>
      <c r="N1403">
        <v>51</v>
      </c>
      <c r="O1403" t="s">
        <v>56</v>
      </c>
      <c r="P1403" t="s">
        <v>38</v>
      </c>
      <c r="Q1403">
        <v>4</v>
      </c>
      <c r="R1403">
        <v>10</v>
      </c>
      <c r="S1403" t="s">
        <v>29</v>
      </c>
      <c r="U1403">
        <v>304019</v>
      </c>
    </row>
    <row r="1404" spans="1:21" x14ac:dyDescent="0.3">
      <c r="A1404">
        <v>304922</v>
      </c>
      <c r="B1404" t="s">
        <v>1238</v>
      </c>
      <c r="C1404" t="str">
        <f>_xlfn.XLOOKUP(D1404,Departments!$A$2:$A$8,Departments!$B$2:$B$8)</f>
        <v>IT</v>
      </c>
      <c r="D1404" t="s">
        <v>80</v>
      </c>
      <c r="E1404" t="str" cm="1">
        <f t="array" ref="E1404">_xlfn.XLOOKUP(F1404,Locations!$A$2:$A$6,Locations!$B$2:$B$6,NOT FOUND)</f>
        <v>Ajman</v>
      </c>
      <c r="F1404" t="s">
        <v>32</v>
      </c>
      <c r="G1404" t="s">
        <v>68</v>
      </c>
      <c r="H1404" t="s">
        <v>63</v>
      </c>
      <c r="I1404" t="s">
        <v>23</v>
      </c>
      <c r="J1404" t="s">
        <v>24</v>
      </c>
      <c r="K1404" t="s">
        <v>69</v>
      </c>
      <c r="L1404" t="s">
        <v>1019</v>
      </c>
      <c r="M1404" s="4">
        <v>93.21</v>
      </c>
      <c r="N1404">
        <v>80</v>
      </c>
      <c r="O1404" t="s">
        <v>56</v>
      </c>
      <c r="P1404" t="s">
        <v>38</v>
      </c>
      <c r="Q1404">
        <v>3</v>
      </c>
      <c r="R1404">
        <v>5</v>
      </c>
      <c r="S1404" t="s">
        <v>29</v>
      </c>
      <c r="U1404">
        <v>303721</v>
      </c>
    </row>
    <row r="1405" spans="1:21" x14ac:dyDescent="0.3">
      <c r="A1405">
        <v>304923</v>
      </c>
      <c r="B1405" t="s">
        <v>1074</v>
      </c>
      <c r="C1405" t="str">
        <f>_xlfn.XLOOKUP(D1405,Departments!$A$2:$A$8,Departments!$B$2:$B$8)</f>
        <v>Sales</v>
      </c>
      <c r="D1405" t="s">
        <v>31</v>
      </c>
      <c r="E1405" t="str" cm="1">
        <f t="array" ref="E1405">_xlfn.XLOOKUP(F1405,Locations!$A$2:$A$6,Locations!$B$2:$B$6,NOT FOUND)</f>
        <v>Sharjah</v>
      </c>
      <c r="F1405" t="s">
        <v>41</v>
      </c>
      <c r="G1405" t="s">
        <v>62</v>
      </c>
      <c r="H1405" t="s">
        <v>34</v>
      </c>
      <c r="I1405" t="s">
        <v>23</v>
      </c>
      <c r="J1405" t="s">
        <v>36</v>
      </c>
      <c r="K1405" t="s">
        <v>25</v>
      </c>
      <c r="L1405" t="s">
        <v>1223</v>
      </c>
      <c r="M1405" s="4">
        <v>76.58</v>
      </c>
      <c r="N1405">
        <v>51</v>
      </c>
      <c r="O1405" t="s">
        <v>27</v>
      </c>
      <c r="P1405" t="s">
        <v>50</v>
      </c>
      <c r="R1405">
        <v>26</v>
      </c>
      <c r="S1405" t="s">
        <v>29</v>
      </c>
      <c r="U1405">
        <v>304026</v>
      </c>
    </row>
    <row r="1406" spans="1:21" x14ac:dyDescent="0.3">
      <c r="A1406">
        <v>304924</v>
      </c>
      <c r="B1406" t="s">
        <v>413</v>
      </c>
      <c r="C1406" t="str">
        <f>_xlfn.XLOOKUP(D1406,Departments!$A$2:$A$8,Departments!$B$2:$B$8)</f>
        <v>HR</v>
      </c>
      <c r="D1406" t="s">
        <v>40</v>
      </c>
      <c r="E1406" t="str" cm="1">
        <f t="array" ref="E1406">_xlfn.XLOOKUP(F1406,Locations!$A$2:$A$6,Locations!$B$2:$B$6,NOT FOUND)</f>
        <v>Abu Dhabi</v>
      </c>
      <c r="F1406" t="s">
        <v>61</v>
      </c>
      <c r="G1406" t="s">
        <v>68</v>
      </c>
      <c r="H1406" t="s">
        <v>63</v>
      </c>
      <c r="I1406" t="s">
        <v>35</v>
      </c>
      <c r="J1406" t="s">
        <v>24</v>
      </c>
      <c r="K1406" t="s">
        <v>54</v>
      </c>
      <c r="L1406" t="s">
        <v>1372</v>
      </c>
      <c r="M1406" s="4">
        <v>77.709999999999994</v>
      </c>
      <c r="N1406">
        <v>59</v>
      </c>
      <c r="O1406" t="s">
        <v>56</v>
      </c>
      <c r="P1406" t="s">
        <v>38</v>
      </c>
      <c r="Q1406">
        <v>5</v>
      </c>
      <c r="R1406">
        <v>30</v>
      </c>
      <c r="S1406" t="s">
        <v>29</v>
      </c>
      <c r="U1406">
        <v>304682</v>
      </c>
    </row>
    <row r="1407" spans="1:21" x14ac:dyDescent="0.3">
      <c r="A1407">
        <v>304925</v>
      </c>
      <c r="B1407" t="s">
        <v>243</v>
      </c>
      <c r="C1407" t="str">
        <f>_xlfn.XLOOKUP(D1407,Departments!$A$2:$A$8,Departments!$B$2:$B$8)</f>
        <v>Marketing</v>
      </c>
      <c r="D1407" t="s">
        <v>60</v>
      </c>
      <c r="E1407" t="str" cm="1">
        <f t="array" ref="E1407">_xlfn.XLOOKUP(F1407,Locations!$A$2:$A$6,Locations!$B$2:$B$6,NOT FOUND)</f>
        <v>Dubai</v>
      </c>
      <c r="F1407" t="s">
        <v>20</v>
      </c>
      <c r="G1407" t="s">
        <v>108</v>
      </c>
      <c r="H1407" t="s">
        <v>76</v>
      </c>
      <c r="I1407" t="s">
        <v>23</v>
      </c>
      <c r="J1407" t="s">
        <v>36</v>
      </c>
      <c r="K1407" t="s">
        <v>69</v>
      </c>
      <c r="L1407" t="s">
        <v>832</v>
      </c>
      <c r="M1407" s="4">
        <v>93.41</v>
      </c>
      <c r="N1407">
        <v>74</v>
      </c>
      <c r="O1407" t="s">
        <v>56</v>
      </c>
      <c r="P1407" t="s">
        <v>38</v>
      </c>
      <c r="Q1407">
        <v>4</v>
      </c>
      <c r="R1407">
        <v>7</v>
      </c>
      <c r="S1407" t="s">
        <v>29</v>
      </c>
      <c r="U1407">
        <v>304184</v>
      </c>
    </row>
    <row r="1408" spans="1:21" x14ac:dyDescent="0.3">
      <c r="A1408">
        <v>304926</v>
      </c>
      <c r="B1408" t="s">
        <v>724</v>
      </c>
      <c r="C1408" t="str">
        <f>_xlfn.XLOOKUP(D1408,Departments!$A$2:$A$8,Departments!$B$2:$B$8)</f>
        <v>IT</v>
      </c>
      <c r="D1408" t="s">
        <v>80</v>
      </c>
      <c r="E1408" t="str" cm="1">
        <f t="array" ref="E1408">_xlfn.XLOOKUP(F1408,Locations!$A$2:$A$6,Locations!$B$2:$B$6,NOT FOUND)</f>
        <v>Sharjah</v>
      </c>
      <c r="F1408" t="s">
        <v>41</v>
      </c>
      <c r="G1408" t="s">
        <v>68</v>
      </c>
      <c r="H1408" t="s">
        <v>63</v>
      </c>
      <c r="I1408" t="s">
        <v>23</v>
      </c>
      <c r="J1408" t="s">
        <v>36</v>
      </c>
      <c r="K1408" t="s">
        <v>25</v>
      </c>
      <c r="L1408" t="s">
        <v>1283</v>
      </c>
      <c r="M1408" s="4">
        <v>81.55</v>
      </c>
      <c r="N1408">
        <v>57</v>
      </c>
      <c r="O1408" t="s">
        <v>56</v>
      </c>
      <c r="P1408" t="s">
        <v>38</v>
      </c>
      <c r="Q1408">
        <v>2</v>
      </c>
      <c r="R1408">
        <v>31</v>
      </c>
      <c r="S1408" t="s">
        <v>29</v>
      </c>
      <c r="U1408">
        <v>303848</v>
      </c>
    </row>
    <row r="1409" spans="1:21" x14ac:dyDescent="0.3">
      <c r="A1409">
        <v>304927</v>
      </c>
      <c r="B1409" t="s">
        <v>955</v>
      </c>
      <c r="C1409" t="str">
        <f>_xlfn.XLOOKUP(D1409,Departments!$A$2:$A$8,Departments!$B$2:$B$8)</f>
        <v>HR</v>
      </c>
      <c r="D1409" t="s">
        <v>40</v>
      </c>
      <c r="E1409" t="str" cm="1">
        <f t="array" ref="E1409">_xlfn.XLOOKUP(F1409,Locations!$A$2:$A$6,Locations!$B$2:$B$6,NOT FOUND)</f>
        <v>Sharjah</v>
      </c>
      <c r="F1409" t="s">
        <v>41</v>
      </c>
      <c r="G1409" t="s">
        <v>62</v>
      </c>
      <c r="H1409" t="s">
        <v>76</v>
      </c>
      <c r="I1409" t="s">
        <v>23</v>
      </c>
      <c r="J1409" t="s">
        <v>36</v>
      </c>
      <c r="K1409" t="s">
        <v>25</v>
      </c>
      <c r="L1409" t="s">
        <v>1284</v>
      </c>
      <c r="M1409" s="4">
        <v>95.3</v>
      </c>
      <c r="N1409">
        <v>91</v>
      </c>
      <c r="O1409" t="s">
        <v>56</v>
      </c>
      <c r="P1409" t="s">
        <v>38</v>
      </c>
      <c r="Q1409">
        <v>4</v>
      </c>
      <c r="R1409">
        <v>33</v>
      </c>
      <c r="S1409" t="s">
        <v>29</v>
      </c>
      <c r="U1409">
        <v>303547</v>
      </c>
    </row>
    <row r="1410" spans="1:21" x14ac:dyDescent="0.3">
      <c r="A1410">
        <v>304928</v>
      </c>
      <c r="B1410" t="s">
        <v>221</v>
      </c>
      <c r="C1410" t="str">
        <f>_xlfn.XLOOKUP(D1410,Departments!$A$2:$A$8,Departments!$B$2:$B$8)</f>
        <v>Customer Support</v>
      </c>
      <c r="D1410" t="s">
        <v>52</v>
      </c>
      <c r="E1410" t="str" cm="1">
        <f t="array" ref="E1410">_xlfn.XLOOKUP(F1410,Locations!$A$2:$A$6,Locations!$B$2:$B$6,NOT FOUND)</f>
        <v>Sharjah</v>
      </c>
      <c r="F1410" t="s">
        <v>41</v>
      </c>
      <c r="G1410" t="s">
        <v>102</v>
      </c>
      <c r="H1410" t="s">
        <v>22</v>
      </c>
      <c r="I1410" t="s">
        <v>35</v>
      </c>
      <c r="J1410" t="s">
        <v>24</v>
      </c>
      <c r="K1410" t="s">
        <v>54</v>
      </c>
      <c r="L1410" t="s">
        <v>1452</v>
      </c>
      <c r="M1410" s="4">
        <v>82.21</v>
      </c>
      <c r="N1410">
        <v>76</v>
      </c>
      <c r="O1410" t="s">
        <v>56</v>
      </c>
      <c r="P1410" t="s">
        <v>38</v>
      </c>
      <c r="Q1410">
        <v>3</v>
      </c>
      <c r="R1410">
        <v>34</v>
      </c>
      <c r="S1410" t="s">
        <v>29</v>
      </c>
      <c r="U1410">
        <v>303878</v>
      </c>
    </row>
    <row r="1411" spans="1:21" x14ac:dyDescent="0.3">
      <c r="A1411">
        <v>304929</v>
      </c>
      <c r="B1411" t="s">
        <v>929</v>
      </c>
      <c r="C1411" t="str">
        <f>_xlfn.XLOOKUP(D1411,Departments!$A$2:$A$8,Departments!$B$2:$B$8)</f>
        <v>IT</v>
      </c>
      <c r="D1411" t="s">
        <v>80</v>
      </c>
      <c r="E1411" t="str" cm="1">
        <f t="array" ref="E1411">_xlfn.XLOOKUP(F1411,Locations!$A$2:$A$6,Locations!$B$2:$B$6,NOT FOUND)</f>
        <v>Abu Dhabi</v>
      </c>
      <c r="F1411" t="s">
        <v>61</v>
      </c>
      <c r="G1411" t="s">
        <v>33</v>
      </c>
      <c r="H1411" t="s">
        <v>34</v>
      </c>
      <c r="I1411" t="s">
        <v>35</v>
      </c>
      <c r="J1411" t="s">
        <v>36</v>
      </c>
      <c r="K1411" t="s">
        <v>69</v>
      </c>
      <c r="L1411" t="s">
        <v>1079</v>
      </c>
      <c r="M1411" s="4">
        <v>99.32</v>
      </c>
      <c r="N1411">
        <v>85</v>
      </c>
      <c r="O1411" t="s">
        <v>49</v>
      </c>
      <c r="P1411" t="s">
        <v>38</v>
      </c>
      <c r="Q1411">
        <v>2</v>
      </c>
      <c r="R1411">
        <v>13</v>
      </c>
      <c r="S1411" t="s">
        <v>29</v>
      </c>
      <c r="U1411">
        <v>304448</v>
      </c>
    </row>
    <row r="1412" spans="1:21" x14ac:dyDescent="0.3">
      <c r="A1412">
        <v>304930</v>
      </c>
      <c r="B1412" t="s">
        <v>163</v>
      </c>
      <c r="C1412" t="str">
        <f>_xlfn.XLOOKUP(D1412,Departments!$A$2:$A$8,Departments!$B$2:$B$8)</f>
        <v>Marketing</v>
      </c>
      <c r="D1412" t="s">
        <v>60</v>
      </c>
      <c r="E1412" t="str" cm="1">
        <f t="array" ref="E1412">_xlfn.XLOOKUP(F1412,Locations!$A$2:$A$6,Locations!$B$2:$B$6,NOT FOUND)</f>
        <v>Abu Dhabi</v>
      </c>
      <c r="F1412" t="s">
        <v>61</v>
      </c>
      <c r="G1412" t="s">
        <v>173</v>
      </c>
      <c r="H1412" t="s">
        <v>22</v>
      </c>
      <c r="I1412" t="s">
        <v>23</v>
      </c>
      <c r="J1412" t="s">
        <v>24</v>
      </c>
      <c r="K1412" t="s">
        <v>69</v>
      </c>
      <c r="L1412" t="s">
        <v>790</v>
      </c>
      <c r="M1412" s="4">
        <v>80.41</v>
      </c>
      <c r="N1412">
        <v>58</v>
      </c>
      <c r="O1412" t="s">
        <v>27</v>
      </c>
      <c r="P1412" t="s">
        <v>28</v>
      </c>
      <c r="R1412">
        <v>13</v>
      </c>
      <c r="S1412" t="s">
        <v>29</v>
      </c>
      <c r="U1412">
        <v>304542</v>
      </c>
    </row>
    <row r="1413" spans="1:21" x14ac:dyDescent="0.3">
      <c r="A1413">
        <v>304931</v>
      </c>
      <c r="B1413" t="s">
        <v>634</v>
      </c>
      <c r="C1413" t="str">
        <f>_xlfn.XLOOKUP(D1413,Departments!$A$2:$A$8,Departments!$B$2:$B$8)</f>
        <v>Sales</v>
      </c>
      <c r="D1413" t="s">
        <v>31</v>
      </c>
      <c r="E1413" t="str" cm="1">
        <f t="array" ref="E1413">_xlfn.XLOOKUP(F1413,Locations!$A$2:$A$6,Locations!$B$2:$B$6,NOT FOUND)</f>
        <v>Ajman</v>
      </c>
      <c r="F1413" t="s">
        <v>32</v>
      </c>
      <c r="G1413" t="s">
        <v>68</v>
      </c>
      <c r="H1413" t="s">
        <v>22</v>
      </c>
      <c r="I1413" t="s">
        <v>23</v>
      </c>
      <c r="J1413" t="s">
        <v>24</v>
      </c>
      <c r="K1413" t="s">
        <v>54</v>
      </c>
      <c r="L1413" t="s">
        <v>1453</v>
      </c>
      <c r="M1413" s="4">
        <v>89.94</v>
      </c>
      <c r="N1413">
        <v>73</v>
      </c>
      <c r="O1413" t="s">
        <v>56</v>
      </c>
      <c r="P1413" t="s">
        <v>38</v>
      </c>
      <c r="Q1413">
        <v>5</v>
      </c>
      <c r="R1413">
        <v>5</v>
      </c>
      <c r="S1413" t="s">
        <v>29</v>
      </c>
      <c r="U1413">
        <v>304110</v>
      </c>
    </row>
    <row r="1414" spans="1:21" x14ac:dyDescent="0.3">
      <c r="A1414">
        <v>304932</v>
      </c>
      <c r="B1414" t="s">
        <v>474</v>
      </c>
      <c r="C1414" t="str">
        <f>_xlfn.XLOOKUP(D1414,Departments!$A$2:$A$8,Departments!$B$2:$B$8)</f>
        <v>Operations</v>
      </c>
      <c r="D1414" t="s">
        <v>19</v>
      </c>
      <c r="E1414" t="str" cm="1">
        <f t="array" ref="E1414">_xlfn.XLOOKUP(F1414,Locations!$A$2:$A$6,Locations!$B$2:$B$6,NOT FOUND)</f>
        <v>Dubai</v>
      </c>
      <c r="F1414" t="s">
        <v>20</v>
      </c>
      <c r="G1414" t="s">
        <v>33</v>
      </c>
      <c r="H1414" t="s">
        <v>63</v>
      </c>
      <c r="I1414" t="s">
        <v>23</v>
      </c>
      <c r="J1414" t="s">
        <v>24</v>
      </c>
      <c r="K1414" t="s">
        <v>64</v>
      </c>
      <c r="L1414" t="s">
        <v>1454</v>
      </c>
      <c r="M1414" s="4">
        <v>97.16</v>
      </c>
      <c r="N1414">
        <v>86</v>
      </c>
      <c r="O1414" t="s">
        <v>49</v>
      </c>
      <c r="P1414" t="s">
        <v>50</v>
      </c>
      <c r="R1414">
        <v>8</v>
      </c>
      <c r="S1414" t="s">
        <v>29</v>
      </c>
      <c r="U1414">
        <v>303913</v>
      </c>
    </row>
    <row r="1415" spans="1:21" x14ac:dyDescent="0.3">
      <c r="A1415">
        <v>304933</v>
      </c>
      <c r="B1415" t="s">
        <v>411</v>
      </c>
      <c r="C1415" t="str">
        <f>_xlfn.XLOOKUP(D1415,Departments!$A$2:$A$8,Departments!$B$2:$B$8)</f>
        <v>Sales</v>
      </c>
      <c r="D1415" t="s">
        <v>31</v>
      </c>
      <c r="E1415" t="str" cm="1">
        <f t="array" ref="E1415">_xlfn.XLOOKUP(F1415,Locations!$A$2:$A$6,Locations!$B$2:$B$6,NOT FOUND)</f>
        <v>Dubai</v>
      </c>
      <c r="F1415" t="s">
        <v>20</v>
      </c>
      <c r="G1415" t="s">
        <v>62</v>
      </c>
      <c r="H1415" t="s">
        <v>34</v>
      </c>
      <c r="I1415" t="s">
        <v>23</v>
      </c>
      <c r="J1415" t="s">
        <v>36</v>
      </c>
      <c r="K1415" t="s">
        <v>69</v>
      </c>
      <c r="L1415" t="s">
        <v>188</v>
      </c>
      <c r="M1415" s="4">
        <v>95.56</v>
      </c>
      <c r="N1415">
        <v>85</v>
      </c>
      <c r="O1415" t="s">
        <v>56</v>
      </c>
      <c r="P1415" t="s">
        <v>38</v>
      </c>
      <c r="Q1415">
        <v>5</v>
      </c>
      <c r="S1415" t="s">
        <v>29</v>
      </c>
      <c r="U1415">
        <v>304623</v>
      </c>
    </row>
    <row r="1416" spans="1:21" x14ac:dyDescent="0.3">
      <c r="A1416">
        <v>304934</v>
      </c>
      <c r="B1416" t="s">
        <v>617</v>
      </c>
      <c r="C1416" t="str">
        <f>_xlfn.XLOOKUP(D1416,Departments!$A$2:$A$8,Departments!$B$2:$B$8)</f>
        <v>Finance</v>
      </c>
      <c r="D1416" t="s">
        <v>72</v>
      </c>
      <c r="E1416" t="str" cm="1">
        <f t="array" ref="E1416">_xlfn.XLOOKUP(F1416,Locations!$A$2:$A$6,Locations!$B$2:$B$6,NOT FOUND)</f>
        <v>Ajman</v>
      </c>
      <c r="F1416" t="s">
        <v>32</v>
      </c>
      <c r="G1416" t="s">
        <v>68</v>
      </c>
      <c r="H1416" t="s">
        <v>63</v>
      </c>
      <c r="I1416" t="s">
        <v>43</v>
      </c>
      <c r="J1416" t="s">
        <v>24</v>
      </c>
      <c r="K1416" t="s">
        <v>25</v>
      </c>
      <c r="L1416" t="s">
        <v>1455</v>
      </c>
      <c r="M1416" s="4">
        <v>86.8</v>
      </c>
      <c r="N1416">
        <v>88</v>
      </c>
      <c r="O1416" t="s">
        <v>56</v>
      </c>
      <c r="P1416" t="s">
        <v>38</v>
      </c>
      <c r="Q1416">
        <v>2</v>
      </c>
      <c r="R1416">
        <v>19</v>
      </c>
      <c r="S1416" t="s">
        <v>29</v>
      </c>
      <c r="U1416">
        <v>304909</v>
      </c>
    </row>
    <row r="1417" spans="1:21" x14ac:dyDescent="0.3">
      <c r="A1417">
        <v>304935</v>
      </c>
      <c r="B1417" t="s">
        <v>745</v>
      </c>
      <c r="C1417" t="str">
        <f>_xlfn.XLOOKUP(D1417,Departments!$A$2:$A$8,Departments!$B$2:$B$8)</f>
        <v>Finance</v>
      </c>
      <c r="D1417" t="s">
        <v>72</v>
      </c>
      <c r="E1417" t="str" cm="1">
        <f t="array" ref="E1417">_xlfn.XLOOKUP(F1417,Locations!$A$2:$A$6,Locations!$B$2:$B$6,NOT FOUND)</f>
        <v>Al Ain</v>
      </c>
      <c r="F1417" t="s">
        <v>46</v>
      </c>
      <c r="G1417" t="s">
        <v>42</v>
      </c>
      <c r="H1417" t="s">
        <v>76</v>
      </c>
      <c r="I1417" t="s">
        <v>43</v>
      </c>
      <c r="J1417" t="s">
        <v>36</v>
      </c>
      <c r="K1417" t="s">
        <v>25</v>
      </c>
      <c r="L1417" t="s">
        <v>1256</v>
      </c>
      <c r="M1417" s="4">
        <v>79.28</v>
      </c>
      <c r="N1417">
        <v>53</v>
      </c>
      <c r="O1417" t="s">
        <v>56</v>
      </c>
      <c r="P1417" t="s">
        <v>50</v>
      </c>
      <c r="R1417">
        <v>18</v>
      </c>
      <c r="S1417" t="s">
        <v>29</v>
      </c>
      <c r="U1417">
        <v>304634</v>
      </c>
    </row>
    <row r="1418" spans="1:21" x14ac:dyDescent="0.3">
      <c r="A1418">
        <v>304936</v>
      </c>
      <c r="B1418" t="s">
        <v>581</v>
      </c>
      <c r="C1418" t="str">
        <f>_xlfn.XLOOKUP(D1418,Departments!$A$2:$A$8,Departments!$B$2:$B$8)</f>
        <v>HR</v>
      </c>
      <c r="D1418" t="s">
        <v>40</v>
      </c>
      <c r="E1418" t="str" cm="1">
        <f t="array" ref="E1418">_xlfn.XLOOKUP(F1418,Locations!$A$2:$A$6,Locations!$B$2:$B$6,NOT FOUND)</f>
        <v>Ajman</v>
      </c>
      <c r="F1418" t="s">
        <v>32</v>
      </c>
      <c r="G1418" t="s">
        <v>62</v>
      </c>
      <c r="H1418" t="s">
        <v>34</v>
      </c>
      <c r="I1418" t="s">
        <v>35</v>
      </c>
      <c r="J1418" t="s">
        <v>24</v>
      </c>
      <c r="K1418" t="s">
        <v>25</v>
      </c>
      <c r="L1418" t="s">
        <v>206</v>
      </c>
      <c r="M1418" s="4">
        <v>99.13</v>
      </c>
      <c r="N1418">
        <v>85</v>
      </c>
      <c r="O1418" t="s">
        <v>56</v>
      </c>
      <c r="P1418" t="s">
        <v>38</v>
      </c>
      <c r="Q1418">
        <v>5</v>
      </c>
      <c r="R1418">
        <v>16</v>
      </c>
      <c r="S1418" t="s">
        <v>29</v>
      </c>
      <c r="U1418">
        <v>303805</v>
      </c>
    </row>
    <row r="1419" spans="1:21" x14ac:dyDescent="0.3">
      <c r="A1419">
        <v>304937</v>
      </c>
      <c r="B1419" t="s">
        <v>172</v>
      </c>
      <c r="C1419" t="str">
        <f>_xlfn.XLOOKUP(D1419,Departments!$A$2:$A$8,Departments!$B$2:$B$8)</f>
        <v>IT</v>
      </c>
      <c r="D1419" t="s">
        <v>80</v>
      </c>
      <c r="E1419" t="str" cm="1">
        <f t="array" ref="E1419">_xlfn.XLOOKUP(F1419,Locations!$A$2:$A$6,Locations!$B$2:$B$6,NOT FOUND)</f>
        <v>Al Ain</v>
      </c>
      <c r="F1419" t="s">
        <v>46</v>
      </c>
      <c r="G1419" t="s">
        <v>73</v>
      </c>
      <c r="H1419" t="s">
        <v>22</v>
      </c>
      <c r="I1419" t="s">
        <v>43</v>
      </c>
      <c r="J1419" t="s">
        <v>24</v>
      </c>
      <c r="K1419" t="s">
        <v>54</v>
      </c>
      <c r="L1419" t="s">
        <v>1456</v>
      </c>
      <c r="M1419" s="4">
        <v>92.54</v>
      </c>
      <c r="N1419">
        <v>71</v>
      </c>
      <c r="O1419" t="s">
        <v>49</v>
      </c>
      <c r="P1419" t="s">
        <v>38</v>
      </c>
      <c r="Q1419">
        <v>2</v>
      </c>
      <c r="R1419">
        <v>13</v>
      </c>
      <c r="S1419" t="s">
        <v>29</v>
      </c>
      <c r="U1419">
        <v>304805</v>
      </c>
    </row>
    <row r="1420" spans="1:21" x14ac:dyDescent="0.3">
      <c r="A1420">
        <v>304938</v>
      </c>
      <c r="B1420" t="s">
        <v>1082</v>
      </c>
      <c r="C1420" t="str">
        <f>_xlfn.XLOOKUP(D1420,Departments!$A$2:$A$8,Departments!$B$2:$B$8)</f>
        <v>Marketing</v>
      </c>
      <c r="D1420" t="s">
        <v>60</v>
      </c>
      <c r="E1420" t="str" cm="1">
        <f t="array" ref="E1420">_xlfn.XLOOKUP(F1420,Locations!$A$2:$A$6,Locations!$B$2:$B$6,NOT FOUND)</f>
        <v>Ajman</v>
      </c>
      <c r="F1420" t="s">
        <v>32</v>
      </c>
      <c r="G1420" t="s">
        <v>108</v>
      </c>
      <c r="H1420" t="s">
        <v>63</v>
      </c>
      <c r="I1420" t="s">
        <v>43</v>
      </c>
      <c r="J1420" t="s">
        <v>24</v>
      </c>
      <c r="K1420" t="s">
        <v>25</v>
      </c>
      <c r="L1420" t="s">
        <v>941</v>
      </c>
      <c r="M1420" s="4">
        <v>92.69</v>
      </c>
      <c r="N1420">
        <v>77</v>
      </c>
      <c r="O1420" t="s">
        <v>56</v>
      </c>
      <c r="P1420" t="s">
        <v>38</v>
      </c>
      <c r="Q1420">
        <v>3</v>
      </c>
      <c r="R1420">
        <v>28</v>
      </c>
      <c r="S1420" t="s">
        <v>29</v>
      </c>
      <c r="U1420">
        <v>304001</v>
      </c>
    </row>
    <row r="1421" spans="1:21" x14ac:dyDescent="0.3">
      <c r="A1421">
        <v>304939</v>
      </c>
      <c r="B1421" t="s">
        <v>763</v>
      </c>
      <c r="C1421" t="str">
        <f>_xlfn.XLOOKUP(D1421,Departments!$A$2:$A$8,Departments!$B$2:$B$8)</f>
        <v>IT</v>
      </c>
      <c r="D1421" t="s">
        <v>80</v>
      </c>
      <c r="E1421" t="str" cm="1">
        <f t="array" ref="E1421">_xlfn.XLOOKUP(F1421,Locations!$A$2:$A$6,Locations!$B$2:$B$6,NOT FOUND)</f>
        <v>Sharjah</v>
      </c>
      <c r="F1421" t="s">
        <v>41</v>
      </c>
      <c r="G1421" t="s">
        <v>53</v>
      </c>
      <c r="H1421" t="s">
        <v>34</v>
      </c>
      <c r="I1421" t="s">
        <v>43</v>
      </c>
      <c r="J1421" t="s">
        <v>24</v>
      </c>
      <c r="K1421" t="s">
        <v>69</v>
      </c>
      <c r="L1421" t="s">
        <v>620</v>
      </c>
      <c r="M1421" s="4">
        <v>79.819999999999993</v>
      </c>
      <c r="N1421">
        <v>67</v>
      </c>
      <c r="O1421" t="s">
        <v>56</v>
      </c>
      <c r="P1421" t="s">
        <v>38</v>
      </c>
      <c r="Q1421">
        <v>3</v>
      </c>
      <c r="R1421">
        <v>38</v>
      </c>
      <c r="S1421" t="s">
        <v>131</v>
      </c>
      <c r="T1421" t="s">
        <v>1064</v>
      </c>
      <c r="U1421">
        <v>304347</v>
      </c>
    </row>
    <row r="1422" spans="1:21" x14ac:dyDescent="0.3">
      <c r="A1422">
        <v>304940</v>
      </c>
      <c r="B1422" t="s">
        <v>1107</v>
      </c>
      <c r="C1422" t="str">
        <f>_xlfn.XLOOKUP(D1422,Departments!$A$2:$A$8,Departments!$B$2:$B$8)</f>
        <v>IT</v>
      </c>
      <c r="D1422" t="s">
        <v>80</v>
      </c>
      <c r="E1422" t="str" cm="1">
        <f t="array" ref="E1422">_xlfn.XLOOKUP(F1422,Locations!$A$2:$A$6,Locations!$B$2:$B$6,NOT FOUND)</f>
        <v>Al Ain</v>
      </c>
      <c r="F1422" t="s">
        <v>46</v>
      </c>
      <c r="G1422" t="s">
        <v>33</v>
      </c>
      <c r="H1422" t="s">
        <v>22</v>
      </c>
      <c r="I1422" t="s">
        <v>23</v>
      </c>
      <c r="J1422" t="s">
        <v>24</v>
      </c>
      <c r="K1422" t="s">
        <v>64</v>
      </c>
      <c r="L1422" t="s">
        <v>247</v>
      </c>
      <c r="M1422" s="4">
        <v>81.7</v>
      </c>
      <c r="N1422">
        <v>71</v>
      </c>
      <c r="O1422" t="s">
        <v>27</v>
      </c>
      <c r="P1422" t="s">
        <v>28</v>
      </c>
      <c r="R1422">
        <v>24</v>
      </c>
      <c r="S1422" t="s">
        <v>29</v>
      </c>
      <c r="U1422">
        <v>304246</v>
      </c>
    </row>
    <row r="1423" spans="1:21" x14ac:dyDescent="0.3">
      <c r="A1423">
        <v>304941</v>
      </c>
      <c r="B1423" t="s">
        <v>692</v>
      </c>
      <c r="C1423" t="str">
        <f>_xlfn.XLOOKUP(D1423,Departments!$A$2:$A$8,Departments!$B$2:$B$8)</f>
        <v>Finance</v>
      </c>
      <c r="D1423" t="s">
        <v>72</v>
      </c>
      <c r="E1423" t="str" cm="1">
        <f t="array" ref="E1423">_xlfn.XLOOKUP(F1423,Locations!$A$2:$A$6,Locations!$B$2:$B$6,NOT FOUND)</f>
        <v>Sharjah</v>
      </c>
      <c r="F1423" t="s">
        <v>41</v>
      </c>
      <c r="G1423" t="s">
        <v>53</v>
      </c>
      <c r="H1423" t="s">
        <v>76</v>
      </c>
      <c r="I1423" t="s">
        <v>35</v>
      </c>
      <c r="J1423" t="s">
        <v>36</v>
      </c>
      <c r="K1423" t="s">
        <v>54</v>
      </c>
      <c r="L1423" t="s">
        <v>1293</v>
      </c>
      <c r="M1423" s="4">
        <v>80.73</v>
      </c>
      <c r="N1423">
        <v>74</v>
      </c>
      <c r="O1423" t="s">
        <v>56</v>
      </c>
      <c r="P1423" t="s">
        <v>38</v>
      </c>
      <c r="Q1423">
        <v>3</v>
      </c>
      <c r="R1423">
        <v>34</v>
      </c>
      <c r="S1423" t="s">
        <v>57</v>
      </c>
      <c r="T1423" t="s">
        <v>1457</v>
      </c>
      <c r="U1423">
        <v>304047</v>
      </c>
    </row>
    <row r="1424" spans="1:21" x14ac:dyDescent="0.3">
      <c r="A1424">
        <v>304942</v>
      </c>
      <c r="B1424" t="s">
        <v>559</v>
      </c>
      <c r="C1424" t="str">
        <f>_xlfn.XLOOKUP(D1424,Departments!$A$2:$A$8,Departments!$B$2:$B$8)</f>
        <v>Customer Support</v>
      </c>
      <c r="D1424" t="s">
        <v>52</v>
      </c>
      <c r="E1424" t="str" cm="1">
        <f t="array" ref="E1424">_xlfn.XLOOKUP(F1424,Locations!$A$2:$A$6,Locations!$B$2:$B$6,NOT FOUND)</f>
        <v>Sharjah</v>
      </c>
      <c r="F1424" t="s">
        <v>41</v>
      </c>
      <c r="G1424" t="s">
        <v>21</v>
      </c>
      <c r="H1424" t="s">
        <v>22</v>
      </c>
      <c r="I1424" t="s">
        <v>23</v>
      </c>
      <c r="J1424" t="s">
        <v>24</v>
      </c>
      <c r="K1424" t="s">
        <v>69</v>
      </c>
      <c r="L1424" t="s">
        <v>1443</v>
      </c>
      <c r="M1424" s="4">
        <v>89.61</v>
      </c>
      <c r="N1424">
        <v>74</v>
      </c>
      <c r="O1424" t="s">
        <v>49</v>
      </c>
      <c r="P1424" t="s">
        <v>38</v>
      </c>
      <c r="Q1424">
        <v>3</v>
      </c>
      <c r="R1424">
        <v>33</v>
      </c>
      <c r="S1424" t="s">
        <v>57</v>
      </c>
      <c r="T1424" t="s">
        <v>1458</v>
      </c>
      <c r="U1424">
        <v>304204</v>
      </c>
    </row>
    <row r="1425" spans="1:21" x14ac:dyDescent="0.3">
      <c r="A1425">
        <v>304943</v>
      </c>
      <c r="B1425" t="s">
        <v>253</v>
      </c>
      <c r="C1425" t="str">
        <f>_xlfn.XLOOKUP(D1425,Departments!$A$2:$A$8,Departments!$B$2:$B$8)</f>
        <v>IT</v>
      </c>
      <c r="D1425" t="s">
        <v>80</v>
      </c>
      <c r="E1425" t="str" cm="1">
        <f t="array" ref="E1425">_xlfn.XLOOKUP(F1425,Locations!$A$2:$A$6,Locations!$B$2:$B$6,NOT FOUND)</f>
        <v>Abu Dhabi</v>
      </c>
      <c r="F1425" t="s">
        <v>61</v>
      </c>
      <c r="G1425" t="s">
        <v>62</v>
      </c>
      <c r="H1425" t="s">
        <v>63</v>
      </c>
      <c r="I1425" t="s">
        <v>35</v>
      </c>
      <c r="J1425" t="s">
        <v>36</v>
      </c>
      <c r="K1425" t="s">
        <v>69</v>
      </c>
      <c r="L1425" t="s">
        <v>1459</v>
      </c>
      <c r="M1425" s="4">
        <v>91.92</v>
      </c>
      <c r="N1425">
        <v>70</v>
      </c>
      <c r="O1425" t="s">
        <v>49</v>
      </c>
      <c r="P1425" t="s">
        <v>38</v>
      </c>
      <c r="Q1425">
        <v>2</v>
      </c>
      <c r="R1425">
        <v>20</v>
      </c>
      <c r="S1425" t="s">
        <v>29</v>
      </c>
      <c r="U1425">
        <v>304274</v>
      </c>
    </row>
    <row r="1426" spans="1:21" x14ac:dyDescent="0.3">
      <c r="A1426">
        <v>304944</v>
      </c>
      <c r="B1426" t="s">
        <v>546</v>
      </c>
      <c r="C1426" t="str">
        <f>_xlfn.XLOOKUP(D1426,Departments!$A$2:$A$8,Departments!$B$2:$B$8)</f>
        <v>IT</v>
      </c>
      <c r="D1426" t="s">
        <v>80</v>
      </c>
      <c r="E1426" t="str" cm="1">
        <f t="array" ref="E1426">_xlfn.XLOOKUP(F1426,Locations!$A$2:$A$6,Locations!$B$2:$B$6,NOT FOUND)</f>
        <v>Dubai</v>
      </c>
      <c r="F1426" t="s">
        <v>20</v>
      </c>
      <c r="G1426" t="s">
        <v>68</v>
      </c>
      <c r="H1426" t="s">
        <v>22</v>
      </c>
      <c r="I1426" t="s">
        <v>23</v>
      </c>
      <c r="J1426" t="s">
        <v>36</v>
      </c>
      <c r="K1426" t="s">
        <v>54</v>
      </c>
      <c r="L1426" t="s">
        <v>1460</v>
      </c>
      <c r="M1426" s="4">
        <v>90.33</v>
      </c>
      <c r="N1426">
        <v>77</v>
      </c>
      <c r="O1426" t="s">
        <v>56</v>
      </c>
      <c r="P1426" t="s">
        <v>38</v>
      </c>
      <c r="Q1426">
        <v>3</v>
      </c>
      <c r="S1426" t="s">
        <v>57</v>
      </c>
      <c r="T1426" t="s">
        <v>1461</v>
      </c>
      <c r="U1426">
        <v>303680</v>
      </c>
    </row>
    <row r="1427" spans="1:21" x14ac:dyDescent="0.3">
      <c r="A1427">
        <v>304945</v>
      </c>
      <c r="B1427" t="s">
        <v>1144</v>
      </c>
      <c r="C1427" t="str">
        <f>_xlfn.XLOOKUP(D1427,Departments!$A$2:$A$8,Departments!$B$2:$B$8)</f>
        <v>Marketing</v>
      </c>
      <c r="D1427" t="s">
        <v>60</v>
      </c>
      <c r="E1427" t="str" cm="1">
        <f t="array" ref="E1427">_xlfn.XLOOKUP(F1427,Locations!$A$2:$A$6,Locations!$B$2:$B$6,NOT FOUND)</f>
        <v>Ajman</v>
      </c>
      <c r="F1427" t="s">
        <v>32</v>
      </c>
      <c r="G1427" t="s">
        <v>47</v>
      </c>
      <c r="H1427" t="s">
        <v>22</v>
      </c>
      <c r="I1427" t="s">
        <v>35</v>
      </c>
      <c r="J1427" t="s">
        <v>36</v>
      </c>
      <c r="K1427" t="s">
        <v>25</v>
      </c>
      <c r="L1427" t="s">
        <v>997</v>
      </c>
      <c r="M1427" s="4">
        <v>81.95</v>
      </c>
      <c r="N1427">
        <v>61</v>
      </c>
      <c r="O1427" t="s">
        <v>56</v>
      </c>
      <c r="P1427" t="s">
        <v>38</v>
      </c>
      <c r="Q1427">
        <v>3</v>
      </c>
      <c r="R1427">
        <v>24</v>
      </c>
      <c r="S1427" t="s">
        <v>29</v>
      </c>
      <c r="U1427">
        <v>303732</v>
      </c>
    </row>
    <row r="1428" spans="1:21" x14ac:dyDescent="0.3">
      <c r="A1428">
        <v>304946</v>
      </c>
      <c r="B1428" t="s">
        <v>561</v>
      </c>
      <c r="C1428" t="str">
        <f>_xlfn.XLOOKUP(D1428,Departments!$A$2:$A$8,Departments!$B$2:$B$8)</f>
        <v>HR</v>
      </c>
      <c r="D1428" t="s">
        <v>40</v>
      </c>
      <c r="E1428" t="str" cm="1">
        <f t="array" ref="E1428">_xlfn.XLOOKUP(F1428,Locations!$A$2:$A$6,Locations!$B$2:$B$6,NOT FOUND)</f>
        <v>Ajman</v>
      </c>
      <c r="F1428" t="s">
        <v>32</v>
      </c>
      <c r="G1428" t="s">
        <v>126</v>
      </c>
      <c r="H1428" t="s">
        <v>34</v>
      </c>
      <c r="I1428" t="s">
        <v>35</v>
      </c>
      <c r="J1428" t="s">
        <v>24</v>
      </c>
      <c r="K1428" t="s">
        <v>69</v>
      </c>
      <c r="L1428" t="s">
        <v>1261</v>
      </c>
      <c r="M1428" s="4">
        <v>76.069999999999993</v>
      </c>
      <c r="N1428">
        <v>54</v>
      </c>
      <c r="O1428" t="s">
        <v>27</v>
      </c>
      <c r="P1428" t="s">
        <v>38</v>
      </c>
      <c r="Q1428">
        <v>4</v>
      </c>
      <c r="R1428">
        <v>14</v>
      </c>
      <c r="S1428" t="s">
        <v>29</v>
      </c>
      <c r="U1428">
        <v>304131</v>
      </c>
    </row>
    <row r="1429" spans="1:21" x14ac:dyDescent="0.3">
      <c r="A1429">
        <v>304947</v>
      </c>
      <c r="B1429" t="s">
        <v>123</v>
      </c>
      <c r="C1429" t="str">
        <f>_xlfn.XLOOKUP(D1429,Departments!$A$2:$A$8,Departments!$B$2:$B$8)</f>
        <v>Marketing</v>
      </c>
      <c r="D1429" t="s">
        <v>60</v>
      </c>
      <c r="E1429" t="str" cm="1">
        <f t="array" ref="E1429">_xlfn.XLOOKUP(F1429,Locations!$A$2:$A$6,Locations!$B$2:$B$6,NOT FOUND)</f>
        <v>Ajman</v>
      </c>
      <c r="F1429" t="s">
        <v>32</v>
      </c>
      <c r="G1429" t="s">
        <v>102</v>
      </c>
      <c r="H1429" t="s">
        <v>34</v>
      </c>
      <c r="I1429" t="s">
        <v>43</v>
      </c>
      <c r="J1429" t="s">
        <v>36</v>
      </c>
      <c r="K1429" t="s">
        <v>25</v>
      </c>
      <c r="L1429" t="s">
        <v>97</v>
      </c>
      <c r="M1429" s="4">
        <v>93.82</v>
      </c>
      <c r="N1429">
        <v>89</v>
      </c>
      <c r="O1429" t="s">
        <v>49</v>
      </c>
      <c r="P1429" t="s">
        <v>38</v>
      </c>
      <c r="Q1429">
        <v>4</v>
      </c>
      <c r="R1429">
        <v>36</v>
      </c>
      <c r="S1429" t="s">
        <v>29</v>
      </c>
      <c r="U1429">
        <v>304226</v>
      </c>
    </row>
    <row r="1430" spans="1:21" x14ac:dyDescent="0.3">
      <c r="A1430">
        <v>304948</v>
      </c>
      <c r="B1430" t="s">
        <v>1104</v>
      </c>
      <c r="C1430" t="str">
        <f>_xlfn.XLOOKUP(D1430,Departments!$A$2:$A$8,Departments!$B$2:$B$8)</f>
        <v>Marketing</v>
      </c>
      <c r="D1430" t="s">
        <v>60</v>
      </c>
      <c r="E1430" t="str" cm="1">
        <f t="array" ref="E1430">_xlfn.XLOOKUP(F1430,Locations!$A$2:$A$6,Locations!$B$2:$B$6,NOT FOUND)</f>
        <v>Al Ain</v>
      </c>
      <c r="F1430" t="s">
        <v>46</v>
      </c>
      <c r="G1430" t="s">
        <v>126</v>
      </c>
      <c r="H1430" t="s">
        <v>22</v>
      </c>
      <c r="I1430" t="s">
        <v>23</v>
      </c>
      <c r="J1430" t="s">
        <v>24</v>
      </c>
      <c r="K1430" t="s">
        <v>25</v>
      </c>
      <c r="L1430" t="s">
        <v>689</v>
      </c>
      <c r="M1430" s="4">
        <v>99.3</v>
      </c>
      <c r="N1430">
        <v>86</v>
      </c>
      <c r="O1430" t="s">
        <v>56</v>
      </c>
      <c r="P1430" t="s">
        <v>38</v>
      </c>
      <c r="Q1430">
        <v>2</v>
      </c>
      <c r="R1430">
        <v>19</v>
      </c>
      <c r="S1430" t="s">
        <v>29</v>
      </c>
      <c r="U1430">
        <v>304388</v>
      </c>
    </row>
    <row r="1431" spans="1:21" x14ac:dyDescent="0.3">
      <c r="A1431">
        <v>304949</v>
      </c>
      <c r="B1431" t="s">
        <v>389</v>
      </c>
      <c r="C1431" t="str">
        <f>_xlfn.XLOOKUP(D1431,Departments!$A$2:$A$8,Departments!$B$2:$B$8)</f>
        <v>Finance</v>
      </c>
      <c r="D1431" t="s">
        <v>72</v>
      </c>
      <c r="E1431" t="str" cm="1">
        <f t="array" ref="E1431">_xlfn.XLOOKUP(F1431,Locations!$A$2:$A$6,Locations!$B$2:$B$6,NOT FOUND)</f>
        <v>Abu Dhabi</v>
      </c>
      <c r="F1431" t="s">
        <v>61</v>
      </c>
      <c r="G1431" t="s">
        <v>126</v>
      </c>
      <c r="H1431" t="s">
        <v>63</v>
      </c>
      <c r="I1431" t="s">
        <v>23</v>
      </c>
      <c r="J1431" t="s">
        <v>36</v>
      </c>
      <c r="K1431" t="s">
        <v>54</v>
      </c>
      <c r="L1431" t="s">
        <v>666</v>
      </c>
      <c r="M1431" s="4">
        <v>97.05</v>
      </c>
      <c r="N1431">
        <v>89</v>
      </c>
      <c r="O1431" t="s">
        <v>49</v>
      </c>
      <c r="P1431" t="s">
        <v>38</v>
      </c>
      <c r="Q1431">
        <v>4</v>
      </c>
      <c r="R1431">
        <v>35</v>
      </c>
      <c r="S1431" t="s">
        <v>29</v>
      </c>
      <c r="U1431">
        <v>303917</v>
      </c>
    </row>
    <row r="1432" spans="1:21" x14ac:dyDescent="0.3">
      <c r="A1432">
        <v>304950</v>
      </c>
      <c r="B1432" t="s">
        <v>273</v>
      </c>
      <c r="C1432" t="str">
        <f>_xlfn.XLOOKUP(D1432,Departments!$A$2:$A$8,Departments!$B$2:$B$8)</f>
        <v>HR</v>
      </c>
      <c r="D1432" t="s">
        <v>40</v>
      </c>
      <c r="E1432" t="str" cm="1">
        <f t="array" ref="E1432">_xlfn.XLOOKUP(F1432,Locations!$A$2:$A$6,Locations!$B$2:$B$6,NOT FOUND)</f>
        <v>Al Ain</v>
      </c>
      <c r="F1432" t="s">
        <v>46</v>
      </c>
      <c r="G1432" t="s">
        <v>21</v>
      </c>
      <c r="H1432" t="s">
        <v>34</v>
      </c>
      <c r="I1432" t="s">
        <v>35</v>
      </c>
      <c r="J1432" t="s">
        <v>36</v>
      </c>
      <c r="K1432" t="s">
        <v>54</v>
      </c>
      <c r="L1432" t="s">
        <v>257</v>
      </c>
      <c r="M1432" s="4">
        <v>76.08</v>
      </c>
      <c r="N1432">
        <v>64</v>
      </c>
      <c r="O1432" t="s">
        <v>27</v>
      </c>
      <c r="P1432" t="s">
        <v>28</v>
      </c>
      <c r="R1432">
        <v>38</v>
      </c>
      <c r="S1432" t="s">
        <v>29</v>
      </c>
      <c r="U1432">
        <v>304150</v>
      </c>
    </row>
    <row r="1433" spans="1:21" x14ac:dyDescent="0.3">
      <c r="A1433">
        <v>304951</v>
      </c>
      <c r="B1433" t="s">
        <v>1076</v>
      </c>
      <c r="C1433" t="str">
        <f>_xlfn.XLOOKUP(D1433,Departments!$A$2:$A$8,Departments!$B$2:$B$8)</f>
        <v>Finance</v>
      </c>
      <c r="D1433" t="s">
        <v>72</v>
      </c>
      <c r="E1433" t="str" cm="1">
        <f t="array" ref="E1433">_xlfn.XLOOKUP(F1433,Locations!$A$2:$A$6,Locations!$B$2:$B$6,NOT FOUND)</f>
        <v>Sharjah</v>
      </c>
      <c r="F1433" t="s">
        <v>41</v>
      </c>
      <c r="G1433" t="s">
        <v>53</v>
      </c>
      <c r="H1433" t="s">
        <v>34</v>
      </c>
      <c r="I1433" t="s">
        <v>35</v>
      </c>
      <c r="J1433" t="s">
        <v>36</v>
      </c>
      <c r="K1433" t="s">
        <v>54</v>
      </c>
      <c r="L1433" t="s">
        <v>482</v>
      </c>
      <c r="M1433" s="4">
        <v>87.47</v>
      </c>
      <c r="N1433">
        <v>80</v>
      </c>
      <c r="O1433" t="s">
        <v>56</v>
      </c>
      <c r="P1433" t="s">
        <v>38</v>
      </c>
      <c r="Q1433">
        <v>3</v>
      </c>
      <c r="R1433">
        <v>8</v>
      </c>
      <c r="S1433" t="s">
        <v>29</v>
      </c>
      <c r="U1433">
        <v>304228</v>
      </c>
    </row>
    <row r="1434" spans="1:21" x14ac:dyDescent="0.3">
      <c r="A1434">
        <v>304952</v>
      </c>
      <c r="B1434" t="s">
        <v>239</v>
      </c>
      <c r="C1434" t="str">
        <f>_xlfn.XLOOKUP(D1434,Departments!$A$2:$A$8,Departments!$B$2:$B$8)</f>
        <v>Sales</v>
      </c>
      <c r="D1434" t="s">
        <v>31</v>
      </c>
      <c r="E1434" t="str" cm="1">
        <f t="array" ref="E1434">_xlfn.XLOOKUP(F1434,Locations!$A$2:$A$6,Locations!$B$2:$B$6,NOT FOUND)</f>
        <v>Abu Dhabi</v>
      </c>
      <c r="F1434" t="s">
        <v>61</v>
      </c>
      <c r="G1434" t="s">
        <v>33</v>
      </c>
      <c r="H1434" t="s">
        <v>22</v>
      </c>
      <c r="I1434" t="s">
        <v>23</v>
      </c>
      <c r="J1434" t="s">
        <v>24</v>
      </c>
      <c r="K1434" t="s">
        <v>69</v>
      </c>
      <c r="L1434" t="s">
        <v>916</v>
      </c>
      <c r="M1434" s="4">
        <v>92.95</v>
      </c>
      <c r="N1434">
        <v>84</v>
      </c>
      <c r="O1434" t="s">
        <v>56</v>
      </c>
      <c r="P1434" t="s">
        <v>38</v>
      </c>
      <c r="Q1434">
        <v>5</v>
      </c>
      <c r="R1434">
        <v>14</v>
      </c>
      <c r="S1434" t="s">
        <v>29</v>
      </c>
      <c r="U1434">
        <v>304177</v>
      </c>
    </row>
    <row r="1435" spans="1:21" x14ac:dyDescent="0.3">
      <c r="A1435">
        <v>304953</v>
      </c>
      <c r="B1435" t="s">
        <v>962</v>
      </c>
      <c r="C1435" t="str">
        <f>_xlfn.XLOOKUP(D1435,Departments!$A$2:$A$8,Departments!$B$2:$B$8)</f>
        <v>Operations</v>
      </c>
      <c r="D1435" t="s">
        <v>19</v>
      </c>
      <c r="E1435" t="str" cm="1">
        <f t="array" ref="E1435">_xlfn.XLOOKUP(F1435,Locations!$A$2:$A$6,Locations!$B$2:$B$6,NOT FOUND)</f>
        <v>Abu Dhabi</v>
      </c>
      <c r="F1435" t="s">
        <v>61</v>
      </c>
      <c r="G1435" t="s">
        <v>173</v>
      </c>
      <c r="H1435" t="s">
        <v>76</v>
      </c>
      <c r="I1435" t="s">
        <v>23</v>
      </c>
      <c r="J1435" t="s">
        <v>36</v>
      </c>
      <c r="K1435" t="s">
        <v>64</v>
      </c>
      <c r="L1435" t="s">
        <v>598</v>
      </c>
      <c r="M1435" s="4">
        <v>84.63</v>
      </c>
      <c r="N1435">
        <v>76</v>
      </c>
      <c r="O1435" t="s">
        <v>27</v>
      </c>
      <c r="P1435" t="s">
        <v>38</v>
      </c>
      <c r="Q1435">
        <v>5</v>
      </c>
      <c r="R1435">
        <v>15</v>
      </c>
      <c r="S1435" t="s">
        <v>29</v>
      </c>
      <c r="U1435">
        <v>304905</v>
      </c>
    </row>
    <row r="1436" spans="1:21" x14ac:dyDescent="0.3">
      <c r="A1436">
        <v>304954</v>
      </c>
      <c r="B1436" t="s">
        <v>120</v>
      </c>
      <c r="C1436" t="str">
        <f>_xlfn.XLOOKUP(D1436,Departments!$A$2:$A$8,Departments!$B$2:$B$8)</f>
        <v>Operations</v>
      </c>
      <c r="D1436" t="s">
        <v>19</v>
      </c>
      <c r="E1436" t="str" cm="1">
        <f t="array" ref="E1436">_xlfn.XLOOKUP(F1436,Locations!$A$2:$A$6,Locations!$B$2:$B$6,NOT FOUND)</f>
        <v>Abu Dhabi</v>
      </c>
      <c r="F1436" t="s">
        <v>61</v>
      </c>
      <c r="G1436" t="s">
        <v>102</v>
      </c>
      <c r="H1436" t="s">
        <v>76</v>
      </c>
      <c r="I1436" t="s">
        <v>43</v>
      </c>
      <c r="J1436" t="s">
        <v>36</v>
      </c>
      <c r="K1436" t="s">
        <v>54</v>
      </c>
      <c r="L1436" t="s">
        <v>558</v>
      </c>
      <c r="M1436" s="4">
        <v>98.2</v>
      </c>
      <c r="N1436">
        <v>88</v>
      </c>
      <c r="O1436" t="s">
        <v>49</v>
      </c>
      <c r="P1436" t="s">
        <v>38</v>
      </c>
      <c r="Q1436">
        <v>5</v>
      </c>
      <c r="R1436">
        <v>38</v>
      </c>
      <c r="S1436" t="s">
        <v>29</v>
      </c>
      <c r="U1436">
        <v>304332</v>
      </c>
    </row>
    <row r="1437" spans="1:21" x14ac:dyDescent="0.3">
      <c r="A1437">
        <v>304955</v>
      </c>
      <c r="B1437" t="s">
        <v>289</v>
      </c>
      <c r="C1437" t="str">
        <f>_xlfn.XLOOKUP(D1437,Departments!$A$2:$A$8,Departments!$B$2:$B$8)</f>
        <v>HR</v>
      </c>
      <c r="D1437" t="s">
        <v>40</v>
      </c>
      <c r="E1437" t="str" cm="1">
        <f t="array" ref="E1437">_xlfn.XLOOKUP(F1437,Locations!$A$2:$A$6,Locations!$B$2:$B$6,NOT FOUND)</f>
        <v>Abu Dhabi</v>
      </c>
      <c r="F1437" t="s">
        <v>61</v>
      </c>
      <c r="G1437" t="s">
        <v>33</v>
      </c>
      <c r="H1437" t="s">
        <v>76</v>
      </c>
      <c r="I1437" t="s">
        <v>43</v>
      </c>
      <c r="J1437" t="s">
        <v>36</v>
      </c>
      <c r="K1437" t="s">
        <v>69</v>
      </c>
      <c r="L1437" t="s">
        <v>1367</v>
      </c>
      <c r="M1437" s="4">
        <v>92.51</v>
      </c>
      <c r="N1437">
        <v>81</v>
      </c>
      <c r="O1437" t="s">
        <v>56</v>
      </c>
      <c r="P1437" t="s">
        <v>50</v>
      </c>
      <c r="R1437">
        <v>28</v>
      </c>
      <c r="S1437" t="s">
        <v>29</v>
      </c>
      <c r="U1437">
        <v>304490</v>
      </c>
    </row>
    <row r="1438" spans="1:21" x14ac:dyDescent="0.3">
      <c r="A1438">
        <v>304956</v>
      </c>
      <c r="B1438" t="s">
        <v>972</v>
      </c>
      <c r="C1438" t="str">
        <f>_xlfn.XLOOKUP(D1438,Departments!$A$2:$A$8,Departments!$B$2:$B$8)</f>
        <v>IT</v>
      </c>
      <c r="D1438" t="s">
        <v>80</v>
      </c>
      <c r="E1438" t="str" cm="1">
        <f t="array" ref="E1438">_xlfn.XLOOKUP(F1438,Locations!$A$2:$A$6,Locations!$B$2:$B$6,NOT FOUND)</f>
        <v>Ajman</v>
      </c>
      <c r="F1438" t="s">
        <v>32</v>
      </c>
      <c r="G1438" t="s">
        <v>62</v>
      </c>
      <c r="H1438" t="s">
        <v>76</v>
      </c>
      <c r="I1438" t="s">
        <v>23</v>
      </c>
      <c r="J1438" t="s">
        <v>36</v>
      </c>
      <c r="K1438" t="s">
        <v>69</v>
      </c>
      <c r="L1438" t="s">
        <v>1419</v>
      </c>
      <c r="M1438" s="4">
        <v>90.88</v>
      </c>
      <c r="N1438">
        <v>83</v>
      </c>
      <c r="O1438" t="s">
        <v>49</v>
      </c>
      <c r="P1438" t="s">
        <v>38</v>
      </c>
      <c r="Q1438">
        <v>3</v>
      </c>
      <c r="R1438">
        <v>31</v>
      </c>
      <c r="S1438" t="s">
        <v>29</v>
      </c>
      <c r="U1438">
        <v>304360</v>
      </c>
    </row>
    <row r="1439" spans="1:21" x14ac:dyDescent="0.3">
      <c r="A1439">
        <v>304957</v>
      </c>
      <c r="B1439" t="s">
        <v>192</v>
      </c>
      <c r="C1439" t="str">
        <f>_xlfn.XLOOKUP(D1439,Departments!$A$2:$A$8,Departments!$B$2:$B$8)</f>
        <v>Sales</v>
      </c>
      <c r="D1439" t="s">
        <v>31</v>
      </c>
      <c r="E1439" t="str" cm="1">
        <f t="array" ref="E1439">_xlfn.XLOOKUP(F1439,Locations!$A$2:$A$6,Locations!$B$2:$B$6,NOT FOUND)</f>
        <v>Al Ain</v>
      </c>
      <c r="F1439" t="s">
        <v>46</v>
      </c>
      <c r="G1439" t="s">
        <v>53</v>
      </c>
      <c r="H1439" t="s">
        <v>76</v>
      </c>
      <c r="I1439" t="s">
        <v>23</v>
      </c>
      <c r="J1439" t="s">
        <v>36</v>
      </c>
      <c r="K1439" t="s">
        <v>25</v>
      </c>
      <c r="L1439" t="s">
        <v>1462</v>
      </c>
      <c r="M1439" s="4">
        <v>83.81</v>
      </c>
      <c r="N1439">
        <v>64</v>
      </c>
      <c r="O1439" t="s">
        <v>56</v>
      </c>
      <c r="P1439" t="s">
        <v>28</v>
      </c>
      <c r="R1439">
        <v>27</v>
      </c>
      <c r="S1439" t="s">
        <v>57</v>
      </c>
      <c r="T1439" t="s">
        <v>1463</v>
      </c>
      <c r="U1439">
        <v>303910</v>
      </c>
    </row>
    <row r="1440" spans="1:21" x14ac:dyDescent="0.3">
      <c r="A1440">
        <v>304958</v>
      </c>
      <c r="B1440" t="s">
        <v>1068</v>
      </c>
      <c r="C1440" t="str">
        <f>_xlfn.XLOOKUP(D1440,Departments!$A$2:$A$8,Departments!$B$2:$B$8)</f>
        <v>Sales</v>
      </c>
      <c r="D1440" t="s">
        <v>31</v>
      </c>
      <c r="E1440" t="str" cm="1">
        <f t="array" ref="E1440">_xlfn.XLOOKUP(F1440,Locations!$A$2:$A$6,Locations!$B$2:$B$6,NOT FOUND)</f>
        <v>Ajman</v>
      </c>
      <c r="F1440" t="s">
        <v>32</v>
      </c>
      <c r="G1440" t="s">
        <v>62</v>
      </c>
      <c r="H1440" t="s">
        <v>76</v>
      </c>
      <c r="I1440" t="s">
        <v>23</v>
      </c>
      <c r="J1440" t="s">
        <v>36</v>
      </c>
      <c r="K1440" t="s">
        <v>25</v>
      </c>
      <c r="L1440" t="s">
        <v>1464</v>
      </c>
      <c r="M1440" s="4">
        <v>86.6</v>
      </c>
      <c r="N1440">
        <v>73</v>
      </c>
      <c r="O1440" t="s">
        <v>49</v>
      </c>
      <c r="P1440" t="s">
        <v>38</v>
      </c>
      <c r="Q1440">
        <v>4</v>
      </c>
      <c r="S1440" t="s">
        <v>29</v>
      </c>
      <c r="U1440">
        <v>304549</v>
      </c>
    </row>
    <row r="1441" spans="1:21" x14ac:dyDescent="0.3">
      <c r="A1441">
        <v>304959</v>
      </c>
      <c r="B1441" t="s">
        <v>136</v>
      </c>
      <c r="C1441" t="str">
        <f>_xlfn.XLOOKUP(D1441,Departments!$A$2:$A$8,Departments!$B$2:$B$8)</f>
        <v>Operations</v>
      </c>
      <c r="D1441" t="s">
        <v>19</v>
      </c>
      <c r="E1441" t="str" cm="1">
        <f t="array" ref="E1441">_xlfn.XLOOKUP(F1441,Locations!$A$2:$A$6,Locations!$B$2:$B$6,NOT FOUND)</f>
        <v>Abu Dhabi</v>
      </c>
      <c r="F1441" t="s">
        <v>61</v>
      </c>
      <c r="G1441" t="s">
        <v>33</v>
      </c>
      <c r="H1441" t="s">
        <v>22</v>
      </c>
      <c r="I1441" t="s">
        <v>35</v>
      </c>
      <c r="J1441" t="s">
        <v>36</v>
      </c>
      <c r="K1441" t="s">
        <v>54</v>
      </c>
      <c r="L1441" t="s">
        <v>479</v>
      </c>
      <c r="M1441" s="4">
        <v>76.66</v>
      </c>
      <c r="N1441">
        <v>67</v>
      </c>
      <c r="O1441" t="s">
        <v>27</v>
      </c>
      <c r="P1441" t="s">
        <v>38</v>
      </c>
      <c r="Q1441">
        <v>2</v>
      </c>
      <c r="S1441" t="s">
        <v>29</v>
      </c>
      <c r="U1441">
        <v>303922</v>
      </c>
    </row>
    <row r="1442" spans="1:21" x14ac:dyDescent="0.3">
      <c r="A1442">
        <v>304960</v>
      </c>
      <c r="B1442" t="s">
        <v>724</v>
      </c>
      <c r="C1442" t="str">
        <f>_xlfn.XLOOKUP(D1442,Departments!$A$2:$A$8,Departments!$B$2:$B$8)</f>
        <v>Marketing</v>
      </c>
      <c r="D1442" t="s">
        <v>60</v>
      </c>
      <c r="E1442" t="str" cm="1">
        <f t="array" ref="E1442">_xlfn.XLOOKUP(F1442,Locations!$A$2:$A$6,Locations!$B$2:$B$6,NOT FOUND)</f>
        <v>Ajman</v>
      </c>
      <c r="F1442" t="s">
        <v>32</v>
      </c>
      <c r="G1442" t="s">
        <v>62</v>
      </c>
      <c r="H1442" t="s">
        <v>22</v>
      </c>
      <c r="I1442" t="s">
        <v>23</v>
      </c>
      <c r="J1442" t="s">
        <v>24</v>
      </c>
      <c r="K1442" t="s">
        <v>54</v>
      </c>
      <c r="L1442" t="s">
        <v>238</v>
      </c>
      <c r="M1442" s="4">
        <v>89.03</v>
      </c>
      <c r="N1442">
        <v>70</v>
      </c>
      <c r="O1442" t="s">
        <v>56</v>
      </c>
      <c r="P1442" t="s">
        <v>38</v>
      </c>
      <c r="Q1442">
        <v>4</v>
      </c>
      <c r="R1442">
        <v>6</v>
      </c>
      <c r="S1442" t="s">
        <v>29</v>
      </c>
      <c r="U1442">
        <v>304810</v>
      </c>
    </row>
    <row r="1443" spans="1:21" x14ac:dyDescent="0.3">
      <c r="A1443">
        <v>304961</v>
      </c>
      <c r="B1443" t="s">
        <v>1137</v>
      </c>
      <c r="C1443" t="str">
        <f>_xlfn.XLOOKUP(D1443,Departments!$A$2:$A$8,Departments!$B$2:$B$8)</f>
        <v>Marketing</v>
      </c>
      <c r="D1443" t="s">
        <v>60</v>
      </c>
      <c r="E1443" t="str" cm="1">
        <f t="array" ref="E1443">_xlfn.XLOOKUP(F1443,Locations!$A$2:$A$6,Locations!$B$2:$B$6,NOT FOUND)</f>
        <v>Dubai</v>
      </c>
      <c r="F1443" t="s">
        <v>20</v>
      </c>
      <c r="G1443" t="s">
        <v>21</v>
      </c>
      <c r="H1443" t="s">
        <v>76</v>
      </c>
      <c r="I1443" t="s">
        <v>23</v>
      </c>
      <c r="J1443" t="s">
        <v>36</v>
      </c>
      <c r="K1443" t="s">
        <v>54</v>
      </c>
      <c r="L1443" t="s">
        <v>296</v>
      </c>
      <c r="M1443" s="4">
        <v>98.95</v>
      </c>
      <c r="N1443">
        <v>86</v>
      </c>
      <c r="O1443" t="s">
        <v>56</v>
      </c>
      <c r="P1443" t="s">
        <v>28</v>
      </c>
      <c r="R1443">
        <v>33</v>
      </c>
      <c r="S1443" t="s">
        <v>131</v>
      </c>
      <c r="T1443" t="s">
        <v>374</v>
      </c>
      <c r="U1443">
        <v>304347</v>
      </c>
    </row>
    <row r="1444" spans="1:21" x14ac:dyDescent="0.3">
      <c r="A1444">
        <v>304962</v>
      </c>
      <c r="B1444" t="s">
        <v>491</v>
      </c>
      <c r="C1444" t="str">
        <f>_xlfn.XLOOKUP(D1444,Departments!$A$2:$A$8,Departments!$B$2:$B$8)</f>
        <v>HR</v>
      </c>
      <c r="D1444" t="s">
        <v>40</v>
      </c>
      <c r="E1444" t="str" cm="1">
        <f t="array" ref="E1444">_xlfn.XLOOKUP(F1444,Locations!$A$2:$A$6,Locations!$B$2:$B$6,NOT FOUND)</f>
        <v>Ajman</v>
      </c>
      <c r="F1444" t="s">
        <v>32</v>
      </c>
      <c r="G1444" t="s">
        <v>102</v>
      </c>
      <c r="H1444" t="s">
        <v>63</v>
      </c>
      <c r="I1444" t="s">
        <v>43</v>
      </c>
      <c r="J1444" t="s">
        <v>36</v>
      </c>
      <c r="K1444" t="s">
        <v>69</v>
      </c>
      <c r="L1444" t="s">
        <v>1465</v>
      </c>
      <c r="M1444" s="4">
        <v>93.61</v>
      </c>
      <c r="N1444">
        <v>85</v>
      </c>
      <c r="O1444" t="s">
        <v>49</v>
      </c>
      <c r="P1444" t="s">
        <v>28</v>
      </c>
      <c r="R1444">
        <v>24</v>
      </c>
      <c r="S1444" t="s">
        <v>29</v>
      </c>
      <c r="U1444">
        <v>304455</v>
      </c>
    </row>
    <row r="1445" spans="1:21" x14ac:dyDescent="0.3">
      <c r="A1445">
        <v>304963</v>
      </c>
      <c r="B1445" t="s">
        <v>45</v>
      </c>
      <c r="C1445" t="str">
        <f>_xlfn.XLOOKUP(D1445,Departments!$A$2:$A$8,Departments!$B$2:$B$8)</f>
        <v>IT</v>
      </c>
      <c r="D1445" t="s">
        <v>80</v>
      </c>
      <c r="E1445" t="str" cm="1">
        <f t="array" ref="E1445">_xlfn.XLOOKUP(F1445,Locations!$A$2:$A$6,Locations!$B$2:$B$6,NOT FOUND)</f>
        <v>Sharjah</v>
      </c>
      <c r="F1445" t="s">
        <v>41</v>
      </c>
      <c r="G1445" t="s">
        <v>126</v>
      </c>
      <c r="H1445" t="s">
        <v>34</v>
      </c>
      <c r="I1445" t="s">
        <v>43</v>
      </c>
      <c r="J1445" t="s">
        <v>36</v>
      </c>
      <c r="K1445" t="s">
        <v>54</v>
      </c>
      <c r="L1445" t="s">
        <v>878</v>
      </c>
      <c r="M1445" s="4">
        <v>82.99</v>
      </c>
      <c r="N1445">
        <v>72</v>
      </c>
      <c r="O1445" t="s">
        <v>27</v>
      </c>
      <c r="P1445" t="s">
        <v>28</v>
      </c>
      <c r="R1445">
        <v>12</v>
      </c>
      <c r="S1445" t="s">
        <v>29</v>
      </c>
      <c r="U1445">
        <v>303590</v>
      </c>
    </row>
    <row r="1446" spans="1:21" x14ac:dyDescent="0.3">
      <c r="A1446">
        <v>304964</v>
      </c>
      <c r="B1446" t="s">
        <v>320</v>
      </c>
      <c r="C1446" t="str">
        <f>_xlfn.XLOOKUP(D1446,Departments!$A$2:$A$8,Departments!$B$2:$B$8)</f>
        <v>Marketing</v>
      </c>
      <c r="D1446" t="s">
        <v>60</v>
      </c>
      <c r="E1446" t="str" cm="1">
        <f t="array" ref="E1446">_xlfn.XLOOKUP(F1446,Locations!$A$2:$A$6,Locations!$B$2:$B$6,NOT FOUND)</f>
        <v>Ajman</v>
      </c>
      <c r="F1446" t="s">
        <v>32</v>
      </c>
      <c r="G1446" t="s">
        <v>42</v>
      </c>
      <c r="H1446" t="s">
        <v>22</v>
      </c>
      <c r="I1446" t="s">
        <v>35</v>
      </c>
      <c r="J1446" t="s">
        <v>36</v>
      </c>
      <c r="K1446" t="s">
        <v>25</v>
      </c>
      <c r="L1446" t="s">
        <v>1145</v>
      </c>
      <c r="M1446" s="4">
        <v>76.75</v>
      </c>
      <c r="N1446">
        <v>61</v>
      </c>
      <c r="O1446" t="s">
        <v>56</v>
      </c>
      <c r="P1446" t="s">
        <v>38</v>
      </c>
      <c r="Q1446">
        <v>4</v>
      </c>
      <c r="S1446" t="s">
        <v>29</v>
      </c>
      <c r="U1446">
        <v>304499</v>
      </c>
    </row>
    <row r="1447" spans="1:21" x14ac:dyDescent="0.3">
      <c r="A1447">
        <v>304965</v>
      </c>
      <c r="B1447" t="s">
        <v>1371</v>
      </c>
      <c r="C1447" t="str">
        <f>_xlfn.XLOOKUP(D1447,Departments!$A$2:$A$8,Departments!$B$2:$B$8)</f>
        <v>Finance</v>
      </c>
      <c r="D1447" t="s">
        <v>72</v>
      </c>
      <c r="E1447" t="str" cm="1">
        <f t="array" ref="E1447">_xlfn.XLOOKUP(F1447,Locations!$A$2:$A$6,Locations!$B$2:$B$6,NOT FOUND)</f>
        <v>Dubai</v>
      </c>
      <c r="F1447" t="s">
        <v>20</v>
      </c>
      <c r="G1447" t="s">
        <v>33</v>
      </c>
      <c r="H1447" t="s">
        <v>76</v>
      </c>
      <c r="I1447" t="s">
        <v>23</v>
      </c>
      <c r="J1447" t="s">
        <v>24</v>
      </c>
      <c r="K1447" t="s">
        <v>69</v>
      </c>
      <c r="L1447" t="s">
        <v>272</v>
      </c>
      <c r="M1447" s="4">
        <v>87</v>
      </c>
      <c r="N1447">
        <v>85</v>
      </c>
      <c r="O1447" t="s">
        <v>56</v>
      </c>
      <c r="P1447" t="s">
        <v>38</v>
      </c>
      <c r="Q1447">
        <v>4</v>
      </c>
      <c r="R1447">
        <v>7</v>
      </c>
      <c r="S1447" t="s">
        <v>131</v>
      </c>
      <c r="T1447" t="s">
        <v>1286</v>
      </c>
      <c r="U1447">
        <v>303890</v>
      </c>
    </row>
    <row r="1448" spans="1:21" x14ac:dyDescent="0.3">
      <c r="A1448">
        <v>304966</v>
      </c>
      <c r="B1448" t="s">
        <v>179</v>
      </c>
      <c r="C1448" t="str">
        <f>_xlfn.XLOOKUP(D1448,Departments!$A$2:$A$8,Departments!$B$2:$B$8)</f>
        <v>Operations</v>
      </c>
      <c r="D1448" t="s">
        <v>19</v>
      </c>
      <c r="E1448" t="str" cm="1">
        <f t="array" ref="E1448">_xlfn.XLOOKUP(F1448,Locations!$A$2:$A$6,Locations!$B$2:$B$6,NOT FOUND)</f>
        <v>Sharjah</v>
      </c>
      <c r="F1448" t="s">
        <v>41</v>
      </c>
      <c r="G1448" t="s">
        <v>47</v>
      </c>
      <c r="H1448" t="s">
        <v>76</v>
      </c>
      <c r="I1448" t="s">
        <v>43</v>
      </c>
      <c r="J1448" t="s">
        <v>36</v>
      </c>
      <c r="K1448" t="s">
        <v>25</v>
      </c>
      <c r="L1448" t="s">
        <v>1466</v>
      </c>
      <c r="M1448" s="4">
        <v>97.58</v>
      </c>
      <c r="N1448">
        <v>97</v>
      </c>
      <c r="O1448" t="s">
        <v>56</v>
      </c>
      <c r="P1448" t="s">
        <v>50</v>
      </c>
      <c r="R1448">
        <v>32</v>
      </c>
      <c r="S1448" t="s">
        <v>57</v>
      </c>
      <c r="T1448" t="s">
        <v>257</v>
      </c>
      <c r="U1448">
        <v>304043</v>
      </c>
    </row>
    <row r="1449" spans="1:21" x14ac:dyDescent="0.3">
      <c r="A1449">
        <v>304967</v>
      </c>
      <c r="B1449" t="s">
        <v>1039</v>
      </c>
      <c r="C1449" t="str">
        <f>_xlfn.XLOOKUP(D1449,Departments!$A$2:$A$8,Departments!$B$2:$B$8)</f>
        <v>Sales</v>
      </c>
      <c r="D1449" t="s">
        <v>31</v>
      </c>
      <c r="E1449" t="str" cm="1">
        <f t="array" ref="E1449">_xlfn.XLOOKUP(F1449,Locations!$A$2:$A$6,Locations!$B$2:$B$6,NOT FOUND)</f>
        <v>Abu Dhabi</v>
      </c>
      <c r="F1449" t="s">
        <v>61</v>
      </c>
      <c r="G1449" t="s">
        <v>73</v>
      </c>
      <c r="H1449" t="s">
        <v>76</v>
      </c>
      <c r="I1449" t="s">
        <v>23</v>
      </c>
      <c r="J1449" t="s">
        <v>24</v>
      </c>
      <c r="K1449" t="s">
        <v>25</v>
      </c>
      <c r="L1449" t="s">
        <v>1156</v>
      </c>
      <c r="M1449" s="4">
        <v>96.35</v>
      </c>
      <c r="N1449">
        <v>88</v>
      </c>
      <c r="O1449" t="s">
        <v>56</v>
      </c>
      <c r="P1449" t="s">
        <v>38</v>
      </c>
      <c r="Q1449">
        <v>2</v>
      </c>
      <c r="R1449">
        <v>13</v>
      </c>
      <c r="S1449" t="s">
        <v>57</v>
      </c>
      <c r="T1449" t="s">
        <v>100</v>
      </c>
      <c r="U1449">
        <v>304473</v>
      </c>
    </row>
    <row r="1450" spans="1:21" x14ac:dyDescent="0.3">
      <c r="A1450">
        <v>304968</v>
      </c>
      <c r="B1450" t="s">
        <v>309</v>
      </c>
      <c r="C1450" t="str">
        <f>_xlfn.XLOOKUP(D1450,Departments!$A$2:$A$8,Departments!$B$2:$B$8)</f>
        <v>Finance</v>
      </c>
      <c r="D1450" t="s">
        <v>72</v>
      </c>
      <c r="E1450" t="str" cm="1">
        <f t="array" ref="E1450">_xlfn.XLOOKUP(F1450,Locations!$A$2:$A$6,Locations!$B$2:$B$6,NOT FOUND)</f>
        <v>Al Ain</v>
      </c>
      <c r="F1450" t="s">
        <v>46</v>
      </c>
      <c r="G1450" t="s">
        <v>33</v>
      </c>
      <c r="H1450" t="s">
        <v>34</v>
      </c>
      <c r="I1450" t="s">
        <v>35</v>
      </c>
      <c r="J1450" t="s">
        <v>36</v>
      </c>
      <c r="K1450" t="s">
        <v>25</v>
      </c>
      <c r="L1450" t="s">
        <v>113</v>
      </c>
      <c r="M1450" s="4">
        <v>82.58</v>
      </c>
      <c r="N1450">
        <v>50</v>
      </c>
      <c r="O1450" t="s">
        <v>27</v>
      </c>
      <c r="P1450" t="s">
        <v>38</v>
      </c>
      <c r="Q1450">
        <v>2</v>
      </c>
      <c r="R1450">
        <v>31</v>
      </c>
      <c r="S1450" t="s">
        <v>29</v>
      </c>
      <c r="U1450">
        <v>304576</v>
      </c>
    </row>
    <row r="1451" spans="1:21" x14ac:dyDescent="0.3">
      <c r="A1451">
        <v>304969</v>
      </c>
      <c r="B1451" t="s">
        <v>51</v>
      </c>
      <c r="C1451" t="str">
        <f>_xlfn.XLOOKUP(D1451,Departments!$A$2:$A$8,Departments!$B$2:$B$8)</f>
        <v>Finance</v>
      </c>
      <c r="D1451" t="s">
        <v>72</v>
      </c>
      <c r="E1451" t="str" cm="1">
        <f t="array" ref="E1451">_xlfn.XLOOKUP(F1451,Locations!$A$2:$A$6,Locations!$B$2:$B$6,NOT FOUND)</f>
        <v>Al Ain</v>
      </c>
      <c r="F1451" t="s">
        <v>46</v>
      </c>
      <c r="G1451" t="s">
        <v>73</v>
      </c>
      <c r="H1451" t="s">
        <v>34</v>
      </c>
      <c r="I1451" t="s">
        <v>23</v>
      </c>
      <c r="J1451" t="s">
        <v>36</v>
      </c>
      <c r="K1451" t="s">
        <v>69</v>
      </c>
      <c r="L1451" t="s">
        <v>1467</v>
      </c>
      <c r="M1451" s="4">
        <v>96.65</v>
      </c>
      <c r="N1451">
        <v>86</v>
      </c>
      <c r="O1451" t="s">
        <v>56</v>
      </c>
      <c r="P1451" t="s">
        <v>38</v>
      </c>
      <c r="Q1451">
        <v>2</v>
      </c>
      <c r="S1451" t="s">
        <v>29</v>
      </c>
      <c r="U1451">
        <v>304857</v>
      </c>
    </row>
    <row r="1452" spans="1:21" x14ac:dyDescent="0.3">
      <c r="A1452">
        <v>304970</v>
      </c>
      <c r="B1452" t="s">
        <v>866</v>
      </c>
      <c r="C1452" t="str">
        <f>_xlfn.XLOOKUP(D1452,Departments!$A$2:$A$8,Departments!$B$2:$B$8)</f>
        <v>Customer Support</v>
      </c>
      <c r="D1452" t="s">
        <v>52</v>
      </c>
      <c r="E1452" t="str" cm="1">
        <f t="array" ref="E1452">_xlfn.XLOOKUP(F1452,Locations!$A$2:$A$6,Locations!$B$2:$B$6,NOT FOUND)</f>
        <v>Ajman</v>
      </c>
      <c r="F1452" t="s">
        <v>32</v>
      </c>
      <c r="G1452" t="s">
        <v>53</v>
      </c>
      <c r="H1452" t="s">
        <v>22</v>
      </c>
      <c r="I1452" t="s">
        <v>23</v>
      </c>
      <c r="J1452" t="s">
        <v>36</v>
      </c>
      <c r="K1452" t="s">
        <v>54</v>
      </c>
      <c r="L1452" t="s">
        <v>1468</v>
      </c>
      <c r="M1452" s="4">
        <v>92.71</v>
      </c>
      <c r="N1452">
        <v>87</v>
      </c>
      <c r="O1452" t="s">
        <v>49</v>
      </c>
      <c r="P1452" t="s">
        <v>38</v>
      </c>
      <c r="Q1452">
        <v>2</v>
      </c>
      <c r="R1452">
        <v>31</v>
      </c>
      <c r="S1452" t="s">
        <v>29</v>
      </c>
      <c r="U1452">
        <v>303577</v>
      </c>
    </row>
    <row r="1453" spans="1:21" x14ac:dyDescent="0.3">
      <c r="A1453">
        <v>304971</v>
      </c>
      <c r="B1453" t="s">
        <v>485</v>
      </c>
      <c r="C1453" t="str">
        <f>_xlfn.XLOOKUP(D1453,Departments!$A$2:$A$8,Departments!$B$2:$B$8)</f>
        <v>Operations</v>
      </c>
      <c r="D1453" t="s">
        <v>19</v>
      </c>
      <c r="E1453" t="str" cm="1">
        <f t="array" ref="E1453">_xlfn.XLOOKUP(F1453,Locations!$A$2:$A$6,Locations!$B$2:$B$6,NOT FOUND)</f>
        <v>Al Ain</v>
      </c>
      <c r="F1453" t="s">
        <v>46</v>
      </c>
      <c r="G1453" t="s">
        <v>108</v>
      </c>
      <c r="H1453" t="s">
        <v>34</v>
      </c>
      <c r="I1453" t="s">
        <v>23</v>
      </c>
      <c r="J1453" t="s">
        <v>24</v>
      </c>
      <c r="K1453" t="s">
        <v>69</v>
      </c>
      <c r="L1453" t="s">
        <v>1469</v>
      </c>
      <c r="M1453" s="4">
        <v>90.7</v>
      </c>
      <c r="N1453">
        <v>71</v>
      </c>
      <c r="O1453" t="s">
        <v>56</v>
      </c>
      <c r="P1453" t="s">
        <v>38</v>
      </c>
      <c r="Q1453">
        <v>3</v>
      </c>
      <c r="R1453">
        <v>34</v>
      </c>
      <c r="S1453" t="s">
        <v>29</v>
      </c>
      <c r="U1453">
        <v>303958</v>
      </c>
    </row>
    <row r="1454" spans="1:21" x14ac:dyDescent="0.3">
      <c r="A1454">
        <v>304972</v>
      </c>
      <c r="B1454" t="s">
        <v>297</v>
      </c>
      <c r="C1454" t="str">
        <f>_xlfn.XLOOKUP(D1454,Departments!$A$2:$A$8,Departments!$B$2:$B$8)</f>
        <v>Customer Support</v>
      </c>
      <c r="D1454" t="s">
        <v>52</v>
      </c>
      <c r="E1454" t="str" cm="1">
        <f t="array" ref="E1454">_xlfn.XLOOKUP(F1454,Locations!$A$2:$A$6,Locations!$B$2:$B$6,NOT FOUND)</f>
        <v>Abu Dhabi</v>
      </c>
      <c r="F1454" t="s">
        <v>61</v>
      </c>
      <c r="G1454" t="s">
        <v>68</v>
      </c>
      <c r="H1454" t="s">
        <v>22</v>
      </c>
      <c r="I1454" t="s">
        <v>35</v>
      </c>
      <c r="J1454" t="s">
        <v>36</v>
      </c>
      <c r="K1454" t="s">
        <v>64</v>
      </c>
      <c r="L1454" t="s">
        <v>752</v>
      </c>
      <c r="M1454" s="4">
        <v>90.07</v>
      </c>
      <c r="N1454">
        <v>83</v>
      </c>
      <c r="O1454" t="s">
        <v>49</v>
      </c>
      <c r="P1454" t="s">
        <v>38</v>
      </c>
      <c r="Q1454">
        <v>2</v>
      </c>
      <c r="R1454">
        <v>31</v>
      </c>
      <c r="S1454" t="s">
        <v>29</v>
      </c>
      <c r="U1454">
        <v>304842</v>
      </c>
    </row>
    <row r="1455" spans="1:21" x14ac:dyDescent="0.3">
      <c r="A1455">
        <v>304973</v>
      </c>
      <c r="B1455" t="s">
        <v>556</v>
      </c>
      <c r="C1455" t="str">
        <f>_xlfn.XLOOKUP(D1455,Departments!$A$2:$A$8,Departments!$B$2:$B$8)</f>
        <v>Customer Support</v>
      </c>
      <c r="D1455" t="s">
        <v>52</v>
      </c>
      <c r="E1455" t="str" cm="1">
        <f t="array" ref="E1455">_xlfn.XLOOKUP(F1455,Locations!$A$2:$A$6,Locations!$B$2:$B$6,NOT FOUND)</f>
        <v>Ajman</v>
      </c>
      <c r="F1455" t="s">
        <v>32</v>
      </c>
      <c r="G1455" t="s">
        <v>62</v>
      </c>
      <c r="H1455" t="s">
        <v>63</v>
      </c>
      <c r="I1455" t="s">
        <v>43</v>
      </c>
      <c r="J1455" t="s">
        <v>24</v>
      </c>
      <c r="K1455" t="s">
        <v>69</v>
      </c>
      <c r="L1455" t="s">
        <v>793</v>
      </c>
      <c r="M1455" s="4">
        <v>88.37</v>
      </c>
      <c r="N1455">
        <v>80</v>
      </c>
      <c r="O1455" t="s">
        <v>56</v>
      </c>
      <c r="P1455" t="s">
        <v>28</v>
      </c>
      <c r="R1455">
        <v>40</v>
      </c>
      <c r="S1455" t="s">
        <v>29</v>
      </c>
      <c r="U1455">
        <v>304402</v>
      </c>
    </row>
    <row r="1456" spans="1:21" x14ac:dyDescent="0.3">
      <c r="A1456">
        <v>304974</v>
      </c>
      <c r="B1456" t="s">
        <v>440</v>
      </c>
      <c r="C1456" t="str">
        <f>_xlfn.XLOOKUP(D1456,Departments!$A$2:$A$8,Departments!$B$2:$B$8)</f>
        <v>Sales</v>
      </c>
      <c r="D1456" t="s">
        <v>31</v>
      </c>
      <c r="E1456" t="str" cm="1">
        <f t="array" ref="E1456">_xlfn.XLOOKUP(F1456,Locations!$A$2:$A$6,Locations!$B$2:$B$6,NOT FOUND)</f>
        <v>Abu Dhabi</v>
      </c>
      <c r="F1456" t="s">
        <v>61</v>
      </c>
      <c r="G1456" t="s">
        <v>108</v>
      </c>
      <c r="H1456" t="s">
        <v>76</v>
      </c>
      <c r="I1456" t="s">
        <v>35</v>
      </c>
      <c r="J1456" t="s">
        <v>24</v>
      </c>
      <c r="K1456" t="s">
        <v>25</v>
      </c>
      <c r="L1456" t="s">
        <v>647</v>
      </c>
      <c r="M1456" s="4">
        <v>90.96</v>
      </c>
      <c r="N1456">
        <v>85</v>
      </c>
      <c r="O1456" t="s">
        <v>56</v>
      </c>
      <c r="P1456" t="s">
        <v>38</v>
      </c>
      <c r="Q1456">
        <v>2</v>
      </c>
      <c r="S1456" t="s">
        <v>29</v>
      </c>
      <c r="U1456">
        <v>304872</v>
      </c>
    </row>
    <row r="1457" spans="1:21" x14ac:dyDescent="0.3">
      <c r="A1457">
        <v>304975</v>
      </c>
      <c r="B1457" t="s">
        <v>192</v>
      </c>
      <c r="C1457" t="str">
        <f>_xlfn.XLOOKUP(D1457,Departments!$A$2:$A$8,Departments!$B$2:$B$8)</f>
        <v>Sales</v>
      </c>
      <c r="D1457" t="s">
        <v>31</v>
      </c>
      <c r="E1457" t="str" cm="1">
        <f t="array" ref="E1457">_xlfn.XLOOKUP(F1457,Locations!$A$2:$A$6,Locations!$B$2:$B$6,NOT FOUND)</f>
        <v>Dubai</v>
      </c>
      <c r="F1457" t="s">
        <v>20</v>
      </c>
      <c r="G1457" t="s">
        <v>73</v>
      </c>
      <c r="H1457" t="s">
        <v>22</v>
      </c>
      <c r="I1457" t="s">
        <v>35</v>
      </c>
      <c r="J1457" t="s">
        <v>36</v>
      </c>
      <c r="K1457" t="s">
        <v>64</v>
      </c>
      <c r="L1457" t="s">
        <v>1226</v>
      </c>
      <c r="M1457" s="4">
        <v>89.08</v>
      </c>
      <c r="N1457">
        <v>87</v>
      </c>
      <c r="O1457" t="s">
        <v>49</v>
      </c>
      <c r="P1457" t="s">
        <v>38</v>
      </c>
      <c r="Q1457">
        <v>4</v>
      </c>
      <c r="R1457">
        <v>37</v>
      </c>
      <c r="S1457" t="s">
        <v>29</v>
      </c>
      <c r="U1457">
        <v>303901</v>
      </c>
    </row>
    <row r="1458" spans="1:21" x14ac:dyDescent="0.3">
      <c r="A1458">
        <v>304976</v>
      </c>
      <c r="B1458" t="s">
        <v>263</v>
      </c>
      <c r="C1458" t="str">
        <f>_xlfn.XLOOKUP(D1458,Departments!$A$2:$A$8,Departments!$B$2:$B$8)</f>
        <v>Operations</v>
      </c>
      <c r="D1458" t="s">
        <v>19</v>
      </c>
      <c r="E1458" t="str" cm="1">
        <f t="array" ref="E1458">_xlfn.XLOOKUP(F1458,Locations!$A$2:$A$6,Locations!$B$2:$B$6,NOT FOUND)</f>
        <v>Dubai</v>
      </c>
      <c r="F1458" t="s">
        <v>20</v>
      </c>
      <c r="G1458" t="s">
        <v>47</v>
      </c>
      <c r="H1458" t="s">
        <v>34</v>
      </c>
      <c r="I1458" t="s">
        <v>23</v>
      </c>
      <c r="J1458" t="s">
        <v>36</v>
      </c>
      <c r="K1458" t="s">
        <v>69</v>
      </c>
      <c r="L1458" t="s">
        <v>1470</v>
      </c>
      <c r="M1458" s="4">
        <v>92.7</v>
      </c>
      <c r="N1458">
        <v>87</v>
      </c>
      <c r="O1458" t="s">
        <v>56</v>
      </c>
      <c r="P1458" t="s">
        <v>38</v>
      </c>
      <c r="Q1458">
        <v>5</v>
      </c>
      <c r="R1458">
        <v>9</v>
      </c>
      <c r="S1458" t="s">
        <v>131</v>
      </c>
      <c r="T1458" t="s">
        <v>1193</v>
      </c>
      <c r="U1458">
        <v>304001</v>
      </c>
    </row>
    <row r="1459" spans="1:21" x14ac:dyDescent="0.3">
      <c r="A1459">
        <v>304977</v>
      </c>
      <c r="B1459" t="s">
        <v>253</v>
      </c>
      <c r="C1459" t="str">
        <f>_xlfn.XLOOKUP(D1459,Departments!$A$2:$A$8,Departments!$B$2:$B$8)</f>
        <v>Sales</v>
      </c>
      <c r="D1459" t="s">
        <v>31</v>
      </c>
      <c r="E1459" t="str" cm="1">
        <f t="array" ref="E1459">_xlfn.XLOOKUP(F1459,Locations!$A$2:$A$6,Locations!$B$2:$B$6,NOT FOUND)</f>
        <v>Dubai</v>
      </c>
      <c r="F1459" t="s">
        <v>20</v>
      </c>
      <c r="G1459" t="s">
        <v>73</v>
      </c>
      <c r="H1459" t="s">
        <v>34</v>
      </c>
      <c r="I1459" t="s">
        <v>23</v>
      </c>
      <c r="J1459" t="s">
        <v>24</v>
      </c>
      <c r="K1459" t="s">
        <v>25</v>
      </c>
      <c r="L1459" t="s">
        <v>1434</v>
      </c>
      <c r="M1459" s="4">
        <v>76.45</v>
      </c>
      <c r="N1459">
        <v>57</v>
      </c>
      <c r="O1459" t="s">
        <v>27</v>
      </c>
      <c r="P1459" t="s">
        <v>38</v>
      </c>
      <c r="Q1459">
        <v>4</v>
      </c>
      <c r="R1459">
        <v>38</v>
      </c>
      <c r="S1459" t="s">
        <v>131</v>
      </c>
      <c r="T1459" t="s">
        <v>872</v>
      </c>
      <c r="U1459">
        <v>304402</v>
      </c>
    </row>
    <row r="1460" spans="1:21" x14ac:dyDescent="0.3">
      <c r="A1460">
        <v>304978</v>
      </c>
      <c r="B1460" t="s">
        <v>112</v>
      </c>
      <c r="C1460" t="str">
        <f>_xlfn.XLOOKUP(D1460,Departments!$A$2:$A$8,Departments!$B$2:$B$8)</f>
        <v>Operations</v>
      </c>
      <c r="D1460" t="s">
        <v>19</v>
      </c>
      <c r="E1460" t="str" cm="1">
        <f t="array" ref="E1460">_xlfn.XLOOKUP(F1460,Locations!$A$2:$A$6,Locations!$B$2:$B$6,NOT FOUND)</f>
        <v>Sharjah</v>
      </c>
      <c r="F1460" t="s">
        <v>41</v>
      </c>
      <c r="G1460" t="s">
        <v>62</v>
      </c>
      <c r="H1460" t="s">
        <v>22</v>
      </c>
      <c r="I1460" t="s">
        <v>43</v>
      </c>
      <c r="J1460" t="s">
        <v>36</v>
      </c>
      <c r="K1460" t="s">
        <v>64</v>
      </c>
      <c r="L1460" t="s">
        <v>37</v>
      </c>
      <c r="M1460" s="4">
        <v>75.45</v>
      </c>
      <c r="N1460">
        <v>51</v>
      </c>
      <c r="O1460" t="s">
        <v>56</v>
      </c>
      <c r="P1460" t="s">
        <v>38</v>
      </c>
      <c r="Q1460">
        <v>2</v>
      </c>
      <c r="R1460">
        <v>10</v>
      </c>
      <c r="S1460" t="s">
        <v>29</v>
      </c>
      <c r="U1460">
        <v>303780</v>
      </c>
    </row>
    <row r="1461" spans="1:21" x14ac:dyDescent="0.3">
      <c r="A1461">
        <v>304979</v>
      </c>
      <c r="B1461" t="s">
        <v>105</v>
      </c>
      <c r="C1461" t="str">
        <f>_xlfn.XLOOKUP(D1461,Departments!$A$2:$A$8,Departments!$B$2:$B$8)</f>
        <v>IT</v>
      </c>
      <c r="D1461" t="s">
        <v>80</v>
      </c>
      <c r="E1461" t="str" cm="1">
        <f t="array" ref="E1461">_xlfn.XLOOKUP(F1461,Locations!$A$2:$A$6,Locations!$B$2:$B$6,NOT FOUND)</f>
        <v>Sharjah</v>
      </c>
      <c r="F1461" t="s">
        <v>41</v>
      </c>
      <c r="G1461" t="s">
        <v>102</v>
      </c>
      <c r="H1461" t="s">
        <v>63</v>
      </c>
      <c r="I1461" t="s">
        <v>43</v>
      </c>
      <c r="J1461" t="s">
        <v>24</v>
      </c>
      <c r="K1461" t="s">
        <v>25</v>
      </c>
      <c r="L1461" t="s">
        <v>1471</v>
      </c>
      <c r="M1461" s="4">
        <v>85.77</v>
      </c>
      <c r="N1461">
        <v>73</v>
      </c>
      <c r="O1461" t="s">
        <v>56</v>
      </c>
      <c r="P1461" t="s">
        <v>28</v>
      </c>
      <c r="S1461" t="s">
        <v>29</v>
      </c>
      <c r="U1461">
        <v>304368</v>
      </c>
    </row>
    <row r="1462" spans="1:21" x14ac:dyDescent="0.3">
      <c r="A1462">
        <v>304980</v>
      </c>
      <c r="B1462" t="s">
        <v>1248</v>
      </c>
      <c r="C1462" t="str">
        <f>_xlfn.XLOOKUP(D1462,Departments!$A$2:$A$8,Departments!$B$2:$B$8)</f>
        <v>Customer Support</v>
      </c>
      <c r="D1462" t="s">
        <v>52</v>
      </c>
      <c r="E1462" t="str" cm="1">
        <f t="array" ref="E1462">_xlfn.XLOOKUP(F1462,Locations!$A$2:$A$6,Locations!$B$2:$B$6,NOT FOUND)</f>
        <v>Dubai</v>
      </c>
      <c r="F1462" t="s">
        <v>20</v>
      </c>
      <c r="G1462" t="s">
        <v>53</v>
      </c>
      <c r="H1462" t="s">
        <v>76</v>
      </c>
      <c r="I1462" t="s">
        <v>43</v>
      </c>
      <c r="J1462" t="s">
        <v>24</v>
      </c>
      <c r="K1462" t="s">
        <v>54</v>
      </c>
      <c r="L1462" t="s">
        <v>99</v>
      </c>
      <c r="M1462" s="4">
        <v>91.38</v>
      </c>
      <c r="N1462">
        <v>75</v>
      </c>
      <c r="O1462" t="s">
        <v>49</v>
      </c>
      <c r="P1462" t="s">
        <v>28</v>
      </c>
      <c r="R1462">
        <v>27</v>
      </c>
      <c r="S1462" t="s">
        <v>29</v>
      </c>
      <c r="U1462">
        <v>304125</v>
      </c>
    </row>
    <row r="1463" spans="1:21" x14ac:dyDescent="0.3">
      <c r="A1463">
        <v>304981</v>
      </c>
      <c r="B1463" t="s">
        <v>228</v>
      </c>
      <c r="C1463" t="str">
        <f>_xlfn.XLOOKUP(D1463,Departments!$A$2:$A$8,Departments!$B$2:$B$8)</f>
        <v>Customer Support</v>
      </c>
      <c r="D1463" t="s">
        <v>52</v>
      </c>
      <c r="E1463" t="str" cm="1">
        <f t="array" ref="E1463">_xlfn.XLOOKUP(F1463,Locations!$A$2:$A$6,Locations!$B$2:$B$6,NOT FOUND)</f>
        <v>Al Ain</v>
      </c>
      <c r="F1463" t="s">
        <v>46</v>
      </c>
      <c r="G1463" t="s">
        <v>21</v>
      </c>
      <c r="H1463" t="s">
        <v>63</v>
      </c>
      <c r="I1463" t="s">
        <v>23</v>
      </c>
      <c r="J1463" t="s">
        <v>36</v>
      </c>
      <c r="K1463" t="s">
        <v>54</v>
      </c>
      <c r="L1463" t="s">
        <v>26</v>
      </c>
      <c r="M1463" s="4">
        <v>93.78</v>
      </c>
      <c r="N1463">
        <v>87</v>
      </c>
      <c r="O1463" t="s">
        <v>56</v>
      </c>
      <c r="P1463" t="s">
        <v>38</v>
      </c>
      <c r="Q1463">
        <v>3</v>
      </c>
      <c r="R1463">
        <v>14</v>
      </c>
      <c r="S1463" t="s">
        <v>29</v>
      </c>
      <c r="U1463">
        <v>304664</v>
      </c>
    </row>
    <row r="1464" spans="1:21" x14ac:dyDescent="0.3">
      <c r="A1464">
        <v>304982</v>
      </c>
      <c r="B1464" t="s">
        <v>833</v>
      </c>
      <c r="C1464" t="str">
        <f>_xlfn.XLOOKUP(D1464,Departments!$A$2:$A$8,Departments!$B$2:$B$8)</f>
        <v>Operations</v>
      </c>
      <c r="D1464" t="s">
        <v>19</v>
      </c>
      <c r="E1464" t="str" cm="1">
        <f t="array" ref="E1464">_xlfn.XLOOKUP(F1464,Locations!$A$2:$A$6,Locations!$B$2:$B$6,NOT FOUND)</f>
        <v>Sharjah</v>
      </c>
      <c r="F1464" t="s">
        <v>41</v>
      </c>
      <c r="G1464" t="s">
        <v>102</v>
      </c>
      <c r="H1464" t="s">
        <v>63</v>
      </c>
      <c r="I1464" t="s">
        <v>35</v>
      </c>
      <c r="J1464" t="s">
        <v>36</v>
      </c>
      <c r="K1464" t="s">
        <v>69</v>
      </c>
      <c r="L1464" t="s">
        <v>1290</v>
      </c>
      <c r="M1464" s="4">
        <v>84.81</v>
      </c>
      <c r="N1464">
        <v>80</v>
      </c>
      <c r="O1464" t="s">
        <v>27</v>
      </c>
      <c r="P1464" t="s">
        <v>38</v>
      </c>
      <c r="Q1464">
        <v>5</v>
      </c>
      <c r="R1464">
        <v>35</v>
      </c>
      <c r="S1464" t="s">
        <v>29</v>
      </c>
      <c r="U1464">
        <v>304346</v>
      </c>
    </row>
    <row r="1465" spans="1:21" x14ac:dyDescent="0.3">
      <c r="A1465">
        <v>304983</v>
      </c>
      <c r="B1465" t="s">
        <v>1068</v>
      </c>
      <c r="C1465" t="str">
        <f>_xlfn.XLOOKUP(D1465,Departments!$A$2:$A$8,Departments!$B$2:$B$8)</f>
        <v>Sales</v>
      </c>
      <c r="D1465" t="s">
        <v>31</v>
      </c>
      <c r="E1465" t="str" cm="1">
        <f t="array" ref="E1465">_xlfn.XLOOKUP(F1465,Locations!$A$2:$A$6,Locations!$B$2:$B$6,NOT FOUND)</f>
        <v>Sharjah</v>
      </c>
      <c r="F1465" t="s">
        <v>41</v>
      </c>
      <c r="G1465" t="s">
        <v>102</v>
      </c>
      <c r="H1465" t="s">
        <v>34</v>
      </c>
      <c r="I1465" t="s">
        <v>23</v>
      </c>
      <c r="J1465" t="s">
        <v>24</v>
      </c>
      <c r="K1465" t="s">
        <v>64</v>
      </c>
      <c r="L1465" t="s">
        <v>1454</v>
      </c>
      <c r="M1465" s="4">
        <v>88.49</v>
      </c>
      <c r="N1465">
        <v>72</v>
      </c>
      <c r="O1465" t="s">
        <v>56</v>
      </c>
      <c r="P1465" t="s">
        <v>38</v>
      </c>
      <c r="Q1465">
        <v>3</v>
      </c>
      <c r="R1465">
        <v>38</v>
      </c>
      <c r="S1465" t="s">
        <v>57</v>
      </c>
      <c r="T1465" t="s">
        <v>1472</v>
      </c>
      <c r="U1465">
        <v>304108</v>
      </c>
    </row>
    <row r="1466" spans="1:21" x14ac:dyDescent="0.3">
      <c r="A1466">
        <v>304984</v>
      </c>
      <c r="B1466" t="s">
        <v>384</v>
      </c>
      <c r="C1466" t="str">
        <f>_xlfn.XLOOKUP(D1466,Departments!$A$2:$A$8,Departments!$B$2:$B$8)</f>
        <v>IT</v>
      </c>
      <c r="D1466" t="s">
        <v>80</v>
      </c>
      <c r="E1466" t="str" cm="1">
        <f t="array" ref="E1466">_xlfn.XLOOKUP(F1466,Locations!$A$2:$A$6,Locations!$B$2:$B$6,NOT FOUND)</f>
        <v>Al Ain</v>
      </c>
      <c r="F1466" t="s">
        <v>46</v>
      </c>
      <c r="G1466" t="s">
        <v>108</v>
      </c>
      <c r="H1466" t="s">
        <v>63</v>
      </c>
      <c r="I1466" t="s">
        <v>35</v>
      </c>
      <c r="J1466" t="s">
        <v>24</v>
      </c>
      <c r="K1466" t="s">
        <v>64</v>
      </c>
      <c r="L1466" t="s">
        <v>1184</v>
      </c>
      <c r="M1466" s="4">
        <v>79.56</v>
      </c>
      <c r="N1466">
        <v>67</v>
      </c>
      <c r="O1466" t="s">
        <v>27</v>
      </c>
      <c r="P1466" t="s">
        <v>28</v>
      </c>
      <c r="R1466">
        <v>19</v>
      </c>
      <c r="S1466" t="s">
        <v>57</v>
      </c>
      <c r="T1466" t="s">
        <v>1473</v>
      </c>
      <c r="U1466">
        <v>303822</v>
      </c>
    </row>
    <row r="1467" spans="1:21" x14ac:dyDescent="0.3">
      <c r="A1467">
        <v>304985</v>
      </c>
      <c r="B1467" t="s">
        <v>84</v>
      </c>
      <c r="C1467" t="str">
        <f>_xlfn.XLOOKUP(D1467,Departments!$A$2:$A$8,Departments!$B$2:$B$8)</f>
        <v>Customer Support</v>
      </c>
      <c r="D1467" t="s">
        <v>52</v>
      </c>
      <c r="E1467" t="str" cm="1">
        <f t="array" ref="E1467">_xlfn.XLOOKUP(F1467,Locations!$A$2:$A$6,Locations!$B$2:$B$6,NOT FOUND)</f>
        <v>Al Ain</v>
      </c>
      <c r="F1467" t="s">
        <v>46</v>
      </c>
      <c r="G1467" t="s">
        <v>68</v>
      </c>
      <c r="H1467" t="s">
        <v>22</v>
      </c>
      <c r="I1467" t="s">
        <v>35</v>
      </c>
      <c r="J1467" t="s">
        <v>24</v>
      </c>
      <c r="K1467" t="s">
        <v>54</v>
      </c>
      <c r="L1467" t="s">
        <v>376</v>
      </c>
      <c r="M1467" s="4">
        <v>83.31</v>
      </c>
      <c r="N1467">
        <v>70</v>
      </c>
      <c r="O1467" t="s">
        <v>56</v>
      </c>
      <c r="P1467" t="s">
        <v>38</v>
      </c>
      <c r="Q1467">
        <v>2</v>
      </c>
      <c r="R1467">
        <v>6</v>
      </c>
      <c r="S1467" t="s">
        <v>29</v>
      </c>
      <c r="U1467">
        <v>304604</v>
      </c>
    </row>
    <row r="1468" spans="1:21" x14ac:dyDescent="0.3">
      <c r="A1468">
        <v>304986</v>
      </c>
      <c r="B1468" t="s">
        <v>1003</v>
      </c>
      <c r="C1468" t="str">
        <f>_xlfn.XLOOKUP(D1468,Departments!$A$2:$A$8,Departments!$B$2:$B$8)</f>
        <v>HR</v>
      </c>
      <c r="D1468" t="s">
        <v>40</v>
      </c>
      <c r="E1468" t="str" cm="1">
        <f t="array" ref="E1468">_xlfn.XLOOKUP(F1468,Locations!$A$2:$A$6,Locations!$B$2:$B$6,NOT FOUND)</f>
        <v>Dubai</v>
      </c>
      <c r="F1468" t="s">
        <v>20</v>
      </c>
      <c r="G1468" t="s">
        <v>108</v>
      </c>
      <c r="H1468" t="s">
        <v>76</v>
      </c>
      <c r="I1468" t="s">
        <v>23</v>
      </c>
      <c r="J1468" t="s">
        <v>24</v>
      </c>
      <c r="K1468" t="s">
        <v>69</v>
      </c>
      <c r="L1468" t="s">
        <v>935</v>
      </c>
      <c r="M1468" s="4">
        <v>87.62</v>
      </c>
      <c r="N1468">
        <v>86</v>
      </c>
      <c r="O1468" t="s">
        <v>56</v>
      </c>
      <c r="P1468" t="s">
        <v>28</v>
      </c>
      <c r="R1468">
        <v>33</v>
      </c>
      <c r="S1468" t="s">
        <v>57</v>
      </c>
      <c r="T1468" t="s">
        <v>716</v>
      </c>
      <c r="U1468">
        <v>303688</v>
      </c>
    </row>
    <row r="1469" spans="1:21" x14ac:dyDescent="0.3">
      <c r="A1469">
        <v>304987</v>
      </c>
      <c r="B1469" t="s">
        <v>1474</v>
      </c>
      <c r="C1469" t="str">
        <f>_xlfn.XLOOKUP(D1469,Departments!$A$2:$A$8,Departments!$B$2:$B$8)</f>
        <v>HR</v>
      </c>
      <c r="D1469" t="s">
        <v>40</v>
      </c>
      <c r="E1469" t="str" cm="1">
        <f t="array" ref="E1469">_xlfn.XLOOKUP(F1469,Locations!$A$2:$A$6,Locations!$B$2:$B$6,NOT FOUND)</f>
        <v>Al Ain</v>
      </c>
      <c r="F1469" t="s">
        <v>46</v>
      </c>
      <c r="G1469" t="s">
        <v>108</v>
      </c>
      <c r="H1469" t="s">
        <v>22</v>
      </c>
      <c r="I1469" t="s">
        <v>23</v>
      </c>
      <c r="J1469" t="s">
        <v>36</v>
      </c>
      <c r="K1469" t="s">
        <v>64</v>
      </c>
      <c r="L1469" t="s">
        <v>1475</v>
      </c>
      <c r="M1469" s="4">
        <v>87.85</v>
      </c>
      <c r="N1469">
        <v>71</v>
      </c>
      <c r="O1469" t="s">
        <v>56</v>
      </c>
      <c r="P1469" t="s">
        <v>38</v>
      </c>
      <c r="Q1469">
        <v>2</v>
      </c>
      <c r="R1469">
        <v>22</v>
      </c>
      <c r="S1469" t="s">
        <v>29</v>
      </c>
      <c r="U1469">
        <v>304401</v>
      </c>
    </row>
    <row r="1470" spans="1:21" x14ac:dyDescent="0.3">
      <c r="A1470">
        <v>304988</v>
      </c>
      <c r="B1470" t="s">
        <v>158</v>
      </c>
      <c r="C1470" t="str">
        <f>_xlfn.XLOOKUP(D1470,Departments!$A$2:$A$8,Departments!$B$2:$B$8)</f>
        <v>IT</v>
      </c>
      <c r="D1470" t="s">
        <v>80</v>
      </c>
      <c r="E1470" t="str" cm="1">
        <f t="array" ref="E1470">_xlfn.XLOOKUP(F1470,Locations!$A$2:$A$6,Locations!$B$2:$B$6,NOT FOUND)</f>
        <v>Abu Dhabi</v>
      </c>
      <c r="F1470" t="s">
        <v>61</v>
      </c>
      <c r="G1470" t="s">
        <v>68</v>
      </c>
      <c r="H1470" t="s">
        <v>22</v>
      </c>
      <c r="I1470" t="s">
        <v>23</v>
      </c>
      <c r="J1470" t="s">
        <v>24</v>
      </c>
      <c r="K1470" t="s">
        <v>25</v>
      </c>
      <c r="L1470" t="s">
        <v>1476</v>
      </c>
      <c r="M1470" s="4">
        <v>96.22</v>
      </c>
      <c r="N1470">
        <v>93</v>
      </c>
      <c r="O1470" t="s">
        <v>49</v>
      </c>
      <c r="P1470" t="s">
        <v>50</v>
      </c>
      <c r="R1470">
        <v>11</v>
      </c>
      <c r="S1470" t="s">
        <v>57</v>
      </c>
      <c r="T1470" t="s">
        <v>1477</v>
      </c>
      <c r="U1470">
        <v>304315</v>
      </c>
    </row>
    <row r="1471" spans="1:21" x14ac:dyDescent="0.3">
      <c r="A1471">
        <v>304989</v>
      </c>
      <c r="B1471" t="s">
        <v>958</v>
      </c>
      <c r="C1471" t="str">
        <f>_xlfn.XLOOKUP(D1471,Departments!$A$2:$A$8,Departments!$B$2:$B$8)</f>
        <v>Customer Support</v>
      </c>
      <c r="D1471" t="s">
        <v>52</v>
      </c>
      <c r="E1471" t="str" cm="1">
        <f t="array" ref="E1471">_xlfn.XLOOKUP(F1471,Locations!$A$2:$A$6,Locations!$B$2:$B$6,NOT FOUND)</f>
        <v>Sharjah</v>
      </c>
      <c r="F1471" t="s">
        <v>41</v>
      </c>
      <c r="G1471" t="s">
        <v>33</v>
      </c>
      <c r="H1471" t="s">
        <v>63</v>
      </c>
      <c r="I1471" t="s">
        <v>43</v>
      </c>
      <c r="J1471" t="s">
        <v>36</v>
      </c>
      <c r="K1471" t="s">
        <v>25</v>
      </c>
      <c r="L1471" t="s">
        <v>742</v>
      </c>
      <c r="M1471" s="4">
        <v>92.86</v>
      </c>
      <c r="N1471">
        <v>74</v>
      </c>
      <c r="O1471" t="s">
        <v>56</v>
      </c>
      <c r="P1471" t="s">
        <v>50</v>
      </c>
      <c r="R1471">
        <v>39</v>
      </c>
      <c r="S1471" t="s">
        <v>29</v>
      </c>
      <c r="U1471">
        <v>304336</v>
      </c>
    </row>
    <row r="1472" spans="1:21" x14ac:dyDescent="0.3">
      <c r="A1472">
        <v>304990</v>
      </c>
      <c r="B1472" t="s">
        <v>967</v>
      </c>
      <c r="C1472" t="str">
        <f>_xlfn.XLOOKUP(D1472,Departments!$A$2:$A$8,Departments!$B$2:$B$8)</f>
        <v>Finance</v>
      </c>
      <c r="D1472" t="s">
        <v>72</v>
      </c>
      <c r="E1472" t="str" cm="1">
        <f t="array" ref="E1472">_xlfn.XLOOKUP(F1472,Locations!$A$2:$A$6,Locations!$B$2:$B$6,NOT FOUND)</f>
        <v>Al Ain</v>
      </c>
      <c r="F1472" t="s">
        <v>46</v>
      </c>
      <c r="G1472" t="s">
        <v>108</v>
      </c>
      <c r="H1472" t="s">
        <v>22</v>
      </c>
      <c r="I1472" t="s">
        <v>43</v>
      </c>
      <c r="J1472" t="s">
        <v>36</v>
      </c>
      <c r="K1472" t="s">
        <v>54</v>
      </c>
      <c r="L1472" t="s">
        <v>1478</v>
      </c>
      <c r="M1472" s="4">
        <v>88.07</v>
      </c>
      <c r="N1472">
        <v>84</v>
      </c>
      <c r="O1472" t="s">
        <v>56</v>
      </c>
      <c r="P1472" t="s">
        <v>38</v>
      </c>
      <c r="Q1472">
        <v>3</v>
      </c>
      <c r="R1472">
        <v>33</v>
      </c>
      <c r="S1472" t="s">
        <v>29</v>
      </c>
      <c r="U1472">
        <v>304420</v>
      </c>
    </row>
    <row r="1473" spans="1:21" x14ac:dyDescent="0.3">
      <c r="A1473">
        <v>304991</v>
      </c>
      <c r="B1473" t="s">
        <v>630</v>
      </c>
      <c r="C1473" t="str">
        <f>_xlfn.XLOOKUP(D1473,Departments!$A$2:$A$8,Departments!$B$2:$B$8)</f>
        <v>Marketing</v>
      </c>
      <c r="D1473" t="s">
        <v>60</v>
      </c>
      <c r="E1473" t="str" cm="1">
        <f t="array" ref="E1473">_xlfn.XLOOKUP(F1473,Locations!$A$2:$A$6,Locations!$B$2:$B$6,NOT FOUND)</f>
        <v>Abu Dhabi</v>
      </c>
      <c r="F1473" t="s">
        <v>61</v>
      </c>
      <c r="G1473" t="s">
        <v>173</v>
      </c>
      <c r="H1473" t="s">
        <v>63</v>
      </c>
      <c r="I1473" t="s">
        <v>23</v>
      </c>
      <c r="J1473" t="s">
        <v>24</v>
      </c>
      <c r="K1473" t="s">
        <v>64</v>
      </c>
      <c r="L1473" t="s">
        <v>451</v>
      </c>
      <c r="M1473" s="4">
        <v>85.31</v>
      </c>
      <c r="N1473">
        <v>70</v>
      </c>
      <c r="O1473" t="s">
        <v>49</v>
      </c>
      <c r="P1473" t="s">
        <v>38</v>
      </c>
      <c r="Q1473">
        <v>3</v>
      </c>
      <c r="R1473">
        <v>14</v>
      </c>
      <c r="S1473" t="s">
        <v>29</v>
      </c>
      <c r="U1473">
        <v>303774</v>
      </c>
    </row>
    <row r="1474" spans="1:21" x14ac:dyDescent="0.3">
      <c r="A1474">
        <v>304992</v>
      </c>
      <c r="B1474" t="s">
        <v>413</v>
      </c>
      <c r="C1474" t="str">
        <f>_xlfn.XLOOKUP(D1474,Departments!$A$2:$A$8,Departments!$B$2:$B$8)</f>
        <v>Operations</v>
      </c>
      <c r="D1474" t="s">
        <v>19</v>
      </c>
      <c r="E1474" t="str" cm="1">
        <f t="array" ref="E1474">_xlfn.XLOOKUP(F1474,Locations!$A$2:$A$6,Locations!$B$2:$B$6,NOT FOUND)</f>
        <v>Ajman</v>
      </c>
      <c r="F1474" t="s">
        <v>32</v>
      </c>
      <c r="G1474" t="s">
        <v>73</v>
      </c>
      <c r="H1474" t="s">
        <v>63</v>
      </c>
      <c r="I1474" t="s">
        <v>43</v>
      </c>
      <c r="J1474" t="s">
        <v>24</v>
      </c>
      <c r="K1474" t="s">
        <v>54</v>
      </c>
      <c r="L1474" t="s">
        <v>438</v>
      </c>
      <c r="M1474" s="4">
        <v>94.83</v>
      </c>
      <c r="N1474">
        <v>71</v>
      </c>
      <c r="O1474" t="s">
        <v>56</v>
      </c>
      <c r="P1474" t="s">
        <v>38</v>
      </c>
      <c r="Q1474">
        <v>2</v>
      </c>
      <c r="R1474">
        <v>11</v>
      </c>
      <c r="S1474" t="s">
        <v>29</v>
      </c>
      <c r="U1474">
        <v>303621</v>
      </c>
    </row>
    <row r="1475" spans="1:21" x14ac:dyDescent="0.3">
      <c r="A1475">
        <v>304993</v>
      </c>
      <c r="B1475" t="s">
        <v>906</v>
      </c>
      <c r="C1475" t="str">
        <f>_xlfn.XLOOKUP(D1475,Departments!$A$2:$A$8,Departments!$B$2:$B$8)</f>
        <v>Sales</v>
      </c>
      <c r="D1475" t="s">
        <v>31</v>
      </c>
      <c r="E1475" t="str" cm="1">
        <f t="array" ref="E1475">_xlfn.XLOOKUP(F1475,Locations!$A$2:$A$6,Locations!$B$2:$B$6,NOT FOUND)</f>
        <v>Abu Dhabi</v>
      </c>
      <c r="F1475" t="s">
        <v>61</v>
      </c>
      <c r="G1475" t="s">
        <v>126</v>
      </c>
      <c r="H1475" t="s">
        <v>22</v>
      </c>
      <c r="I1475" t="s">
        <v>43</v>
      </c>
      <c r="J1475" t="s">
        <v>24</v>
      </c>
      <c r="K1475" t="s">
        <v>54</v>
      </c>
      <c r="L1475" t="s">
        <v>1055</v>
      </c>
      <c r="M1475" s="4">
        <v>79.010000000000005</v>
      </c>
      <c r="N1475">
        <v>71</v>
      </c>
      <c r="O1475" t="s">
        <v>56</v>
      </c>
      <c r="P1475" t="s">
        <v>28</v>
      </c>
      <c r="R1475">
        <v>10</v>
      </c>
      <c r="S1475" t="s">
        <v>29</v>
      </c>
      <c r="U1475">
        <v>303606</v>
      </c>
    </row>
    <row r="1476" spans="1:21" x14ac:dyDescent="0.3">
      <c r="A1476">
        <v>304994</v>
      </c>
      <c r="B1476" t="s">
        <v>409</v>
      </c>
      <c r="C1476" t="str">
        <f>_xlfn.XLOOKUP(D1476,Departments!$A$2:$A$8,Departments!$B$2:$B$8)</f>
        <v>IT</v>
      </c>
      <c r="D1476" t="s">
        <v>80</v>
      </c>
      <c r="E1476" t="str" cm="1">
        <f t="array" ref="E1476">_xlfn.XLOOKUP(F1476,Locations!$A$2:$A$6,Locations!$B$2:$B$6,NOT FOUND)</f>
        <v>Al Ain</v>
      </c>
      <c r="F1476" t="s">
        <v>46</v>
      </c>
      <c r="G1476" t="s">
        <v>108</v>
      </c>
      <c r="H1476" t="s">
        <v>34</v>
      </c>
      <c r="I1476" t="s">
        <v>23</v>
      </c>
      <c r="J1476" t="s">
        <v>36</v>
      </c>
      <c r="K1476" t="s">
        <v>54</v>
      </c>
      <c r="L1476" t="s">
        <v>1479</v>
      </c>
      <c r="M1476" s="4">
        <v>91.93</v>
      </c>
      <c r="N1476">
        <v>84</v>
      </c>
      <c r="O1476" t="s">
        <v>56</v>
      </c>
      <c r="P1476" t="s">
        <v>50</v>
      </c>
      <c r="S1476" t="s">
        <v>57</v>
      </c>
      <c r="T1476" t="s">
        <v>1092</v>
      </c>
      <c r="U1476">
        <v>304051</v>
      </c>
    </row>
    <row r="1477" spans="1:21" x14ac:dyDescent="0.3">
      <c r="A1477">
        <v>304995</v>
      </c>
      <c r="B1477" t="s">
        <v>298</v>
      </c>
      <c r="C1477" t="str">
        <f>_xlfn.XLOOKUP(D1477,Departments!$A$2:$A$8,Departments!$B$2:$B$8)</f>
        <v>HR</v>
      </c>
      <c r="D1477" t="s">
        <v>40</v>
      </c>
      <c r="E1477" t="str" cm="1">
        <f t="array" ref="E1477">_xlfn.XLOOKUP(F1477,Locations!$A$2:$A$6,Locations!$B$2:$B$6,NOT FOUND)</f>
        <v>Dubai</v>
      </c>
      <c r="F1477" t="s">
        <v>20</v>
      </c>
      <c r="G1477" t="s">
        <v>102</v>
      </c>
      <c r="H1477" t="s">
        <v>34</v>
      </c>
      <c r="I1477" t="s">
        <v>35</v>
      </c>
      <c r="J1477" t="s">
        <v>36</v>
      </c>
      <c r="K1477" t="s">
        <v>69</v>
      </c>
      <c r="L1477" t="s">
        <v>1480</v>
      </c>
      <c r="M1477" s="4">
        <v>77.400000000000006</v>
      </c>
      <c r="N1477">
        <v>62</v>
      </c>
      <c r="O1477" t="s">
        <v>27</v>
      </c>
      <c r="P1477" t="s">
        <v>38</v>
      </c>
      <c r="Q1477">
        <v>3</v>
      </c>
      <c r="R1477">
        <v>34</v>
      </c>
      <c r="S1477" t="s">
        <v>57</v>
      </c>
      <c r="T1477" t="s">
        <v>990</v>
      </c>
      <c r="U1477">
        <v>303825</v>
      </c>
    </row>
    <row r="1478" spans="1:21" x14ac:dyDescent="0.3">
      <c r="A1478">
        <v>304996</v>
      </c>
      <c r="B1478" t="s">
        <v>879</v>
      </c>
      <c r="C1478" t="str">
        <f>_xlfn.XLOOKUP(D1478,Departments!$A$2:$A$8,Departments!$B$2:$B$8)</f>
        <v>Finance</v>
      </c>
      <c r="D1478" t="s">
        <v>72</v>
      </c>
      <c r="E1478" t="str" cm="1">
        <f t="array" ref="E1478">_xlfn.XLOOKUP(F1478,Locations!$A$2:$A$6,Locations!$B$2:$B$6,NOT FOUND)</f>
        <v>Abu Dhabi</v>
      </c>
      <c r="F1478" t="s">
        <v>61</v>
      </c>
      <c r="G1478" t="s">
        <v>108</v>
      </c>
      <c r="H1478" t="s">
        <v>34</v>
      </c>
      <c r="I1478" t="s">
        <v>23</v>
      </c>
      <c r="J1478" t="s">
        <v>36</v>
      </c>
      <c r="K1478" t="s">
        <v>25</v>
      </c>
      <c r="L1478" t="s">
        <v>1481</v>
      </c>
      <c r="M1478" s="4">
        <v>88.96</v>
      </c>
      <c r="N1478">
        <v>88</v>
      </c>
      <c r="O1478" t="s">
        <v>49</v>
      </c>
      <c r="P1478" t="s">
        <v>38</v>
      </c>
      <c r="Q1478">
        <v>3</v>
      </c>
      <c r="R1478">
        <v>7</v>
      </c>
      <c r="S1478" t="s">
        <v>29</v>
      </c>
      <c r="U1478">
        <v>304760</v>
      </c>
    </row>
    <row r="1479" spans="1:21" x14ac:dyDescent="0.3">
      <c r="A1479">
        <v>304997</v>
      </c>
      <c r="B1479" t="s">
        <v>528</v>
      </c>
      <c r="C1479" t="str">
        <f>_xlfn.XLOOKUP(D1479,Departments!$A$2:$A$8,Departments!$B$2:$B$8)</f>
        <v>Marketing</v>
      </c>
      <c r="D1479" t="s">
        <v>60</v>
      </c>
      <c r="E1479" t="str" cm="1">
        <f t="array" ref="E1479">_xlfn.XLOOKUP(F1479,Locations!$A$2:$A$6,Locations!$B$2:$B$6,NOT FOUND)</f>
        <v>Dubai</v>
      </c>
      <c r="F1479" t="s">
        <v>20</v>
      </c>
      <c r="G1479" t="s">
        <v>73</v>
      </c>
      <c r="H1479" t="s">
        <v>34</v>
      </c>
      <c r="I1479" t="s">
        <v>23</v>
      </c>
      <c r="J1479" t="s">
        <v>24</v>
      </c>
      <c r="K1479" t="s">
        <v>54</v>
      </c>
      <c r="L1479" t="s">
        <v>804</v>
      </c>
      <c r="M1479" s="4">
        <v>87.64</v>
      </c>
      <c r="N1479">
        <v>88</v>
      </c>
      <c r="O1479" t="s">
        <v>56</v>
      </c>
      <c r="P1479" t="s">
        <v>38</v>
      </c>
      <c r="Q1479">
        <v>4</v>
      </c>
      <c r="R1479">
        <v>33</v>
      </c>
      <c r="S1479" t="s">
        <v>29</v>
      </c>
      <c r="U1479">
        <v>304169</v>
      </c>
    </row>
    <row r="1480" spans="1:21" x14ac:dyDescent="0.3">
      <c r="A1480">
        <v>304998</v>
      </c>
      <c r="B1480" t="s">
        <v>688</v>
      </c>
      <c r="C1480" t="str">
        <f>_xlfn.XLOOKUP(D1480,Departments!$A$2:$A$8,Departments!$B$2:$B$8)</f>
        <v>HR</v>
      </c>
      <c r="D1480" t="s">
        <v>40</v>
      </c>
      <c r="E1480" t="str" cm="1">
        <f t="array" ref="E1480">_xlfn.XLOOKUP(F1480,Locations!$A$2:$A$6,Locations!$B$2:$B$6,NOT FOUND)</f>
        <v>Ajman</v>
      </c>
      <c r="F1480" t="s">
        <v>32</v>
      </c>
      <c r="G1480" t="s">
        <v>126</v>
      </c>
      <c r="H1480" t="s">
        <v>22</v>
      </c>
      <c r="I1480" t="s">
        <v>43</v>
      </c>
      <c r="J1480" t="s">
        <v>36</v>
      </c>
      <c r="K1480" t="s">
        <v>64</v>
      </c>
      <c r="L1480" t="s">
        <v>698</v>
      </c>
      <c r="M1480" s="4">
        <v>99.15</v>
      </c>
      <c r="N1480">
        <v>89</v>
      </c>
      <c r="O1480" t="s">
        <v>49</v>
      </c>
      <c r="P1480" t="s">
        <v>38</v>
      </c>
      <c r="Q1480">
        <v>2</v>
      </c>
      <c r="R1480">
        <v>6</v>
      </c>
      <c r="S1480" t="s">
        <v>57</v>
      </c>
      <c r="T1480" t="s">
        <v>1482</v>
      </c>
      <c r="U1480">
        <v>304242</v>
      </c>
    </row>
    <row r="1481" spans="1:21" x14ac:dyDescent="0.3">
      <c r="A1481">
        <v>304999</v>
      </c>
      <c r="B1481" t="s">
        <v>211</v>
      </c>
      <c r="C1481" t="str">
        <f>_xlfn.XLOOKUP(D1481,Departments!$A$2:$A$8,Departments!$B$2:$B$8)</f>
        <v>HR</v>
      </c>
      <c r="D1481" t="s">
        <v>40</v>
      </c>
      <c r="E1481" t="str" cm="1">
        <f t="array" ref="E1481">_xlfn.XLOOKUP(F1481,Locations!$A$2:$A$6,Locations!$B$2:$B$6,NOT FOUND)</f>
        <v>Ajman</v>
      </c>
      <c r="F1481" t="s">
        <v>32</v>
      </c>
      <c r="G1481" t="s">
        <v>68</v>
      </c>
      <c r="H1481" t="s">
        <v>22</v>
      </c>
      <c r="I1481" t="s">
        <v>35</v>
      </c>
      <c r="J1481" t="s">
        <v>36</v>
      </c>
      <c r="K1481" t="s">
        <v>54</v>
      </c>
      <c r="L1481" t="s">
        <v>1483</v>
      </c>
      <c r="M1481" s="4">
        <v>99.77</v>
      </c>
      <c r="N1481">
        <v>94</v>
      </c>
      <c r="O1481" t="s">
        <v>49</v>
      </c>
      <c r="P1481" t="s">
        <v>38</v>
      </c>
      <c r="Q1481">
        <v>3</v>
      </c>
      <c r="R1481">
        <v>21</v>
      </c>
      <c r="S1481" t="s">
        <v>29</v>
      </c>
      <c r="U1481">
        <v>304570</v>
      </c>
    </row>
    <row r="1482" spans="1:21" x14ac:dyDescent="0.3">
      <c r="A1482">
        <v>305000</v>
      </c>
      <c r="B1482" t="s">
        <v>579</v>
      </c>
      <c r="C1482" t="str">
        <f>_xlfn.XLOOKUP(D1482,Departments!$A$2:$A$8,Departments!$B$2:$B$8)</f>
        <v>IT</v>
      </c>
      <c r="D1482" t="s">
        <v>80</v>
      </c>
      <c r="E1482" t="str" cm="1">
        <f t="array" ref="E1482">_xlfn.XLOOKUP(F1482,Locations!$A$2:$A$6,Locations!$B$2:$B$6,NOT FOUND)</f>
        <v>Sharjah</v>
      </c>
      <c r="F1482" t="s">
        <v>41</v>
      </c>
      <c r="G1482" t="s">
        <v>42</v>
      </c>
      <c r="H1482" t="s">
        <v>22</v>
      </c>
      <c r="I1482" t="s">
        <v>23</v>
      </c>
      <c r="J1482" t="s">
        <v>24</v>
      </c>
      <c r="K1482" t="s">
        <v>54</v>
      </c>
      <c r="L1482" t="s">
        <v>545</v>
      </c>
      <c r="M1482" s="4">
        <v>84.08</v>
      </c>
      <c r="N1482">
        <v>50</v>
      </c>
      <c r="O1482" t="s">
        <v>27</v>
      </c>
      <c r="P1482" t="s">
        <v>38</v>
      </c>
      <c r="Q1482">
        <v>4</v>
      </c>
      <c r="R1482">
        <v>36</v>
      </c>
      <c r="S1482" t="s">
        <v>29</v>
      </c>
      <c r="U1482">
        <v>304776</v>
      </c>
    </row>
    <row r="1483" spans="1:21" x14ac:dyDescent="0.3">
      <c r="A1483">
        <v>305001</v>
      </c>
      <c r="B1483" t="s">
        <v>524</v>
      </c>
      <c r="C1483" t="str">
        <f>_xlfn.XLOOKUP(D1483,Departments!$A$2:$A$8,Departments!$B$2:$B$8)</f>
        <v>Finance</v>
      </c>
      <c r="D1483" t="s">
        <v>72</v>
      </c>
      <c r="E1483" t="str" cm="1">
        <f t="array" ref="E1483">_xlfn.XLOOKUP(F1483,Locations!$A$2:$A$6,Locations!$B$2:$B$6,NOT FOUND)</f>
        <v>Sharjah</v>
      </c>
      <c r="F1483" t="s">
        <v>41</v>
      </c>
      <c r="G1483" t="s">
        <v>126</v>
      </c>
      <c r="H1483" t="s">
        <v>63</v>
      </c>
      <c r="I1483" t="s">
        <v>35</v>
      </c>
      <c r="J1483" t="s">
        <v>24</v>
      </c>
      <c r="K1483" t="s">
        <v>64</v>
      </c>
      <c r="L1483" t="s">
        <v>845</v>
      </c>
      <c r="M1483" s="4">
        <v>81.36</v>
      </c>
      <c r="N1483">
        <v>72</v>
      </c>
      <c r="O1483" t="s">
        <v>56</v>
      </c>
      <c r="P1483" t="s">
        <v>50</v>
      </c>
      <c r="R1483">
        <v>9</v>
      </c>
      <c r="S1483" t="s">
        <v>29</v>
      </c>
      <c r="U1483">
        <v>304166</v>
      </c>
    </row>
    <row r="1484" spans="1:21" x14ac:dyDescent="0.3">
      <c r="A1484">
        <v>305002</v>
      </c>
      <c r="B1484" t="s">
        <v>140</v>
      </c>
      <c r="C1484" t="str">
        <f>_xlfn.XLOOKUP(D1484,Departments!$A$2:$A$8,Departments!$B$2:$B$8)</f>
        <v>Operations</v>
      </c>
      <c r="D1484" t="s">
        <v>19</v>
      </c>
      <c r="E1484" t="str" cm="1">
        <f t="array" ref="E1484">_xlfn.XLOOKUP(F1484,Locations!$A$2:$A$6,Locations!$B$2:$B$6,NOT FOUND)</f>
        <v>Al Ain</v>
      </c>
      <c r="F1484" t="s">
        <v>46</v>
      </c>
      <c r="G1484" t="s">
        <v>126</v>
      </c>
      <c r="H1484" t="s">
        <v>76</v>
      </c>
      <c r="I1484" t="s">
        <v>23</v>
      </c>
      <c r="J1484" t="s">
        <v>24</v>
      </c>
      <c r="K1484" t="s">
        <v>69</v>
      </c>
      <c r="L1484" t="s">
        <v>363</v>
      </c>
      <c r="M1484" s="4">
        <v>93.12</v>
      </c>
      <c r="N1484">
        <v>90</v>
      </c>
      <c r="O1484" t="s">
        <v>49</v>
      </c>
      <c r="P1484" t="s">
        <v>50</v>
      </c>
      <c r="R1484">
        <v>20</v>
      </c>
      <c r="S1484" t="s">
        <v>57</v>
      </c>
      <c r="T1484" t="s">
        <v>329</v>
      </c>
      <c r="U1484">
        <v>303963</v>
      </c>
    </row>
    <row r="1485" spans="1:21" x14ac:dyDescent="0.3">
      <c r="A1485">
        <v>305003</v>
      </c>
      <c r="B1485" t="s">
        <v>877</v>
      </c>
      <c r="C1485" t="str">
        <f>_xlfn.XLOOKUP(D1485,Departments!$A$2:$A$8,Departments!$B$2:$B$8)</f>
        <v>Finance</v>
      </c>
      <c r="D1485" t="s">
        <v>72</v>
      </c>
      <c r="E1485" t="str" cm="1">
        <f t="array" ref="E1485">_xlfn.XLOOKUP(F1485,Locations!$A$2:$A$6,Locations!$B$2:$B$6,NOT FOUND)</f>
        <v>Dubai</v>
      </c>
      <c r="F1485" t="s">
        <v>20</v>
      </c>
      <c r="G1485" t="s">
        <v>102</v>
      </c>
      <c r="H1485" t="s">
        <v>63</v>
      </c>
      <c r="I1485" t="s">
        <v>23</v>
      </c>
      <c r="J1485" t="s">
        <v>24</v>
      </c>
      <c r="K1485" t="s">
        <v>25</v>
      </c>
      <c r="L1485" t="s">
        <v>468</v>
      </c>
      <c r="M1485" s="4">
        <v>86.23</v>
      </c>
      <c r="N1485">
        <v>77</v>
      </c>
      <c r="O1485" t="s">
        <v>56</v>
      </c>
      <c r="P1485" t="s">
        <v>38</v>
      </c>
      <c r="Q1485">
        <v>2</v>
      </c>
      <c r="R1485">
        <v>17</v>
      </c>
      <c r="S1485" t="s">
        <v>29</v>
      </c>
      <c r="U1485">
        <v>304192</v>
      </c>
    </row>
    <row r="1486" spans="1:21" x14ac:dyDescent="0.3">
      <c r="A1486">
        <v>305004</v>
      </c>
      <c r="B1486" t="s">
        <v>599</v>
      </c>
      <c r="C1486" t="str">
        <f>_xlfn.XLOOKUP(D1486,Departments!$A$2:$A$8,Departments!$B$2:$B$8)</f>
        <v>HR</v>
      </c>
      <c r="D1486" t="s">
        <v>40</v>
      </c>
      <c r="E1486" t="str" cm="1">
        <f t="array" ref="E1486">_xlfn.XLOOKUP(F1486,Locations!$A$2:$A$6,Locations!$B$2:$B$6,NOT FOUND)</f>
        <v>Ajman</v>
      </c>
      <c r="F1486" t="s">
        <v>32</v>
      </c>
      <c r="G1486" t="s">
        <v>42</v>
      </c>
      <c r="H1486" t="s">
        <v>34</v>
      </c>
      <c r="I1486" t="s">
        <v>35</v>
      </c>
      <c r="J1486" t="s">
        <v>36</v>
      </c>
      <c r="K1486" t="s">
        <v>69</v>
      </c>
      <c r="L1486" t="s">
        <v>1335</v>
      </c>
      <c r="M1486" s="4">
        <v>81.760000000000005</v>
      </c>
      <c r="N1486">
        <v>51</v>
      </c>
      <c r="O1486" t="s">
        <v>56</v>
      </c>
      <c r="P1486" t="s">
        <v>28</v>
      </c>
      <c r="R1486">
        <v>19</v>
      </c>
      <c r="S1486" t="s">
        <v>57</v>
      </c>
      <c r="T1486" t="s">
        <v>1170</v>
      </c>
      <c r="U1486">
        <v>304330</v>
      </c>
    </row>
    <row r="1487" spans="1:21" x14ac:dyDescent="0.3">
      <c r="A1487">
        <v>305005</v>
      </c>
      <c r="B1487" t="s">
        <v>151</v>
      </c>
      <c r="C1487" t="str">
        <f>_xlfn.XLOOKUP(D1487,Departments!$A$2:$A$8,Departments!$B$2:$B$8)</f>
        <v>HR</v>
      </c>
      <c r="D1487" t="s">
        <v>40</v>
      </c>
      <c r="E1487" t="str" cm="1">
        <f t="array" ref="E1487">_xlfn.XLOOKUP(F1487,Locations!$A$2:$A$6,Locations!$B$2:$B$6,NOT FOUND)</f>
        <v>Al Ain</v>
      </c>
      <c r="F1487" t="s">
        <v>46</v>
      </c>
      <c r="G1487" t="s">
        <v>62</v>
      </c>
      <c r="H1487" t="s">
        <v>22</v>
      </c>
      <c r="I1487" t="s">
        <v>43</v>
      </c>
      <c r="J1487" t="s">
        <v>36</v>
      </c>
      <c r="K1487" t="s">
        <v>25</v>
      </c>
      <c r="L1487" t="s">
        <v>804</v>
      </c>
      <c r="M1487" s="4">
        <v>84.62</v>
      </c>
      <c r="N1487">
        <v>61</v>
      </c>
      <c r="O1487" t="s">
        <v>27</v>
      </c>
      <c r="P1487" t="s">
        <v>28</v>
      </c>
      <c r="R1487">
        <v>16</v>
      </c>
      <c r="S1487" t="s">
        <v>29</v>
      </c>
      <c r="U1487">
        <v>303543</v>
      </c>
    </row>
    <row r="1488" spans="1:21" x14ac:dyDescent="0.3">
      <c r="A1488">
        <v>305006</v>
      </c>
      <c r="B1488" t="s">
        <v>607</v>
      </c>
      <c r="C1488" t="str">
        <f>_xlfn.XLOOKUP(D1488,Departments!$A$2:$A$8,Departments!$B$2:$B$8)</f>
        <v>Customer Support</v>
      </c>
      <c r="D1488" t="s">
        <v>52</v>
      </c>
      <c r="E1488" t="str" cm="1">
        <f t="array" ref="E1488">_xlfn.XLOOKUP(F1488,Locations!$A$2:$A$6,Locations!$B$2:$B$6,NOT FOUND)</f>
        <v>Dubai</v>
      </c>
      <c r="F1488" t="s">
        <v>20</v>
      </c>
      <c r="G1488" t="s">
        <v>21</v>
      </c>
      <c r="H1488" t="s">
        <v>63</v>
      </c>
      <c r="I1488" t="s">
        <v>35</v>
      </c>
      <c r="J1488" t="s">
        <v>36</v>
      </c>
      <c r="K1488" t="s">
        <v>64</v>
      </c>
      <c r="L1488" t="s">
        <v>188</v>
      </c>
      <c r="M1488" s="4">
        <v>82.24</v>
      </c>
      <c r="N1488">
        <v>57</v>
      </c>
      <c r="O1488" t="s">
        <v>56</v>
      </c>
      <c r="P1488" t="s">
        <v>50</v>
      </c>
      <c r="R1488">
        <v>16</v>
      </c>
      <c r="S1488" t="s">
        <v>29</v>
      </c>
      <c r="U1488">
        <v>303770</v>
      </c>
    </row>
    <row r="1489" spans="1:21" x14ac:dyDescent="0.3">
      <c r="A1489">
        <v>305007</v>
      </c>
      <c r="B1489" t="s">
        <v>929</v>
      </c>
      <c r="C1489" t="str">
        <f>_xlfn.XLOOKUP(D1489,Departments!$A$2:$A$8,Departments!$B$2:$B$8)</f>
        <v>Customer Support</v>
      </c>
      <c r="D1489" t="s">
        <v>52</v>
      </c>
      <c r="E1489" t="str" cm="1">
        <f t="array" ref="E1489">_xlfn.XLOOKUP(F1489,Locations!$A$2:$A$6,Locations!$B$2:$B$6,NOT FOUND)</f>
        <v>Al Ain</v>
      </c>
      <c r="F1489" t="s">
        <v>46</v>
      </c>
      <c r="G1489" t="s">
        <v>173</v>
      </c>
      <c r="H1489" t="s">
        <v>63</v>
      </c>
      <c r="I1489" t="s">
        <v>35</v>
      </c>
      <c r="J1489" t="s">
        <v>36</v>
      </c>
      <c r="K1489" t="s">
        <v>25</v>
      </c>
      <c r="L1489" t="s">
        <v>1484</v>
      </c>
      <c r="M1489" s="4">
        <v>93.75</v>
      </c>
      <c r="N1489">
        <v>72</v>
      </c>
      <c r="O1489" t="s">
        <v>56</v>
      </c>
      <c r="P1489" t="s">
        <v>38</v>
      </c>
      <c r="Q1489">
        <v>5</v>
      </c>
      <c r="S1489" t="s">
        <v>29</v>
      </c>
      <c r="U1489">
        <v>303617</v>
      </c>
    </row>
    <row r="1490" spans="1:21" x14ac:dyDescent="0.3">
      <c r="A1490">
        <v>305008</v>
      </c>
      <c r="B1490" t="s">
        <v>1068</v>
      </c>
      <c r="C1490" t="str">
        <f>_xlfn.XLOOKUP(D1490,Departments!$A$2:$A$8,Departments!$B$2:$B$8)</f>
        <v>HR</v>
      </c>
      <c r="D1490" t="s">
        <v>40</v>
      </c>
      <c r="E1490" t="str" cm="1">
        <f t="array" ref="E1490">_xlfn.XLOOKUP(F1490,Locations!$A$2:$A$6,Locations!$B$2:$B$6,NOT FOUND)</f>
        <v>Abu Dhabi</v>
      </c>
      <c r="F1490" t="s">
        <v>61</v>
      </c>
      <c r="G1490" t="s">
        <v>62</v>
      </c>
      <c r="H1490" t="s">
        <v>63</v>
      </c>
      <c r="I1490" t="s">
        <v>43</v>
      </c>
      <c r="J1490" t="s">
        <v>36</v>
      </c>
      <c r="K1490" t="s">
        <v>64</v>
      </c>
      <c r="L1490" t="s">
        <v>441</v>
      </c>
      <c r="M1490" s="4">
        <v>82.76</v>
      </c>
      <c r="N1490">
        <v>59</v>
      </c>
      <c r="O1490" t="s">
        <v>27</v>
      </c>
      <c r="P1490" t="s">
        <v>38</v>
      </c>
      <c r="Q1490">
        <v>3</v>
      </c>
      <c r="R1490">
        <v>30</v>
      </c>
      <c r="S1490" t="s">
        <v>57</v>
      </c>
      <c r="T1490" t="s">
        <v>1485</v>
      </c>
      <c r="U1490">
        <v>303960</v>
      </c>
    </row>
    <row r="1491" spans="1:21" x14ac:dyDescent="0.3">
      <c r="A1491">
        <v>305009</v>
      </c>
      <c r="B1491" t="s">
        <v>450</v>
      </c>
      <c r="C1491" t="str">
        <f>_xlfn.XLOOKUP(D1491,Departments!$A$2:$A$8,Departments!$B$2:$B$8)</f>
        <v>Marketing</v>
      </c>
      <c r="D1491" t="s">
        <v>60</v>
      </c>
      <c r="E1491" t="str" cm="1">
        <f t="array" ref="E1491">_xlfn.XLOOKUP(F1491,Locations!$A$2:$A$6,Locations!$B$2:$B$6,NOT FOUND)</f>
        <v>Abu Dhabi</v>
      </c>
      <c r="F1491" t="s">
        <v>61</v>
      </c>
      <c r="G1491" t="s">
        <v>68</v>
      </c>
      <c r="H1491" t="s">
        <v>22</v>
      </c>
      <c r="I1491" t="s">
        <v>43</v>
      </c>
      <c r="J1491" t="s">
        <v>24</v>
      </c>
      <c r="K1491" t="s">
        <v>64</v>
      </c>
      <c r="L1491" t="s">
        <v>109</v>
      </c>
      <c r="M1491" s="4">
        <v>79.319999999999993</v>
      </c>
      <c r="N1491">
        <v>76</v>
      </c>
      <c r="O1491" t="s">
        <v>27</v>
      </c>
      <c r="P1491" t="s">
        <v>38</v>
      </c>
      <c r="Q1491">
        <v>3</v>
      </c>
      <c r="R1491">
        <v>29</v>
      </c>
      <c r="S1491" t="s">
        <v>29</v>
      </c>
      <c r="U1491">
        <v>303637</v>
      </c>
    </row>
    <row r="1492" spans="1:21" x14ac:dyDescent="0.3">
      <c r="A1492">
        <v>305010</v>
      </c>
      <c r="B1492" t="s">
        <v>322</v>
      </c>
      <c r="C1492" t="str">
        <f>_xlfn.XLOOKUP(D1492,Departments!$A$2:$A$8,Departments!$B$2:$B$8)</f>
        <v>IT</v>
      </c>
      <c r="D1492" t="s">
        <v>80</v>
      </c>
      <c r="E1492" t="str" cm="1">
        <f t="array" ref="E1492">_xlfn.XLOOKUP(F1492,Locations!$A$2:$A$6,Locations!$B$2:$B$6,NOT FOUND)</f>
        <v>Dubai</v>
      </c>
      <c r="F1492" t="s">
        <v>20</v>
      </c>
      <c r="G1492" t="s">
        <v>53</v>
      </c>
      <c r="H1492" t="s">
        <v>34</v>
      </c>
      <c r="I1492" t="s">
        <v>43</v>
      </c>
      <c r="J1492" t="s">
        <v>36</v>
      </c>
      <c r="K1492" t="s">
        <v>69</v>
      </c>
      <c r="L1492" t="s">
        <v>1424</v>
      </c>
      <c r="M1492" s="4">
        <v>82.71</v>
      </c>
      <c r="N1492">
        <v>57</v>
      </c>
      <c r="O1492" t="s">
        <v>56</v>
      </c>
      <c r="P1492" t="s">
        <v>38</v>
      </c>
      <c r="Q1492">
        <v>5</v>
      </c>
      <c r="S1492" t="s">
        <v>29</v>
      </c>
      <c r="U1492">
        <v>304612</v>
      </c>
    </row>
    <row r="1493" spans="1:21" x14ac:dyDescent="0.3">
      <c r="A1493">
        <v>305011</v>
      </c>
      <c r="B1493" t="s">
        <v>433</v>
      </c>
      <c r="C1493" t="str">
        <f>_xlfn.XLOOKUP(D1493,Departments!$A$2:$A$8,Departments!$B$2:$B$8)</f>
        <v>Customer Support</v>
      </c>
      <c r="D1493" t="s">
        <v>52</v>
      </c>
      <c r="E1493" t="str" cm="1">
        <f t="array" ref="E1493">_xlfn.XLOOKUP(F1493,Locations!$A$2:$A$6,Locations!$B$2:$B$6,NOT FOUND)</f>
        <v>Al Ain</v>
      </c>
      <c r="F1493" t="s">
        <v>46</v>
      </c>
      <c r="G1493" t="s">
        <v>126</v>
      </c>
      <c r="H1493" t="s">
        <v>34</v>
      </c>
      <c r="I1493" t="s">
        <v>43</v>
      </c>
      <c r="J1493" t="s">
        <v>24</v>
      </c>
      <c r="K1493" t="s">
        <v>25</v>
      </c>
      <c r="L1493" t="s">
        <v>1486</v>
      </c>
      <c r="M1493" s="4">
        <v>90.02</v>
      </c>
      <c r="N1493">
        <v>73</v>
      </c>
      <c r="O1493" t="s">
        <v>49</v>
      </c>
      <c r="P1493" t="s">
        <v>38</v>
      </c>
      <c r="Q1493">
        <v>5</v>
      </c>
      <c r="S1493" t="s">
        <v>29</v>
      </c>
      <c r="U1493">
        <v>304706</v>
      </c>
    </row>
    <row r="1494" spans="1:21" x14ac:dyDescent="0.3">
      <c r="A1494">
        <v>305012</v>
      </c>
      <c r="B1494" t="s">
        <v>958</v>
      </c>
      <c r="C1494" t="str">
        <f>_xlfn.XLOOKUP(D1494,Departments!$A$2:$A$8,Departments!$B$2:$B$8)</f>
        <v>Operations</v>
      </c>
      <c r="D1494" t="s">
        <v>19</v>
      </c>
      <c r="E1494" t="str" cm="1">
        <f t="array" ref="E1494">_xlfn.XLOOKUP(F1494,Locations!$A$2:$A$6,Locations!$B$2:$B$6,NOT FOUND)</f>
        <v>Ajman</v>
      </c>
      <c r="F1494" t="s">
        <v>32</v>
      </c>
      <c r="G1494" t="s">
        <v>73</v>
      </c>
      <c r="H1494" t="s">
        <v>63</v>
      </c>
      <c r="I1494" t="s">
        <v>23</v>
      </c>
      <c r="J1494" t="s">
        <v>24</v>
      </c>
      <c r="K1494" t="s">
        <v>69</v>
      </c>
      <c r="L1494" t="s">
        <v>1487</v>
      </c>
      <c r="M1494" s="4">
        <v>89.58</v>
      </c>
      <c r="N1494">
        <v>72</v>
      </c>
      <c r="O1494" t="s">
        <v>49</v>
      </c>
      <c r="P1494" t="s">
        <v>38</v>
      </c>
      <c r="Q1494">
        <v>2</v>
      </c>
      <c r="R1494">
        <v>39</v>
      </c>
      <c r="S1494" t="s">
        <v>29</v>
      </c>
      <c r="U1494">
        <v>304593</v>
      </c>
    </row>
    <row r="1495" spans="1:21" x14ac:dyDescent="0.3">
      <c r="A1495">
        <v>305013</v>
      </c>
      <c r="B1495" t="s">
        <v>354</v>
      </c>
      <c r="C1495" t="str">
        <f>_xlfn.XLOOKUP(D1495,Departments!$A$2:$A$8,Departments!$B$2:$B$8)</f>
        <v>Operations</v>
      </c>
      <c r="D1495" t="s">
        <v>19</v>
      </c>
      <c r="E1495" t="str" cm="1">
        <f t="array" ref="E1495">_xlfn.XLOOKUP(F1495,Locations!$A$2:$A$6,Locations!$B$2:$B$6,NOT FOUND)</f>
        <v>Abu Dhabi</v>
      </c>
      <c r="F1495" t="s">
        <v>61</v>
      </c>
      <c r="G1495" t="s">
        <v>42</v>
      </c>
      <c r="H1495" t="s">
        <v>63</v>
      </c>
      <c r="I1495" t="s">
        <v>35</v>
      </c>
      <c r="J1495" t="s">
        <v>24</v>
      </c>
      <c r="K1495" t="s">
        <v>25</v>
      </c>
      <c r="L1495" t="s">
        <v>600</v>
      </c>
      <c r="M1495" s="4">
        <v>86.49</v>
      </c>
      <c r="N1495">
        <v>85</v>
      </c>
      <c r="O1495" t="s">
        <v>56</v>
      </c>
      <c r="P1495" t="s">
        <v>38</v>
      </c>
      <c r="Q1495">
        <v>2</v>
      </c>
      <c r="R1495">
        <v>35</v>
      </c>
      <c r="S1495" t="s">
        <v>29</v>
      </c>
      <c r="U1495">
        <v>303770</v>
      </c>
    </row>
    <row r="1496" spans="1:21" x14ac:dyDescent="0.3">
      <c r="A1496">
        <v>305014</v>
      </c>
      <c r="B1496" t="s">
        <v>949</v>
      </c>
      <c r="C1496" t="str">
        <f>_xlfn.XLOOKUP(D1496,Departments!$A$2:$A$8,Departments!$B$2:$B$8)</f>
        <v>IT</v>
      </c>
      <c r="D1496" t="s">
        <v>80</v>
      </c>
      <c r="E1496" t="str" cm="1">
        <f t="array" ref="E1496">_xlfn.XLOOKUP(F1496,Locations!$A$2:$A$6,Locations!$B$2:$B$6,NOT FOUND)</f>
        <v>Abu Dhabi</v>
      </c>
      <c r="F1496" t="s">
        <v>61</v>
      </c>
      <c r="G1496" t="s">
        <v>108</v>
      </c>
      <c r="H1496" t="s">
        <v>76</v>
      </c>
      <c r="I1496" t="s">
        <v>23</v>
      </c>
      <c r="J1496" t="s">
        <v>24</v>
      </c>
      <c r="K1496" t="s">
        <v>64</v>
      </c>
      <c r="L1496" t="s">
        <v>1031</v>
      </c>
      <c r="M1496" s="4">
        <v>91.64</v>
      </c>
      <c r="N1496">
        <v>72</v>
      </c>
      <c r="O1496" t="s">
        <v>56</v>
      </c>
      <c r="P1496" t="s">
        <v>38</v>
      </c>
      <c r="Q1496">
        <v>3</v>
      </c>
      <c r="R1496">
        <v>32</v>
      </c>
      <c r="S1496" t="s">
        <v>57</v>
      </c>
      <c r="T1496" t="s">
        <v>1432</v>
      </c>
      <c r="U1496">
        <v>304708</v>
      </c>
    </row>
    <row r="1497" spans="1:21" x14ac:dyDescent="0.3">
      <c r="A1497">
        <v>305015</v>
      </c>
      <c r="B1497" t="s">
        <v>757</v>
      </c>
      <c r="C1497" t="str">
        <f>_xlfn.XLOOKUP(D1497,Departments!$A$2:$A$8,Departments!$B$2:$B$8)</f>
        <v>IT</v>
      </c>
      <c r="D1497" t="s">
        <v>80</v>
      </c>
      <c r="E1497" t="str" cm="1">
        <f t="array" ref="E1497">_xlfn.XLOOKUP(F1497,Locations!$A$2:$A$6,Locations!$B$2:$B$6,NOT FOUND)</f>
        <v>Al Ain</v>
      </c>
      <c r="F1497" t="s">
        <v>46</v>
      </c>
      <c r="G1497" t="s">
        <v>47</v>
      </c>
      <c r="H1497" t="s">
        <v>34</v>
      </c>
      <c r="I1497" t="s">
        <v>43</v>
      </c>
      <c r="J1497" t="s">
        <v>36</v>
      </c>
      <c r="K1497" t="s">
        <v>25</v>
      </c>
      <c r="L1497" t="s">
        <v>1488</v>
      </c>
      <c r="M1497" s="4">
        <v>78.319999999999993</v>
      </c>
      <c r="N1497">
        <v>70</v>
      </c>
      <c r="O1497" t="s">
        <v>56</v>
      </c>
      <c r="P1497" t="s">
        <v>38</v>
      </c>
      <c r="Q1497">
        <v>2</v>
      </c>
      <c r="R1497">
        <v>33</v>
      </c>
      <c r="S1497" t="s">
        <v>29</v>
      </c>
      <c r="U1497">
        <v>303706</v>
      </c>
    </row>
    <row r="1498" spans="1:21" x14ac:dyDescent="0.3">
      <c r="A1498">
        <v>305016</v>
      </c>
      <c r="B1498" t="s">
        <v>271</v>
      </c>
      <c r="C1498" t="str">
        <f>_xlfn.XLOOKUP(D1498,Departments!$A$2:$A$8,Departments!$B$2:$B$8)</f>
        <v>Sales</v>
      </c>
      <c r="D1498" t="s">
        <v>31</v>
      </c>
      <c r="E1498" t="str" cm="1">
        <f t="array" ref="E1498">_xlfn.XLOOKUP(F1498,Locations!$A$2:$A$6,Locations!$B$2:$B$6,NOT FOUND)</f>
        <v>Al Ain</v>
      </c>
      <c r="F1498" t="s">
        <v>46</v>
      </c>
      <c r="G1498" t="s">
        <v>73</v>
      </c>
      <c r="H1498" t="s">
        <v>34</v>
      </c>
      <c r="I1498" t="s">
        <v>23</v>
      </c>
      <c r="J1498" t="s">
        <v>36</v>
      </c>
      <c r="K1498" t="s">
        <v>69</v>
      </c>
      <c r="L1498" t="s">
        <v>741</v>
      </c>
      <c r="M1498" s="4">
        <v>92.31</v>
      </c>
      <c r="N1498">
        <v>83</v>
      </c>
      <c r="O1498" t="s">
        <v>49</v>
      </c>
      <c r="P1498" t="s">
        <v>38</v>
      </c>
      <c r="Q1498">
        <v>2</v>
      </c>
      <c r="R1498">
        <v>26</v>
      </c>
      <c r="S1498" t="s">
        <v>29</v>
      </c>
      <c r="U1498">
        <v>304229</v>
      </c>
    </row>
    <row r="1499" spans="1:21" x14ac:dyDescent="0.3">
      <c r="A1499">
        <v>305017</v>
      </c>
      <c r="B1499" t="s">
        <v>710</v>
      </c>
      <c r="C1499" t="str">
        <f>_xlfn.XLOOKUP(D1499,Departments!$A$2:$A$8,Departments!$B$2:$B$8)</f>
        <v>Customer Support</v>
      </c>
      <c r="D1499" t="s">
        <v>52</v>
      </c>
      <c r="E1499" t="str" cm="1">
        <f t="array" ref="E1499">_xlfn.XLOOKUP(F1499,Locations!$A$2:$A$6,Locations!$B$2:$B$6,NOT FOUND)</f>
        <v>Sharjah</v>
      </c>
      <c r="F1499" t="s">
        <v>41</v>
      </c>
      <c r="G1499" t="s">
        <v>108</v>
      </c>
      <c r="H1499" t="s">
        <v>22</v>
      </c>
      <c r="I1499" t="s">
        <v>43</v>
      </c>
      <c r="J1499" t="s">
        <v>36</v>
      </c>
      <c r="K1499" t="s">
        <v>64</v>
      </c>
      <c r="L1499" t="s">
        <v>1489</v>
      </c>
      <c r="M1499" s="4">
        <v>99.19</v>
      </c>
      <c r="N1499">
        <v>98</v>
      </c>
      <c r="O1499" t="s">
        <v>49</v>
      </c>
      <c r="P1499" t="s">
        <v>38</v>
      </c>
      <c r="Q1499">
        <v>3</v>
      </c>
      <c r="S1499" t="s">
        <v>29</v>
      </c>
      <c r="U1499">
        <v>304978</v>
      </c>
    </row>
    <row r="1500" spans="1:21" x14ac:dyDescent="0.3">
      <c r="A1500">
        <v>305018</v>
      </c>
      <c r="B1500" t="s">
        <v>221</v>
      </c>
      <c r="C1500" t="str">
        <f>_xlfn.XLOOKUP(D1500,Departments!$A$2:$A$8,Departments!$B$2:$B$8)</f>
        <v>Marketing</v>
      </c>
      <c r="D1500" t="s">
        <v>60</v>
      </c>
      <c r="E1500" t="str" cm="1">
        <f t="array" ref="E1500">_xlfn.XLOOKUP(F1500,Locations!$A$2:$A$6,Locations!$B$2:$B$6,NOT FOUND)</f>
        <v>Dubai</v>
      </c>
      <c r="F1500" t="s">
        <v>20</v>
      </c>
      <c r="G1500" t="s">
        <v>21</v>
      </c>
      <c r="H1500" t="s">
        <v>63</v>
      </c>
      <c r="I1500" t="s">
        <v>23</v>
      </c>
      <c r="J1500" t="s">
        <v>24</v>
      </c>
      <c r="K1500" t="s">
        <v>64</v>
      </c>
      <c r="L1500" t="s">
        <v>1490</v>
      </c>
      <c r="M1500" s="4">
        <v>96.28</v>
      </c>
      <c r="N1500">
        <v>88</v>
      </c>
      <c r="O1500" t="s">
        <v>49</v>
      </c>
      <c r="P1500" t="s">
        <v>38</v>
      </c>
      <c r="Q1500">
        <v>3</v>
      </c>
      <c r="R1500">
        <v>36</v>
      </c>
      <c r="S1500" t="s">
        <v>57</v>
      </c>
      <c r="T1500" t="s">
        <v>1147</v>
      </c>
      <c r="U1500">
        <v>304430</v>
      </c>
    </row>
    <row r="1501" spans="1:21" x14ac:dyDescent="0.3">
      <c r="A1501">
        <v>305019</v>
      </c>
      <c r="B1501" t="s">
        <v>384</v>
      </c>
      <c r="C1501" t="str">
        <f>_xlfn.XLOOKUP(D1501,Departments!$A$2:$A$8,Departments!$B$2:$B$8)</f>
        <v>IT</v>
      </c>
      <c r="D1501" t="s">
        <v>80</v>
      </c>
      <c r="E1501" t="str" cm="1">
        <f t="array" ref="E1501">_xlfn.XLOOKUP(F1501,Locations!$A$2:$A$6,Locations!$B$2:$B$6,NOT FOUND)</f>
        <v>Dubai</v>
      </c>
      <c r="F1501" t="s">
        <v>20</v>
      </c>
      <c r="G1501" t="s">
        <v>42</v>
      </c>
      <c r="H1501" t="s">
        <v>34</v>
      </c>
      <c r="I1501" t="s">
        <v>43</v>
      </c>
      <c r="J1501" t="s">
        <v>36</v>
      </c>
      <c r="K1501" t="s">
        <v>69</v>
      </c>
      <c r="L1501" t="s">
        <v>1170</v>
      </c>
      <c r="M1501" s="4">
        <v>87.98</v>
      </c>
      <c r="N1501">
        <v>90</v>
      </c>
      <c r="O1501" t="s">
        <v>56</v>
      </c>
      <c r="P1501" t="s">
        <v>38</v>
      </c>
      <c r="Q1501">
        <v>3</v>
      </c>
      <c r="R1501">
        <v>30</v>
      </c>
      <c r="S1501" t="s">
        <v>29</v>
      </c>
      <c r="U1501">
        <v>304961</v>
      </c>
    </row>
    <row r="1502" spans="1:21" x14ac:dyDescent="0.3">
      <c r="A1502">
        <v>305020</v>
      </c>
      <c r="B1502" t="s">
        <v>668</v>
      </c>
      <c r="C1502" t="str">
        <f>_xlfn.XLOOKUP(D1502,Departments!$A$2:$A$8,Departments!$B$2:$B$8)</f>
        <v>HR</v>
      </c>
      <c r="D1502" t="s">
        <v>40</v>
      </c>
      <c r="E1502" t="str" cm="1">
        <f t="array" ref="E1502">_xlfn.XLOOKUP(F1502,Locations!$A$2:$A$6,Locations!$B$2:$B$6,NOT FOUND)</f>
        <v>Ajman</v>
      </c>
      <c r="F1502" t="s">
        <v>32</v>
      </c>
      <c r="G1502" t="s">
        <v>33</v>
      </c>
      <c r="H1502" t="s">
        <v>34</v>
      </c>
      <c r="I1502" t="s">
        <v>43</v>
      </c>
      <c r="J1502" t="s">
        <v>36</v>
      </c>
      <c r="K1502" t="s">
        <v>64</v>
      </c>
      <c r="L1502" t="s">
        <v>1491</v>
      </c>
      <c r="M1502" s="4">
        <v>94.39</v>
      </c>
      <c r="N1502">
        <v>86</v>
      </c>
      <c r="O1502" t="s">
        <v>56</v>
      </c>
      <c r="P1502" t="s">
        <v>38</v>
      </c>
      <c r="Q1502">
        <v>5</v>
      </c>
      <c r="S1502" t="s">
        <v>29</v>
      </c>
      <c r="U1502">
        <v>304616</v>
      </c>
    </row>
    <row r="1503" spans="1:21" x14ac:dyDescent="0.3">
      <c r="A1503">
        <v>305021</v>
      </c>
      <c r="B1503" t="s">
        <v>760</v>
      </c>
      <c r="C1503" t="str">
        <f>_xlfn.XLOOKUP(D1503,Departments!$A$2:$A$8,Departments!$B$2:$B$8)</f>
        <v>IT</v>
      </c>
      <c r="D1503" t="s">
        <v>80</v>
      </c>
      <c r="E1503" t="str" cm="1">
        <f t="array" ref="E1503">_xlfn.XLOOKUP(F1503,Locations!$A$2:$A$6,Locations!$B$2:$B$6,NOT FOUND)</f>
        <v>Sharjah</v>
      </c>
      <c r="F1503" t="s">
        <v>41</v>
      </c>
      <c r="G1503" t="s">
        <v>62</v>
      </c>
      <c r="H1503" t="s">
        <v>63</v>
      </c>
      <c r="I1503" t="s">
        <v>35</v>
      </c>
      <c r="J1503" t="s">
        <v>36</v>
      </c>
      <c r="K1503" t="s">
        <v>64</v>
      </c>
      <c r="L1503" t="s">
        <v>113</v>
      </c>
      <c r="M1503" s="4">
        <v>96.24</v>
      </c>
      <c r="N1503">
        <v>93</v>
      </c>
      <c r="O1503" t="s">
        <v>49</v>
      </c>
      <c r="P1503" t="s">
        <v>38</v>
      </c>
      <c r="Q1503">
        <v>2</v>
      </c>
      <c r="R1503">
        <v>22</v>
      </c>
      <c r="S1503" t="s">
        <v>57</v>
      </c>
      <c r="T1503" t="s">
        <v>936</v>
      </c>
      <c r="U1503">
        <v>303632</v>
      </c>
    </row>
    <row r="1504" spans="1:21" x14ac:dyDescent="0.3">
      <c r="A1504">
        <v>305022</v>
      </c>
      <c r="B1504" t="s">
        <v>450</v>
      </c>
      <c r="C1504" t="str">
        <f>_xlfn.XLOOKUP(D1504,Departments!$A$2:$A$8,Departments!$B$2:$B$8)</f>
        <v>Finance</v>
      </c>
      <c r="D1504" t="s">
        <v>72</v>
      </c>
      <c r="E1504" t="str" cm="1">
        <f t="array" ref="E1504">_xlfn.XLOOKUP(F1504,Locations!$A$2:$A$6,Locations!$B$2:$B$6,NOT FOUND)</f>
        <v>Abu Dhabi</v>
      </c>
      <c r="F1504" t="s">
        <v>61</v>
      </c>
      <c r="G1504" t="s">
        <v>68</v>
      </c>
      <c r="H1504" t="s">
        <v>22</v>
      </c>
      <c r="I1504" t="s">
        <v>35</v>
      </c>
      <c r="J1504" t="s">
        <v>24</v>
      </c>
      <c r="K1504" t="s">
        <v>69</v>
      </c>
      <c r="L1504" t="s">
        <v>941</v>
      </c>
      <c r="M1504" s="4">
        <v>81.13</v>
      </c>
      <c r="N1504">
        <v>80</v>
      </c>
      <c r="O1504" t="s">
        <v>56</v>
      </c>
      <c r="P1504" t="s">
        <v>50</v>
      </c>
      <c r="R1504">
        <v>24</v>
      </c>
      <c r="S1504" t="s">
        <v>57</v>
      </c>
      <c r="T1504" t="s">
        <v>1492</v>
      </c>
      <c r="U1504">
        <v>304003</v>
      </c>
    </row>
    <row r="1505" spans="1:21" x14ac:dyDescent="0.3">
      <c r="A1505">
        <v>305023</v>
      </c>
      <c r="B1505" t="s">
        <v>286</v>
      </c>
      <c r="C1505" t="str">
        <f>_xlfn.XLOOKUP(D1505,Departments!$A$2:$A$8,Departments!$B$2:$B$8)</f>
        <v>HR</v>
      </c>
      <c r="D1505" t="s">
        <v>40</v>
      </c>
      <c r="E1505" t="str" cm="1">
        <f t="array" ref="E1505">_xlfn.XLOOKUP(F1505,Locations!$A$2:$A$6,Locations!$B$2:$B$6,NOT FOUND)</f>
        <v>Abu Dhabi</v>
      </c>
      <c r="F1505" t="s">
        <v>61</v>
      </c>
      <c r="G1505" t="s">
        <v>42</v>
      </c>
      <c r="H1505" t="s">
        <v>76</v>
      </c>
      <c r="I1505" t="s">
        <v>35</v>
      </c>
      <c r="J1505" t="s">
        <v>36</v>
      </c>
      <c r="K1505" t="s">
        <v>64</v>
      </c>
      <c r="L1505" t="s">
        <v>616</v>
      </c>
      <c r="M1505" s="4">
        <v>95.7</v>
      </c>
      <c r="N1505">
        <v>93</v>
      </c>
      <c r="O1505" t="s">
        <v>49</v>
      </c>
      <c r="P1505" t="s">
        <v>38</v>
      </c>
      <c r="Q1505">
        <v>4</v>
      </c>
      <c r="R1505">
        <v>23</v>
      </c>
      <c r="S1505" t="s">
        <v>29</v>
      </c>
      <c r="U1505">
        <v>304967</v>
      </c>
    </row>
    <row r="1506" spans="1:21" x14ac:dyDescent="0.3">
      <c r="A1506">
        <v>305024</v>
      </c>
      <c r="B1506" t="s">
        <v>556</v>
      </c>
      <c r="C1506" t="str">
        <f>_xlfn.XLOOKUP(D1506,Departments!$A$2:$A$8,Departments!$B$2:$B$8)</f>
        <v>Operations</v>
      </c>
      <c r="D1506" t="s">
        <v>19</v>
      </c>
      <c r="E1506" t="str" cm="1">
        <f t="array" ref="E1506">_xlfn.XLOOKUP(F1506,Locations!$A$2:$A$6,Locations!$B$2:$B$6,NOT FOUND)</f>
        <v>Abu Dhabi</v>
      </c>
      <c r="F1506" t="s">
        <v>61</v>
      </c>
      <c r="G1506" t="s">
        <v>42</v>
      </c>
      <c r="H1506" t="s">
        <v>22</v>
      </c>
      <c r="I1506" t="s">
        <v>35</v>
      </c>
      <c r="J1506" t="s">
        <v>24</v>
      </c>
      <c r="K1506" t="s">
        <v>25</v>
      </c>
      <c r="L1506" t="s">
        <v>835</v>
      </c>
      <c r="M1506" s="4">
        <v>86.74</v>
      </c>
      <c r="N1506">
        <v>73</v>
      </c>
      <c r="O1506" t="s">
        <v>56</v>
      </c>
      <c r="P1506" t="s">
        <v>28</v>
      </c>
      <c r="R1506">
        <v>24</v>
      </c>
      <c r="S1506" t="s">
        <v>29</v>
      </c>
      <c r="U1506">
        <v>304116</v>
      </c>
    </row>
    <row r="1507" spans="1:21" x14ac:dyDescent="0.3">
      <c r="A1507">
        <v>305025</v>
      </c>
      <c r="B1507" t="s">
        <v>1068</v>
      </c>
      <c r="C1507" t="str">
        <f>_xlfn.XLOOKUP(D1507,Departments!$A$2:$A$8,Departments!$B$2:$B$8)</f>
        <v>Marketing</v>
      </c>
      <c r="D1507" t="s">
        <v>60</v>
      </c>
      <c r="E1507" t="str" cm="1">
        <f t="array" ref="E1507">_xlfn.XLOOKUP(F1507,Locations!$A$2:$A$6,Locations!$B$2:$B$6,NOT FOUND)</f>
        <v>Ajman</v>
      </c>
      <c r="F1507" t="s">
        <v>32</v>
      </c>
      <c r="G1507" t="s">
        <v>62</v>
      </c>
      <c r="H1507" t="s">
        <v>34</v>
      </c>
      <c r="I1507" t="s">
        <v>35</v>
      </c>
      <c r="J1507" t="s">
        <v>36</v>
      </c>
      <c r="K1507" t="s">
        <v>69</v>
      </c>
      <c r="L1507" t="s">
        <v>1375</v>
      </c>
      <c r="M1507" s="4">
        <v>99.49</v>
      </c>
      <c r="N1507">
        <v>94</v>
      </c>
      <c r="O1507" t="s">
        <v>49</v>
      </c>
      <c r="P1507" t="s">
        <v>38</v>
      </c>
      <c r="Q1507">
        <v>4</v>
      </c>
      <c r="R1507">
        <v>35</v>
      </c>
      <c r="S1507" t="s">
        <v>29</v>
      </c>
      <c r="U1507">
        <v>303953</v>
      </c>
    </row>
    <row r="1508" spans="1:21" x14ac:dyDescent="0.3">
      <c r="A1508">
        <v>305026</v>
      </c>
      <c r="B1508" t="s">
        <v>384</v>
      </c>
      <c r="C1508" t="str">
        <f>_xlfn.XLOOKUP(D1508,Departments!$A$2:$A$8,Departments!$B$2:$B$8)</f>
        <v>Finance</v>
      </c>
      <c r="D1508" t="s">
        <v>72</v>
      </c>
      <c r="E1508" t="str" cm="1">
        <f t="array" ref="E1508">_xlfn.XLOOKUP(F1508,Locations!$A$2:$A$6,Locations!$B$2:$B$6,NOT FOUND)</f>
        <v>Al Ain</v>
      </c>
      <c r="F1508" t="s">
        <v>46</v>
      </c>
      <c r="G1508" t="s">
        <v>68</v>
      </c>
      <c r="H1508" t="s">
        <v>22</v>
      </c>
      <c r="I1508" t="s">
        <v>43</v>
      </c>
      <c r="J1508" t="s">
        <v>36</v>
      </c>
      <c r="K1508" t="s">
        <v>54</v>
      </c>
      <c r="L1508" t="s">
        <v>756</v>
      </c>
      <c r="M1508" s="4">
        <v>82.85</v>
      </c>
      <c r="N1508">
        <v>77</v>
      </c>
      <c r="O1508" t="s">
        <v>56</v>
      </c>
      <c r="P1508" t="s">
        <v>28</v>
      </c>
      <c r="R1508">
        <v>37</v>
      </c>
      <c r="S1508" t="s">
        <v>57</v>
      </c>
      <c r="T1508" t="s">
        <v>194</v>
      </c>
      <c r="U1508">
        <v>303853</v>
      </c>
    </row>
    <row r="1509" spans="1:21" x14ac:dyDescent="0.3">
      <c r="A1509">
        <v>305027</v>
      </c>
      <c r="B1509" t="s">
        <v>665</v>
      </c>
      <c r="C1509" t="str">
        <f>_xlfn.XLOOKUP(D1509,Departments!$A$2:$A$8,Departments!$B$2:$B$8)</f>
        <v>Marketing</v>
      </c>
      <c r="D1509" t="s">
        <v>60</v>
      </c>
      <c r="E1509" t="str" cm="1">
        <f t="array" ref="E1509">_xlfn.XLOOKUP(F1509,Locations!$A$2:$A$6,Locations!$B$2:$B$6,NOT FOUND)</f>
        <v>Dubai</v>
      </c>
      <c r="F1509" t="s">
        <v>20</v>
      </c>
      <c r="G1509" t="s">
        <v>42</v>
      </c>
      <c r="H1509" t="s">
        <v>76</v>
      </c>
      <c r="I1509" t="s">
        <v>23</v>
      </c>
      <c r="J1509" t="s">
        <v>24</v>
      </c>
      <c r="K1509" t="s">
        <v>54</v>
      </c>
      <c r="L1509" t="s">
        <v>1165</v>
      </c>
      <c r="M1509" s="4">
        <v>80.52</v>
      </c>
      <c r="N1509">
        <v>70</v>
      </c>
      <c r="O1509" t="s">
        <v>56</v>
      </c>
      <c r="P1509" t="s">
        <v>38</v>
      </c>
      <c r="Q1509">
        <v>3</v>
      </c>
      <c r="R1509">
        <v>38</v>
      </c>
      <c r="S1509" t="s">
        <v>29</v>
      </c>
      <c r="U1509">
        <v>303572</v>
      </c>
    </row>
    <row r="1510" spans="1:21" x14ac:dyDescent="0.3">
      <c r="A1510">
        <v>305028</v>
      </c>
      <c r="B1510" t="s">
        <v>237</v>
      </c>
      <c r="C1510" t="str">
        <f>_xlfn.XLOOKUP(D1510,Departments!$A$2:$A$8,Departments!$B$2:$B$8)</f>
        <v>Sales</v>
      </c>
      <c r="D1510" t="s">
        <v>31</v>
      </c>
      <c r="E1510" t="str" cm="1">
        <f t="array" ref="E1510">_xlfn.XLOOKUP(F1510,Locations!$A$2:$A$6,Locations!$B$2:$B$6,NOT FOUND)</f>
        <v>Sharjah</v>
      </c>
      <c r="F1510" t="s">
        <v>41</v>
      </c>
      <c r="G1510" t="s">
        <v>102</v>
      </c>
      <c r="H1510" t="s">
        <v>34</v>
      </c>
      <c r="I1510" t="s">
        <v>23</v>
      </c>
      <c r="J1510" t="s">
        <v>24</v>
      </c>
      <c r="K1510" t="s">
        <v>25</v>
      </c>
      <c r="L1510" t="s">
        <v>1493</v>
      </c>
      <c r="M1510" s="4">
        <v>97.42</v>
      </c>
      <c r="N1510">
        <v>96</v>
      </c>
      <c r="O1510" t="s">
        <v>56</v>
      </c>
      <c r="P1510" t="s">
        <v>38</v>
      </c>
      <c r="Q1510">
        <v>4</v>
      </c>
      <c r="S1510" t="s">
        <v>29</v>
      </c>
      <c r="U1510">
        <v>304886</v>
      </c>
    </row>
    <row r="1511" spans="1:21" x14ac:dyDescent="0.3">
      <c r="A1511">
        <v>305029</v>
      </c>
      <c r="B1511" t="s">
        <v>295</v>
      </c>
      <c r="C1511" t="str">
        <f>_xlfn.XLOOKUP(D1511,Departments!$A$2:$A$8,Departments!$B$2:$B$8)</f>
        <v>IT</v>
      </c>
      <c r="D1511" t="s">
        <v>80</v>
      </c>
      <c r="E1511" t="str" cm="1">
        <f t="array" ref="E1511">_xlfn.XLOOKUP(F1511,Locations!$A$2:$A$6,Locations!$B$2:$B$6,NOT FOUND)</f>
        <v>Al Ain</v>
      </c>
      <c r="F1511" t="s">
        <v>46</v>
      </c>
      <c r="G1511" t="s">
        <v>53</v>
      </c>
      <c r="H1511" t="s">
        <v>34</v>
      </c>
      <c r="I1511" t="s">
        <v>23</v>
      </c>
      <c r="J1511" t="s">
        <v>36</v>
      </c>
      <c r="K1511" t="s">
        <v>64</v>
      </c>
      <c r="L1511" t="s">
        <v>191</v>
      </c>
      <c r="M1511" s="4">
        <v>80.27</v>
      </c>
      <c r="N1511">
        <v>61</v>
      </c>
      <c r="O1511" t="s">
        <v>27</v>
      </c>
      <c r="P1511" t="s">
        <v>50</v>
      </c>
      <c r="R1511">
        <v>28</v>
      </c>
      <c r="S1511" t="s">
        <v>29</v>
      </c>
      <c r="U1511">
        <v>304653</v>
      </c>
    </row>
    <row r="1512" spans="1:21" x14ac:dyDescent="0.3">
      <c r="A1512">
        <v>305030</v>
      </c>
      <c r="B1512" t="s">
        <v>118</v>
      </c>
      <c r="C1512" t="str">
        <f>_xlfn.XLOOKUP(D1512,Departments!$A$2:$A$8,Departments!$B$2:$B$8)</f>
        <v>Finance</v>
      </c>
      <c r="D1512" t="s">
        <v>72</v>
      </c>
      <c r="E1512" t="str" cm="1">
        <f t="array" ref="E1512">_xlfn.XLOOKUP(F1512,Locations!$A$2:$A$6,Locations!$B$2:$B$6,NOT FOUND)</f>
        <v>Abu Dhabi</v>
      </c>
      <c r="F1512" t="s">
        <v>61</v>
      </c>
      <c r="G1512" t="s">
        <v>173</v>
      </c>
      <c r="H1512" t="s">
        <v>34</v>
      </c>
      <c r="I1512" t="s">
        <v>23</v>
      </c>
      <c r="J1512" t="s">
        <v>36</v>
      </c>
      <c r="K1512" t="s">
        <v>69</v>
      </c>
      <c r="L1512" t="s">
        <v>122</v>
      </c>
      <c r="M1512" s="4">
        <v>87.35</v>
      </c>
      <c r="N1512">
        <v>75</v>
      </c>
      <c r="O1512" t="s">
        <v>49</v>
      </c>
      <c r="P1512" t="s">
        <v>28</v>
      </c>
      <c r="R1512">
        <v>39</v>
      </c>
      <c r="S1512" t="s">
        <v>29</v>
      </c>
      <c r="U1512">
        <v>304634</v>
      </c>
    </row>
    <row r="1513" spans="1:21" x14ac:dyDescent="0.3">
      <c r="A1513">
        <v>305031</v>
      </c>
      <c r="B1513" t="s">
        <v>969</v>
      </c>
      <c r="C1513" t="str">
        <f>_xlfn.XLOOKUP(D1513,Departments!$A$2:$A$8,Departments!$B$2:$B$8)</f>
        <v>HR</v>
      </c>
      <c r="D1513" t="s">
        <v>40</v>
      </c>
      <c r="E1513" t="str" cm="1">
        <f t="array" ref="E1513">_xlfn.XLOOKUP(F1513,Locations!$A$2:$A$6,Locations!$B$2:$B$6,NOT FOUND)</f>
        <v>Sharjah</v>
      </c>
      <c r="F1513" t="s">
        <v>41</v>
      </c>
      <c r="G1513" t="s">
        <v>126</v>
      </c>
      <c r="H1513" t="s">
        <v>22</v>
      </c>
      <c r="I1513" t="s">
        <v>35</v>
      </c>
      <c r="J1513" t="s">
        <v>24</v>
      </c>
      <c r="K1513" t="s">
        <v>25</v>
      </c>
      <c r="L1513" t="s">
        <v>1494</v>
      </c>
      <c r="M1513" s="4">
        <v>96.75</v>
      </c>
      <c r="N1513">
        <v>89</v>
      </c>
      <c r="O1513" t="s">
        <v>49</v>
      </c>
      <c r="P1513" t="s">
        <v>50</v>
      </c>
      <c r="R1513">
        <v>18</v>
      </c>
      <c r="S1513" t="s">
        <v>29</v>
      </c>
      <c r="U1513">
        <v>304511</v>
      </c>
    </row>
    <row r="1514" spans="1:21" x14ac:dyDescent="0.3">
      <c r="A1514">
        <v>305032</v>
      </c>
      <c r="B1514" t="s">
        <v>750</v>
      </c>
      <c r="C1514" t="str">
        <f>_xlfn.XLOOKUP(D1514,Departments!$A$2:$A$8,Departments!$B$2:$B$8)</f>
        <v>Marketing</v>
      </c>
      <c r="D1514" t="s">
        <v>60</v>
      </c>
      <c r="E1514" t="str" cm="1">
        <f t="array" ref="E1514">_xlfn.XLOOKUP(F1514,Locations!$A$2:$A$6,Locations!$B$2:$B$6,NOT FOUND)</f>
        <v>Ajman</v>
      </c>
      <c r="F1514" t="s">
        <v>32</v>
      </c>
      <c r="G1514" t="s">
        <v>173</v>
      </c>
      <c r="H1514" t="s">
        <v>34</v>
      </c>
      <c r="I1514" t="s">
        <v>43</v>
      </c>
      <c r="J1514" t="s">
        <v>24</v>
      </c>
      <c r="K1514" t="s">
        <v>64</v>
      </c>
      <c r="L1514" t="s">
        <v>1002</v>
      </c>
      <c r="M1514" s="4">
        <v>92.5</v>
      </c>
      <c r="N1514">
        <v>86</v>
      </c>
      <c r="O1514" t="s">
        <v>49</v>
      </c>
      <c r="P1514" t="s">
        <v>28</v>
      </c>
      <c r="S1514" t="s">
        <v>29</v>
      </c>
      <c r="U1514">
        <v>304233</v>
      </c>
    </row>
    <row r="1515" spans="1:21" x14ac:dyDescent="0.3">
      <c r="A1515">
        <v>305033</v>
      </c>
      <c r="B1515" t="s">
        <v>1248</v>
      </c>
      <c r="C1515" t="str">
        <f>_xlfn.XLOOKUP(D1515,Departments!$A$2:$A$8,Departments!$B$2:$B$8)</f>
        <v>IT</v>
      </c>
      <c r="D1515" t="s">
        <v>80</v>
      </c>
      <c r="E1515" t="str" cm="1">
        <f t="array" ref="E1515">_xlfn.XLOOKUP(F1515,Locations!$A$2:$A$6,Locations!$B$2:$B$6,NOT FOUND)</f>
        <v>Ajman</v>
      </c>
      <c r="F1515" t="s">
        <v>32</v>
      </c>
      <c r="G1515" t="s">
        <v>73</v>
      </c>
      <c r="H1515" t="s">
        <v>22</v>
      </c>
      <c r="I1515" t="s">
        <v>23</v>
      </c>
      <c r="J1515" t="s">
        <v>24</v>
      </c>
      <c r="K1515" t="s">
        <v>64</v>
      </c>
      <c r="L1515" t="s">
        <v>1317</v>
      </c>
      <c r="M1515" s="4">
        <v>96.43</v>
      </c>
      <c r="N1515">
        <v>89</v>
      </c>
      <c r="O1515" t="s">
        <v>56</v>
      </c>
      <c r="P1515" t="s">
        <v>38</v>
      </c>
      <c r="Q1515">
        <v>4</v>
      </c>
      <c r="R1515">
        <v>26</v>
      </c>
      <c r="S1515" t="s">
        <v>57</v>
      </c>
      <c r="T1515" t="s">
        <v>1113</v>
      </c>
      <c r="U1515">
        <v>304205</v>
      </c>
    </row>
    <row r="1516" spans="1:21" x14ac:dyDescent="0.3">
      <c r="A1516">
        <v>305034</v>
      </c>
      <c r="B1516" t="s">
        <v>399</v>
      </c>
      <c r="C1516" t="str">
        <f>_xlfn.XLOOKUP(D1516,Departments!$A$2:$A$8,Departments!$B$2:$B$8)</f>
        <v>Operations</v>
      </c>
      <c r="D1516" t="s">
        <v>19</v>
      </c>
      <c r="E1516" t="str" cm="1">
        <f t="array" ref="E1516">_xlfn.XLOOKUP(F1516,Locations!$A$2:$A$6,Locations!$B$2:$B$6,NOT FOUND)</f>
        <v>Ajman</v>
      </c>
      <c r="F1516" t="s">
        <v>32</v>
      </c>
      <c r="G1516" t="s">
        <v>33</v>
      </c>
      <c r="H1516" t="s">
        <v>76</v>
      </c>
      <c r="I1516" t="s">
        <v>23</v>
      </c>
      <c r="J1516" t="s">
        <v>24</v>
      </c>
      <c r="K1516" t="s">
        <v>69</v>
      </c>
      <c r="L1516" t="s">
        <v>1409</v>
      </c>
      <c r="M1516" s="4">
        <v>86.97</v>
      </c>
      <c r="N1516">
        <v>76</v>
      </c>
      <c r="O1516" t="s">
        <v>56</v>
      </c>
      <c r="P1516" t="s">
        <v>50</v>
      </c>
      <c r="R1516">
        <v>27</v>
      </c>
      <c r="S1516" t="s">
        <v>29</v>
      </c>
      <c r="U1516">
        <v>304827</v>
      </c>
    </row>
    <row r="1517" spans="1:21" x14ac:dyDescent="0.3">
      <c r="A1517">
        <v>305035</v>
      </c>
      <c r="B1517" t="s">
        <v>399</v>
      </c>
      <c r="C1517" t="str">
        <f>_xlfn.XLOOKUP(D1517,Departments!$A$2:$A$8,Departments!$B$2:$B$8)</f>
        <v>Operations</v>
      </c>
      <c r="D1517" t="s">
        <v>19</v>
      </c>
      <c r="E1517" t="str" cm="1">
        <f t="array" ref="E1517">_xlfn.XLOOKUP(F1517,Locations!$A$2:$A$6,Locations!$B$2:$B$6,NOT FOUND)</f>
        <v>Dubai</v>
      </c>
      <c r="F1517" t="s">
        <v>20</v>
      </c>
      <c r="G1517" t="s">
        <v>173</v>
      </c>
      <c r="H1517" t="s">
        <v>22</v>
      </c>
      <c r="I1517" t="s">
        <v>35</v>
      </c>
      <c r="J1517" t="s">
        <v>24</v>
      </c>
      <c r="K1517" t="s">
        <v>64</v>
      </c>
      <c r="L1517" t="s">
        <v>1182</v>
      </c>
      <c r="M1517" s="4">
        <v>95.12</v>
      </c>
      <c r="N1517">
        <v>96</v>
      </c>
      <c r="O1517" t="s">
        <v>56</v>
      </c>
      <c r="P1517" t="s">
        <v>50</v>
      </c>
      <c r="R1517">
        <v>7</v>
      </c>
      <c r="S1517" t="s">
        <v>29</v>
      </c>
      <c r="U1517">
        <v>304771</v>
      </c>
    </row>
    <row r="1518" spans="1:21" x14ac:dyDescent="0.3">
      <c r="A1518">
        <v>305036</v>
      </c>
      <c r="B1518" t="s">
        <v>373</v>
      </c>
      <c r="C1518" t="str">
        <f>_xlfn.XLOOKUP(D1518,Departments!$A$2:$A$8,Departments!$B$2:$B$8)</f>
        <v>Customer Support</v>
      </c>
      <c r="D1518" t="s">
        <v>52</v>
      </c>
      <c r="E1518" t="str" cm="1">
        <f t="array" ref="E1518">_xlfn.XLOOKUP(F1518,Locations!$A$2:$A$6,Locations!$B$2:$B$6,NOT FOUND)</f>
        <v>Sharjah</v>
      </c>
      <c r="F1518" t="s">
        <v>41</v>
      </c>
      <c r="G1518" t="s">
        <v>173</v>
      </c>
      <c r="H1518" t="s">
        <v>63</v>
      </c>
      <c r="I1518" t="s">
        <v>35</v>
      </c>
      <c r="J1518" t="s">
        <v>24</v>
      </c>
      <c r="K1518" t="s">
        <v>69</v>
      </c>
      <c r="L1518" t="s">
        <v>549</v>
      </c>
      <c r="M1518" s="4">
        <v>98.85</v>
      </c>
      <c r="N1518">
        <v>91</v>
      </c>
      <c r="O1518" t="s">
        <v>49</v>
      </c>
      <c r="P1518" t="s">
        <v>50</v>
      </c>
      <c r="R1518">
        <v>38</v>
      </c>
      <c r="S1518" t="s">
        <v>57</v>
      </c>
      <c r="T1518" t="s">
        <v>1495</v>
      </c>
      <c r="U1518">
        <v>304340</v>
      </c>
    </row>
    <row r="1519" spans="1:21" x14ac:dyDescent="0.3">
      <c r="A1519">
        <v>305037</v>
      </c>
      <c r="B1519" t="s">
        <v>407</v>
      </c>
      <c r="C1519" t="str">
        <f>_xlfn.XLOOKUP(D1519,Departments!$A$2:$A$8,Departments!$B$2:$B$8)</f>
        <v>Sales</v>
      </c>
      <c r="D1519" t="s">
        <v>31</v>
      </c>
      <c r="E1519" t="str" cm="1">
        <f t="array" ref="E1519">_xlfn.XLOOKUP(F1519,Locations!$A$2:$A$6,Locations!$B$2:$B$6,NOT FOUND)</f>
        <v>Dubai</v>
      </c>
      <c r="F1519" t="s">
        <v>20</v>
      </c>
      <c r="G1519" t="s">
        <v>68</v>
      </c>
      <c r="H1519" t="s">
        <v>76</v>
      </c>
      <c r="I1519" t="s">
        <v>43</v>
      </c>
      <c r="J1519" t="s">
        <v>36</v>
      </c>
      <c r="K1519" t="s">
        <v>69</v>
      </c>
      <c r="L1519" t="s">
        <v>1231</v>
      </c>
      <c r="M1519" s="4">
        <v>81.31</v>
      </c>
      <c r="N1519">
        <v>71</v>
      </c>
      <c r="O1519" t="s">
        <v>27</v>
      </c>
      <c r="P1519" t="s">
        <v>50</v>
      </c>
      <c r="R1519">
        <v>38</v>
      </c>
      <c r="S1519" t="s">
        <v>57</v>
      </c>
      <c r="T1519" t="s">
        <v>1207</v>
      </c>
      <c r="U1519">
        <v>304386</v>
      </c>
    </row>
    <row r="1520" spans="1:21" x14ac:dyDescent="0.3">
      <c r="A1520">
        <v>305038</v>
      </c>
      <c r="B1520" t="s">
        <v>745</v>
      </c>
      <c r="C1520" t="str">
        <f>_xlfn.XLOOKUP(D1520,Departments!$A$2:$A$8,Departments!$B$2:$B$8)</f>
        <v>Finance</v>
      </c>
      <c r="D1520" t="s">
        <v>72</v>
      </c>
      <c r="E1520" t="str" cm="1">
        <f t="array" ref="E1520">_xlfn.XLOOKUP(F1520,Locations!$A$2:$A$6,Locations!$B$2:$B$6,NOT FOUND)</f>
        <v>Al Ain</v>
      </c>
      <c r="F1520" t="s">
        <v>46</v>
      </c>
      <c r="G1520" t="s">
        <v>108</v>
      </c>
      <c r="H1520" t="s">
        <v>63</v>
      </c>
      <c r="I1520" t="s">
        <v>23</v>
      </c>
      <c r="J1520" t="s">
        <v>24</v>
      </c>
      <c r="K1520" t="s">
        <v>64</v>
      </c>
      <c r="L1520" t="s">
        <v>549</v>
      </c>
      <c r="M1520" s="4">
        <v>84.2</v>
      </c>
      <c r="N1520">
        <v>53</v>
      </c>
      <c r="O1520" t="s">
        <v>56</v>
      </c>
      <c r="P1520" t="s">
        <v>28</v>
      </c>
      <c r="R1520">
        <v>24</v>
      </c>
      <c r="S1520" t="s">
        <v>29</v>
      </c>
      <c r="U1520">
        <v>304065</v>
      </c>
    </row>
    <row r="1521" spans="1:21" x14ac:dyDescent="0.3">
      <c r="A1521">
        <v>305039</v>
      </c>
      <c r="B1521" t="s">
        <v>433</v>
      </c>
      <c r="C1521" t="str">
        <f>_xlfn.XLOOKUP(D1521,Departments!$A$2:$A$8,Departments!$B$2:$B$8)</f>
        <v>Sales</v>
      </c>
      <c r="D1521" t="s">
        <v>31</v>
      </c>
      <c r="E1521" t="str" cm="1">
        <f t="array" ref="E1521">_xlfn.XLOOKUP(F1521,Locations!$A$2:$A$6,Locations!$B$2:$B$6,NOT FOUND)</f>
        <v>Sharjah</v>
      </c>
      <c r="F1521" t="s">
        <v>41</v>
      </c>
      <c r="G1521" t="s">
        <v>68</v>
      </c>
      <c r="H1521" t="s">
        <v>63</v>
      </c>
      <c r="I1521" t="s">
        <v>23</v>
      </c>
      <c r="J1521" t="s">
        <v>24</v>
      </c>
      <c r="K1521" t="s">
        <v>54</v>
      </c>
      <c r="L1521" t="s">
        <v>1423</v>
      </c>
      <c r="M1521" s="4">
        <v>77.739999999999995</v>
      </c>
      <c r="N1521">
        <v>70</v>
      </c>
      <c r="O1521" t="s">
        <v>56</v>
      </c>
      <c r="P1521" t="s">
        <v>38</v>
      </c>
      <c r="Q1521">
        <v>4</v>
      </c>
      <c r="R1521">
        <v>31</v>
      </c>
      <c r="S1521" t="s">
        <v>29</v>
      </c>
      <c r="U1521">
        <v>303628</v>
      </c>
    </row>
    <row r="1522" spans="1:21" x14ac:dyDescent="0.3">
      <c r="A1522">
        <v>305040</v>
      </c>
      <c r="B1522" t="s">
        <v>418</v>
      </c>
      <c r="C1522" t="str">
        <f>_xlfn.XLOOKUP(D1522,Departments!$A$2:$A$8,Departments!$B$2:$B$8)</f>
        <v>HR</v>
      </c>
      <c r="D1522" t="s">
        <v>40</v>
      </c>
      <c r="E1522" t="str" cm="1">
        <f t="array" ref="E1522">_xlfn.XLOOKUP(F1522,Locations!$A$2:$A$6,Locations!$B$2:$B$6,NOT FOUND)</f>
        <v>Dubai</v>
      </c>
      <c r="F1522" t="s">
        <v>20</v>
      </c>
      <c r="G1522" t="s">
        <v>62</v>
      </c>
      <c r="H1522" t="s">
        <v>22</v>
      </c>
      <c r="I1522" t="s">
        <v>35</v>
      </c>
      <c r="J1522" t="s">
        <v>36</v>
      </c>
      <c r="K1522" t="s">
        <v>64</v>
      </c>
      <c r="L1522" t="s">
        <v>1467</v>
      </c>
      <c r="M1522" s="4">
        <v>89.82</v>
      </c>
      <c r="N1522">
        <v>72</v>
      </c>
      <c r="O1522" t="s">
        <v>56</v>
      </c>
      <c r="P1522" t="s">
        <v>38</v>
      </c>
      <c r="Q1522">
        <v>3</v>
      </c>
      <c r="R1522">
        <v>5</v>
      </c>
      <c r="S1522" t="s">
        <v>57</v>
      </c>
      <c r="T1522" t="s">
        <v>1496</v>
      </c>
      <c r="U1522">
        <v>304673</v>
      </c>
    </row>
    <row r="1523" spans="1:21" x14ac:dyDescent="0.3">
      <c r="A1523">
        <v>305041</v>
      </c>
      <c r="B1523" t="s">
        <v>177</v>
      </c>
      <c r="C1523" t="str">
        <f>_xlfn.XLOOKUP(D1523,Departments!$A$2:$A$8,Departments!$B$2:$B$8)</f>
        <v>Marketing</v>
      </c>
      <c r="D1523" t="s">
        <v>60</v>
      </c>
      <c r="E1523" t="str" cm="1">
        <f t="array" ref="E1523">_xlfn.XLOOKUP(F1523,Locations!$A$2:$A$6,Locations!$B$2:$B$6,NOT FOUND)</f>
        <v>Dubai</v>
      </c>
      <c r="F1523" t="s">
        <v>20</v>
      </c>
      <c r="G1523" t="s">
        <v>42</v>
      </c>
      <c r="H1523" t="s">
        <v>22</v>
      </c>
      <c r="I1523" t="s">
        <v>23</v>
      </c>
      <c r="J1523" t="s">
        <v>36</v>
      </c>
      <c r="K1523" t="s">
        <v>64</v>
      </c>
      <c r="L1523" t="s">
        <v>1497</v>
      </c>
      <c r="M1523" s="4">
        <v>76.569999999999993</v>
      </c>
      <c r="N1523">
        <v>59</v>
      </c>
      <c r="O1523" t="s">
        <v>27</v>
      </c>
      <c r="P1523" t="s">
        <v>50</v>
      </c>
      <c r="R1523">
        <v>35</v>
      </c>
      <c r="S1523" t="s">
        <v>29</v>
      </c>
      <c r="U1523">
        <v>304923</v>
      </c>
    </row>
    <row r="1524" spans="1:21" x14ac:dyDescent="0.3">
      <c r="A1524">
        <v>305042</v>
      </c>
      <c r="B1524" t="s">
        <v>235</v>
      </c>
      <c r="C1524" t="str">
        <f>_xlfn.XLOOKUP(D1524,Departments!$A$2:$A$8,Departments!$B$2:$B$8)</f>
        <v>Sales</v>
      </c>
      <c r="D1524" t="s">
        <v>31</v>
      </c>
      <c r="E1524" t="str" cm="1">
        <f t="array" ref="E1524">_xlfn.XLOOKUP(F1524,Locations!$A$2:$A$6,Locations!$B$2:$B$6,NOT FOUND)</f>
        <v>Al Ain</v>
      </c>
      <c r="F1524" t="s">
        <v>46</v>
      </c>
      <c r="G1524" t="s">
        <v>62</v>
      </c>
      <c r="H1524" t="s">
        <v>63</v>
      </c>
      <c r="I1524" t="s">
        <v>35</v>
      </c>
      <c r="J1524" t="s">
        <v>24</v>
      </c>
      <c r="K1524" t="s">
        <v>69</v>
      </c>
      <c r="L1524" t="s">
        <v>1498</v>
      </c>
      <c r="M1524" s="4">
        <v>89.73</v>
      </c>
      <c r="N1524">
        <v>80</v>
      </c>
      <c r="O1524" t="s">
        <v>49</v>
      </c>
      <c r="P1524" t="s">
        <v>38</v>
      </c>
      <c r="Q1524">
        <v>4</v>
      </c>
      <c r="R1524">
        <v>9</v>
      </c>
      <c r="S1524" t="s">
        <v>29</v>
      </c>
      <c r="U1524">
        <v>303885</v>
      </c>
    </row>
    <row r="1525" spans="1:21" x14ac:dyDescent="0.3">
      <c r="A1525">
        <v>305043</v>
      </c>
      <c r="B1525" t="s">
        <v>348</v>
      </c>
      <c r="C1525" t="str">
        <f>_xlfn.XLOOKUP(D1525,Departments!$A$2:$A$8,Departments!$B$2:$B$8)</f>
        <v>HR</v>
      </c>
      <c r="D1525" t="s">
        <v>40</v>
      </c>
      <c r="E1525" t="str" cm="1">
        <f t="array" ref="E1525">_xlfn.XLOOKUP(F1525,Locations!$A$2:$A$6,Locations!$B$2:$B$6,NOT FOUND)</f>
        <v>Ajman</v>
      </c>
      <c r="F1525" t="s">
        <v>32</v>
      </c>
      <c r="G1525" t="s">
        <v>126</v>
      </c>
      <c r="H1525" t="s">
        <v>76</v>
      </c>
      <c r="I1525" t="s">
        <v>23</v>
      </c>
      <c r="J1525" t="s">
        <v>24</v>
      </c>
      <c r="K1525" t="s">
        <v>25</v>
      </c>
      <c r="L1525" t="s">
        <v>523</v>
      </c>
      <c r="M1525" s="4">
        <v>97.42</v>
      </c>
      <c r="N1525">
        <v>97</v>
      </c>
      <c r="O1525" t="s">
        <v>49</v>
      </c>
      <c r="P1525" t="s">
        <v>50</v>
      </c>
      <c r="R1525">
        <v>34</v>
      </c>
      <c r="S1525" t="s">
        <v>29</v>
      </c>
      <c r="U1525">
        <v>304657</v>
      </c>
    </row>
    <row r="1526" spans="1:21" x14ac:dyDescent="0.3">
      <c r="A1526">
        <v>305044</v>
      </c>
      <c r="B1526" t="s">
        <v>421</v>
      </c>
      <c r="C1526" t="str">
        <f>_xlfn.XLOOKUP(D1526,Departments!$A$2:$A$8,Departments!$B$2:$B$8)</f>
        <v>HR</v>
      </c>
      <c r="D1526" t="s">
        <v>40</v>
      </c>
      <c r="E1526" t="str" cm="1">
        <f t="array" ref="E1526">_xlfn.XLOOKUP(F1526,Locations!$A$2:$A$6,Locations!$B$2:$B$6,NOT FOUND)</f>
        <v>Dubai</v>
      </c>
      <c r="F1526" t="s">
        <v>20</v>
      </c>
      <c r="G1526" t="s">
        <v>73</v>
      </c>
      <c r="H1526" t="s">
        <v>22</v>
      </c>
      <c r="I1526" t="s">
        <v>35</v>
      </c>
      <c r="J1526" t="s">
        <v>36</v>
      </c>
      <c r="K1526" t="s">
        <v>25</v>
      </c>
      <c r="L1526" t="s">
        <v>314</v>
      </c>
      <c r="M1526" s="4">
        <v>78.14</v>
      </c>
      <c r="N1526">
        <v>52</v>
      </c>
      <c r="O1526" t="s">
        <v>56</v>
      </c>
      <c r="P1526" t="s">
        <v>28</v>
      </c>
      <c r="R1526">
        <v>32</v>
      </c>
      <c r="S1526" t="s">
        <v>29</v>
      </c>
      <c r="U1526">
        <v>304707</v>
      </c>
    </row>
    <row r="1527" spans="1:21" x14ac:dyDescent="0.3">
      <c r="A1527">
        <v>305045</v>
      </c>
      <c r="B1527" t="s">
        <v>972</v>
      </c>
      <c r="C1527" t="str">
        <f>_xlfn.XLOOKUP(D1527,Departments!$A$2:$A$8,Departments!$B$2:$B$8)</f>
        <v>IT</v>
      </c>
      <c r="D1527" t="s">
        <v>80</v>
      </c>
      <c r="E1527" t="str" cm="1">
        <f t="array" ref="E1527">_xlfn.XLOOKUP(F1527,Locations!$A$2:$A$6,Locations!$B$2:$B$6,NOT FOUND)</f>
        <v>Ajman</v>
      </c>
      <c r="F1527" t="s">
        <v>32</v>
      </c>
      <c r="G1527" t="s">
        <v>108</v>
      </c>
      <c r="H1527" t="s">
        <v>63</v>
      </c>
      <c r="I1527" t="s">
        <v>35</v>
      </c>
      <c r="J1527" t="s">
        <v>24</v>
      </c>
      <c r="K1527" t="s">
        <v>69</v>
      </c>
      <c r="L1527" t="s">
        <v>459</v>
      </c>
      <c r="M1527" s="4">
        <v>83.4</v>
      </c>
      <c r="N1527">
        <v>53</v>
      </c>
      <c r="O1527" t="s">
        <v>56</v>
      </c>
      <c r="P1527" t="s">
        <v>38</v>
      </c>
      <c r="Q1527">
        <v>5</v>
      </c>
      <c r="R1527">
        <v>37</v>
      </c>
      <c r="S1527" t="s">
        <v>29</v>
      </c>
      <c r="U1527">
        <v>304432</v>
      </c>
    </row>
    <row r="1528" spans="1:21" x14ac:dyDescent="0.3">
      <c r="A1528">
        <v>305046</v>
      </c>
      <c r="B1528" t="s">
        <v>581</v>
      </c>
      <c r="C1528" t="str">
        <f>_xlfn.XLOOKUP(D1528,Departments!$A$2:$A$8,Departments!$B$2:$B$8)</f>
        <v>Sales</v>
      </c>
      <c r="D1528" t="s">
        <v>31</v>
      </c>
      <c r="E1528" t="str" cm="1">
        <f t="array" ref="E1528">_xlfn.XLOOKUP(F1528,Locations!$A$2:$A$6,Locations!$B$2:$B$6,NOT FOUND)</f>
        <v>Al Ain</v>
      </c>
      <c r="F1528" t="s">
        <v>46</v>
      </c>
      <c r="G1528" t="s">
        <v>21</v>
      </c>
      <c r="H1528" t="s">
        <v>22</v>
      </c>
      <c r="I1528" t="s">
        <v>23</v>
      </c>
      <c r="J1528" t="s">
        <v>24</v>
      </c>
      <c r="K1528" t="s">
        <v>64</v>
      </c>
      <c r="L1528" t="s">
        <v>1302</v>
      </c>
      <c r="M1528" s="4">
        <v>79.599999999999994</v>
      </c>
      <c r="N1528">
        <v>78</v>
      </c>
      <c r="O1528" t="s">
        <v>27</v>
      </c>
      <c r="P1528" t="s">
        <v>28</v>
      </c>
      <c r="R1528">
        <v>25</v>
      </c>
      <c r="S1528" t="s">
        <v>57</v>
      </c>
      <c r="T1528" t="s">
        <v>1196</v>
      </c>
      <c r="U1528">
        <v>303656</v>
      </c>
    </row>
    <row r="1529" spans="1:21" x14ac:dyDescent="0.3">
      <c r="A1529">
        <v>305047</v>
      </c>
      <c r="B1529" t="s">
        <v>297</v>
      </c>
      <c r="C1529" t="str">
        <f>_xlfn.XLOOKUP(D1529,Departments!$A$2:$A$8,Departments!$B$2:$B$8)</f>
        <v>Marketing</v>
      </c>
      <c r="D1529" t="s">
        <v>60</v>
      </c>
      <c r="E1529" t="str" cm="1">
        <f t="array" ref="E1529">_xlfn.XLOOKUP(F1529,Locations!$A$2:$A$6,Locations!$B$2:$B$6,NOT FOUND)</f>
        <v>Abu Dhabi</v>
      </c>
      <c r="F1529" t="s">
        <v>61</v>
      </c>
      <c r="G1529" t="s">
        <v>108</v>
      </c>
      <c r="H1529" t="s">
        <v>34</v>
      </c>
      <c r="I1529" t="s">
        <v>23</v>
      </c>
      <c r="J1529" t="s">
        <v>24</v>
      </c>
      <c r="K1529" t="s">
        <v>69</v>
      </c>
      <c r="L1529" t="s">
        <v>1406</v>
      </c>
      <c r="M1529" s="4">
        <v>80.06</v>
      </c>
      <c r="N1529">
        <v>71</v>
      </c>
      <c r="O1529" t="s">
        <v>56</v>
      </c>
      <c r="P1529" t="s">
        <v>50</v>
      </c>
      <c r="R1529">
        <v>18</v>
      </c>
      <c r="S1529" t="s">
        <v>29</v>
      </c>
      <c r="U1529">
        <v>304039</v>
      </c>
    </row>
    <row r="1530" spans="1:21" x14ac:dyDescent="0.3">
      <c r="A1530">
        <v>305048</v>
      </c>
      <c r="B1530" t="s">
        <v>435</v>
      </c>
      <c r="C1530" t="str">
        <f>_xlfn.XLOOKUP(D1530,Departments!$A$2:$A$8,Departments!$B$2:$B$8)</f>
        <v>Sales</v>
      </c>
      <c r="D1530" t="s">
        <v>31</v>
      </c>
      <c r="E1530" t="str" cm="1">
        <f t="array" ref="E1530">_xlfn.XLOOKUP(F1530,Locations!$A$2:$A$6,Locations!$B$2:$B$6,NOT FOUND)</f>
        <v>Al Ain</v>
      </c>
      <c r="F1530" t="s">
        <v>46</v>
      </c>
      <c r="G1530" t="s">
        <v>108</v>
      </c>
      <c r="H1530" t="s">
        <v>34</v>
      </c>
      <c r="I1530" t="s">
        <v>43</v>
      </c>
      <c r="J1530" t="s">
        <v>24</v>
      </c>
      <c r="K1530" t="s">
        <v>69</v>
      </c>
      <c r="L1530" t="s">
        <v>1499</v>
      </c>
      <c r="M1530" s="4">
        <v>90.39</v>
      </c>
      <c r="N1530">
        <v>85</v>
      </c>
      <c r="O1530" t="s">
        <v>56</v>
      </c>
      <c r="P1530" t="s">
        <v>28</v>
      </c>
      <c r="R1530">
        <v>34</v>
      </c>
      <c r="S1530" t="s">
        <v>29</v>
      </c>
      <c r="U1530">
        <v>304218</v>
      </c>
    </row>
    <row r="1531" spans="1:21" x14ac:dyDescent="0.3">
      <c r="A1531">
        <v>305049</v>
      </c>
      <c r="B1531" t="s">
        <v>211</v>
      </c>
      <c r="C1531" t="str">
        <f>_xlfn.XLOOKUP(D1531,Departments!$A$2:$A$8,Departments!$B$2:$B$8)</f>
        <v>Sales</v>
      </c>
      <c r="D1531" t="s">
        <v>31</v>
      </c>
      <c r="E1531" t="str" cm="1">
        <f t="array" ref="E1531">_xlfn.XLOOKUP(F1531,Locations!$A$2:$A$6,Locations!$B$2:$B$6,NOT FOUND)</f>
        <v>Dubai</v>
      </c>
      <c r="F1531" t="s">
        <v>20</v>
      </c>
      <c r="G1531" t="s">
        <v>21</v>
      </c>
      <c r="H1531" t="s">
        <v>34</v>
      </c>
      <c r="I1531" t="s">
        <v>23</v>
      </c>
      <c r="J1531" t="s">
        <v>36</v>
      </c>
      <c r="K1531" t="s">
        <v>54</v>
      </c>
      <c r="L1531" t="s">
        <v>1500</v>
      </c>
      <c r="M1531" s="4">
        <v>79.94</v>
      </c>
      <c r="N1531">
        <v>75</v>
      </c>
      <c r="O1531" t="s">
        <v>56</v>
      </c>
      <c r="P1531" t="s">
        <v>50</v>
      </c>
      <c r="R1531">
        <v>5</v>
      </c>
      <c r="S1531" t="s">
        <v>29</v>
      </c>
      <c r="U1531">
        <v>303581</v>
      </c>
    </row>
    <row r="1532" spans="1:21" x14ac:dyDescent="0.3">
      <c r="A1532">
        <v>305050</v>
      </c>
      <c r="B1532" t="s">
        <v>724</v>
      </c>
      <c r="C1532" t="str">
        <f>_xlfn.XLOOKUP(D1532,Departments!$A$2:$A$8,Departments!$B$2:$B$8)</f>
        <v>Marketing</v>
      </c>
      <c r="D1532" t="s">
        <v>60</v>
      </c>
      <c r="E1532" t="str" cm="1">
        <f t="array" ref="E1532">_xlfn.XLOOKUP(F1532,Locations!$A$2:$A$6,Locations!$B$2:$B$6,NOT FOUND)</f>
        <v>Ajman</v>
      </c>
      <c r="F1532" t="s">
        <v>32</v>
      </c>
      <c r="G1532" t="s">
        <v>73</v>
      </c>
      <c r="H1532" t="s">
        <v>76</v>
      </c>
      <c r="I1532" t="s">
        <v>23</v>
      </c>
      <c r="J1532" t="s">
        <v>36</v>
      </c>
      <c r="K1532" t="s">
        <v>25</v>
      </c>
      <c r="L1532" t="s">
        <v>1170</v>
      </c>
      <c r="M1532" s="4">
        <v>82.29</v>
      </c>
      <c r="N1532">
        <v>80</v>
      </c>
      <c r="O1532" t="s">
        <v>27</v>
      </c>
      <c r="P1532" t="s">
        <v>38</v>
      </c>
      <c r="Q1532">
        <v>2</v>
      </c>
      <c r="R1532">
        <v>10</v>
      </c>
      <c r="S1532" t="s">
        <v>29</v>
      </c>
      <c r="U1532">
        <v>304458</v>
      </c>
    </row>
    <row r="1533" spans="1:21" x14ac:dyDescent="0.3">
      <c r="A1533">
        <v>305051</v>
      </c>
      <c r="B1533" t="s">
        <v>1104</v>
      </c>
      <c r="C1533" t="str">
        <f>_xlfn.XLOOKUP(D1533,Departments!$A$2:$A$8,Departments!$B$2:$B$8)</f>
        <v>Sales</v>
      </c>
      <c r="D1533" t="s">
        <v>31</v>
      </c>
      <c r="E1533" t="str" cm="1">
        <f t="array" ref="E1533">_xlfn.XLOOKUP(F1533,Locations!$A$2:$A$6,Locations!$B$2:$B$6,NOT FOUND)</f>
        <v>Abu Dhabi</v>
      </c>
      <c r="F1533" t="s">
        <v>61</v>
      </c>
      <c r="G1533" t="s">
        <v>68</v>
      </c>
      <c r="H1533" t="s">
        <v>22</v>
      </c>
      <c r="I1533" t="s">
        <v>35</v>
      </c>
      <c r="J1533" t="s">
        <v>24</v>
      </c>
      <c r="K1533" t="s">
        <v>64</v>
      </c>
      <c r="L1533" t="s">
        <v>1501</v>
      </c>
      <c r="M1533" s="4">
        <v>82.51</v>
      </c>
      <c r="N1533">
        <v>64</v>
      </c>
      <c r="O1533" t="s">
        <v>27</v>
      </c>
      <c r="P1533" t="s">
        <v>38</v>
      </c>
      <c r="Q1533">
        <v>4</v>
      </c>
      <c r="R1533">
        <v>18</v>
      </c>
      <c r="S1533" t="s">
        <v>131</v>
      </c>
      <c r="T1533" t="s">
        <v>1502</v>
      </c>
      <c r="U1533">
        <v>303632</v>
      </c>
    </row>
    <row r="1534" spans="1:21" x14ac:dyDescent="0.3">
      <c r="A1534">
        <v>305052</v>
      </c>
      <c r="B1534" t="s">
        <v>618</v>
      </c>
      <c r="C1534" t="str">
        <f>_xlfn.XLOOKUP(D1534,Departments!$A$2:$A$8,Departments!$B$2:$B$8)</f>
        <v>IT</v>
      </c>
      <c r="D1534" t="s">
        <v>80</v>
      </c>
      <c r="E1534" t="str" cm="1">
        <f t="array" ref="E1534">_xlfn.XLOOKUP(F1534,Locations!$A$2:$A$6,Locations!$B$2:$B$6,NOT FOUND)</f>
        <v>Al Ain</v>
      </c>
      <c r="F1534" t="s">
        <v>46</v>
      </c>
      <c r="G1534" t="s">
        <v>73</v>
      </c>
      <c r="H1534" t="s">
        <v>22</v>
      </c>
      <c r="I1534" t="s">
        <v>35</v>
      </c>
      <c r="J1534" t="s">
        <v>36</v>
      </c>
      <c r="K1534" t="s">
        <v>69</v>
      </c>
      <c r="L1534" t="s">
        <v>1132</v>
      </c>
      <c r="M1534" s="4">
        <v>89.37</v>
      </c>
      <c r="N1534">
        <v>89</v>
      </c>
      <c r="O1534" t="s">
        <v>56</v>
      </c>
      <c r="P1534" t="s">
        <v>38</v>
      </c>
      <c r="Q1534">
        <v>3</v>
      </c>
      <c r="R1534">
        <v>24</v>
      </c>
      <c r="S1534" t="s">
        <v>29</v>
      </c>
      <c r="U1534">
        <v>303684</v>
      </c>
    </row>
    <row r="1535" spans="1:21" x14ac:dyDescent="0.3">
      <c r="A1535">
        <v>305053</v>
      </c>
      <c r="B1535" t="s">
        <v>335</v>
      </c>
      <c r="C1535" t="str">
        <f>_xlfn.XLOOKUP(D1535,Departments!$A$2:$A$8,Departments!$B$2:$B$8)</f>
        <v>HR</v>
      </c>
      <c r="D1535" t="s">
        <v>40</v>
      </c>
      <c r="E1535" t="str" cm="1">
        <f t="array" ref="E1535">_xlfn.XLOOKUP(F1535,Locations!$A$2:$A$6,Locations!$B$2:$B$6,NOT FOUND)</f>
        <v>Dubai</v>
      </c>
      <c r="F1535" t="s">
        <v>20</v>
      </c>
      <c r="G1535" t="s">
        <v>53</v>
      </c>
      <c r="H1535" t="s">
        <v>76</v>
      </c>
      <c r="I1535" t="s">
        <v>43</v>
      </c>
      <c r="J1535" t="s">
        <v>24</v>
      </c>
      <c r="K1535" t="s">
        <v>54</v>
      </c>
      <c r="L1535" t="s">
        <v>726</v>
      </c>
      <c r="M1535" s="4">
        <v>89.01</v>
      </c>
      <c r="N1535">
        <v>81</v>
      </c>
      <c r="O1535" t="s">
        <v>56</v>
      </c>
      <c r="P1535" t="s">
        <v>38</v>
      </c>
      <c r="Q1535">
        <v>3</v>
      </c>
      <c r="R1535">
        <v>24</v>
      </c>
      <c r="S1535" t="s">
        <v>131</v>
      </c>
      <c r="T1535" t="s">
        <v>1503</v>
      </c>
      <c r="U1535">
        <v>304037</v>
      </c>
    </row>
    <row r="1536" spans="1:21" x14ac:dyDescent="0.3">
      <c r="A1536">
        <v>305054</v>
      </c>
      <c r="B1536" t="s">
        <v>198</v>
      </c>
      <c r="C1536" t="str">
        <f>_xlfn.XLOOKUP(D1536,Departments!$A$2:$A$8,Departments!$B$2:$B$8)</f>
        <v>IT</v>
      </c>
      <c r="D1536" t="s">
        <v>80</v>
      </c>
      <c r="E1536" t="str" cm="1">
        <f t="array" ref="E1536">_xlfn.XLOOKUP(F1536,Locations!$A$2:$A$6,Locations!$B$2:$B$6,NOT FOUND)</f>
        <v>Sharjah</v>
      </c>
      <c r="F1536" t="s">
        <v>41</v>
      </c>
      <c r="G1536" t="s">
        <v>33</v>
      </c>
      <c r="H1536" t="s">
        <v>34</v>
      </c>
      <c r="I1536" t="s">
        <v>35</v>
      </c>
      <c r="J1536" t="s">
        <v>24</v>
      </c>
      <c r="K1536" t="s">
        <v>54</v>
      </c>
      <c r="L1536" t="s">
        <v>206</v>
      </c>
      <c r="M1536" s="4">
        <v>88.86</v>
      </c>
      <c r="N1536">
        <v>76</v>
      </c>
      <c r="O1536" t="s">
        <v>56</v>
      </c>
      <c r="P1536" t="s">
        <v>28</v>
      </c>
      <c r="R1536">
        <v>28</v>
      </c>
      <c r="S1536" t="s">
        <v>29</v>
      </c>
      <c r="U1536">
        <v>304022</v>
      </c>
    </row>
    <row r="1537" spans="1:21" x14ac:dyDescent="0.3">
      <c r="A1537">
        <v>305055</v>
      </c>
      <c r="B1537" t="s">
        <v>411</v>
      </c>
      <c r="C1537" t="str">
        <f>_xlfn.XLOOKUP(D1537,Departments!$A$2:$A$8,Departments!$B$2:$B$8)</f>
        <v>Finance</v>
      </c>
      <c r="D1537" t="s">
        <v>72</v>
      </c>
      <c r="E1537" t="str" cm="1">
        <f t="array" ref="E1537">_xlfn.XLOOKUP(F1537,Locations!$A$2:$A$6,Locations!$B$2:$B$6,NOT FOUND)</f>
        <v>Dubai</v>
      </c>
      <c r="F1537" t="s">
        <v>20</v>
      </c>
      <c r="G1537" t="s">
        <v>53</v>
      </c>
      <c r="H1537" t="s">
        <v>63</v>
      </c>
      <c r="I1537" t="s">
        <v>35</v>
      </c>
      <c r="J1537" t="s">
        <v>24</v>
      </c>
      <c r="K1537" t="s">
        <v>69</v>
      </c>
      <c r="L1537" t="s">
        <v>1504</v>
      </c>
      <c r="M1537" s="4">
        <v>86.71</v>
      </c>
      <c r="N1537">
        <v>71</v>
      </c>
      <c r="O1537" t="s">
        <v>56</v>
      </c>
      <c r="P1537" t="s">
        <v>38</v>
      </c>
      <c r="Q1537">
        <v>4</v>
      </c>
      <c r="R1537">
        <v>39</v>
      </c>
      <c r="S1537" t="s">
        <v>29</v>
      </c>
      <c r="U1537">
        <v>303961</v>
      </c>
    </row>
    <row r="1538" spans="1:21" x14ac:dyDescent="0.3">
      <c r="A1538">
        <v>305056</v>
      </c>
      <c r="B1538" t="s">
        <v>335</v>
      </c>
      <c r="C1538" t="str">
        <f>_xlfn.XLOOKUP(D1538,Departments!$A$2:$A$8,Departments!$B$2:$B$8)</f>
        <v>Customer Support</v>
      </c>
      <c r="D1538" t="s">
        <v>52</v>
      </c>
      <c r="E1538" t="str" cm="1">
        <f t="array" ref="E1538">_xlfn.XLOOKUP(F1538,Locations!$A$2:$A$6,Locations!$B$2:$B$6,NOT FOUND)</f>
        <v>Dubai</v>
      </c>
      <c r="F1538" t="s">
        <v>20</v>
      </c>
      <c r="G1538" t="s">
        <v>62</v>
      </c>
      <c r="H1538" t="s">
        <v>76</v>
      </c>
      <c r="I1538" t="s">
        <v>23</v>
      </c>
      <c r="J1538" t="s">
        <v>36</v>
      </c>
      <c r="K1538" t="s">
        <v>54</v>
      </c>
      <c r="L1538" t="s">
        <v>1060</v>
      </c>
      <c r="M1538" s="4">
        <v>99.78</v>
      </c>
      <c r="N1538">
        <v>91</v>
      </c>
      <c r="O1538" t="s">
        <v>49</v>
      </c>
      <c r="P1538" t="s">
        <v>28</v>
      </c>
      <c r="R1538">
        <v>33</v>
      </c>
      <c r="S1538" t="s">
        <v>57</v>
      </c>
      <c r="T1538" t="s">
        <v>1174</v>
      </c>
      <c r="U1538">
        <v>303754</v>
      </c>
    </row>
    <row r="1539" spans="1:21" x14ac:dyDescent="0.3">
      <c r="A1539">
        <v>305057</v>
      </c>
      <c r="B1539" t="s">
        <v>625</v>
      </c>
      <c r="C1539" t="str">
        <f>_xlfn.XLOOKUP(D1539,Departments!$A$2:$A$8,Departments!$B$2:$B$8)</f>
        <v>IT</v>
      </c>
      <c r="D1539" t="s">
        <v>80</v>
      </c>
      <c r="E1539" t="str" cm="1">
        <f t="array" ref="E1539">_xlfn.XLOOKUP(F1539,Locations!$A$2:$A$6,Locations!$B$2:$B$6,NOT FOUND)</f>
        <v>Al Ain</v>
      </c>
      <c r="F1539" t="s">
        <v>46</v>
      </c>
      <c r="G1539" t="s">
        <v>173</v>
      </c>
      <c r="H1539" t="s">
        <v>22</v>
      </c>
      <c r="I1539" t="s">
        <v>43</v>
      </c>
      <c r="J1539" t="s">
        <v>24</v>
      </c>
      <c r="K1539" t="s">
        <v>69</v>
      </c>
      <c r="L1539" t="s">
        <v>910</v>
      </c>
      <c r="M1539" s="4">
        <v>88.63</v>
      </c>
      <c r="N1539">
        <v>89</v>
      </c>
      <c r="O1539" t="s">
        <v>56</v>
      </c>
      <c r="P1539" t="s">
        <v>38</v>
      </c>
      <c r="Q1539">
        <v>2</v>
      </c>
      <c r="R1539">
        <v>40</v>
      </c>
      <c r="S1539" t="s">
        <v>29</v>
      </c>
      <c r="U1539">
        <v>304947</v>
      </c>
    </row>
    <row r="1540" spans="1:21" x14ac:dyDescent="0.3">
      <c r="A1540">
        <v>305058</v>
      </c>
      <c r="B1540" t="s">
        <v>352</v>
      </c>
      <c r="C1540" t="str">
        <f>_xlfn.XLOOKUP(D1540,Departments!$A$2:$A$8,Departments!$B$2:$B$8)</f>
        <v>Finance</v>
      </c>
      <c r="D1540" t="s">
        <v>72</v>
      </c>
      <c r="E1540" t="str" cm="1">
        <f t="array" ref="E1540">_xlfn.XLOOKUP(F1540,Locations!$A$2:$A$6,Locations!$B$2:$B$6,NOT FOUND)</f>
        <v>Al Ain</v>
      </c>
      <c r="F1540" t="s">
        <v>46</v>
      </c>
      <c r="G1540" t="s">
        <v>21</v>
      </c>
      <c r="H1540" t="s">
        <v>76</v>
      </c>
      <c r="I1540" t="s">
        <v>43</v>
      </c>
      <c r="J1540" t="s">
        <v>36</v>
      </c>
      <c r="K1540" t="s">
        <v>69</v>
      </c>
      <c r="L1540" t="s">
        <v>1467</v>
      </c>
      <c r="M1540" s="4">
        <v>96.27</v>
      </c>
      <c r="N1540">
        <v>96</v>
      </c>
      <c r="O1540" t="s">
        <v>56</v>
      </c>
      <c r="P1540" t="s">
        <v>38</v>
      </c>
      <c r="Q1540">
        <v>4</v>
      </c>
      <c r="R1540">
        <v>40</v>
      </c>
      <c r="S1540" t="s">
        <v>29</v>
      </c>
      <c r="U1540">
        <v>304361</v>
      </c>
    </row>
    <row r="1541" spans="1:21" x14ac:dyDescent="0.3">
      <c r="A1541">
        <v>305059</v>
      </c>
      <c r="B1541" t="s">
        <v>958</v>
      </c>
      <c r="C1541" t="str">
        <f>_xlfn.XLOOKUP(D1541,Departments!$A$2:$A$8,Departments!$B$2:$B$8)</f>
        <v>IT</v>
      </c>
      <c r="D1541" t="s">
        <v>80</v>
      </c>
      <c r="E1541" t="str" cm="1">
        <f t="array" ref="E1541">_xlfn.XLOOKUP(F1541,Locations!$A$2:$A$6,Locations!$B$2:$B$6,NOT FOUND)</f>
        <v>Al Ain</v>
      </c>
      <c r="F1541" t="s">
        <v>46</v>
      </c>
      <c r="G1541" t="s">
        <v>21</v>
      </c>
      <c r="H1541" t="s">
        <v>76</v>
      </c>
      <c r="I1541" t="s">
        <v>35</v>
      </c>
      <c r="J1541" t="s">
        <v>36</v>
      </c>
      <c r="K1541" t="s">
        <v>25</v>
      </c>
      <c r="L1541" t="s">
        <v>1260</v>
      </c>
      <c r="M1541" s="4">
        <v>95.16</v>
      </c>
      <c r="N1541">
        <v>86</v>
      </c>
      <c r="O1541" t="s">
        <v>56</v>
      </c>
      <c r="P1541" t="s">
        <v>28</v>
      </c>
      <c r="R1541">
        <v>27</v>
      </c>
      <c r="S1541" t="s">
        <v>29</v>
      </c>
      <c r="U1541">
        <v>304771</v>
      </c>
    </row>
    <row r="1542" spans="1:21" x14ac:dyDescent="0.3">
      <c r="A1542">
        <v>305060</v>
      </c>
      <c r="B1542" t="s">
        <v>448</v>
      </c>
      <c r="C1542" t="str">
        <f>_xlfn.XLOOKUP(D1542,Departments!$A$2:$A$8,Departments!$B$2:$B$8)</f>
        <v>HR</v>
      </c>
      <c r="D1542" t="s">
        <v>40</v>
      </c>
      <c r="E1542" t="str" cm="1">
        <f t="array" ref="E1542">_xlfn.XLOOKUP(F1542,Locations!$A$2:$A$6,Locations!$B$2:$B$6,NOT FOUND)</f>
        <v>Sharjah</v>
      </c>
      <c r="F1542" t="s">
        <v>41</v>
      </c>
      <c r="G1542" t="s">
        <v>33</v>
      </c>
      <c r="H1542" t="s">
        <v>34</v>
      </c>
      <c r="I1542" t="s">
        <v>23</v>
      </c>
      <c r="J1542" t="s">
        <v>24</v>
      </c>
      <c r="K1542" t="s">
        <v>54</v>
      </c>
      <c r="L1542" t="s">
        <v>157</v>
      </c>
      <c r="M1542" s="4">
        <v>77.709999999999994</v>
      </c>
      <c r="N1542">
        <v>54</v>
      </c>
      <c r="O1542" t="s">
        <v>56</v>
      </c>
      <c r="P1542" t="s">
        <v>38</v>
      </c>
      <c r="Q1542">
        <v>4</v>
      </c>
      <c r="R1542">
        <v>36</v>
      </c>
      <c r="S1542" t="s">
        <v>29</v>
      </c>
      <c r="U1542">
        <v>304820</v>
      </c>
    </row>
    <row r="1543" spans="1:21" x14ac:dyDescent="0.3">
      <c r="A1543">
        <v>305061</v>
      </c>
      <c r="B1543" t="s">
        <v>579</v>
      </c>
      <c r="C1543" t="str">
        <f>_xlfn.XLOOKUP(D1543,Departments!$A$2:$A$8,Departments!$B$2:$B$8)</f>
        <v>Marketing</v>
      </c>
      <c r="D1543" t="s">
        <v>60</v>
      </c>
      <c r="E1543" t="str" cm="1">
        <f t="array" ref="E1543">_xlfn.XLOOKUP(F1543,Locations!$A$2:$A$6,Locations!$B$2:$B$6,NOT FOUND)</f>
        <v>Al Ain</v>
      </c>
      <c r="F1543" t="s">
        <v>46</v>
      </c>
      <c r="G1543" t="s">
        <v>102</v>
      </c>
      <c r="H1543" t="s">
        <v>34</v>
      </c>
      <c r="I1543" t="s">
        <v>35</v>
      </c>
      <c r="J1543" t="s">
        <v>36</v>
      </c>
      <c r="K1543" t="s">
        <v>64</v>
      </c>
      <c r="L1543" t="s">
        <v>1505</v>
      </c>
      <c r="M1543" s="4">
        <v>94.8</v>
      </c>
      <c r="N1543">
        <v>77</v>
      </c>
      <c r="O1543" t="s">
        <v>56</v>
      </c>
      <c r="P1543" t="s">
        <v>50</v>
      </c>
      <c r="R1543">
        <v>38</v>
      </c>
      <c r="S1543" t="s">
        <v>29</v>
      </c>
      <c r="U1543">
        <v>303643</v>
      </c>
    </row>
    <row r="1544" spans="1:21" x14ac:dyDescent="0.3">
      <c r="A1544">
        <v>305062</v>
      </c>
      <c r="B1544" t="s">
        <v>1074</v>
      </c>
      <c r="C1544" t="str">
        <f>_xlfn.XLOOKUP(D1544,Departments!$A$2:$A$8,Departments!$B$2:$B$8)</f>
        <v>Operations</v>
      </c>
      <c r="D1544" t="s">
        <v>19</v>
      </c>
      <c r="E1544" t="str" cm="1">
        <f t="array" ref="E1544">_xlfn.XLOOKUP(F1544,Locations!$A$2:$A$6,Locations!$B$2:$B$6,NOT FOUND)</f>
        <v>Dubai</v>
      </c>
      <c r="F1544" t="s">
        <v>20</v>
      </c>
      <c r="G1544" t="s">
        <v>42</v>
      </c>
      <c r="H1544" t="s">
        <v>76</v>
      </c>
      <c r="I1544" t="s">
        <v>35</v>
      </c>
      <c r="J1544" t="s">
        <v>24</v>
      </c>
      <c r="K1544" t="s">
        <v>69</v>
      </c>
      <c r="L1544" t="s">
        <v>127</v>
      </c>
      <c r="M1544" s="4">
        <v>76.61</v>
      </c>
      <c r="N1544">
        <v>65</v>
      </c>
      <c r="O1544" t="s">
        <v>27</v>
      </c>
      <c r="P1544" t="s">
        <v>38</v>
      </c>
      <c r="Q1544">
        <v>4</v>
      </c>
      <c r="S1544" t="s">
        <v>29</v>
      </c>
      <c r="U1544">
        <v>304481</v>
      </c>
    </row>
    <row r="1545" spans="1:21" x14ac:dyDescent="0.3">
      <c r="A1545">
        <v>305063</v>
      </c>
      <c r="B1545" t="s">
        <v>969</v>
      </c>
      <c r="C1545" t="str">
        <f>_xlfn.XLOOKUP(D1545,Departments!$A$2:$A$8,Departments!$B$2:$B$8)</f>
        <v>HR</v>
      </c>
      <c r="D1545" t="s">
        <v>40</v>
      </c>
      <c r="E1545" t="str" cm="1">
        <f t="array" ref="E1545">_xlfn.XLOOKUP(F1545,Locations!$A$2:$A$6,Locations!$B$2:$B$6,NOT FOUND)</f>
        <v>Ajman</v>
      </c>
      <c r="F1545" t="s">
        <v>32</v>
      </c>
      <c r="G1545" t="s">
        <v>47</v>
      </c>
      <c r="H1545" t="s">
        <v>34</v>
      </c>
      <c r="I1545" t="s">
        <v>43</v>
      </c>
      <c r="J1545" t="s">
        <v>36</v>
      </c>
      <c r="K1545" t="s">
        <v>54</v>
      </c>
      <c r="L1545" t="s">
        <v>267</v>
      </c>
      <c r="M1545" s="4">
        <v>76.209999999999994</v>
      </c>
      <c r="N1545">
        <v>73</v>
      </c>
      <c r="O1545" t="s">
        <v>56</v>
      </c>
      <c r="P1545" t="s">
        <v>38</v>
      </c>
      <c r="Q1545">
        <v>5</v>
      </c>
      <c r="R1545">
        <v>11</v>
      </c>
      <c r="S1545" t="s">
        <v>29</v>
      </c>
      <c r="U1545">
        <v>304029</v>
      </c>
    </row>
    <row r="1546" spans="1:21" x14ac:dyDescent="0.3">
      <c r="A1546">
        <v>305064</v>
      </c>
      <c r="B1546" t="s">
        <v>888</v>
      </c>
      <c r="C1546" t="str">
        <f>_xlfn.XLOOKUP(D1546,Departments!$A$2:$A$8,Departments!$B$2:$B$8)</f>
        <v>Operations</v>
      </c>
      <c r="D1546" t="s">
        <v>19</v>
      </c>
      <c r="E1546" t="str" cm="1">
        <f t="array" ref="E1546">_xlfn.XLOOKUP(F1546,Locations!$A$2:$A$6,Locations!$B$2:$B$6,NOT FOUND)</f>
        <v>Abu Dhabi</v>
      </c>
      <c r="F1546" t="s">
        <v>61</v>
      </c>
      <c r="G1546" t="s">
        <v>53</v>
      </c>
      <c r="H1546" t="s">
        <v>34</v>
      </c>
      <c r="I1546" t="s">
        <v>43</v>
      </c>
      <c r="J1546" t="s">
        <v>24</v>
      </c>
      <c r="K1546" t="s">
        <v>69</v>
      </c>
      <c r="L1546" t="s">
        <v>456</v>
      </c>
      <c r="M1546" s="4">
        <v>84.85</v>
      </c>
      <c r="N1546">
        <v>73</v>
      </c>
      <c r="O1546" t="s">
        <v>27</v>
      </c>
      <c r="P1546" t="s">
        <v>50</v>
      </c>
      <c r="R1546">
        <v>30</v>
      </c>
      <c r="S1546" t="s">
        <v>29</v>
      </c>
      <c r="U1546">
        <v>304223</v>
      </c>
    </row>
    <row r="1547" spans="1:21" x14ac:dyDescent="0.3">
      <c r="A1547">
        <v>305065</v>
      </c>
      <c r="B1547" t="s">
        <v>561</v>
      </c>
      <c r="C1547" t="str">
        <f>_xlfn.XLOOKUP(D1547,Departments!$A$2:$A$8,Departments!$B$2:$B$8)</f>
        <v>HR</v>
      </c>
      <c r="D1547" t="s">
        <v>40</v>
      </c>
      <c r="E1547" t="str" cm="1">
        <f t="array" ref="E1547">_xlfn.XLOOKUP(F1547,Locations!$A$2:$A$6,Locations!$B$2:$B$6,NOT FOUND)</f>
        <v>Ajman</v>
      </c>
      <c r="F1547" t="s">
        <v>32</v>
      </c>
      <c r="G1547" t="s">
        <v>21</v>
      </c>
      <c r="H1547" t="s">
        <v>34</v>
      </c>
      <c r="I1547" t="s">
        <v>43</v>
      </c>
      <c r="J1547" t="s">
        <v>36</v>
      </c>
      <c r="K1547" t="s">
        <v>69</v>
      </c>
      <c r="L1547" t="s">
        <v>981</v>
      </c>
      <c r="M1547" s="4">
        <v>83.55</v>
      </c>
      <c r="N1547">
        <v>53</v>
      </c>
      <c r="O1547" t="s">
        <v>56</v>
      </c>
      <c r="P1547" t="s">
        <v>50</v>
      </c>
      <c r="R1547">
        <v>23</v>
      </c>
      <c r="S1547" t="s">
        <v>57</v>
      </c>
      <c r="T1547" t="s">
        <v>1506</v>
      </c>
      <c r="U1547">
        <v>304715</v>
      </c>
    </row>
    <row r="1548" spans="1:21" x14ac:dyDescent="0.3">
      <c r="A1548">
        <v>305066</v>
      </c>
      <c r="B1548" t="s">
        <v>927</v>
      </c>
      <c r="C1548" t="str">
        <f>_xlfn.XLOOKUP(D1548,Departments!$A$2:$A$8,Departments!$B$2:$B$8)</f>
        <v>Sales</v>
      </c>
      <c r="D1548" t="s">
        <v>31</v>
      </c>
      <c r="E1548" t="str" cm="1">
        <f t="array" ref="E1548">_xlfn.XLOOKUP(F1548,Locations!$A$2:$A$6,Locations!$B$2:$B$6,NOT FOUND)</f>
        <v>Dubai</v>
      </c>
      <c r="F1548" t="s">
        <v>20</v>
      </c>
      <c r="G1548" t="s">
        <v>47</v>
      </c>
      <c r="H1548" t="s">
        <v>22</v>
      </c>
      <c r="I1548" t="s">
        <v>23</v>
      </c>
      <c r="J1548" t="s">
        <v>36</v>
      </c>
      <c r="K1548" t="s">
        <v>69</v>
      </c>
      <c r="L1548" t="s">
        <v>1226</v>
      </c>
      <c r="M1548" s="4">
        <v>85.74</v>
      </c>
      <c r="N1548">
        <v>81</v>
      </c>
      <c r="O1548" t="s">
        <v>49</v>
      </c>
      <c r="P1548" t="s">
        <v>38</v>
      </c>
      <c r="Q1548">
        <v>3</v>
      </c>
      <c r="R1548">
        <v>17</v>
      </c>
      <c r="S1548" t="s">
        <v>29</v>
      </c>
      <c r="U1548">
        <v>303837</v>
      </c>
    </row>
    <row r="1549" spans="1:21" x14ac:dyDescent="0.3">
      <c r="A1549">
        <v>305067</v>
      </c>
      <c r="B1549" t="s">
        <v>1280</v>
      </c>
      <c r="C1549" t="str">
        <f>_xlfn.XLOOKUP(D1549,Departments!$A$2:$A$8,Departments!$B$2:$B$8)</f>
        <v>IT</v>
      </c>
      <c r="D1549" t="s">
        <v>80</v>
      </c>
      <c r="E1549" t="str" cm="1">
        <f t="array" ref="E1549">_xlfn.XLOOKUP(F1549,Locations!$A$2:$A$6,Locations!$B$2:$B$6,NOT FOUND)</f>
        <v>Ajman</v>
      </c>
      <c r="F1549" t="s">
        <v>32</v>
      </c>
      <c r="G1549" t="s">
        <v>126</v>
      </c>
      <c r="H1549" t="s">
        <v>34</v>
      </c>
      <c r="I1549" t="s">
        <v>35</v>
      </c>
      <c r="J1549" t="s">
        <v>36</v>
      </c>
      <c r="K1549" t="s">
        <v>69</v>
      </c>
      <c r="L1549" t="s">
        <v>1507</v>
      </c>
      <c r="M1549" s="4">
        <v>89.67</v>
      </c>
      <c r="N1549">
        <v>88</v>
      </c>
      <c r="O1549" t="s">
        <v>56</v>
      </c>
      <c r="P1549" t="s">
        <v>38</v>
      </c>
      <c r="Q1549">
        <v>2</v>
      </c>
      <c r="R1549">
        <v>18</v>
      </c>
      <c r="S1549" t="s">
        <v>57</v>
      </c>
      <c r="T1549" t="s">
        <v>1508</v>
      </c>
      <c r="U1549">
        <v>303722</v>
      </c>
    </row>
    <row r="1550" spans="1:21" x14ac:dyDescent="0.3">
      <c r="A1550">
        <v>305068</v>
      </c>
      <c r="B1550" t="s">
        <v>599</v>
      </c>
      <c r="C1550" t="str">
        <f>_xlfn.XLOOKUP(D1550,Departments!$A$2:$A$8,Departments!$B$2:$B$8)</f>
        <v>Customer Support</v>
      </c>
      <c r="D1550" t="s">
        <v>52</v>
      </c>
      <c r="E1550" t="str" cm="1">
        <f t="array" ref="E1550">_xlfn.XLOOKUP(F1550,Locations!$A$2:$A$6,Locations!$B$2:$B$6,NOT FOUND)</f>
        <v>Abu Dhabi</v>
      </c>
      <c r="F1550" t="s">
        <v>61</v>
      </c>
      <c r="G1550" t="s">
        <v>108</v>
      </c>
      <c r="H1550" t="s">
        <v>34</v>
      </c>
      <c r="I1550" t="s">
        <v>23</v>
      </c>
      <c r="J1550" t="s">
        <v>36</v>
      </c>
      <c r="K1550" t="s">
        <v>54</v>
      </c>
      <c r="L1550" t="s">
        <v>1101</v>
      </c>
      <c r="M1550" s="4">
        <v>86.69</v>
      </c>
      <c r="N1550">
        <v>72</v>
      </c>
      <c r="O1550" t="s">
        <v>49</v>
      </c>
      <c r="P1550" t="s">
        <v>28</v>
      </c>
      <c r="R1550">
        <v>26</v>
      </c>
      <c r="S1550" t="s">
        <v>57</v>
      </c>
      <c r="T1550" t="s">
        <v>1399</v>
      </c>
      <c r="U1550">
        <v>304678</v>
      </c>
    </row>
    <row r="1551" spans="1:21" x14ac:dyDescent="0.3">
      <c r="A1551">
        <v>305069</v>
      </c>
      <c r="B1551" t="s">
        <v>309</v>
      </c>
      <c r="C1551" t="str">
        <f>_xlfn.XLOOKUP(D1551,Departments!$A$2:$A$8,Departments!$B$2:$B$8)</f>
        <v>Sales</v>
      </c>
      <c r="D1551" t="s">
        <v>31</v>
      </c>
      <c r="E1551" t="str" cm="1">
        <f t="array" ref="E1551">_xlfn.XLOOKUP(F1551,Locations!$A$2:$A$6,Locations!$B$2:$B$6,NOT FOUND)</f>
        <v>Ajman</v>
      </c>
      <c r="F1551" t="s">
        <v>32</v>
      </c>
      <c r="G1551" t="s">
        <v>102</v>
      </c>
      <c r="H1551" t="s">
        <v>63</v>
      </c>
      <c r="I1551" t="s">
        <v>35</v>
      </c>
      <c r="J1551" t="s">
        <v>24</v>
      </c>
      <c r="K1551" t="s">
        <v>54</v>
      </c>
      <c r="L1551" t="s">
        <v>449</v>
      </c>
      <c r="M1551" s="4">
        <v>90.09</v>
      </c>
      <c r="N1551">
        <v>83</v>
      </c>
      <c r="O1551" t="s">
        <v>56</v>
      </c>
      <c r="P1551" t="s">
        <v>28</v>
      </c>
      <c r="R1551">
        <v>5</v>
      </c>
      <c r="S1551" t="s">
        <v>29</v>
      </c>
      <c r="U1551">
        <v>304290</v>
      </c>
    </row>
    <row r="1552" spans="1:21" x14ac:dyDescent="0.3">
      <c r="A1552">
        <v>305070</v>
      </c>
      <c r="B1552" t="s">
        <v>118</v>
      </c>
      <c r="C1552" t="str">
        <f>_xlfn.XLOOKUP(D1552,Departments!$A$2:$A$8,Departments!$B$2:$B$8)</f>
        <v>Finance</v>
      </c>
      <c r="D1552" t="s">
        <v>72</v>
      </c>
      <c r="E1552" t="str" cm="1">
        <f t="array" ref="E1552">_xlfn.XLOOKUP(F1552,Locations!$A$2:$A$6,Locations!$B$2:$B$6,NOT FOUND)</f>
        <v>Ajman</v>
      </c>
      <c r="F1552" t="s">
        <v>32</v>
      </c>
      <c r="G1552" t="s">
        <v>47</v>
      </c>
      <c r="H1552" t="s">
        <v>22</v>
      </c>
      <c r="I1552" t="s">
        <v>23</v>
      </c>
      <c r="J1552" t="s">
        <v>36</v>
      </c>
      <c r="K1552" t="s">
        <v>69</v>
      </c>
      <c r="L1552" t="s">
        <v>1509</v>
      </c>
      <c r="M1552" s="4">
        <v>91.93</v>
      </c>
      <c r="N1552">
        <v>77</v>
      </c>
      <c r="O1552" t="s">
        <v>56</v>
      </c>
      <c r="P1552" t="s">
        <v>28</v>
      </c>
      <c r="R1552">
        <v>27</v>
      </c>
      <c r="S1552" t="s">
        <v>57</v>
      </c>
      <c r="T1552" t="s">
        <v>721</v>
      </c>
      <c r="U1552">
        <v>304399</v>
      </c>
    </row>
    <row r="1553" spans="1:21" x14ac:dyDescent="0.3">
      <c r="A1553">
        <v>305071</v>
      </c>
      <c r="B1553" t="s">
        <v>211</v>
      </c>
      <c r="C1553" t="str">
        <f>_xlfn.XLOOKUP(D1553,Departments!$A$2:$A$8,Departments!$B$2:$B$8)</f>
        <v>Customer Support</v>
      </c>
      <c r="D1553" t="s">
        <v>52</v>
      </c>
      <c r="E1553" t="str" cm="1">
        <f t="array" ref="E1553">_xlfn.XLOOKUP(F1553,Locations!$A$2:$A$6,Locations!$B$2:$B$6,NOT FOUND)</f>
        <v>Abu Dhabi</v>
      </c>
      <c r="F1553" t="s">
        <v>61</v>
      </c>
      <c r="G1553" t="s">
        <v>173</v>
      </c>
      <c r="H1553" t="s">
        <v>34</v>
      </c>
      <c r="I1553" t="s">
        <v>35</v>
      </c>
      <c r="J1553" t="s">
        <v>36</v>
      </c>
      <c r="K1553" t="s">
        <v>69</v>
      </c>
      <c r="L1553" t="s">
        <v>954</v>
      </c>
      <c r="M1553" s="4">
        <v>75.58</v>
      </c>
      <c r="N1553">
        <v>75</v>
      </c>
      <c r="O1553" t="s">
        <v>56</v>
      </c>
      <c r="P1553" t="s">
        <v>38</v>
      </c>
      <c r="Q1553">
        <v>5</v>
      </c>
      <c r="R1553">
        <v>33</v>
      </c>
      <c r="S1553" t="s">
        <v>29</v>
      </c>
      <c r="U1553">
        <v>304519</v>
      </c>
    </row>
    <row r="1554" spans="1:21" x14ac:dyDescent="0.3">
      <c r="A1554">
        <v>305072</v>
      </c>
      <c r="B1554" t="s">
        <v>576</v>
      </c>
      <c r="C1554" t="str">
        <f>_xlfn.XLOOKUP(D1554,Departments!$A$2:$A$8,Departments!$B$2:$B$8)</f>
        <v>Finance</v>
      </c>
      <c r="D1554" t="s">
        <v>72</v>
      </c>
      <c r="E1554" t="str" cm="1">
        <f t="array" ref="E1554">_xlfn.XLOOKUP(F1554,Locations!$A$2:$A$6,Locations!$B$2:$B$6,NOT FOUND)</f>
        <v>Dubai</v>
      </c>
      <c r="F1554" t="s">
        <v>20</v>
      </c>
      <c r="G1554" t="s">
        <v>53</v>
      </c>
      <c r="H1554" t="s">
        <v>63</v>
      </c>
      <c r="I1554" t="s">
        <v>23</v>
      </c>
      <c r="J1554" t="s">
        <v>36</v>
      </c>
      <c r="K1554" t="s">
        <v>25</v>
      </c>
      <c r="L1554" t="s">
        <v>1018</v>
      </c>
      <c r="M1554" s="4">
        <v>89.72</v>
      </c>
      <c r="N1554">
        <v>76</v>
      </c>
      <c r="O1554" t="s">
        <v>49</v>
      </c>
      <c r="P1554" t="s">
        <v>50</v>
      </c>
      <c r="R1554">
        <v>22</v>
      </c>
      <c r="S1554" t="s">
        <v>29</v>
      </c>
      <c r="U1554">
        <v>304497</v>
      </c>
    </row>
    <row r="1555" spans="1:21" x14ac:dyDescent="0.3">
      <c r="A1555">
        <v>305073</v>
      </c>
      <c r="B1555" t="s">
        <v>650</v>
      </c>
      <c r="C1555" t="str">
        <f>_xlfn.XLOOKUP(D1555,Departments!$A$2:$A$8,Departments!$B$2:$B$8)</f>
        <v>HR</v>
      </c>
      <c r="D1555" t="s">
        <v>40</v>
      </c>
      <c r="E1555" t="str" cm="1">
        <f t="array" ref="E1555">_xlfn.XLOOKUP(F1555,Locations!$A$2:$A$6,Locations!$B$2:$B$6,NOT FOUND)</f>
        <v>Al Ain</v>
      </c>
      <c r="F1555" t="s">
        <v>46</v>
      </c>
      <c r="G1555" t="s">
        <v>53</v>
      </c>
      <c r="H1555" t="s">
        <v>22</v>
      </c>
      <c r="I1555" t="s">
        <v>43</v>
      </c>
      <c r="J1555" t="s">
        <v>36</v>
      </c>
      <c r="K1555" t="s">
        <v>69</v>
      </c>
      <c r="L1555" t="s">
        <v>1062</v>
      </c>
      <c r="M1555" s="4">
        <v>86.58</v>
      </c>
      <c r="N1555">
        <v>74</v>
      </c>
      <c r="O1555" t="s">
        <v>49</v>
      </c>
      <c r="P1555" t="s">
        <v>38</v>
      </c>
      <c r="Q1555">
        <v>4</v>
      </c>
      <c r="R1555">
        <v>37</v>
      </c>
      <c r="S1555" t="s">
        <v>29</v>
      </c>
      <c r="U1555">
        <v>304153</v>
      </c>
    </row>
    <row r="1556" spans="1:21" x14ac:dyDescent="0.3">
      <c r="A1556">
        <v>305074</v>
      </c>
      <c r="B1556" t="s">
        <v>517</v>
      </c>
      <c r="C1556" t="str">
        <f>_xlfn.XLOOKUP(D1556,Departments!$A$2:$A$8,Departments!$B$2:$B$8)</f>
        <v>Finance</v>
      </c>
      <c r="D1556" t="s">
        <v>72</v>
      </c>
      <c r="E1556" t="str" cm="1">
        <f t="array" ref="E1556">_xlfn.XLOOKUP(F1556,Locations!$A$2:$A$6,Locations!$B$2:$B$6,NOT FOUND)</f>
        <v>Al Ain</v>
      </c>
      <c r="F1556" t="s">
        <v>46</v>
      </c>
      <c r="G1556" t="s">
        <v>21</v>
      </c>
      <c r="H1556" t="s">
        <v>63</v>
      </c>
      <c r="I1556" t="s">
        <v>43</v>
      </c>
      <c r="J1556" t="s">
        <v>36</v>
      </c>
      <c r="K1556" t="s">
        <v>25</v>
      </c>
      <c r="L1556" t="s">
        <v>303</v>
      </c>
      <c r="M1556" s="4">
        <v>89.5</v>
      </c>
      <c r="N1556">
        <v>86</v>
      </c>
      <c r="O1556" t="s">
        <v>56</v>
      </c>
      <c r="P1556" t="s">
        <v>38</v>
      </c>
      <c r="Q1556">
        <v>4</v>
      </c>
      <c r="R1556">
        <v>39</v>
      </c>
      <c r="S1556" t="s">
        <v>29</v>
      </c>
      <c r="U1556">
        <v>303812</v>
      </c>
    </row>
    <row r="1557" spans="1:21" x14ac:dyDescent="0.3">
      <c r="A1557">
        <v>305075</v>
      </c>
      <c r="B1557" t="s">
        <v>551</v>
      </c>
      <c r="C1557" t="str">
        <f>_xlfn.XLOOKUP(D1557,Departments!$A$2:$A$8,Departments!$B$2:$B$8)</f>
        <v>Operations</v>
      </c>
      <c r="D1557" t="s">
        <v>19</v>
      </c>
      <c r="E1557" t="str" cm="1">
        <f t="array" ref="E1557">_xlfn.XLOOKUP(F1557,Locations!$A$2:$A$6,Locations!$B$2:$B$6,NOT FOUND)</f>
        <v>Sharjah</v>
      </c>
      <c r="F1557" t="s">
        <v>41</v>
      </c>
      <c r="G1557" t="s">
        <v>173</v>
      </c>
      <c r="H1557" t="s">
        <v>76</v>
      </c>
      <c r="I1557" t="s">
        <v>43</v>
      </c>
      <c r="J1557" t="s">
        <v>24</v>
      </c>
      <c r="K1557" t="s">
        <v>69</v>
      </c>
      <c r="L1557" t="s">
        <v>1314</v>
      </c>
      <c r="M1557" s="4">
        <v>93.17</v>
      </c>
      <c r="N1557">
        <v>70</v>
      </c>
      <c r="O1557" t="s">
        <v>49</v>
      </c>
      <c r="P1557" t="s">
        <v>38</v>
      </c>
      <c r="Q1557">
        <v>3</v>
      </c>
      <c r="R1557">
        <v>24</v>
      </c>
      <c r="S1557" t="s">
        <v>29</v>
      </c>
      <c r="U1557">
        <v>304635</v>
      </c>
    </row>
    <row r="1558" spans="1:21" x14ac:dyDescent="0.3">
      <c r="A1558">
        <v>305076</v>
      </c>
      <c r="B1558" t="s">
        <v>367</v>
      </c>
      <c r="C1558" t="str">
        <f>_xlfn.XLOOKUP(D1558,Departments!$A$2:$A$8,Departments!$B$2:$B$8)</f>
        <v>Marketing</v>
      </c>
      <c r="D1558" t="s">
        <v>60</v>
      </c>
      <c r="E1558" t="str" cm="1">
        <f t="array" ref="E1558">_xlfn.XLOOKUP(F1558,Locations!$A$2:$A$6,Locations!$B$2:$B$6,NOT FOUND)</f>
        <v>Sharjah</v>
      </c>
      <c r="F1558" t="s">
        <v>41</v>
      </c>
      <c r="G1558" t="s">
        <v>47</v>
      </c>
      <c r="H1558" t="s">
        <v>34</v>
      </c>
      <c r="I1558" t="s">
        <v>43</v>
      </c>
      <c r="J1558" t="s">
        <v>24</v>
      </c>
      <c r="K1558" t="s">
        <v>69</v>
      </c>
      <c r="L1558" t="s">
        <v>1410</v>
      </c>
      <c r="M1558" s="4">
        <v>89.01</v>
      </c>
      <c r="N1558">
        <v>90</v>
      </c>
      <c r="O1558" t="s">
        <v>56</v>
      </c>
      <c r="P1558" t="s">
        <v>28</v>
      </c>
      <c r="S1558" t="s">
        <v>29</v>
      </c>
      <c r="U1558">
        <v>304708</v>
      </c>
    </row>
    <row r="1559" spans="1:21" x14ac:dyDescent="0.3">
      <c r="A1559">
        <v>305077</v>
      </c>
      <c r="B1559" t="s">
        <v>101</v>
      </c>
      <c r="C1559" t="str">
        <f>_xlfn.XLOOKUP(D1559,Departments!$A$2:$A$8,Departments!$B$2:$B$8)</f>
        <v>Customer Support</v>
      </c>
      <c r="D1559" t="s">
        <v>52</v>
      </c>
      <c r="E1559" t="str" cm="1">
        <f t="array" ref="E1559">_xlfn.XLOOKUP(F1559,Locations!$A$2:$A$6,Locations!$B$2:$B$6,NOT FOUND)</f>
        <v>Ajman</v>
      </c>
      <c r="F1559" t="s">
        <v>32</v>
      </c>
      <c r="G1559" t="s">
        <v>62</v>
      </c>
      <c r="H1559" t="s">
        <v>76</v>
      </c>
      <c r="I1559" t="s">
        <v>43</v>
      </c>
      <c r="J1559" t="s">
        <v>24</v>
      </c>
      <c r="K1559" t="s">
        <v>25</v>
      </c>
      <c r="L1559" t="s">
        <v>935</v>
      </c>
      <c r="M1559" s="4">
        <v>98.86</v>
      </c>
      <c r="N1559">
        <v>86</v>
      </c>
      <c r="O1559" t="s">
        <v>56</v>
      </c>
      <c r="P1559" t="s">
        <v>28</v>
      </c>
      <c r="R1559">
        <v>35</v>
      </c>
      <c r="S1559" t="s">
        <v>29</v>
      </c>
      <c r="U1559">
        <v>303868</v>
      </c>
    </row>
    <row r="1560" spans="1:21" x14ac:dyDescent="0.3">
      <c r="A1560">
        <v>305078</v>
      </c>
      <c r="B1560" t="s">
        <v>391</v>
      </c>
      <c r="C1560" t="str">
        <f>_xlfn.XLOOKUP(D1560,Departments!$A$2:$A$8,Departments!$B$2:$B$8)</f>
        <v>Sales</v>
      </c>
      <c r="D1560" t="s">
        <v>31</v>
      </c>
      <c r="E1560" t="str" cm="1">
        <f t="array" ref="E1560">_xlfn.XLOOKUP(F1560,Locations!$A$2:$A$6,Locations!$B$2:$B$6,NOT FOUND)</f>
        <v>Sharjah</v>
      </c>
      <c r="F1560" t="s">
        <v>41</v>
      </c>
      <c r="G1560" t="s">
        <v>126</v>
      </c>
      <c r="H1560" t="s">
        <v>22</v>
      </c>
      <c r="I1560" t="s">
        <v>43</v>
      </c>
      <c r="J1560" t="s">
        <v>24</v>
      </c>
      <c r="K1560" t="s">
        <v>69</v>
      </c>
      <c r="L1560" t="s">
        <v>1223</v>
      </c>
      <c r="M1560" s="4">
        <v>86.42</v>
      </c>
      <c r="N1560">
        <v>88</v>
      </c>
      <c r="O1560" t="s">
        <v>56</v>
      </c>
      <c r="P1560" t="s">
        <v>38</v>
      </c>
      <c r="Q1560">
        <v>3</v>
      </c>
      <c r="S1560" t="s">
        <v>57</v>
      </c>
      <c r="T1560" t="s">
        <v>1510</v>
      </c>
      <c r="U1560">
        <v>303568</v>
      </c>
    </row>
    <row r="1561" spans="1:21" x14ac:dyDescent="0.3">
      <c r="A1561">
        <v>305079</v>
      </c>
      <c r="B1561" t="s">
        <v>116</v>
      </c>
      <c r="C1561" t="str">
        <f>_xlfn.XLOOKUP(D1561,Departments!$A$2:$A$8,Departments!$B$2:$B$8)</f>
        <v>Marketing</v>
      </c>
      <c r="D1561" t="s">
        <v>60</v>
      </c>
      <c r="E1561" t="str" cm="1">
        <f t="array" ref="E1561">_xlfn.XLOOKUP(F1561,Locations!$A$2:$A$6,Locations!$B$2:$B$6,NOT FOUND)</f>
        <v>Ajman</v>
      </c>
      <c r="F1561" t="s">
        <v>32</v>
      </c>
      <c r="G1561" t="s">
        <v>68</v>
      </c>
      <c r="H1561" t="s">
        <v>34</v>
      </c>
      <c r="I1561" t="s">
        <v>35</v>
      </c>
      <c r="J1561" t="s">
        <v>24</v>
      </c>
      <c r="K1561" t="s">
        <v>25</v>
      </c>
      <c r="L1561" t="s">
        <v>1181</v>
      </c>
      <c r="M1561" s="4">
        <v>96.62</v>
      </c>
      <c r="N1561">
        <v>99</v>
      </c>
      <c r="O1561" t="s">
        <v>56</v>
      </c>
      <c r="P1561" t="s">
        <v>50</v>
      </c>
      <c r="R1561">
        <v>12</v>
      </c>
      <c r="S1561" t="s">
        <v>29</v>
      </c>
      <c r="U1561">
        <v>304380</v>
      </c>
    </row>
    <row r="1562" spans="1:21" x14ac:dyDescent="0.3">
      <c r="A1562">
        <v>305080</v>
      </c>
      <c r="B1562" t="s">
        <v>67</v>
      </c>
      <c r="C1562" t="str">
        <f>_xlfn.XLOOKUP(D1562,Departments!$A$2:$A$8,Departments!$B$2:$B$8)</f>
        <v>Marketing</v>
      </c>
      <c r="D1562" t="s">
        <v>60</v>
      </c>
      <c r="E1562" t="str" cm="1">
        <f t="array" ref="E1562">_xlfn.XLOOKUP(F1562,Locations!$A$2:$A$6,Locations!$B$2:$B$6,NOT FOUND)</f>
        <v>Abu Dhabi</v>
      </c>
      <c r="F1562" t="s">
        <v>61</v>
      </c>
      <c r="G1562" t="s">
        <v>33</v>
      </c>
      <c r="H1562" t="s">
        <v>34</v>
      </c>
      <c r="I1562" t="s">
        <v>23</v>
      </c>
      <c r="J1562" t="s">
        <v>24</v>
      </c>
      <c r="K1562" t="s">
        <v>69</v>
      </c>
      <c r="L1562" t="s">
        <v>1249</v>
      </c>
      <c r="M1562" s="4">
        <v>77.510000000000005</v>
      </c>
      <c r="N1562">
        <v>51</v>
      </c>
      <c r="O1562" t="s">
        <v>27</v>
      </c>
      <c r="P1562" t="s">
        <v>38</v>
      </c>
      <c r="Q1562">
        <v>3</v>
      </c>
      <c r="R1562">
        <v>8</v>
      </c>
      <c r="S1562" t="s">
        <v>29</v>
      </c>
      <c r="U1562">
        <v>305053</v>
      </c>
    </row>
    <row r="1563" spans="1:21" x14ac:dyDescent="0.3">
      <c r="A1563">
        <v>305081</v>
      </c>
      <c r="B1563" t="s">
        <v>1511</v>
      </c>
      <c r="C1563" t="str">
        <f>_xlfn.XLOOKUP(D1563,Departments!$A$2:$A$8,Departments!$B$2:$B$8)</f>
        <v>Finance</v>
      </c>
      <c r="D1563" t="s">
        <v>72</v>
      </c>
      <c r="E1563" t="str" cm="1">
        <f t="array" ref="E1563">_xlfn.XLOOKUP(F1563,Locations!$A$2:$A$6,Locations!$B$2:$B$6,NOT FOUND)</f>
        <v>Sharjah</v>
      </c>
      <c r="F1563" t="s">
        <v>41</v>
      </c>
      <c r="G1563" t="s">
        <v>68</v>
      </c>
      <c r="H1563" t="s">
        <v>34</v>
      </c>
      <c r="I1563" t="s">
        <v>35</v>
      </c>
      <c r="J1563" t="s">
        <v>24</v>
      </c>
      <c r="K1563" t="s">
        <v>54</v>
      </c>
      <c r="L1563" t="s">
        <v>748</v>
      </c>
      <c r="M1563" s="4">
        <v>92.97</v>
      </c>
      <c r="N1563">
        <v>84</v>
      </c>
      <c r="O1563" t="s">
        <v>49</v>
      </c>
      <c r="P1563" t="s">
        <v>38</v>
      </c>
      <c r="Q1563">
        <v>5</v>
      </c>
      <c r="R1563">
        <v>21</v>
      </c>
      <c r="S1563" t="s">
        <v>29</v>
      </c>
      <c r="U1563">
        <v>304693</v>
      </c>
    </row>
    <row r="1564" spans="1:21" x14ac:dyDescent="0.3">
      <c r="A1564">
        <v>305082</v>
      </c>
      <c r="B1564" t="s">
        <v>985</v>
      </c>
      <c r="C1564" t="str">
        <f>_xlfn.XLOOKUP(D1564,Departments!$A$2:$A$8,Departments!$B$2:$B$8)</f>
        <v>Finance</v>
      </c>
      <c r="D1564" t="s">
        <v>72</v>
      </c>
      <c r="E1564" t="str" cm="1">
        <f t="array" ref="E1564">_xlfn.XLOOKUP(F1564,Locations!$A$2:$A$6,Locations!$B$2:$B$6,NOT FOUND)</f>
        <v>Sharjah</v>
      </c>
      <c r="F1564" t="s">
        <v>41</v>
      </c>
      <c r="G1564" t="s">
        <v>62</v>
      </c>
      <c r="H1564" t="s">
        <v>34</v>
      </c>
      <c r="I1564" t="s">
        <v>43</v>
      </c>
      <c r="J1564" t="s">
        <v>24</v>
      </c>
      <c r="K1564" t="s">
        <v>54</v>
      </c>
      <c r="L1564" t="s">
        <v>1512</v>
      </c>
      <c r="M1564" s="4">
        <v>91.82</v>
      </c>
      <c r="N1564">
        <v>88</v>
      </c>
      <c r="O1564" t="s">
        <v>56</v>
      </c>
      <c r="P1564" t="s">
        <v>50</v>
      </c>
      <c r="R1564">
        <v>40</v>
      </c>
      <c r="S1564" t="s">
        <v>57</v>
      </c>
      <c r="T1564" t="s">
        <v>1513</v>
      </c>
      <c r="U1564">
        <v>303834</v>
      </c>
    </row>
    <row r="1565" spans="1:21" x14ac:dyDescent="0.3">
      <c r="A1565">
        <v>305083</v>
      </c>
      <c r="B1565" t="s">
        <v>569</v>
      </c>
      <c r="C1565" t="str">
        <f>_xlfn.XLOOKUP(D1565,Departments!$A$2:$A$8,Departments!$B$2:$B$8)</f>
        <v>HR</v>
      </c>
      <c r="D1565" t="s">
        <v>40</v>
      </c>
      <c r="E1565" t="str" cm="1">
        <f t="array" ref="E1565">_xlfn.XLOOKUP(F1565,Locations!$A$2:$A$6,Locations!$B$2:$B$6,NOT FOUND)</f>
        <v>Ajman</v>
      </c>
      <c r="F1565" t="s">
        <v>32</v>
      </c>
      <c r="G1565" t="s">
        <v>21</v>
      </c>
      <c r="H1565" t="s">
        <v>63</v>
      </c>
      <c r="I1565" t="s">
        <v>23</v>
      </c>
      <c r="J1565" t="s">
        <v>24</v>
      </c>
      <c r="K1565" t="s">
        <v>25</v>
      </c>
      <c r="L1565" t="s">
        <v>490</v>
      </c>
      <c r="M1565" s="4">
        <v>88.36</v>
      </c>
      <c r="N1565">
        <v>75</v>
      </c>
      <c r="O1565" t="s">
        <v>49</v>
      </c>
      <c r="P1565" t="s">
        <v>38</v>
      </c>
      <c r="Q1565">
        <v>4</v>
      </c>
      <c r="R1565">
        <v>5</v>
      </c>
      <c r="S1565" t="s">
        <v>29</v>
      </c>
      <c r="U1565">
        <v>304960</v>
      </c>
    </row>
    <row r="1566" spans="1:21" x14ac:dyDescent="0.3">
      <c r="A1566">
        <v>305084</v>
      </c>
      <c r="B1566" t="s">
        <v>493</v>
      </c>
      <c r="C1566" t="str">
        <f>_xlfn.XLOOKUP(D1566,Departments!$A$2:$A$8,Departments!$B$2:$B$8)</f>
        <v>HR</v>
      </c>
      <c r="D1566" t="s">
        <v>40</v>
      </c>
      <c r="E1566" t="str" cm="1">
        <f t="array" ref="E1566">_xlfn.XLOOKUP(F1566,Locations!$A$2:$A$6,Locations!$B$2:$B$6,NOT FOUND)</f>
        <v>Al Ain</v>
      </c>
      <c r="F1566" t="s">
        <v>46</v>
      </c>
      <c r="G1566" t="s">
        <v>62</v>
      </c>
      <c r="H1566" t="s">
        <v>63</v>
      </c>
      <c r="I1566" t="s">
        <v>23</v>
      </c>
      <c r="J1566" t="s">
        <v>24</v>
      </c>
      <c r="K1566" t="s">
        <v>64</v>
      </c>
      <c r="L1566" t="s">
        <v>976</v>
      </c>
      <c r="M1566" s="4">
        <v>81.48</v>
      </c>
      <c r="N1566">
        <v>78</v>
      </c>
      <c r="O1566" t="s">
        <v>56</v>
      </c>
      <c r="P1566" t="s">
        <v>38</v>
      </c>
      <c r="Q1566">
        <v>3</v>
      </c>
      <c r="R1566">
        <v>7</v>
      </c>
      <c r="S1566" t="s">
        <v>57</v>
      </c>
      <c r="T1566" t="s">
        <v>1514</v>
      </c>
      <c r="U1566">
        <v>304172</v>
      </c>
    </row>
    <row r="1567" spans="1:21" x14ac:dyDescent="0.3">
      <c r="A1567">
        <v>305085</v>
      </c>
      <c r="B1567" t="s">
        <v>125</v>
      </c>
      <c r="C1567" t="str">
        <f>_xlfn.XLOOKUP(D1567,Departments!$A$2:$A$8,Departments!$B$2:$B$8)</f>
        <v>Finance</v>
      </c>
      <c r="D1567" t="s">
        <v>72</v>
      </c>
      <c r="E1567" t="str" cm="1">
        <f t="array" ref="E1567">_xlfn.XLOOKUP(F1567,Locations!$A$2:$A$6,Locations!$B$2:$B$6,NOT FOUND)</f>
        <v>Dubai</v>
      </c>
      <c r="F1567" t="s">
        <v>20</v>
      </c>
      <c r="G1567" t="s">
        <v>53</v>
      </c>
      <c r="H1567" t="s">
        <v>63</v>
      </c>
      <c r="I1567" t="s">
        <v>23</v>
      </c>
      <c r="J1567" t="s">
        <v>24</v>
      </c>
      <c r="K1567" t="s">
        <v>25</v>
      </c>
      <c r="L1567" t="s">
        <v>1075</v>
      </c>
      <c r="M1567" s="4">
        <v>90</v>
      </c>
      <c r="N1567">
        <v>71</v>
      </c>
      <c r="O1567" t="s">
        <v>56</v>
      </c>
      <c r="P1567" t="s">
        <v>38</v>
      </c>
      <c r="Q1567">
        <v>4</v>
      </c>
      <c r="R1567">
        <v>38</v>
      </c>
      <c r="S1567" t="s">
        <v>131</v>
      </c>
      <c r="T1567" t="s">
        <v>1515</v>
      </c>
      <c r="U1567">
        <v>303846</v>
      </c>
    </row>
    <row r="1568" spans="1:21" x14ac:dyDescent="0.3">
      <c r="A1568">
        <v>305086</v>
      </c>
      <c r="B1568" t="s">
        <v>815</v>
      </c>
      <c r="C1568" t="str">
        <f>_xlfn.XLOOKUP(D1568,Departments!$A$2:$A$8,Departments!$B$2:$B$8)</f>
        <v>Finance</v>
      </c>
      <c r="D1568" t="s">
        <v>72</v>
      </c>
      <c r="E1568" t="str" cm="1">
        <f t="array" ref="E1568">_xlfn.XLOOKUP(F1568,Locations!$A$2:$A$6,Locations!$B$2:$B$6,NOT FOUND)</f>
        <v>Sharjah</v>
      </c>
      <c r="F1568" t="s">
        <v>41</v>
      </c>
      <c r="G1568" t="s">
        <v>21</v>
      </c>
      <c r="H1568" t="s">
        <v>76</v>
      </c>
      <c r="I1568" t="s">
        <v>23</v>
      </c>
      <c r="J1568" t="s">
        <v>24</v>
      </c>
      <c r="K1568" t="s">
        <v>64</v>
      </c>
      <c r="L1568" t="s">
        <v>627</v>
      </c>
      <c r="M1568" s="4">
        <v>87.35</v>
      </c>
      <c r="N1568">
        <v>75</v>
      </c>
      <c r="O1568" t="s">
        <v>56</v>
      </c>
      <c r="P1568" t="s">
        <v>38</v>
      </c>
      <c r="Q1568">
        <v>3</v>
      </c>
      <c r="S1568" t="s">
        <v>29</v>
      </c>
      <c r="U1568">
        <v>304559</v>
      </c>
    </row>
    <row r="1569" spans="1:21" x14ac:dyDescent="0.3">
      <c r="A1569">
        <v>305087</v>
      </c>
      <c r="B1569" t="s">
        <v>253</v>
      </c>
      <c r="C1569" t="str">
        <f>_xlfn.XLOOKUP(D1569,Departments!$A$2:$A$8,Departments!$B$2:$B$8)</f>
        <v>Marketing</v>
      </c>
      <c r="D1569" t="s">
        <v>60</v>
      </c>
      <c r="E1569" t="str" cm="1">
        <f t="array" ref="E1569">_xlfn.XLOOKUP(F1569,Locations!$A$2:$A$6,Locations!$B$2:$B$6,NOT FOUND)</f>
        <v>Al Ain</v>
      </c>
      <c r="F1569" t="s">
        <v>46</v>
      </c>
      <c r="G1569" t="s">
        <v>42</v>
      </c>
      <c r="H1569" t="s">
        <v>22</v>
      </c>
      <c r="I1569" t="s">
        <v>23</v>
      </c>
      <c r="J1569" t="s">
        <v>24</v>
      </c>
      <c r="K1569" t="s">
        <v>25</v>
      </c>
      <c r="L1569" t="s">
        <v>1516</v>
      </c>
      <c r="M1569" s="4">
        <v>92.9</v>
      </c>
      <c r="N1569">
        <v>81</v>
      </c>
      <c r="O1569" t="s">
        <v>49</v>
      </c>
      <c r="P1569" t="s">
        <v>38</v>
      </c>
      <c r="Q1569">
        <v>3</v>
      </c>
      <c r="R1569">
        <v>26</v>
      </c>
      <c r="S1569" t="s">
        <v>57</v>
      </c>
      <c r="T1569" t="s">
        <v>609</v>
      </c>
      <c r="U1569">
        <v>303594</v>
      </c>
    </row>
    <row r="1570" spans="1:21" x14ac:dyDescent="0.3">
      <c r="A1570">
        <v>305088</v>
      </c>
      <c r="B1570" t="s">
        <v>395</v>
      </c>
      <c r="C1570" t="str">
        <f>_xlfn.XLOOKUP(D1570,Departments!$A$2:$A$8,Departments!$B$2:$B$8)</f>
        <v>Customer Support</v>
      </c>
      <c r="D1570" t="s">
        <v>52</v>
      </c>
      <c r="E1570" t="str" cm="1">
        <f t="array" ref="E1570">_xlfn.XLOOKUP(F1570,Locations!$A$2:$A$6,Locations!$B$2:$B$6,NOT FOUND)</f>
        <v>Al Ain</v>
      </c>
      <c r="F1570" t="s">
        <v>46</v>
      </c>
      <c r="G1570" t="s">
        <v>33</v>
      </c>
      <c r="H1570" t="s">
        <v>63</v>
      </c>
      <c r="I1570" t="s">
        <v>35</v>
      </c>
      <c r="J1570" t="s">
        <v>36</v>
      </c>
      <c r="K1570" t="s">
        <v>54</v>
      </c>
      <c r="L1570" t="s">
        <v>1373</v>
      </c>
      <c r="M1570" s="4">
        <v>85.04</v>
      </c>
      <c r="N1570">
        <v>78</v>
      </c>
      <c r="O1570" t="s">
        <v>56</v>
      </c>
      <c r="P1570" t="s">
        <v>38</v>
      </c>
      <c r="Q1570">
        <v>2</v>
      </c>
      <c r="R1570">
        <v>8</v>
      </c>
      <c r="S1570" t="s">
        <v>29</v>
      </c>
      <c r="U1570">
        <v>303656</v>
      </c>
    </row>
    <row r="1571" spans="1:21" x14ac:dyDescent="0.3">
      <c r="A1571">
        <v>305089</v>
      </c>
      <c r="B1571" t="s">
        <v>435</v>
      </c>
      <c r="C1571" t="str">
        <f>_xlfn.XLOOKUP(D1571,Departments!$A$2:$A$8,Departments!$B$2:$B$8)</f>
        <v>HR</v>
      </c>
      <c r="D1571" t="s">
        <v>40</v>
      </c>
      <c r="E1571" t="str" cm="1">
        <f t="array" ref="E1571">_xlfn.XLOOKUP(F1571,Locations!$A$2:$A$6,Locations!$B$2:$B$6,NOT FOUND)</f>
        <v>Sharjah</v>
      </c>
      <c r="F1571" t="s">
        <v>41</v>
      </c>
      <c r="G1571" t="s">
        <v>102</v>
      </c>
      <c r="H1571" t="s">
        <v>34</v>
      </c>
      <c r="I1571" t="s">
        <v>23</v>
      </c>
      <c r="J1571" t="s">
        <v>24</v>
      </c>
      <c r="K1571" t="s">
        <v>69</v>
      </c>
      <c r="L1571" t="s">
        <v>686</v>
      </c>
      <c r="M1571" s="4">
        <v>80.77</v>
      </c>
      <c r="N1571">
        <v>53</v>
      </c>
      <c r="O1571" t="s">
        <v>56</v>
      </c>
      <c r="P1571" t="s">
        <v>38</v>
      </c>
      <c r="Q1571">
        <v>2</v>
      </c>
      <c r="R1571">
        <v>32</v>
      </c>
      <c r="S1571" t="s">
        <v>29</v>
      </c>
      <c r="U1571">
        <v>304431</v>
      </c>
    </row>
    <row r="1572" spans="1:21" x14ac:dyDescent="0.3">
      <c r="A1572">
        <v>305090</v>
      </c>
      <c r="B1572" t="s">
        <v>885</v>
      </c>
      <c r="C1572" t="str">
        <f>_xlfn.XLOOKUP(D1572,Departments!$A$2:$A$8,Departments!$B$2:$B$8)</f>
        <v>Finance</v>
      </c>
      <c r="D1572" t="s">
        <v>72</v>
      </c>
      <c r="E1572" t="str" cm="1">
        <f t="array" ref="E1572">_xlfn.XLOOKUP(F1572,Locations!$A$2:$A$6,Locations!$B$2:$B$6,NOT FOUND)</f>
        <v>Abu Dhabi</v>
      </c>
      <c r="F1572" t="s">
        <v>61</v>
      </c>
      <c r="G1572" t="s">
        <v>21</v>
      </c>
      <c r="H1572" t="s">
        <v>63</v>
      </c>
      <c r="I1572" t="s">
        <v>43</v>
      </c>
      <c r="J1572" t="s">
        <v>24</v>
      </c>
      <c r="K1572" t="s">
        <v>69</v>
      </c>
      <c r="L1572" t="s">
        <v>1517</v>
      </c>
      <c r="M1572" s="4">
        <v>77.73</v>
      </c>
      <c r="N1572">
        <v>53</v>
      </c>
      <c r="O1572" t="s">
        <v>27</v>
      </c>
      <c r="P1572" t="s">
        <v>38</v>
      </c>
      <c r="Q1572">
        <v>5</v>
      </c>
      <c r="R1572">
        <v>21</v>
      </c>
      <c r="S1572" t="s">
        <v>29</v>
      </c>
      <c r="U1572">
        <v>304409</v>
      </c>
    </row>
    <row r="1573" spans="1:21" x14ac:dyDescent="0.3">
      <c r="A1573">
        <v>305091</v>
      </c>
      <c r="B1573" t="s">
        <v>888</v>
      </c>
      <c r="C1573" t="str">
        <f>_xlfn.XLOOKUP(D1573,Departments!$A$2:$A$8,Departments!$B$2:$B$8)</f>
        <v>IT</v>
      </c>
      <c r="D1573" t="s">
        <v>80</v>
      </c>
      <c r="E1573" t="str" cm="1">
        <f t="array" ref="E1573">_xlfn.XLOOKUP(F1573,Locations!$A$2:$A$6,Locations!$B$2:$B$6,NOT FOUND)</f>
        <v>Abu Dhabi</v>
      </c>
      <c r="F1573" t="s">
        <v>61</v>
      </c>
      <c r="G1573" t="s">
        <v>102</v>
      </c>
      <c r="H1573" t="s">
        <v>63</v>
      </c>
      <c r="I1573" t="s">
        <v>35</v>
      </c>
      <c r="J1573" t="s">
        <v>24</v>
      </c>
      <c r="K1573" t="s">
        <v>69</v>
      </c>
      <c r="L1573" t="s">
        <v>908</v>
      </c>
      <c r="M1573" s="4">
        <v>93.82</v>
      </c>
      <c r="N1573">
        <v>74</v>
      </c>
      <c r="O1573" t="s">
        <v>49</v>
      </c>
      <c r="P1573" t="s">
        <v>38</v>
      </c>
      <c r="Q1573">
        <v>2</v>
      </c>
      <c r="R1573">
        <v>25</v>
      </c>
      <c r="S1573" t="s">
        <v>29</v>
      </c>
      <c r="U1573">
        <v>304337</v>
      </c>
    </row>
    <row r="1574" spans="1:21" x14ac:dyDescent="0.3">
      <c r="A1574">
        <v>305092</v>
      </c>
      <c r="B1574" t="s">
        <v>237</v>
      </c>
      <c r="C1574" t="str">
        <f>_xlfn.XLOOKUP(D1574,Departments!$A$2:$A$8,Departments!$B$2:$B$8)</f>
        <v>HR</v>
      </c>
      <c r="D1574" t="s">
        <v>40</v>
      </c>
      <c r="E1574" t="str" cm="1">
        <f t="array" ref="E1574">_xlfn.XLOOKUP(F1574,Locations!$A$2:$A$6,Locations!$B$2:$B$6,NOT FOUND)</f>
        <v>Abu Dhabi</v>
      </c>
      <c r="F1574" t="s">
        <v>61</v>
      </c>
      <c r="G1574" t="s">
        <v>126</v>
      </c>
      <c r="H1574" t="s">
        <v>22</v>
      </c>
      <c r="I1574" t="s">
        <v>23</v>
      </c>
      <c r="J1574" t="s">
        <v>36</v>
      </c>
      <c r="K1574" t="s">
        <v>69</v>
      </c>
      <c r="L1574" t="s">
        <v>1505</v>
      </c>
      <c r="M1574" s="4">
        <v>76.41</v>
      </c>
      <c r="N1574">
        <v>51</v>
      </c>
      <c r="O1574" t="s">
        <v>27</v>
      </c>
      <c r="P1574" t="s">
        <v>38</v>
      </c>
      <c r="Q1574">
        <v>2</v>
      </c>
      <c r="R1574">
        <v>20</v>
      </c>
      <c r="S1574" t="s">
        <v>29</v>
      </c>
      <c r="U1574">
        <v>304852</v>
      </c>
    </row>
    <row r="1575" spans="1:21" x14ac:dyDescent="0.3">
      <c r="A1575">
        <v>305093</v>
      </c>
      <c r="B1575" t="s">
        <v>91</v>
      </c>
      <c r="C1575" t="str">
        <f>_xlfn.XLOOKUP(D1575,Departments!$A$2:$A$8,Departments!$B$2:$B$8)</f>
        <v>Finance</v>
      </c>
      <c r="D1575" t="s">
        <v>72</v>
      </c>
      <c r="E1575" t="str" cm="1">
        <f t="array" ref="E1575">_xlfn.XLOOKUP(F1575,Locations!$A$2:$A$6,Locations!$B$2:$B$6,NOT FOUND)</f>
        <v>Ajman</v>
      </c>
      <c r="F1575" t="s">
        <v>32</v>
      </c>
      <c r="G1575" t="s">
        <v>126</v>
      </c>
      <c r="H1575" t="s">
        <v>34</v>
      </c>
      <c r="I1575" t="s">
        <v>35</v>
      </c>
      <c r="J1575" t="s">
        <v>24</v>
      </c>
      <c r="K1575" t="s">
        <v>64</v>
      </c>
      <c r="L1575" t="s">
        <v>991</v>
      </c>
      <c r="M1575" s="4">
        <v>89.31</v>
      </c>
      <c r="N1575">
        <v>80</v>
      </c>
      <c r="O1575" t="s">
        <v>56</v>
      </c>
      <c r="P1575" t="s">
        <v>38</v>
      </c>
      <c r="Q1575">
        <v>5</v>
      </c>
      <c r="S1575" t="s">
        <v>29</v>
      </c>
      <c r="U1575">
        <v>304144</v>
      </c>
    </row>
    <row r="1576" spans="1:21" x14ac:dyDescent="0.3">
      <c r="A1576">
        <v>305094</v>
      </c>
      <c r="B1576" t="s">
        <v>118</v>
      </c>
      <c r="C1576" t="str">
        <f>_xlfn.XLOOKUP(D1576,Departments!$A$2:$A$8,Departments!$B$2:$B$8)</f>
        <v>IT</v>
      </c>
      <c r="D1576" t="s">
        <v>80</v>
      </c>
      <c r="E1576" t="str" cm="1">
        <f t="array" ref="E1576">_xlfn.XLOOKUP(F1576,Locations!$A$2:$A$6,Locations!$B$2:$B$6,NOT FOUND)</f>
        <v>Ajman</v>
      </c>
      <c r="F1576" t="s">
        <v>32</v>
      </c>
      <c r="G1576" t="s">
        <v>108</v>
      </c>
      <c r="H1576" t="s">
        <v>76</v>
      </c>
      <c r="I1576" t="s">
        <v>23</v>
      </c>
      <c r="J1576" t="s">
        <v>24</v>
      </c>
      <c r="K1576" t="s">
        <v>54</v>
      </c>
      <c r="L1576" t="s">
        <v>811</v>
      </c>
      <c r="M1576" s="4">
        <v>90.67</v>
      </c>
      <c r="N1576">
        <v>85</v>
      </c>
      <c r="O1576" t="s">
        <v>56</v>
      </c>
      <c r="P1576" t="s">
        <v>50</v>
      </c>
      <c r="R1576">
        <v>23</v>
      </c>
      <c r="S1576" t="s">
        <v>29</v>
      </c>
      <c r="U1576">
        <v>304608</v>
      </c>
    </row>
    <row r="1577" spans="1:21" x14ac:dyDescent="0.3">
      <c r="A1577">
        <v>305095</v>
      </c>
      <c r="B1577" t="s">
        <v>328</v>
      </c>
      <c r="C1577" t="str">
        <f>_xlfn.XLOOKUP(D1577,Departments!$A$2:$A$8,Departments!$B$2:$B$8)</f>
        <v>Customer Support</v>
      </c>
      <c r="D1577" t="s">
        <v>52</v>
      </c>
      <c r="E1577" t="str" cm="1">
        <f t="array" ref="E1577">_xlfn.XLOOKUP(F1577,Locations!$A$2:$A$6,Locations!$B$2:$B$6,NOT FOUND)</f>
        <v>Al Ain</v>
      </c>
      <c r="F1577" t="s">
        <v>46</v>
      </c>
      <c r="G1577" t="s">
        <v>62</v>
      </c>
      <c r="H1577" t="s">
        <v>34</v>
      </c>
      <c r="I1577" t="s">
        <v>43</v>
      </c>
      <c r="J1577" t="s">
        <v>36</v>
      </c>
      <c r="K1577" t="s">
        <v>54</v>
      </c>
      <c r="L1577" t="s">
        <v>1485</v>
      </c>
      <c r="M1577" s="4">
        <v>81.180000000000007</v>
      </c>
      <c r="N1577">
        <v>70</v>
      </c>
      <c r="O1577" t="s">
        <v>56</v>
      </c>
      <c r="P1577" t="s">
        <v>38</v>
      </c>
      <c r="Q1577">
        <v>2</v>
      </c>
      <c r="R1577">
        <v>33</v>
      </c>
      <c r="S1577" t="s">
        <v>131</v>
      </c>
      <c r="T1577" t="s">
        <v>1518</v>
      </c>
      <c r="U1577">
        <v>304174</v>
      </c>
    </row>
    <row r="1578" spans="1:21" x14ac:dyDescent="0.3">
      <c r="A1578">
        <v>305096</v>
      </c>
      <c r="B1578" t="s">
        <v>75</v>
      </c>
      <c r="C1578" t="str">
        <f>_xlfn.XLOOKUP(D1578,Departments!$A$2:$A$8,Departments!$B$2:$B$8)</f>
        <v>Finance</v>
      </c>
      <c r="D1578" t="s">
        <v>72</v>
      </c>
      <c r="E1578" t="str" cm="1">
        <f t="array" ref="E1578">_xlfn.XLOOKUP(F1578,Locations!$A$2:$A$6,Locations!$B$2:$B$6,NOT FOUND)</f>
        <v>Al Ain</v>
      </c>
      <c r="F1578" t="s">
        <v>46</v>
      </c>
      <c r="G1578" t="s">
        <v>173</v>
      </c>
      <c r="H1578" t="s">
        <v>22</v>
      </c>
      <c r="I1578" t="s">
        <v>43</v>
      </c>
      <c r="J1578" t="s">
        <v>36</v>
      </c>
      <c r="K1578" t="s">
        <v>64</v>
      </c>
      <c r="L1578" t="s">
        <v>787</v>
      </c>
      <c r="M1578" s="4">
        <v>88.63</v>
      </c>
      <c r="N1578">
        <v>87</v>
      </c>
      <c r="O1578" t="s">
        <v>49</v>
      </c>
      <c r="P1578" t="s">
        <v>28</v>
      </c>
      <c r="R1578">
        <v>39</v>
      </c>
      <c r="S1578" t="s">
        <v>29</v>
      </c>
      <c r="U1578">
        <v>304725</v>
      </c>
    </row>
    <row r="1579" spans="1:21" x14ac:dyDescent="0.3">
      <c r="A1579">
        <v>305097</v>
      </c>
      <c r="B1579" t="s">
        <v>487</v>
      </c>
      <c r="C1579" t="str">
        <f>_xlfn.XLOOKUP(D1579,Departments!$A$2:$A$8,Departments!$B$2:$B$8)</f>
        <v>Customer Support</v>
      </c>
      <c r="D1579" t="s">
        <v>52</v>
      </c>
      <c r="E1579" t="str" cm="1">
        <f t="array" ref="E1579">_xlfn.XLOOKUP(F1579,Locations!$A$2:$A$6,Locations!$B$2:$B$6,NOT FOUND)</f>
        <v>Sharjah</v>
      </c>
      <c r="F1579" t="s">
        <v>41</v>
      </c>
      <c r="G1579" t="s">
        <v>173</v>
      </c>
      <c r="H1579" t="s">
        <v>63</v>
      </c>
      <c r="I1579" t="s">
        <v>35</v>
      </c>
      <c r="J1579" t="s">
        <v>24</v>
      </c>
      <c r="K1579" t="s">
        <v>25</v>
      </c>
      <c r="L1579" t="s">
        <v>361</v>
      </c>
      <c r="M1579" s="4">
        <v>96.89</v>
      </c>
      <c r="N1579">
        <v>94</v>
      </c>
      <c r="O1579" t="s">
        <v>56</v>
      </c>
      <c r="P1579" t="s">
        <v>28</v>
      </c>
      <c r="R1579">
        <v>30</v>
      </c>
      <c r="S1579" t="s">
        <v>29</v>
      </c>
      <c r="U1579">
        <v>304780</v>
      </c>
    </row>
    <row r="1580" spans="1:21" x14ac:dyDescent="0.3">
      <c r="A1580">
        <v>305098</v>
      </c>
      <c r="B1580" t="s">
        <v>95</v>
      </c>
      <c r="C1580" t="str">
        <f>_xlfn.XLOOKUP(D1580,Departments!$A$2:$A$8,Departments!$B$2:$B$8)</f>
        <v>Operations</v>
      </c>
      <c r="D1580" t="s">
        <v>19</v>
      </c>
      <c r="E1580" t="str" cm="1">
        <f t="array" ref="E1580">_xlfn.XLOOKUP(F1580,Locations!$A$2:$A$6,Locations!$B$2:$B$6,NOT FOUND)</f>
        <v>Al Ain</v>
      </c>
      <c r="F1580" t="s">
        <v>46</v>
      </c>
      <c r="G1580" t="s">
        <v>108</v>
      </c>
      <c r="H1580" t="s">
        <v>63</v>
      </c>
      <c r="I1580" t="s">
        <v>35</v>
      </c>
      <c r="J1580" t="s">
        <v>24</v>
      </c>
      <c r="K1580" t="s">
        <v>54</v>
      </c>
      <c r="L1580" t="s">
        <v>954</v>
      </c>
      <c r="M1580" s="4">
        <v>98.1</v>
      </c>
      <c r="N1580">
        <v>87</v>
      </c>
      <c r="O1580" t="s">
        <v>56</v>
      </c>
      <c r="P1580" t="s">
        <v>38</v>
      </c>
      <c r="Q1580">
        <v>2</v>
      </c>
      <c r="R1580">
        <v>33</v>
      </c>
      <c r="S1580" t="s">
        <v>29</v>
      </c>
      <c r="U1580">
        <v>304297</v>
      </c>
    </row>
    <row r="1581" spans="1:21" x14ac:dyDescent="0.3">
      <c r="A1581">
        <v>305099</v>
      </c>
      <c r="B1581" t="s">
        <v>1045</v>
      </c>
      <c r="C1581" t="str">
        <f>_xlfn.XLOOKUP(D1581,Departments!$A$2:$A$8,Departments!$B$2:$B$8)</f>
        <v>Marketing</v>
      </c>
      <c r="D1581" t="s">
        <v>60</v>
      </c>
      <c r="E1581" t="str" cm="1">
        <f t="array" ref="E1581">_xlfn.XLOOKUP(F1581,Locations!$A$2:$A$6,Locations!$B$2:$B$6,NOT FOUND)</f>
        <v>Dubai</v>
      </c>
      <c r="F1581" t="s">
        <v>20</v>
      </c>
      <c r="G1581" t="s">
        <v>102</v>
      </c>
      <c r="H1581" t="s">
        <v>76</v>
      </c>
      <c r="I1581" t="s">
        <v>35</v>
      </c>
      <c r="J1581" t="s">
        <v>24</v>
      </c>
      <c r="K1581" t="s">
        <v>64</v>
      </c>
      <c r="L1581" t="s">
        <v>1034</v>
      </c>
      <c r="M1581" s="4">
        <v>86.65</v>
      </c>
      <c r="N1581">
        <v>75</v>
      </c>
      <c r="O1581" t="s">
        <v>56</v>
      </c>
      <c r="P1581" t="s">
        <v>50</v>
      </c>
      <c r="S1581" t="s">
        <v>29</v>
      </c>
      <c r="U1581">
        <v>304071</v>
      </c>
    </row>
    <row r="1582" spans="1:21" x14ac:dyDescent="0.3">
      <c r="A1582">
        <v>305100</v>
      </c>
      <c r="B1582" t="s">
        <v>269</v>
      </c>
      <c r="C1582" t="str">
        <f>_xlfn.XLOOKUP(D1582,Departments!$A$2:$A$8,Departments!$B$2:$B$8)</f>
        <v>Sales</v>
      </c>
      <c r="D1582" t="s">
        <v>31</v>
      </c>
      <c r="E1582" t="str" cm="1">
        <f t="array" ref="E1582">_xlfn.XLOOKUP(F1582,Locations!$A$2:$A$6,Locations!$B$2:$B$6,NOT FOUND)</f>
        <v>Abu Dhabi</v>
      </c>
      <c r="F1582" t="s">
        <v>61</v>
      </c>
      <c r="G1582" t="s">
        <v>33</v>
      </c>
      <c r="H1582" t="s">
        <v>22</v>
      </c>
      <c r="I1582" t="s">
        <v>35</v>
      </c>
      <c r="J1582" t="s">
        <v>24</v>
      </c>
      <c r="K1582" t="s">
        <v>25</v>
      </c>
      <c r="L1582" t="s">
        <v>499</v>
      </c>
      <c r="M1582" s="4">
        <v>90.34</v>
      </c>
      <c r="N1582">
        <v>89</v>
      </c>
      <c r="O1582" t="s">
        <v>49</v>
      </c>
      <c r="P1582" t="s">
        <v>38</v>
      </c>
      <c r="Q1582">
        <v>4</v>
      </c>
      <c r="S1582" t="s">
        <v>29</v>
      </c>
      <c r="U1582">
        <v>304028</v>
      </c>
    </row>
    <row r="1583" spans="1:21" x14ac:dyDescent="0.3">
      <c r="A1583">
        <v>305101</v>
      </c>
      <c r="B1583" t="s">
        <v>536</v>
      </c>
      <c r="C1583" t="str">
        <f>_xlfn.XLOOKUP(D1583,Departments!$A$2:$A$8,Departments!$B$2:$B$8)</f>
        <v>Operations</v>
      </c>
      <c r="D1583" t="s">
        <v>19</v>
      </c>
      <c r="E1583" t="str" cm="1">
        <f t="array" ref="E1583">_xlfn.XLOOKUP(F1583,Locations!$A$2:$A$6,Locations!$B$2:$B$6,NOT FOUND)</f>
        <v>Ajman</v>
      </c>
      <c r="F1583" t="s">
        <v>32</v>
      </c>
      <c r="G1583" t="s">
        <v>42</v>
      </c>
      <c r="H1583" t="s">
        <v>34</v>
      </c>
      <c r="I1583" t="s">
        <v>23</v>
      </c>
      <c r="J1583" t="s">
        <v>24</v>
      </c>
      <c r="K1583" t="s">
        <v>69</v>
      </c>
      <c r="L1583" t="s">
        <v>1519</v>
      </c>
      <c r="M1583" s="4">
        <v>83.33</v>
      </c>
      <c r="N1583">
        <v>75</v>
      </c>
      <c r="O1583" t="s">
        <v>27</v>
      </c>
      <c r="P1583" t="s">
        <v>50</v>
      </c>
      <c r="R1583">
        <v>38</v>
      </c>
      <c r="S1583" t="s">
        <v>29</v>
      </c>
      <c r="U1583">
        <v>303655</v>
      </c>
    </row>
    <row r="1584" spans="1:21" x14ac:dyDescent="0.3">
      <c r="A1584">
        <v>305102</v>
      </c>
      <c r="B1584" t="s">
        <v>692</v>
      </c>
      <c r="C1584" t="str">
        <f>_xlfn.XLOOKUP(D1584,Departments!$A$2:$A$8,Departments!$B$2:$B$8)</f>
        <v>IT</v>
      </c>
      <c r="D1584" t="s">
        <v>80</v>
      </c>
      <c r="E1584" t="str" cm="1">
        <f t="array" ref="E1584">_xlfn.XLOOKUP(F1584,Locations!$A$2:$A$6,Locations!$B$2:$B$6,NOT FOUND)</f>
        <v>Al Ain</v>
      </c>
      <c r="F1584" t="s">
        <v>46</v>
      </c>
      <c r="G1584" t="s">
        <v>33</v>
      </c>
      <c r="H1584" t="s">
        <v>22</v>
      </c>
      <c r="I1584" t="s">
        <v>35</v>
      </c>
      <c r="J1584" t="s">
        <v>36</v>
      </c>
      <c r="K1584" t="s">
        <v>69</v>
      </c>
      <c r="L1584" t="s">
        <v>1520</v>
      </c>
      <c r="M1584" s="4">
        <v>99.73</v>
      </c>
      <c r="N1584">
        <v>92</v>
      </c>
      <c r="O1584" t="s">
        <v>49</v>
      </c>
      <c r="P1584" t="s">
        <v>38</v>
      </c>
      <c r="Q1584">
        <v>3</v>
      </c>
      <c r="R1584">
        <v>18</v>
      </c>
      <c r="S1584" t="s">
        <v>29</v>
      </c>
      <c r="U1584">
        <v>303889</v>
      </c>
    </row>
    <row r="1585" spans="1:21" x14ac:dyDescent="0.3">
      <c r="A1585">
        <v>305103</v>
      </c>
      <c r="B1585" t="s">
        <v>571</v>
      </c>
      <c r="C1585" t="str">
        <f>_xlfn.XLOOKUP(D1585,Departments!$A$2:$A$8,Departments!$B$2:$B$8)</f>
        <v>IT</v>
      </c>
      <c r="D1585" t="s">
        <v>80</v>
      </c>
      <c r="E1585" t="str" cm="1">
        <f t="array" ref="E1585">_xlfn.XLOOKUP(F1585,Locations!$A$2:$A$6,Locations!$B$2:$B$6,NOT FOUND)</f>
        <v>Sharjah</v>
      </c>
      <c r="F1585" t="s">
        <v>41</v>
      </c>
      <c r="G1585" t="s">
        <v>73</v>
      </c>
      <c r="H1585" t="s">
        <v>34</v>
      </c>
      <c r="I1585" t="s">
        <v>43</v>
      </c>
      <c r="J1585" t="s">
        <v>36</v>
      </c>
      <c r="K1585" t="s">
        <v>25</v>
      </c>
      <c r="L1585" t="s">
        <v>1521</v>
      </c>
      <c r="M1585" s="4">
        <v>92.23</v>
      </c>
      <c r="N1585">
        <v>90</v>
      </c>
      <c r="O1585" t="s">
        <v>49</v>
      </c>
      <c r="P1585" t="s">
        <v>38</v>
      </c>
      <c r="Q1585">
        <v>2</v>
      </c>
      <c r="R1585">
        <v>27</v>
      </c>
      <c r="S1585" t="s">
        <v>29</v>
      </c>
      <c r="U1585">
        <v>303722</v>
      </c>
    </row>
    <row r="1586" spans="1:21" x14ac:dyDescent="0.3">
      <c r="A1586">
        <v>305104</v>
      </c>
      <c r="B1586" t="s">
        <v>571</v>
      </c>
      <c r="C1586" t="str">
        <f>_xlfn.XLOOKUP(D1586,Departments!$A$2:$A$8,Departments!$B$2:$B$8)</f>
        <v>Operations</v>
      </c>
      <c r="D1586" t="s">
        <v>19</v>
      </c>
      <c r="E1586" t="str" cm="1">
        <f t="array" ref="E1586">_xlfn.XLOOKUP(F1586,Locations!$A$2:$A$6,Locations!$B$2:$B$6,NOT FOUND)</f>
        <v>Dubai</v>
      </c>
      <c r="F1586" t="s">
        <v>20</v>
      </c>
      <c r="G1586" t="s">
        <v>62</v>
      </c>
      <c r="H1586" t="s">
        <v>76</v>
      </c>
      <c r="I1586" t="s">
        <v>43</v>
      </c>
      <c r="J1586" t="s">
        <v>24</v>
      </c>
      <c r="K1586" t="s">
        <v>25</v>
      </c>
      <c r="L1586" t="s">
        <v>842</v>
      </c>
      <c r="M1586" s="4">
        <v>88.66</v>
      </c>
      <c r="N1586">
        <v>85</v>
      </c>
      <c r="O1586" t="s">
        <v>56</v>
      </c>
      <c r="P1586" t="s">
        <v>50</v>
      </c>
      <c r="R1586">
        <v>10</v>
      </c>
      <c r="S1586" t="s">
        <v>29</v>
      </c>
      <c r="U1586">
        <v>304281</v>
      </c>
    </row>
    <row r="1587" spans="1:21" x14ac:dyDescent="0.3">
      <c r="A1587">
        <v>305105</v>
      </c>
      <c r="B1587" t="s">
        <v>39</v>
      </c>
      <c r="C1587" t="str">
        <f>_xlfn.XLOOKUP(D1587,Departments!$A$2:$A$8,Departments!$B$2:$B$8)</f>
        <v>Sales</v>
      </c>
      <c r="D1587" t="s">
        <v>31</v>
      </c>
      <c r="E1587" t="str" cm="1">
        <f t="array" ref="E1587">_xlfn.XLOOKUP(F1587,Locations!$A$2:$A$6,Locations!$B$2:$B$6,NOT FOUND)</f>
        <v>Dubai</v>
      </c>
      <c r="F1587" t="s">
        <v>20</v>
      </c>
      <c r="G1587" t="s">
        <v>173</v>
      </c>
      <c r="H1587" t="s">
        <v>34</v>
      </c>
      <c r="I1587" t="s">
        <v>43</v>
      </c>
      <c r="J1587" t="s">
        <v>24</v>
      </c>
      <c r="K1587" t="s">
        <v>64</v>
      </c>
      <c r="L1587" t="s">
        <v>464</v>
      </c>
      <c r="M1587" s="4">
        <v>92.7</v>
      </c>
      <c r="N1587">
        <v>78</v>
      </c>
      <c r="O1587" t="s">
        <v>56</v>
      </c>
      <c r="P1587" t="s">
        <v>38</v>
      </c>
      <c r="Q1587">
        <v>4</v>
      </c>
      <c r="R1587">
        <v>29</v>
      </c>
      <c r="S1587" t="s">
        <v>29</v>
      </c>
      <c r="U1587">
        <v>304762</v>
      </c>
    </row>
    <row r="1588" spans="1:21" x14ac:dyDescent="0.3">
      <c r="A1588">
        <v>305106</v>
      </c>
      <c r="B1588" t="s">
        <v>1137</v>
      </c>
      <c r="C1588" t="str">
        <f>_xlfn.XLOOKUP(D1588,Departments!$A$2:$A$8,Departments!$B$2:$B$8)</f>
        <v>IT</v>
      </c>
      <c r="D1588" t="s">
        <v>80</v>
      </c>
      <c r="E1588" t="str" cm="1">
        <f t="array" ref="E1588">_xlfn.XLOOKUP(F1588,Locations!$A$2:$A$6,Locations!$B$2:$B$6,NOT FOUND)</f>
        <v>Ajman</v>
      </c>
      <c r="F1588" t="s">
        <v>32</v>
      </c>
      <c r="G1588" t="s">
        <v>173</v>
      </c>
      <c r="H1588" t="s">
        <v>63</v>
      </c>
      <c r="I1588" t="s">
        <v>23</v>
      </c>
      <c r="J1588" t="s">
        <v>36</v>
      </c>
      <c r="K1588" t="s">
        <v>25</v>
      </c>
      <c r="L1588" t="s">
        <v>1522</v>
      </c>
      <c r="M1588" s="4">
        <v>80.209999999999994</v>
      </c>
      <c r="N1588">
        <v>56</v>
      </c>
      <c r="O1588" t="s">
        <v>27</v>
      </c>
      <c r="P1588" t="s">
        <v>38</v>
      </c>
      <c r="Q1588">
        <v>5</v>
      </c>
      <c r="R1588">
        <v>37</v>
      </c>
      <c r="S1588" t="s">
        <v>29</v>
      </c>
      <c r="U1588">
        <v>303825</v>
      </c>
    </row>
    <row r="1589" spans="1:21" x14ac:dyDescent="0.3">
      <c r="A1589">
        <v>305107</v>
      </c>
      <c r="B1589" t="s">
        <v>1523</v>
      </c>
      <c r="C1589" t="str">
        <f>_xlfn.XLOOKUP(D1589,Departments!$A$2:$A$8,Departments!$B$2:$B$8)</f>
        <v>Operations</v>
      </c>
      <c r="D1589" t="s">
        <v>19</v>
      </c>
      <c r="E1589" t="str" cm="1">
        <f t="array" ref="E1589">_xlfn.XLOOKUP(F1589,Locations!$A$2:$A$6,Locations!$B$2:$B$6,NOT FOUND)</f>
        <v>Abu Dhabi</v>
      </c>
      <c r="F1589" t="s">
        <v>61</v>
      </c>
      <c r="G1589" t="s">
        <v>21</v>
      </c>
      <c r="H1589" t="s">
        <v>76</v>
      </c>
      <c r="I1589" t="s">
        <v>43</v>
      </c>
      <c r="J1589" t="s">
        <v>24</v>
      </c>
      <c r="K1589" t="s">
        <v>69</v>
      </c>
      <c r="L1589" t="s">
        <v>1108</v>
      </c>
      <c r="M1589" s="4">
        <v>89.17</v>
      </c>
      <c r="N1589">
        <v>81</v>
      </c>
      <c r="O1589" t="s">
        <v>56</v>
      </c>
      <c r="P1589" t="s">
        <v>38</v>
      </c>
      <c r="Q1589">
        <v>2</v>
      </c>
      <c r="R1589">
        <v>16</v>
      </c>
      <c r="S1589" t="s">
        <v>29</v>
      </c>
      <c r="U1589">
        <v>303692</v>
      </c>
    </row>
    <row r="1590" spans="1:21" x14ac:dyDescent="0.3">
      <c r="A1590">
        <v>305108</v>
      </c>
      <c r="B1590" t="s">
        <v>556</v>
      </c>
      <c r="C1590" t="str">
        <f>_xlfn.XLOOKUP(D1590,Departments!$A$2:$A$8,Departments!$B$2:$B$8)</f>
        <v>Customer Support</v>
      </c>
      <c r="D1590" t="s">
        <v>52</v>
      </c>
      <c r="E1590" t="str" cm="1">
        <f t="array" ref="E1590">_xlfn.XLOOKUP(F1590,Locations!$A$2:$A$6,Locations!$B$2:$B$6,NOT FOUND)</f>
        <v>Ajman</v>
      </c>
      <c r="F1590" t="s">
        <v>32</v>
      </c>
      <c r="G1590" t="s">
        <v>108</v>
      </c>
      <c r="H1590" t="s">
        <v>76</v>
      </c>
      <c r="I1590" t="s">
        <v>35</v>
      </c>
      <c r="J1590" t="s">
        <v>24</v>
      </c>
      <c r="K1590" t="s">
        <v>69</v>
      </c>
      <c r="L1590" t="s">
        <v>202</v>
      </c>
      <c r="M1590" s="4">
        <v>84.42</v>
      </c>
      <c r="N1590">
        <v>79</v>
      </c>
      <c r="O1590" t="s">
        <v>27</v>
      </c>
      <c r="P1590" t="s">
        <v>38</v>
      </c>
      <c r="Q1590">
        <v>4</v>
      </c>
      <c r="R1590">
        <v>20</v>
      </c>
      <c r="S1590" t="s">
        <v>29</v>
      </c>
      <c r="U1590">
        <v>305006</v>
      </c>
    </row>
    <row r="1591" spans="1:21" x14ac:dyDescent="0.3">
      <c r="A1591">
        <v>305109</v>
      </c>
      <c r="B1591" t="s">
        <v>110</v>
      </c>
      <c r="C1591" t="str">
        <f>_xlfn.XLOOKUP(D1591,Departments!$A$2:$A$8,Departments!$B$2:$B$8)</f>
        <v>Operations</v>
      </c>
      <c r="D1591" t="s">
        <v>19</v>
      </c>
      <c r="E1591" t="str" cm="1">
        <f t="array" ref="E1591">_xlfn.XLOOKUP(F1591,Locations!$A$2:$A$6,Locations!$B$2:$B$6,NOT FOUND)</f>
        <v>Al Ain</v>
      </c>
      <c r="F1591" t="s">
        <v>46</v>
      </c>
      <c r="G1591" t="s">
        <v>62</v>
      </c>
      <c r="H1591" t="s">
        <v>63</v>
      </c>
      <c r="I1591" t="s">
        <v>35</v>
      </c>
      <c r="J1591" t="s">
        <v>24</v>
      </c>
      <c r="K1591" t="s">
        <v>69</v>
      </c>
      <c r="L1591" t="s">
        <v>609</v>
      </c>
      <c r="M1591" s="4">
        <v>75.2</v>
      </c>
      <c r="N1591">
        <v>70</v>
      </c>
      <c r="O1591" t="s">
        <v>56</v>
      </c>
      <c r="P1591" t="s">
        <v>38</v>
      </c>
      <c r="Q1591">
        <v>2</v>
      </c>
      <c r="S1591" t="s">
        <v>29</v>
      </c>
      <c r="U1591">
        <v>304245</v>
      </c>
    </row>
    <row r="1592" spans="1:21" x14ac:dyDescent="0.3">
      <c r="A1592">
        <v>305110</v>
      </c>
      <c r="B1592" t="s">
        <v>514</v>
      </c>
      <c r="C1592" t="str">
        <f>_xlfn.XLOOKUP(D1592,Departments!$A$2:$A$8,Departments!$B$2:$B$8)</f>
        <v>Sales</v>
      </c>
      <c r="D1592" t="s">
        <v>31</v>
      </c>
      <c r="E1592" t="str" cm="1">
        <f t="array" ref="E1592">_xlfn.XLOOKUP(F1592,Locations!$A$2:$A$6,Locations!$B$2:$B$6,NOT FOUND)</f>
        <v>Dubai</v>
      </c>
      <c r="F1592" t="s">
        <v>20</v>
      </c>
      <c r="G1592" t="s">
        <v>126</v>
      </c>
      <c r="H1592" t="s">
        <v>76</v>
      </c>
      <c r="I1592" t="s">
        <v>43</v>
      </c>
      <c r="J1592" t="s">
        <v>36</v>
      </c>
      <c r="K1592" t="s">
        <v>25</v>
      </c>
      <c r="L1592" t="s">
        <v>121</v>
      </c>
      <c r="M1592" s="4">
        <v>82.38</v>
      </c>
      <c r="N1592">
        <v>66</v>
      </c>
      <c r="O1592" t="s">
        <v>27</v>
      </c>
      <c r="P1592" t="s">
        <v>28</v>
      </c>
      <c r="R1592">
        <v>37</v>
      </c>
      <c r="S1592" t="s">
        <v>29</v>
      </c>
      <c r="U1592">
        <v>303918</v>
      </c>
    </row>
    <row r="1593" spans="1:21" x14ac:dyDescent="0.3">
      <c r="A1593">
        <v>305111</v>
      </c>
      <c r="B1593" t="s">
        <v>316</v>
      </c>
      <c r="C1593" t="str">
        <f>_xlfn.XLOOKUP(D1593,Departments!$A$2:$A$8,Departments!$B$2:$B$8)</f>
        <v>Marketing</v>
      </c>
      <c r="D1593" t="s">
        <v>60</v>
      </c>
      <c r="E1593" t="str" cm="1">
        <f t="array" ref="E1593">_xlfn.XLOOKUP(F1593,Locations!$A$2:$A$6,Locations!$B$2:$B$6,NOT FOUND)</f>
        <v>Dubai</v>
      </c>
      <c r="F1593" t="s">
        <v>20</v>
      </c>
      <c r="G1593" t="s">
        <v>53</v>
      </c>
      <c r="H1593" t="s">
        <v>34</v>
      </c>
      <c r="I1593" t="s">
        <v>23</v>
      </c>
      <c r="J1593" t="s">
        <v>24</v>
      </c>
      <c r="K1593" t="s">
        <v>64</v>
      </c>
      <c r="L1593" t="s">
        <v>1524</v>
      </c>
      <c r="M1593" s="4">
        <v>81.400000000000006</v>
      </c>
      <c r="N1593">
        <v>56</v>
      </c>
      <c r="O1593" t="s">
        <v>27</v>
      </c>
      <c r="P1593" t="s">
        <v>38</v>
      </c>
      <c r="Q1593">
        <v>3</v>
      </c>
      <c r="S1593" t="s">
        <v>29</v>
      </c>
      <c r="U1593">
        <v>304893</v>
      </c>
    </row>
    <row r="1594" spans="1:21" x14ac:dyDescent="0.3">
      <c r="A1594">
        <v>305112</v>
      </c>
      <c r="B1594" t="s">
        <v>265</v>
      </c>
      <c r="C1594" t="str">
        <f>_xlfn.XLOOKUP(D1594,Departments!$A$2:$A$8,Departments!$B$2:$B$8)</f>
        <v>Marketing</v>
      </c>
      <c r="D1594" t="s">
        <v>60</v>
      </c>
      <c r="E1594" t="str" cm="1">
        <f t="array" ref="E1594">_xlfn.XLOOKUP(F1594,Locations!$A$2:$A$6,Locations!$B$2:$B$6,NOT FOUND)</f>
        <v>Dubai</v>
      </c>
      <c r="F1594" t="s">
        <v>20</v>
      </c>
      <c r="G1594" t="s">
        <v>53</v>
      </c>
      <c r="H1594" t="s">
        <v>22</v>
      </c>
      <c r="I1594" t="s">
        <v>35</v>
      </c>
      <c r="J1594" t="s">
        <v>24</v>
      </c>
      <c r="K1594" t="s">
        <v>25</v>
      </c>
      <c r="L1594" t="s">
        <v>458</v>
      </c>
      <c r="M1594" s="4">
        <v>75.040000000000006</v>
      </c>
      <c r="N1594">
        <v>64</v>
      </c>
      <c r="O1594" t="s">
        <v>27</v>
      </c>
      <c r="P1594" t="s">
        <v>28</v>
      </c>
      <c r="R1594">
        <v>26</v>
      </c>
      <c r="S1594" t="s">
        <v>29</v>
      </c>
      <c r="U1594">
        <v>304989</v>
      </c>
    </row>
    <row r="1595" spans="1:21" x14ac:dyDescent="0.3">
      <c r="A1595">
        <v>305113</v>
      </c>
      <c r="B1595" t="s">
        <v>338</v>
      </c>
      <c r="C1595" t="str">
        <f>_xlfn.XLOOKUP(D1595,Departments!$A$2:$A$8,Departments!$B$2:$B$8)</f>
        <v>HR</v>
      </c>
      <c r="D1595" t="s">
        <v>40</v>
      </c>
      <c r="E1595" t="str" cm="1">
        <f t="array" ref="E1595">_xlfn.XLOOKUP(F1595,Locations!$A$2:$A$6,Locations!$B$2:$B$6,NOT FOUND)</f>
        <v>Al Ain</v>
      </c>
      <c r="F1595" t="s">
        <v>46</v>
      </c>
      <c r="G1595" t="s">
        <v>68</v>
      </c>
      <c r="H1595" t="s">
        <v>34</v>
      </c>
      <c r="I1595" t="s">
        <v>35</v>
      </c>
      <c r="J1595" t="s">
        <v>36</v>
      </c>
      <c r="K1595" t="s">
        <v>54</v>
      </c>
      <c r="L1595" t="s">
        <v>1295</v>
      </c>
      <c r="M1595" s="4">
        <v>76.36</v>
      </c>
      <c r="N1595">
        <v>54</v>
      </c>
      <c r="O1595" t="s">
        <v>56</v>
      </c>
      <c r="P1595" t="s">
        <v>38</v>
      </c>
      <c r="Q1595">
        <v>2</v>
      </c>
      <c r="R1595">
        <v>34</v>
      </c>
      <c r="S1595" t="s">
        <v>29</v>
      </c>
      <c r="U1595">
        <v>304419</v>
      </c>
    </row>
    <row r="1596" spans="1:21" x14ac:dyDescent="0.3">
      <c r="A1596">
        <v>305114</v>
      </c>
      <c r="B1596" t="s">
        <v>837</v>
      </c>
      <c r="C1596" t="str">
        <f>_xlfn.XLOOKUP(D1596,Departments!$A$2:$A$8,Departments!$B$2:$B$8)</f>
        <v>Sales</v>
      </c>
      <c r="D1596" t="s">
        <v>31</v>
      </c>
      <c r="E1596" t="str" cm="1">
        <f t="array" ref="E1596">_xlfn.XLOOKUP(F1596,Locations!$A$2:$A$6,Locations!$B$2:$B$6,NOT FOUND)</f>
        <v>Sharjah</v>
      </c>
      <c r="F1596" t="s">
        <v>41</v>
      </c>
      <c r="G1596" t="s">
        <v>53</v>
      </c>
      <c r="H1596" t="s">
        <v>22</v>
      </c>
      <c r="I1596" t="s">
        <v>23</v>
      </c>
      <c r="J1596" t="s">
        <v>36</v>
      </c>
      <c r="K1596" t="s">
        <v>54</v>
      </c>
      <c r="L1596" t="s">
        <v>948</v>
      </c>
      <c r="M1596" s="4">
        <v>75.33</v>
      </c>
      <c r="N1596">
        <v>63</v>
      </c>
      <c r="O1596" t="s">
        <v>56</v>
      </c>
      <c r="P1596" t="s">
        <v>28</v>
      </c>
      <c r="S1596" t="s">
        <v>57</v>
      </c>
      <c r="T1596" t="s">
        <v>892</v>
      </c>
      <c r="U1596">
        <v>303895</v>
      </c>
    </row>
    <row r="1597" spans="1:21" x14ac:dyDescent="0.3">
      <c r="A1597">
        <v>305115</v>
      </c>
      <c r="B1597" t="s">
        <v>1525</v>
      </c>
      <c r="C1597" t="str">
        <f>_xlfn.XLOOKUP(D1597,Departments!$A$2:$A$8,Departments!$B$2:$B$8)</f>
        <v>Operations</v>
      </c>
      <c r="D1597" t="s">
        <v>19</v>
      </c>
      <c r="E1597" t="str" cm="1">
        <f t="array" ref="E1597">_xlfn.XLOOKUP(F1597,Locations!$A$2:$A$6,Locations!$B$2:$B$6,NOT FOUND)</f>
        <v>Sharjah</v>
      </c>
      <c r="F1597" t="s">
        <v>41</v>
      </c>
      <c r="G1597" t="s">
        <v>108</v>
      </c>
      <c r="H1597" t="s">
        <v>34</v>
      </c>
      <c r="I1597" t="s">
        <v>43</v>
      </c>
      <c r="J1597" t="s">
        <v>24</v>
      </c>
      <c r="K1597" t="s">
        <v>69</v>
      </c>
      <c r="L1597" t="s">
        <v>242</v>
      </c>
      <c r="M1597" s="4">
        <v>75.430000000000007</v>
      </c>
      <c r="N1597">
        <v>57</v>
      </c>
      <c r="O1597" t="s">
        <v>56</v>
      </c>
      <c r="P1597" t="s">
        <v>38</v>
      </c>
      <c r="Q1597">
        <v>5</v>
      </c>
      <c r="R1597">
        <v>20</v>
      </c>
      <c r="S1597" t="s">
        <v>29</v>
      </c>
      <c r="U1597">
        <v>304345</v>
      </c>
    </row>
    <row r="1598" spans="1:21" x14ac:dyDescent="0.3">
      <c r="A1598">
        <v>305116</v>
      </c>
      <c r="B1598" t="s">
        <v>212</v>
      </c>
      <c r="C1598" t="str">
        <f>_xlfn.XLOOKUP(D1598,Departments!$A$2:$A$8,Departments!$B$2:$B$8)</f>
        <v>Operations</v>
      </c>
      <c r="D1598" t="s">
        <v>19</v>
      </c>
      <c r="E1598" t="str" cm="1">
        <f t="array" ref="E1598">_xlfn.XLOOKUP(F1598,Locations!$A$2:$A$6,Locations!$B$2:$B$6,NOT FOUND)</f>
        <v>Dubai</v>
      </c>
      <c r="F1598" t="s">
        <v>20</v>
      </c>
      <c r="G1598" t="s">
        <v>68</v>
      </c>
      <c r="H1598" t="s">
        <v>76</v>
      </c>
      <c r="I1598" t="s">
        <v>43</v>
      </c>
      <c r="J1598" t="s">
        <v>24</v>
      </c>
      <c r="K1598" t="s">
        <v>54</v>
      </c>
      <c r="L1598" t="s">
        <v>1275</v>
      </c>
      <c r="M1598" s="4">
        <v>90.37</v>
      </c>
      <c r="N1598">
        <v>89</v>
      </c>
      <c r="O1598" t="s">
        <v>49</v>
      </c>
      <c r="P1598" t="s">
        <v>38</v>
      </c>
      <c r="Q1598">
        <v>3</v>
      </c>
      <c r="R1598">
        <v>33</v>
      </c>
      <c r="S1598" t="s">
        <v>29</v>
      </c>
      <c r="U1598">
        <v>303668</v>
      </c>
    </row>
    <row r="1599" spans="1:21" x14ac:dyDescent="0.3">
      <c r="A1599">
        <v>305117</v>
      </c>
      <c r="B1599" t="s">
        <v>634</v>
      </c>
      <c r="C1599" t="str">
        <f>_xlfn.XLOOKUP(D1599,Departments!$A$2:$A$8,Departments!$B$2:$B$8)</f>
        <v>Customer Support</v>
      </c>
      <c r="D1599" t="s">
        <v>52</v>
      </c>
      <c r="E1599" t="str" cm="1">
        <f t="array" ref="E1599">_xlfn.XLOOKUP(F1599,Locations!$A$2:$A$6,Locations!$B$2:$B$6,NOT FOUND)</f>
        <v>Ajman</v>
      </c>
      <c r="F1599" t="s">
        <v>32</v>
      </c>
      <c r="G1599" t="s">
        <v>33</v>
      </c>
      <c r="H1599" t="s">
        <v>34</v>
      </c>
      <c r="I1599" t="s">
        <v>23</v>
      </c>
      <c r="J1599" t="s">
        <v>24</v>
      </c>
      <c r="K1599" t="s">
        <v>25</v>
      </c>
      <c r="L1599" t="s">
        <v>589</v>
      </c>
      <c r="M1599" s="4">
        <v>78.58</v>
      </c>
      <c r="N1599">
        <v>56</v>
      </c>
      <c r="O1599" t="s">
        <v>27</v>
      </c>
      <c r="P1599" t="s">
        <v>38</v>
      </c>
      <c r="Q1599">
        <v>5</v>
      </c>
      <c r="R1599">
        <v>12</v>
      </c>
      <c r="S1599" t="s">
        <v>29</v>
      </c>
      <c r="U1599">
        <v>304464</v>
      </c>
    </row>
    <row r="1600" spans="1:21" x14ac:dyDescent="0.3">
      <c r="A1600">
        <v>305118</v>
      </c>
      <c r="B1600" t="s">
        <v>625</v>
      </c>
      <c r="C1600" t="str">
        <f>_xlfn.XLOOKUP(D1600,Departments!$A$2:$A$8,Departments!$B$2:$B$8)</f>
        <v>Finance</v>
      </c>
      <c r="D1600" t="s">
        <v>72</v>
      </c>
      <c r="E1600" t="str" cm="1">
        <f t="array" ref="E1600">_xlfn.XLOOKUP(F1600,Locations!$A$2:$A$6,Locations!$B$2:$B$6,NOT FOUND)</f>
        <v>Al Ain</v>
      </c>
      <c r="F1600" t="s">
        <v>46</v>
      </c>
      <c r="G1600" t="s">
        <v>108</v>
      </c>
      <c r="H1600" t="s">
        <v>34</v>
      </c>
      <c r="I1600" t="s">
        <v>35</v>
      </c>
      <c r="J1600" t="s">
        <v>36</v>
      </c>
      <c r="K1600" t="s">
        <v>25</v>
      </c>
      <c r="L1600" t="s">
        <v>1160</v>
      </c>
      <c r="M1600" s="4">
        <v>96.79</v>
      </c>
      <c r="N1600">
        <v>86</v>
      </c>
      <c r="O1600" t="s">
        <v>49</v>
      </c>
      <c r="P1600" t="s">
        <v>38</v>
      </c>
      <c r="Q1600">
        <v>2</v>
      </c>
      <c r="R1600">
        <v>14</v>
      </c>
      <c r="S1600" t="s">
        <v>57</v>
      </c>
      <c r="T1600" t="s">
        <v>1526</v>
      </c>
      <c r="U1600">
        <v>304146</v>
      </c>
    </row>
    <row r="1601" spans="1:21" x14ac:dyDescent="0.3">
      <c r="A1601">
        <v>305119</v>
      </c>
      <c r="B1601" t="s">
        <v>338</v>
      </c>
      <c r="C1601" t="str">
        <f>_xlfn.XLOOKUP(D1601,Departments!$A$2:$A$8,Departments!$B$2:$B$8)</f>
        <v>Marketing</v>
      </c>
      <c r="D1601" t="s">
        <v>60</v>
      </c>
      <c r="E1601" t="str" cm="1">
        <f t="array" ref="E1601">_xlfn.XLOOKUP(F1601,Locations!$A$2:$A$6,Locations!$B$2:$B$6,NOT FOUND)</f>
        <v>Ajman</v>
      </c>
      <c r="F1601" t="s">
        <v>32</v>
      </c>
      <c r="G1601" t="s">
        <v>73</v>
      </c>
      <c r="H1601" t="s">
        <v>76</v>
      </c>
      <c r="I1601" t="s">
        <v>23</v>
      </c>
      <c r="J1601" t="s">
        <v>24</v>
      </c>
      <c r="K1601" t="s">
        <v>25</v>
      </c>
      <c r="L1601" t="s">
        <v>1261</v>
      </c>
      <c r="M1601" s="4">
        <v>75.94</v>
      </c>
      <c r="N1601">
        <v>72</v>
      </c>
      <c r="O1601" t="s">
        <v>27</v>
      </c>
      <c r="P1601" t="s">
        <v>28</v>
      </c>
      <c r="R1601">
        <v>32</v>
      </c>
      <c r="S1601" t="s">
        <v>29</v>
      </c>
      <c r="U1601">
        <v>304936</v>
      </c>
    </row>
    <row r="1602" spans="1:21" x14ac:dyDescent="0.3">
      <c r="A1602">
        <v>305120</v>
      </c>
      <c r="B1602" t="s">
        <v>175</v>
      </c>
      <c r="C1602" t="str">
        <f>_xlfn.XLOOKUP(D1602,Departments!$A$2:$A$8,Departments!$B$2:$B$8)</f>
        <v>Marketing</v>
      </c>
      <c r="D1602" t="s">
        <v>60</v>
      </c>
      <c r="E1602" t="str" cm="1">
        <f t="array" ref="E1602">_xlfn.XLOOKUP(F1602,Locations!$A$2:$A$6,Locations!$B$2:$B$6,NOT FOUND)</f>
        <v>Al Ain</v>
      </c>
      <c r="F1602" t="s">
        <v>46</v>
      </c>
      <c r="G1602" t="s">
        <v>126</v>
      </c>
      <c r="H1602" t="s">
        <v>76</v>
      </c>
      <c r="I1602" t="s">
        <v>23</v>
      </c>
      <c r="J1602" t="s">
        <v>24</v>
      </c>
      <c r="K1602" t="s">
        <v>25</v>
      </c>
      <c r="L1602" t="s">
        <v>1527</v>
      </c>
      <c r="M1602" s="4">
        <v>75.180000000000007</v>
      </c>
      <c r="N1602">
        <v>70</v>
      </c>
      <c r="O1602" t="s">
        <v>56</v>
      </c>
      <c r="P1602" t="s">
        <v>28</v>
      </c>
      <c r="R1602">
        <v>19</v>
      </c>
      <c r="S1602" t="s">
        <v>57</v>
      </c>
      <c r="T1602" t="s">
        <v>1528</v>
      </c>
      <c r="U1602">
        <v>303592</v>
      </c>
    </row>
    <row r="1603" spans="1:21" x14ac:dyDescent="0.3">
      <c r="A1603">
        <v>305121</v>
      </c>
      <c r="B1603" t="s">
        <v>51</v>
      </c>
      <c r="C1603" t="str">
        <f>_xlfn.XLOOKUP(D1603,Departments!$A$2:$A$8,Departments!$B$2:$B$8)</f>
        <v>IT</v>
      </c>
      <c r="D1603" t="s">
        <v>80</v>
      </c>
      <c r="E1603" t="str" cm="1">
        <f t="array" ref="E1603">_xlfn.XLOOKUP(F1603,Locations!$A$2:$A$6,Locations!$B$2:$B$6,NOT FOUND)</f>
        <v>Abu Dhabi</v>
      </c>
      <c r="F1603" t="s">
        <v>61</v>
      </c>
      <c r="G1603" t="s">
        <v>68</v>
      </c>
      <c r="H1603" t="s">
        <v>22</v>
      </c>
      <c r="I1603" t="s">
        <v>35</v>
      </c>
      <c r="J1603" t="s">
        <v>36</v>
      </c>
      <c r="K1603" t="s">
        <v>69</v>
      </c>
      <c r="L1603" t="s">
        <v>141</v>
      </c>
      <c r="M1603" s="4">
        <v>81.790000000000006</v>
      </c>
      <c r="N1603">
        <v>56</v>
      </c>
      <c r="O1603" t="s">
        <v>27</v>
      </c>
      <c r="P1603" t="s">
        <v>38</v>
      </c>
      <c r="Q1603">
        <v>3</v>
      </c>
      <c r="R1603">
        <v>31</v>
      </c>
      <c r="S1603" t="s">
        <v>57</v>
      </c>
      <c r="T1603" t="s">
        <v>1500</v>
      </c>
      <c r="U1603">
        <v>304796</v>
      </c>
    </row>
    <row r="1604" spans="1:21" x14ac:dyDescent="0.3">
      <c r="A1604">
        <v>305122</v>
      </c>
      <c r="B1604" t="s">
        <v>365</v>
      </c>
      <c r="C1604" t="str">
        <f>_xlfn.XLOOKUP(D1604,Departments!$A$2:$A$8,Departments!$B$2:$B$8)</f>
        <v>Operations</v>
      </c>
      <c r="D1604" t="s">
        <v>19</v>
      </c>
      <c r="E1604" t="str" cm="1">
        <f t="array" ref="E1604">_xlfn.XLOOKUP(F1604,Locations!$A$2:$A$6,Locations!$B$2:$B$6,NOT FOUND)</f>
        <v>Sharjah</v>
      </c>
      <c r="F1604" t="s">
        <v>41</v>
      </c>
      <c r="G1604" t="s">
        <v>42</v>
      </c>
      <c r="H1604" t="s">
        <v>76</v>
      </c>
      <c r="I1604" t="s">
        <v>43</v>
      </c>
      <c r="J1604" t="s">
        <v>24</v>
      </c>
      <c r="K1604" t="s">
        <v>25</v>
      </c>
      <c r="L1604" t="s">
        <v>1149</v>
      </c>
      <c r="M1604" s="4">
        <v>84.86</v>
      </c>
      <c r="N1604">
        <v>76</v>
      </c>
      <c r="O1604" t="s">
        <v>56</v>
      </c>
      <c r="P1604" t="s">
        <v>38</v>
      </c>
      <c r="Q1604">
        <v>5</v>
      </c>
      <c r="R1604">
        <v>36</v>
      </c>
      <c r="S1604" t="s">
        <v>29</v>
      </c>
      <c r="U1604">
        <v>303877</v>
      </c>
    </row>
    <row r="1605" spans="1:21" x14ac:dyDescent="0.3">
      <c r="A1605">
        <v>305123</v>
      </c>
      <c r="B1605" t="s">
        <v>110</v>
      </c>
      <c r="C1605" t="str">
        <f>_xlfn.XLOOKUP(D1605,Departments!$A$2:$A$8,Departments!$B$2:$B$8)</f>
        <v>Sales</v>
      </c>
      <c r="D1605" t="s">
        <v>31</v>
      </c>
      <c r="E1605" t="str" cm="1">
        <f t="array" ref="E1605">_xlfn.XLOOKUP(F1605,Locations!$A$2:$A$6,Locations!$B$2:$B$6,NOT FOUND)</f>
        <v>Ajman</v>
      </c>
      <c r="F1605" t="s">
        <v>32</v>
      </c>
      <c r="G1605" t="s">
        <v>47</v>
      </c>
      <c r="H1605" t="s">
        <v>34</v>
      </c>
      <c r="I1605" t="s">
        <v>35</v>
      </c>
      <c r="J1605" t="s">
        <v>24</v>
      </c>
      <c r="K1605" t="s">
        <v>54</v>
      </c>
      <c r="L1605" t="s">
        <v>471</v>
      </c>
      <c r="M1605" s="4">
        <v>82.72</v>
      </c>
      <c r="N1605">
        <v>69</v>
      </c>
      <c r="O1605" t="s">
        <v>56</v>
      </c>
      <c r="P1605" t="s">
        <v>38</v>
      </c>
      <c r="Q1605">
        <v>2</v>
      </c>
      <c r="S1605" t="s">
        <v>57</v>
      </c>
      <c r="T1605" t="s">
        <v>1529</v>
      </c>
      <c r="U1605">
        <v>304235</v>
      </c>
    </row>
    <row r="1606" spans="1:21" x14ac:dyDescent="0.3">
      <c r="A1606">
        <v>305124</v>
      </c>
      <c r="B1606" t="s">
        <v>271</v>
      </c>
      <c r="C1606" t="str">
        <f>_xlfn.XLOOKUP(D1606,Departments!$A$2:$A$8,Departments!$B$2:$B$8)</f>
        <v>Customer Support</v>
      </c>
      <c r="D1606" t="s">
        <v>52</v>
      </c>
      <c r="E1606" t="str" cm="1">
        <f t="array" ref="E1606">_xlfn.XLOOKUP(F1606,Locations!$A$2:$A$6,Locations!$B$2:$B$6,NOT FOUND)</f>
        <v>Dubai</v>
      </c>
      <c r="F1606" t="s">
        <v>20</v>
      </c>
      <c r="G1606" t="s">
        <v>62</v>
      </c>
      <c r="H1606" t="s">
        <v>76</v>
      </c>
      <c r="I1606" t="s">
        <v>23</v>
      </c>
      <c r="J1606" t="s">
        <v>24</v>
      </c>
      <c r="K1606" t="s">
        <v>69</v>
      </c>
      <c r="L1606" t="s">
        <v>1530</v>
      </c>
      <c r="M1606" s="4">
        <v>88.69</v>
      </c>
      <c r="N1606">
        <v>85</v>
      </c>
      <c r="O1606" t="s">
        <v>56</v>
      </c>
      <c r="P1606" t="s">
        <v>28</v>
      </c>
      <c r="R1606">
        <v>39</v>
      </c>
      <c r="S1606" t="s">
        <v>29</v>
      </c>
      <c r="U1606">
        <v>303957</v>
      </c>
    </row>
    <row r="1607" spans="1:21" x14ac:dyDescent="0.3">
      <c r="A1607">
        <v>305125</v>
      </c>
      <c r="B1607" t="s">
        <v>983</v>
      </c>
      <c r="C1607" t="str">
        <f>_xlfn.XLOOKUP(D1607,Departments!$A$2:$A$8,Departments!$B$2:$B$8)</f>
        <v>Operations</v>
      </c>
      <c r="D1607" t="s">
        <v>19</v>
      </c>
      <c r="E1607" t="str" cm="1">
        <f t="array" ref="E1607">_xlfn.XLOOKUP(F1607,Locations!$A$2:$A$6,Locations!$B$2:$B$6,NOT FOUND)</f>
        <v>Sharjah</v>
      </c>
      <c r="F1607" t="s">
        <v>41</v>
      </c>
      <c r="G1607" t="s">
        <v>33</v>
      </c>
      <c r="H1607" t="s">
        <v>34</v>
      </c>
      <c r="I1607" t="s">
        <v>35</v>
      </c>
      <c r="J1607" t="s">
        <v>36</v>
      </c>
      <c r="K1607" t="s">
        <v>25</v>
      </c>
      <c r="L1607" t="s">
        <v>135</v>
      </c>
      <c r="M1607" s="4">
        <v>78.91</v>
      </c>
      <c r="N1607">
        <v>68</v>
      </c>
      <c r="O1607" t="s">
        <v>27</v>
      </c>
      <c r="P1607" t="s">
        <v>28</v>
      </c>
      <c r="R1607">
        <v>19</v>
      </c>
      <c r="S1607" t="s">
        <v>57</v>
      </c>
      <c r="T1607" t="s">
        <v>1531</v>
      </c>
      <c r="U1607">
        <v>303771</v>
      </c>
    </row>
    <row r="1608" spans="1:21" x14ac:dyDescent="0.3">
      <c r="A1608">
        <v>305126</v>
      </c>
      <c r="B1608" t="s">
        <v>170</v>
      </c>
      <c r="C1608" t="str">
        <f>_xlfn.XLOOKUP(D1608,Departments!$A$2:$A$8,Departments!$B$2:$B$8)</f>
        <v>Sales</v>
      </c>
      <c r="D1608" t="s">
        <v>31</v>
      </c>
      <c r="E1608" t="str" cm="1">
        <f t="array" ref="E1608">_xlfn.XLOOKUP(F1608,Locations!$A$2:$A$6,Locations!$B$2:$B$6,NOT FOUND)</f>
        <v>Dubai</v>
      </c>
      <c r="F1608" t="s">
        <v>20</v>
      </c>
      <c r="G1608" t="s">
        <v>68</v>
      </c>
      <c r="H1608" t="s">
        <v>63</v>
      </c>
      <c r="I1608" t="s">
        <v>23</v>
      </c>
      <c r="J1608" t="s">
        <v>24</v>
      </c>
      <c r="K1608" t="s">
        <v>64</v>
      </c>
      <c r="L1608" t="s">
        <v>1532</v>
      </c>
      <c r="M1608" s="4">
        <v>92.69</v>
      </c>
      <c r="N1608">
        <v>84</v>
      </c>
      <c r="O1608" t="s">
        <v>56</v>
      </c>
      <c r="P1608" t="s">
        <v>38</v>
      </c>
      <c r="Q1608">
        <v>5</v>
      </c>
      <c r="R1608">
        <v>21</v>
      </c>
      <c r="S1608" t="s">
        <v>29</v>
      </c>
      <c r="U1608">
        <v>304618</v>
      </c>
    </row>
    <row r="1609" spans="1:21" x14ac:dyDescent="0.3">
      <c r="A1609">
        <v>305127</v>
      </c>
      <c r="B1609" t="s">
        <v>120</v>
      </c>
      <c r="C1609" t="str">
        <f>_xlfn.XLOOKUP(D1609,Departments!$A$2:$A$8,Departments!$B$2:$B$8)</f>
        <v>IT</v>
      </c>
      <c r="D1609" t="s">
        <v>80</v>
      </c>
      <c r="E1609" t="str" cm="1">
        <f t="array" ref="E1609">_xlfn.XLOOKUP(F1609,Locations!$A$2:$A$6,Locations!$B$2:$B$6,NOT FOUND)</f>
        <v>Ajman</v>
      </c>
      <c r="F1609" t="s">
        <v>32</v>
      </c>
      <c r="G1609" t="s">
        <v>47</v>
      </c>
      <c r="H1609" t="s">
        <v>22</v>
      </c>
      <c r="I1609" t="s">
        <v>43</v>
      </c>
      <c r="J1609" t="s">
        <v>36</v>
      </c>
      <c r="K1609" t="s">
        <v>25</v>
      </c>
      <c r="L1609" t="s">
        <v>1300</v>
      </c>
      <c r="M1609" s="4">
        <v>80.790000000000006</v>
      </c>
      <c r="N1609">
        <v>50</v>
      </c>
      <c r="O1609" t="s">
        <v>56</v>
      </c>
      <c r="P1609" t="s">
        <v>38</v>
      </c>
      <c r="Q1609">
        <v>5</v>
      </c>
      <c r="R1609">
        <v>36</v>
      </c>
      <c r="S1609" t="s">
        <v>29</v>
      </c>
      <c r="U1609">
        <v>304373</v>
      </c>
    </row>
    <row r="1610" spans="1:21" x14ac:dyDescent="0.3">
      <c r="A1610">
        <v>305128</v>
      </c>
      <c r="B1610" t="s">
        <v>569</v>
      </c>
      <c r="C1610" t="str">
        <f>_xlfn.XLOOKUP(D1610,Departments!$A$2:$A$8,Departments!$B$2:$B$8)</f>
        <v>Marketing</v>
      </c>
      <c r="D1610" t="s">
        <v>60</v>
      </c>
      <c r="E1610" t="str" cm="1">
        <f t="array" ref="E1610">_xlfn.XLOOKUP(F1610,Locations!$A$2:$A$6,Locations!$B$2:$B$6,NOT FOUND)</f>
        <v>Sharjah</v>
      </c>
      <c r="F1610" t="s">
        <v>41</v>
      </c>
      <c r="G1610" t="s">
        <v>33</v>
      </c>
      <c r="H1610" t="s">
        <v>34</v>
      </c>
      <c r="I1610" t="s">
        <v>23</v>
      </c>
      <c r="J1610" t="s">
        <v>24</v>
      </c>
      <c r="K1610" t="s">
        <v>64</v>
      </c>
      <c r="L1610" t="s">
        <v>1533</v>
      </c>
      <c r="M1610" s="4">
        <v>97.03</v>
      </c>
      <c r="N1610">
        <v>86</v>
      </c>
      <c r="O1610" t="s">
        <v>56</v>
      </c>
      <c r="P1610" t="s">
        <v>38</v>
      </c>
      <c r="Q1610">
        <v>3</v>
      </c>
      <c r="R1610">
        <v>29</v>
      </c>
      <c r="S1610" t="s">
        <v>29</v>
      </c>
      <c r="U1610">
        <v>303845</v>
      </c>
    </row>
    <row r="1611" spans="1:21" x14ac:dyDescent="0.3">
      <c r="A1611">
        <v>305129</v>
      </c>
      <c r="B1611" t="s">
        <v>836</v>
      </c>
      <c r="C1611" t="str">
        <f>_xlfn.XLOOKUP(D1611,Departments!$A$2:$A$8,Departments!$B$2:$B$8)</f>
        <v>Operations</v>
      </c>
      <c r="D1611" t="s">
        <v>19</v>
      </c>
      <c r="E1611" t="str" cm="1">
        <f t="array" ref="E1611">_xlfn.XLOOKUP(F1611,Locations!$A$2:$A$6,Locations!$B$2:$B$6,NOT FOUND)</f>
        <v>Ajman</v>
      </c>
      <c r="F1611" t="s">
        <v>32</v>
      </c>
      <c r="G1611" t="s">
        <v>73</v>
      </c>
      <c r="H1611" t="s">
        <v>34</v>
      </c>
      <c r="I1611" t="s">
        <v>43</v>
      </c>
      <c r="J1611" t="s">
        <v>24</v>
      </c>
      <c r="K1611" t="s">
        <v>64</v>
      </c>
      <c r="L1611" t="s">
        <v>1534</v>
      </c>
      <c r="M1611" s="4">
        <v>85.35</v>
      </c>
      <c r="N1611">
        <v>84</v>
      </c>
      <c r="O1611" t="s">
        <v>56</v>
      </c>
      <c r="P1611" t="s">
        <v>38</v>
      </c>
      <c r="Q1611">
        <v>5</v>
      </c>
      <c r="R1611">
        <v>18</v>
      </c>
      <c r="S1611" t="s">
        <v>29</v>
      </c>
      <c r="U1611">
        <v>304931</v>
      </c>
    </row>
    <row r="1612" spans="1:21" x14ac:dyDescent="0.3">
      <c r="A1612">
        <v>305130</v>
      </c>
      <c r="B1612" t="s">
        <v>602</v>
      </c>
      <c r="C1612" t="str">
        <f>_xlfn.XLOOKUP(D1612,Departments!$A$2:$A$8,Departments!$B$2:$B$8)</f>
        <v>Operations</v>
      </c>
      <c r="D1612" t="s">
        <v>19</v>
      </c>
      <c r="E1612" t="str" cm="1">
        <f t="array" ref="E1612">_xlfn.XLOOKUP(F1612,Locations!$A$2:$A$6,Locations!$B$2:$B$6,NOT FOUND)</f>
        <v>Sharjah</v>
      </c>
      <c r="F1612" t="s">
        <v>41</v>
      </c>
      <c r="G1612" t="s">
        <v>126</v>
      </c>
      <c r="H1612" t="s">
        <v>22</v>
      </c>
      <c r="I1612" t="s">
        <v>43</v>
      </c>
      <c r="J1612" t="s">
        <v>36</v>
      </c>
      <c r="K1612" t="s">
        <v>25</v>
      </c>
      <c r="L1612" t="s">
        <v>789</v>
      </c>
      <c r="M1612" s="4">
        <v>80.709999999999994</v>
      </c>
      <c r="N1612">
        <v>76</v>
      </c>
      <c r="O1612" t="s">
        <v>27</v>
      </c>
      <c r="P1612" t="s">
        <v>38</v>
      </c>
      <c r="Q1612">
        <v>3</v>
      </c>
      <c r="R1612">
        <v>28</v>
      </c>
      <c r="S1612" t="s">
        <v>29</v>
      </c>
      <c r="U1612">
        <v>303893</v>
      </c>
    </row>
    <row r="1613" spans="1:21" x14ac:dyDescent="0.3">
      <c r="A1613">
        <v>305131</v>
      </c>
      <c r="B1613" t="s">
        <v>116</v>
      </c>
      <c r="C1613" t="str">
        <f>_xlfn.XLOOKUP(D1613,Departments!$A$2:$A$8,Departments!$B$2:$B$8)</f>
        <v>Customer Support</v>
      </c>
      <c r="D1613" t="s">
        <v>52</v>
      </c>
      <c r="E1613" t="str" cm="1">
        <f t="array" ref="E1613">_xlfn.XLOOKUP(F1613,Locations!$A$2:$A$6,Locations!$B$2:$B$6,NOT FOUND)</f>
        <v>Dubai</v>
      </c>
      <c r="F1613" t="s">
        <v>20</v>
      </c>
      <c r="G1613" t="s">
        <v>42</v>
      </c>
      <c r="H1613" t="s">
        <v>76</v>
      </c>
      <c r="I1613" t="s">
        <v>23</v>
      </c>
      <c r="J1613" t="s">
        <v>24</v>
      </c>
      <c r="K1613" t="s">
        <v>54</v>
      </c>
      <c r="L1613" t="s">
        <v>258</v>
      </c>
      <c r="M1613" s="4">
        <v>82.69</v>
      </c>
      <c r="N1613">
        <v>56</v>
      </c>
      <c r="O1613" t="s">
        <v>27</v>
      </c>
      <c r="P1613" t="s">
        <v>38</v>
      </c>
      <c r="Q1613">
        <v>4</v>
      </c>
      <c r="R1613">
        <v>11</v>
      </c>
      <c r="S1613" t="s">
        <v>29</v>
      </c>
      <c r="U1613">
        <v>303660</v>
      </c>
    </row>
    <row r="1614" spans="1:21" x14ac:dyDescent="0.3">
      <c r="A1614">
        <v>305132</v>
      </c>
      <c r="B1614" t="s">
        <v>477</v>
      </c>
      <c r="C1614" t="str">
        <f>_xlfn.XLOOKUP(D1614,Departments!$A$2:$A$8,Departments!$B$2:$B$8)</f>
        <v>Marketing</v>
      </c>
      <c r="D1614" t="s">
        <v>60</v>
      </c>
      <c r="E1614" t="str" cm="1">
        <f t="array" ref="E1614">_xlfn.XLOOKUP(F1614,Locations!$A$2:$A$6,Locations!$B$2:$B$6,NOT FOUND)</f>
        <v>Dubai</v>
      </c>
      <c r="F1614" t="s">
        <v>20</v>
      </c>
      <c r="G1614" t="s">
        <v>62</v>
      </c>
      <c r="H1614" t="s">
        <v>34</v>
      </c>
      <c r="I1614" t="s">
        <v>23</v>
      </c>
      <c r="J1614" t="s">
        <v>36</v>
      </c>
      <c r="K1614" t="s">
        <v>25</v>
      </c>
      <c r="L1614" t="s">
        <v>1535</v>
      </c>
      <c r="M1614" s="4">
        <v>79.010000000000005</v>
      </c>
      <c r="N1614">
        <v>55</v>
      </c>
      <c r="O1614" t="s">
        <v>56</v>
      </c>
      <c r="P1614" t="s">
        <v>38</v>
      </c>
      <c r="Q1614">
        <v>5</v>
      </c>
      <c r="R1614">
        <v>14</v>
      </c>
      <c r="S1614" t="s">
        <v>57</v>
      </c>
      <c r="T1614" t="s">
        <v>855</v>
      </c>
      <c r="U1614">
        <v>304239</v>
      </c>
    </row>
    <row r="1615" spans="1:21" x14ac:dyDescent="0.3">
      <c r="A1615">
        <v>305133</v>
      </c>
      <c r="B1615" t="s">
        <v>704</v>
      </c>
      <c r="C1615" t="str">
        <f>_xlfn.XLOOKUP(D1615,Departments!$A$2:$A$8,Departments!$B$2:$B$8)</f>
        <v>IT</v>
      </c>
      <c r="D1615" t="s">
        <v>80</v>
      </c>
      <c r="E1615" t="str" cm="1">
        <f t="array" ref="E1615">_xlfn.XLOOKUP(F1615,Locations!$A$2:$A$6,Locations!$B$2:$B$6,NOT FOUND)</f>
        <v>Al Ain</v>
      </c>
      <c r="F1615" t="s">
        <v>46</v>
      </c>
      <c r="G1615" t="s">
        <v>47</v>
      </c>
      <c r="H1615" t="s">
        <v>22</v>
      </c>
      <c r="I1615" t="s">
        <v>23</v>
      </c>
      <c r="J1615" t="s">
        <v>24</v>
      </c>
      <c r="K1615" t="s">
        <v>69</v>
      </c>
      <c r="L1615" t="s">
        <v>1066</v>
      </c>
      <c r="M1615" s="4">
        <v>78.849999999999994</v>
      </c>
      <c r="N1615">
        <v>50</v>
      </c>
      <c r="O1615" t="s">
        <v>27</v>
      </c>
      <c r="P1615" t="s">
        <v>28</v>
      </c>
      <c r="R1615">
        <v>10</v>
      </c>
      <c r="S1615" t="s">
        <v>57</v>
      </c>
      <c r="T1615" t="s">
        <v>1536</v>
      </c>
      <c r="U1615">
        <v>303665</v>
      </c>
    </row>
    <row r="1616" spans="1:21" x14ac:dyDescent="0.3">
      <c r="A1616">
        <v>305134</v>
      </c>
      <c r="B1616" t="s">
        <v>110</v>
      </c>
      <c r="C1616" t="str">
        <f>_xlfn.XLOOKUP(D1616,Departments!$A$2:$A$8,Departments!$B$2:$B$8)</f>
        <v>Finance</v>
      </c>
      <c r="D1616" t="s">
        <v>72</v>
      </c>
      <c r="E1616" t="str" cm="1">
        <f t="array" ref="E1616">_xlfn.XLOOKUP(F1616,Locations!$A$2:$A$6,Locations!$B$2:$B$6,NOT FOUND)</f>
        <v>Al Ain</v>
      </c>
      <c r="F1616" t="s">
        <v>46</v>
      </c>
      <c r="G1616" t="s">
        <v>53</v>
      </c>
      <c r="H1616" t="s">
        <v>76</v>
      </c>
      <c r="I1616" t="s">
        <v>43</v>
      </c>
      <c r="J1616" t="s">
        <v>36</v>
      </c>
      <c r="K1616" t="s">
        <v>69</v>
      </c>
      <c r="L1616" t="s">
        <v>915</v>
      </c>
      <c r="M1616" s="4">
        <v>85.78</v>
      </c>
      <c r="N1616">
        <v>83</v>
      </c>
      <c r="O1616" t="s">
        <v>56</v>
      </c>
      <c r="P1616" t="s">
        <v>38</v>
      </c>
      <c r="Q1616">
        <v>2</v>
      </c>
      <c r="R1616">
        <v>26</v>
      </c>
      <c r="S1616" t="s">
        <v>29</v>
      </c>
      <c r="U1616">
        <v>304277</v>
      </c>
    </row>
    <row r="1617" spans="1:21" x14ac:dyDescent="0.3">
      <c r="A1617">
        <v>305135</v>
      </c>
      <c r="B1617" t="s">
        <v>601</v>
      </c>
      <c r="C1617" t="str">
        <f>_xlfn.XLOOKUP(D1617,Departments!$A$2:$A$8,Departments!$B$2:$B$8)</f>
        <v>Sales</v>
      </c>
      <c r="D1617" t="s">
        <v>31</v>
      </c>
      <c r="E1617" t="str" cm="1">
        <f t="array" ref="E1617">_xlfn.XLOOKUP(F1617,Locations!$A$2:$A$6,Locations!$B$2:$B$6,NOT FOUND)</f>
        <v>Abu Dhabi</v>
      </c>
      <c r="F1617" t="s">
        <v>61</v>
      </c>
      <c r="G1617" t="s">
        <v>173</v>
      </c>
      <c r="H1617" t="s">
        <v>63</v>
      </c>
      <c r="I1617" t="s">
        <v>35</v>
      </c>
      <c r="J1617" t="s">
        <v>36</v>
      </c>
      <c r="K1617" t="s">
        <v>64</v>
      </c>
      <c r="L1617" t="s">
        <v>910</v>
      </c>
      <c r="M1617" s="4">
        <v>98.4</v>
      </c>
      <c r="N1617">
        <v>89</v>
      </c>
      <c r="O1617" t="s">
        <v>49</v>
      </c>
      <c r="P1617" t="s">
        <v>38</v>
      </c>
      <c r="Q1617">
        <v>2</v>
      </c>
      <c r="S1617" t="s">
        <v>29</v>
      </c>
      <c r="U1617">
        <v>304279</v>
      </c>
    </row>
    <row r="1618" spans="1:21" x14ac:dyDescent="0.3">
      <c r="A1618">
        <v>305136</v>
      </c>
      <c r="B1618" t="s">
        <v>433</v>
      </c>
      <c r="C1618" t="str">
        <f>_xlfn.XLOOKUP(D1618,Departments!$A$2:$A$8,Departments!$B$2:$B$8)</f>
        <v>Sales</v>
      </c>
      <c r="D1618" t="s">
        <v>31</v>
      </c>
      <c r="E1618" t="str" cm="1">
        <f t="array" ref="E1618">_xlfn.XLOOKUP(F1618,Locations!$A$2:$A$6,Locations!$B$2:$B$6,NOT FOUND)</f>
        <v>Ajman</v>
      </c>
      <c r="F1618" t="s">
        <v>32</v>
      </c>
      <c r="G1618" t="s">
        <v>53</v>
      </c>
      <c r="H1618" t="s">
        <v>22</v>
      </c>
      <c r="I1618" t="s">
        <v>35</v>
      </c>
      <c r="J1618" t="s">
        <v>24</v>
      </c>
      <c r="K1618" t="s">
        <v>69</v>
      </c>
      <c r="L1618" t="s">
        <v>1325</v>
      </c>
      <c r="M1618" s="4">
        <v>90.82</v>
      </c>
      <c r="N1618">
        <v>74</v>
      </c>
      <c r="O1618" t="s">
        <v>49</v>
      </c>
      <c r="P1618" t="s">
        <v>38</v>
      </c>
      <c r="Q1618">
        <v>4</v>
      </c>
      <c r="R1618">
        <v>16</v>
      </c>
      <c r="S1618" t="s">
        <v>29</v>
      </c>
      <c r="U1618">
        <v>303819</v>
      </c>
    </row>
    <row r="1619" spans="1:21" x14ac:dyDescent="0.3">
      <c r="A1619">
        <v>305137</v>
      </c>
      <c r="B1619" t="s">
        <v>692</v>
      </c>
      <c r="C1619" t="str">
        <f>_xlfn.XLOOKUP(D1619,Departments!$A$2:$A$8,Departments!$B$2:$B$8)</f>
        <v>Customer Support</v>
      </c>
      <c r="D1619" t="s">
        <v>52</v>
      </c>
      <c r="E1619" t="str" cm="1">
        <f t="array" ref="E1619">_xlfn.XLOOKUP(F1619,Locations!$A$2:$A$6,Locations!$B$2:$B$6,NOT FOUND)</f>
        <v>Sharjah</v>
      </c>
      <c r="F1619" t="s">
        <v>41</v>
      </c>
      <c r="G1619" t="s">
        <v>53</v>
      </c>
      <c r="H1619" t="s">
        <v>22</v>
      </c>
      <c r="I1619" t="s">
        <v>23</v>
      </c>
      <c r="J1619" t="s">
        <v>36</v>
      </c>
      <c r="K1619" t="s">
        <v>64</v>
      </c>
      <c r="L1619" t="s">
        <v>884</v>
      </c>
      <c r="M1619" s="4">
        <v>82.01</v>
      </c>
      <c r="N1619">
        <v>61</v>
      </c>
      <c r="O1619" t="s">
        <v>56</v>
      </c>
      <c r="P1619" t="s">
        <v>38</v>
      </c>
      <c r="Q1619">
        <v>3</v>
      </c>
      <c r="R1619">
        <v>14</v>
      </c>
      <c r="S1619" t="s">
        <v>57</v>
      </c>
      <c r="T1619" t="s">
        <v>1387</v>
      </c>
      <c r="U1619">
        <v>305079</v>
      </c>
    </row>
    <row r="1620" spans="1:21" x14ac:dyDescent="0.3">
      <c r="A1620">
        <v>305138</v>
      </c>
      <c r="B1620" t="s">
        <v>720</v>
      </c>
      <c r="C1620" t="str">
        <f>_xlfn.XLOOKUP(D1620,Departments!$A$2:$A$8,Departments!$B$2:$B$8)</f>
        <v>Customer Support</v>
      </c>
      <c r="D1620" t="s">
        <v>52</v>
      </c>
      <c r="E1620" t="str" cm="1">
        <f t="array" ref="E1620">_xlfn.XLOOKUP(F1620,Locations!$A$2:$A$6,Locations!$B$2:$B$6,NOT FOUND)</f>
        <v>Sharjah</v>
      </c>
      <c r="F1620" t="s">
        <v>41</v>
      </c>
      <c r="G1620" t="s">
        <v>42</v>
      </c>
      <c r="H1620" t="s">
        <v>76</v>
      </c>
      <c r="I1620" t="s">
        <v>23</v>
      </c>
      <c r="J1620" t="s">
        <v>36</v>
      </c>
      <c r="K1620" t="s">
        <v>25</v>
      </c>
      <c r="L1620" t="s">
        <v>109</v>
      </c>
      <c r="M1620" s="4">
        <v>78.52</v>
      </c>
      <c r="N1620">
        <v>68</v>
      </c>
      <c r="O1620" t="s">
        <v>56</v>
      </c>
      <c r="P1620" t="s">
        <v>38</v>
      </c>
      <c r="Q1620">
        <v>5</v>
      </c>
      <c r="R1620">
        <v>29</v>
      </c>
      <c r="S1620" t="s">
        <v>29</v>
      </c>
      <c r="U1620">
        <v>304571</v>
      </c>
    </row>
    <row r="1621" spans="1:21" x14ac:dyDescent="0.3">
      <c r="A1621">
        <v>305139</v>
      </c>
      <c r="B1621" t="s">
        <v>497</v>
      </c>
      <c r="C1621" t="str">
        <f>_xlfn.XLOOKUP(D1621,Departments!$A$2:$A$8,Departments!$B$2:$B$8)</f>
        <v>IT</v>
      </c>
      <c r="D1621" t="s">
        <v>80</v>
      </c>
      <c r="E1621" t="str" cm="1">
        <f t="array" ref="E1621">_xlfn.XLOOKUP(F1621,Locations!$A$2:$A$6,Locations!$B$2:$B$6,NOT FOUND)</f>
        <v>Al Ain</v>
      </c>
      <c r="F1621" t="s">
        <v>46</v>
      </c>
      <c r="G1621" t="s">
        <v>62</v>
      </c>
      <c r="H1621" t="s">
        <v>22</v>
      </c>
      <c r="I1621" t="s">
        <v>35</v>
      </c>
      <c r="J1621" t="s">
        <v>24</v>
      </c>
      <c r="K1621" t="s">
        <v>69</v>
      </c>
      <c r="L1621" t="s">
        <v>1276</v>
      </c>
      <c r="M1621" s="4">
        <v>77.2</v>
      </c>
      <c r="N1621">
        <v>68</v>
      </c>
      <c r="O1621" t="s">
        <v>56</v>
      </c>
      <c r="P1621" t="s">
        <v>50</v>
      </c>
      <c r="R1621">
        <v>30</v>
      </c>
      <c r="S1621" t="s">
        <v>57</v>
      </c>
      <c r="T1621" t="s">
        <v>492</v>
      </c>
      <c r="U1621">
        <v>304769</v>
      </c>
    </row>
    <row r="1622" spans="1:21" x14ac:dyDescent="0.3">
      <c r="A1622">
        <v>305140</v>
      </c>
      <c r="B1622" t="s">
        <v>893</v>
      </c>
      <c r="C1622" t="str">
        <f>_xlfn.XLOOKUP(D1622,Departments!$A$2:$A$8,Departments!$B$2:$B$8)</f>
        <v>HR</v>
      </c>
      <c r="D1622" t="s">
        <v>40</v>
      </c>
      <c r="E1622" t="str" cm="1">
        <f t="array" ref="E1622">_xlfn.XLOOKUP(F1622,Locations!$A$2:$A$6,Locations!$B$2:$B$6,NOT FOUND)</f>
        <v>Ajman</v>
      </c>
      <c r="F1622" t="s">
        <v>32</v>
      </c>
      <c r="G1622" t="s">
        <v>73</v>
      </c>
      <c r="H1622" t="s">
        <v>34</v>
      </c>
      <c r="I1622" t="s">
        <v>23</v>
      </c>
      <c r="J1622" t="s">
        <v>24</v>
      </c>
      <c r="K1622" t="s">
        <v>54</v>
      </c>
      <c r="L1622" t="s">
        <v>1413</v>
      </c>
      <c r="M1622" s="4">
        <v>83.99</v>
      </c>
      <c r="N1622">
        <v>63</v>
      </c>
      <c r="O1622" t="s">
        <v>56</v>
      </c>
      <c r="P1622" t="s">
        <v>38</v>
      </c>
      <c r="Q1622">
        <v>4</v>
      </c>
      <c r="R1622">
        <v>32</v>
      </c>
      <c r="S1622" t="s">
        <v>29</v>
      </c>
      <c r="U1622">
        <v>304367</v>
      </c>
    </row>
    <row r="1623" spans="1:21" x14ac:dyDescent="0.3">
      <c r="A1623">
        <v>305141</v>
      </c>
      <c r="B1623" t="s">
        <v>701</v>
      </c>
      <c r="C1623" t="str">
        <f>_xlfn.XLOOKUP(D1623,Departments!$A$2:$A$8,Departments!$B$2:$B$8)</f>
        <v>HR</v>
      </c>
      <c r="D1623" t="s">
        <v>40</v>
      </c>
      <c r="E1623" t="str" cm="1">
        <f t="array" ref="E1623">_xlfn.XLOOKUP(F1623,Locations!$A$2:$A$6,Locations!$B$2:$B$6,NOT FOUND)</f>
        <v>Al Ain</v>
      </c>
      <c r="F1623" t="s">
        <v>46</v>
      </c>
      <c r="G1623" t="s">
        <v>47</v>
      </c>
      <c r="H1623" t="s">
        <v>76</v>
      </c>
      <c r="I1623" t="s">
        <v>23</v>
      </c>
      <c r="J1623" t="s">
        <v>36</v>
      </c>
      <c r="K1623" t="s">
        <v>69</v>
      </c>
      <c r="L1623" t="s">
        <v>494</v>
      </c>
      <c r="M1623" s="4">
        <v>89.3</v>
      </c>
      <c r="N1623">
        <v>82</v>
      </c>
      <c r="O1623" t="s">
        <v>56</v>
      </c>
      <c r="P1623" t="s">
        <v>38</v>
      </c>
      <c r="Q1623">
        <v>3</v>
      </c>
      <c r="R1623">
        <v>10</v>
      </c>
      <c r="S1623" t="s">
        <v>29</v>
      </c>
      <c r="U1623">
        <v>304677</v>
      </c>
    </row>
    <row r="1624" spans="1:21" x14ac:dyDescent="0.3">
      <c r="A1624">
        <v>305142</v>
      </c>
      <c r="B1624" t="s">
        <v>172</v>
      </c>
      <c r="C1624" t="str">
        <f>_xlfn.XLOOKUP(D1624,Departments!$A$2:$A$8,Departments!$B$2:$B$8)</f>
        <v>HR</v>
      </c>
      <c r="D1624" t="s">
        <v>40</v>
      </c>
      <c r="E1624" t="str" cm="1">
        <f t="array" ref="E1624">_xlfn.XLOOKUP(F1624,Locations!$A$2:$A$6,Locations!$B$2:$B$6,NOT FOUND)</f>
        <v>Dubai</v>
      </c>
      <c r="F1624" t="s">
        <v>20</v>
      </c>
      <c r="G1624" t="s">
        <v>73</v>
      </c>
      <c r="H1624" t="s">
        <v>76</v>
      </c>
      <c r="I1624" t="s">
        <v>35</v>
      </c>
      <c r="J1624" t="s">
        <v>36</v>
      </c>
      <c r="K1624" t="s">
        <v>25</v>
      </c>
      <c r="L1624" t="s">
        <v>1537</v>
      </c>
      <c r="M1624" s="4">
        <v>76.31</v>
      </c>
      <c r="N1624">
        <v>73</v>
      </c>
      <c r="O1624" t="s">
        <v>56</v>
      </c>
      <c r="P1624" t="s">
        <v>38</v>
      </c>
      <c r="Q1624">
        <v>4</v>
      </c>
      <c r="R1624">
        <v>26</v>
      </c>
      <c r="S1624" t="s">
        <v>57</v>
      </c>
      <c r="T1624" t="s">
        <v>1538</v>
      </c>
      <c r="U1624">
        <v>304778</v>
      </c>
    </row>
    <row r="1625" spans="1:21" x14ac:dyDescent="0.3">
      <c r="A1625">
        <v>305143</v>
      </c>
      <c r="B1625" t="s">
        <v>273</v>
      </c>
      <c r="C1625" t="str">
        <f>_xlfn.XLOOKUP(D1625,Departments!$A$2:$A$8,Departments!$B$2:$B$8)</f>
        <v>Operations</v>
      </c>
      <c r="D1625" t="s">
        <v>19</v>
      </c>
      <c r="E1625" t="str" cm="1">
        <f t="array" ref="E1625">_xlfn.XLOOKUP(F1625,Locations!$A$2:$A$6,Locations!$B$2:$B$6,NOT FOUND)</f>
        <v>Dubai</v>
      </c>
      <c r="F1625" t="s">
        <v>20</v>
      </c>
      <c r="G1625" t="s">
        <v>126</v>
      </c>
      <c r="H1625" t="s">
        <v>22</v>
      </c>
      <c r="I1625" t="s">
        <v>23</v>
      </c>
      <c r="J1625" t="s">
        <v>36</v>
      </c>
      <c r="K1625" t="s">
        <v>54</v>
      </c>
      <c r="L1625" t="s">
        <v>1102</v>
      </c>
      <c r="M1625" s="4">
        <v>82.13</v>
      </c>
      <c r="N1625">
        <v>52</v>
      </c>
      <c r="O1625" t="s">
        <v>56</v>
      </c>
      <c r="P1625" t="s">
        <v>38</v>
      </c>
      <c r="Q1625">
        <v>4</v>
      </c>
      <c r="S1625" t="s">
        <v>29</v>
      </c>
      <c r="U1625">
        <v>304553</v>
      </c>
    </row>
    <row r="1626" spans="1:21" x14ac:dyDescent="0.3">
      <c r="A1626">
        <v>305144</v>
      </c>
      <c r="B1626" t="s">
        <v>107</v>
      </c>
      <c r="C1626" t="str">
        <f>_xlfn.XLOOKUP(D1626,Departments!$A$2:$A$8,Departments!$B$2:$B$8)</f>
        <v>IT</v>
      </c>
      <c r="D1626" t="s">
        <v>80</v>
      </c>
      <c r="E1626" t="str" cm="1">
        <f t="array" ref="E1626">_xlfn.XLOOKUP(F1626,Locations!$A$2:$A$6,Locations!$B$2:$B$6,NOT FOUND)</f>
        <v>Ajman</v>
      </c>
      <c r="F1626" t="s">
        <v>32</v>
      </c>
      <c r="G1626" t="s">
        <v>33</v>
      </c>
      <c r="H1626" t="s">
        <v>63</v>
      </c>
      <c r="I1626" t="s">
        <v>35</v>
      </c>
      <c r="J1626" t="s">
        <v>36</v>
      </c>
      <c r="K1626" t="s">
        <v>54</v>
      </c>
      <c r="L1626" t="s">
        <v>736</v>
      </c>
      <c r="M1626" s="4">
        <v>79.099999999999994</v>
      </c>
      <c r="N1626">
        <v>79</v>
      </c>
      <c r="O1626" t="s">
        <v>27</v>
      </c>
      <c r="P1626" t="s">
        <v>38</v>
      </c>
      <c r="Q1626">
        <v>3</v>
      </c>
      <c r="R1626">
        <v>15</v>
      </c>
      <c r="S1626" t="s">
        <v>29</v>
      </c>
      <c r="U1626">
        <v>303983</v>
      </c>
    </row>
    <row r="1627" spans="1:21" x14ac:dyDescent="0.3">
      <c r="A1627">
        <v>305145</v>
      </c>
      <c r="B1627" t="s">
        <v>380</v>
      </c>
      <c r="C1627" t="str">
        <f>_xlfn.XLOOKUP(D1627,Departments!$A$2:$A$8,Departments!$B$2:$B$8)</f>
        <v>Operations</v>
      </c>
      <c r="D1627" t="s">
        <v>19</v>
      </c>
      <c r="E1627" t="str" cm="1">
        <f t="array" ref="E1627">_xlfn.XLOOKUP(F1627,Locations!$A$2:$A$6,Locations!$B$2:$B$6,NOT FOUND)</f>
        <v>Al Ain</v>
      </c>
      <c r="F1627" t="s">
        <v>46</v>
      </c>
      <c r="G1627" t="s">
        <v>102</v>
      </c>
      <c r="H1627" t="s">
        <v>63</v>
      </c>
      <c r="I1627" t="s">
        <v>43</v>
      </c>
      <c r="J1627" t="s">
        <v>36</v>
      </c>
      <c r="K1627" t="s">
        <v>69</v>
      </c>
      <c r="L1627" t="s">
        <v>1297</v>
      </c>
      <c r="M1627" s="4">
        <v>75.290000000000006</v>
      </c>
      <c r="N1627">
        <v>56</v>
      </c>
      <c r="O1627" t="s">
        <v>56</v>
      </c>
      <c r="P1627" t="s">
        <v>28</v>
      </c>
      <c r="R1627">
        <v>16</v>
      </c>
      <c r="S1627" t="s">
        <v>29</v>
      </c>
      <c r="U1627">
        <v>303618</v>
      </c>
    </row>
    <row r="1628" spans="1:21" x14ac:dyDescent="0.3">
      <c r="A1628">
        <v>305146</v>
      </c>
      <c r="B1628" t="s">
        <v>881</v>
      </c>
      <c r="C1628" t="str">
        <f>_xlfn.XLOOKUP(D1628,Departments!$A$2:$A$8,Departments!$B$2:$B$8)</f>
        <v>Sales</v>
      </c>
      <c r="D1628" t="s">
        <v>31</v>
      </c>
      <c r="E1628" t="str" cm="1">
        <f t="array" ref="E1628">_xlfn.XLOOKUP(F1628,Locations!$A$2:$A$6,Locations!$B$2:$B$6,NOT FOUND)</f>
        <v>Dubai</v>
      </c>
      <c r="F1628" t="s">
        <v>20</v>
      </c>
      <c r="G1628" t="s">
        <v>21</v>
      </c>
      <c r="H1628" t="s">
        <v>22</v>
      </c>
      <c r="I1628" t="s">
        <v>43</v>
      </c>
      <c r="J1628" t="s">
        <v>24</v>
      </c>
      <c r="K1628" t="s">
        <v>25</v>
      </c>
      <c r="L1628" t="s">
        <v>119</v>
      </c>
      <c r="M1628" s="4">
        <v>99.84</v>
      </c>
      <c r="N1628">
        <v>90</v>
      </c>
      <c r="O1628" t="s">
        <v>49</v>
      </c>
      <c r="P1628" t="s">
        <v>38</v>
      </c>
      <c r="Q1628">
        <v>2</v>
      </c>
      <c r="R1628">
        <v>15</v>
      </c>
      <c r="S1628" t="s">
        <v>29</v>
      </c>
      <c r="U1628">
        <v>304954</v>
      </c>
    </row>
    <row r="1629" spans="1:21" x14ac:dyDescent="0.3">
      <c r="A1629">
        <v>305147</v>
      </c>
      <c r="B1629" t="s">
        <v>599</v>
      </c>
      <c r="C1629" t="str">
        <f>_xlfn.XLOOKUP(D1629,Departments!$A$2:$A$8,Departments!$B$2:$B$8)</f>
        <v>Operations</v>
      </c>
      <c r="D1629" t="s">
        <v>19</v>
      </c>
      <c r="E1629" t="str" cm="1">
        <f t="array" ref="E1629">_xlfn.XLOOKUP(F1629,Locations!$A$2:$A$6,Locations!$B$2:$B$6,NOT FOUND)</f>
        <v>Dubai</v>
      </c>
      <c r="F1629" t="s">
        <v>20</v>
      </c>
      <c r="G1629" t="s">
        <v>53</v>
      </c>
      <c r="H1629" t="s">
        <v>63</v>
      </c>
      <c r="I1629" t="s">
        <v>35</v>
      </c>
      <c r="J1629" t="s">
        <v>36</v>
      </c>
      <c r="K1629" t="s">
        <v>54</v>
      </c>
      <c r="L1629" t="s">
        <v>1030</v>
      </c>
      <c r="M1629" s="4">
        <v>81.819999999999993</v>
      </c>
      <c r="N1629">
        <v>51</v>
      </c>
      <c r="O1629" t="s">
        <v>27</v>
      </c>
      <c r="P1629" t="s">
        <v>38</v>
      </c>
      <c r="Q1629">
        <v>5</v>
      </c>
      <c r="S1629" t="s">
        <v>57</v>
      </c>
      <c r="T1629" t="s">
        <v>1539</v>
      </c>
      <c r="U1629">
        <v>305118</v>
      </c>
    </row>
    <row r="1630" spans="1:21" x14ac:dyDescent="0.3">
      <c r="A1630">
        <v>305148</v>
      </c>
      <c r="B1630" t="s">
        <v>110</v>
      </c>
      <c r="C1630" t="str">
        <f>_xlfn.XLOOKUP(D1630,Departments!$A$2:$A$8,Departments!$B$2:$B$8)</f>
        <v>HR</v>
      </c>
      <c r="D1630" t="s">
        <v>40</v>
      </c>
      <c r="E1630" t="str" cm="1">
        <f t="array" ref="E1630">_xlfn.XLOOKUP(F1630,Locations!$A$2:$A$6,Locations!$B$2:$B$6,NOT FOUND)</f>
        <v>Dubai</v>
      </c>
      <c r="F1630" t="s">
        <v>20</v>
      </c>
      <c r="G1630" t="s">
        <v>108</v>
      </c>
      <c r="H1630" t="s">
        <v>63</v>
      </c>
      <c r="I1630" t="s">
        <v>35</v>
      </c>
      <c r="J1630" t="s">
        <v>36</v>
      </c>
      <c r="K1630" t="s">
        <v>25</v>
      </c>
      <c r="L1630" t="s">
        <v>1147</v>
      </c>
      <c r="M1630" s="4">
        <v>91.15</v>
      </c>
      <c r="N1630">
        <v>77</v>
      </c>
      <c r="O1630" t="s">
        <v>49</v>
      </c>
      <c r="P1630" t="s">
        <v>28</v>
      </c>
      <c r="R1630">
        <v>6</v>
      </c>
      <c r="S1630" t="s">
        <v>57</v>
      </c>
      <c r="T1630" t="s">
        <v>1212</v>
      </c>
      <c r="U1630">
        <v>303935</v>
      </c>
    </row>
    <row r="1631" spans="1:21" x14ac:dyDescent="0.3">
      <c r="A1631">
        <v>305149</v>
      </c>
      <c r="B1631" t="s">
        <v>1166</v>
      </c>
      <c r="C1631" t="str">
        <f>_xlfn.XLOOKUP(D1631,Departments!$A$2:$A$8,Departments!$B$2:$B$8)</f>
        <v>Marketing</v>
      </c>
      <c r="D1631" t="s">
        <v>60</v>
      </c>
      <c r="E1631" t="str" cm="1">
        <f t="array" ref="E1631">_xlfn.XLOOKUP(F1631,Locations!$A$2:$A$6,Locations!$B$2:$B$6,NOT FOUND)</f>
        <v>Abu Dhabi</v>
      </c>
      <c r="F1631" t="s">
        <v>61</v>
      </c>
      <c r="G1631" t="s">
        <v>53</v>
      </c>
      <c r="H1631" t="s">
        <v>22</v>
      </c>
      <c r="I1631" t="s">
        <v>43</v>
      </c>
      <c r="J1631" t="s">
        <v>24</v>
      </c>
      <c r="K1631" t="s">
        <v>54</v>
      </c>
      <c r="L1631" t="s">
        <v>456</v>
      </c>
      <c r="M1631" s="4">
        <v>78.92</v>
      </c>
      <c r="N1631">
        <v>68</v>
      </c>
      <c r="O1631" t="s">
        <v>27</v>
      </c>
      <c r="P1631" t="s">
        <v>38</v>
      </c>
      <c r="Q1631">
        <v>2</v>
      </c>
      <c r="R1631">
        <v>5</v>
      </c>
      <c r="S1631" t="s">
        <v>29</v>
      </c>
      <c r="U1631">
        <v>304685</v>
      </c>
    </row>
    <row r="1632" spans="1:21" x14ac:dyDescent="0.3">
      <c r="A1632">
        <v>305150</v>
      </c>
      <c r="B1632" t="s">
        <v>94</v>
      </c>
      <c r="C1632" t="str">
        <f>_xlfn.XLOOKUP(D1632,Departments!$A$2:$A$8,Departments!$B$2:$B$8)</f>
        <v>HR</v>
      </c>
      <c r="D1632" t="s">
        <v>40</v>
      </c>
      <c r="E1632" t="str" cm="1">
        <f t="array" ref="E1632">_xlfn.XLOOKUP(F1632,Locations!$A$2:$A$6,Locations!$B$2:$B$6,NOT FOUND)</f>
        <v>Dubai</v>
      </c>
      <c r="F1632" t="s">
        <v>20</v>
      </c>
      <c r="G1632" t="s">
        <v>73</v>
      </c>
      <c r="H1632" t="s">
        <v>34</v>
      </c>
      <c r="I1632" t="s">
        <v>43</v>
      </c>
      <c r="J1632" t="s">
        <v>24</v>
      </c>
      <c r="K1632" t="s">
        <v>64</v>
      </c>
      <c r="L1632" t="s">
        <v>162</v>
      </c>
      <c r="M1632" s="4">
        <v>81.900000000000006</v>
      </c>
      <c r="N1632">
        <v>69</v>
      </c>
      <c r="O1632" t="s">
        <v>56</v>
      </c>
      <c r="P1632" t="s">
        <v>50</v>
      </c>
      <c r="R1632">
        <v>11</v>
      </c>
      <c r="S1632" t="s">
        <v>29</v>
      </c>
      <c r="U1632">
        <v>304362</v>
      </c>
    </row>
    <row r="1633" spans="1:21" x14ac:dyDescent="0.3">
      <c r="A1633">
        <v>305151</v>
      </c>
      <c r="B1633" t="s">
        <v>601</v>
      </c>
      <c r="C1633" t="str">
        <f>_xlfn.XLOOKUP(D1633,Departments!$A$2:$A$8,Departments!$B$2:$B$8)</f>
        <v>Sales</v>
      </c>
      <c r="D1633" t="s">
        <v>31</v>
      </c>
      <c r="E1633" t="str" cm="1">
        <f t="array" ref="E1633">_xlfn.XLOOKUP(F1633,Locations!$A$2:$A$6,Locations!$B$2:$B$6,NOT FOUND)</f>
        <v>Al Ain</v>
      </c>
      <c r="F1633" t="s">
        <v>46</v>
      </c>
      <c r="G1633" t="s">
        <v>33</v>
      </c>
      <c r="H1633" t="s">
        <v>76</v>
      </c>
      <c r="I1633" t="s">
        <v>23</v>
      </c>
      <c r="J1633" t="s">
        <v>24</v>
      </c>
      <c r="K1633" t="s">
        <v>69</v>
      </c>
      <c r="L1633" t="s">
        <v>323</v>
      </c>
      <c r="M1633" s="4">
        <v>77.55</v>
      </c>
      <c r="N1633">
        <v>65</v>
      </c>
      <c r="O1633" t="s">
        <v>27</v>
      </c>
      <c r="P1633" t="s">
        <v>50</v>
      </c>
      <c r="R1633">
        <v>18</v>
      </c>
      <c r="S1633" t="s">
        <v>57</v>
      </c>
      <c r="T1633" t="s">
        <v>1094</v>
      </c>
      <c r="U1633">
        <v>304733</v>
      </c>
    </row>
    <row r="1634" spans="1:21" x14ac:dyDescent="0.3">
      <c r="A1634">
        <v>305152</v>
      </c>
      <c r="B1634" t="s">
        <v>450</v>
      </c>
      <c r="C1634" t="str">
        <f>_xlfn.XLOOKUP(D1634,Departments!$A$2:$A$8,Departments!$B$2:$B$8)</f>
        <v>IT</v>
      </c>
      <c r="D1634" t="s">
        <v>80</v>
      </c>
      <c r="E1634" t="str" cm="1">
        <f t="array" ref="E1634">_xlfn.XLOOKUP(F1634,Locations!$A$2:$A$6,Locations!$B$2:$B$6,NOT FOUND)</f>
        <v>Abu Dhabi</v>
      </c>
      <c r="F1634" t="s">
        <v>61</v>
      </c>
      <c r="G1634" t="s">
        <v>53</v>
      </c>
      <c r="H1634" t="s">
        <v>76</v>
      </c>
      <c r="I1634" t="s">
        <v>35</v>
      </c>
      <c r="J1634" t="s">
        <v>36</v>
      </c>
      <c r="K1634" t="s">
        <v>54</v>
      </c>
      <c r="L1634" t="s">
        <v>830</v>
      </c>
      <c r="M1634" s="4">
        <v>99.77</v>
      </c>
      <c r="N1634">
        <v>93</v>
      </c>
      <c r="O1634" t="s">
        <v>56</v>
      </c>
      <c r="P1634" t="s">
        <v>28</v>
      </c>
      <c r="R1634">
        <v>28</v>
      </c>
      <c r="S1634" t="s">
        <v>29</v>
      </c>
      <c r="U1634">
        <v>304779</v>
      </c>
    </row>
    <row r="1635" spans="1:21" x14ac:dyDescent="0.3">
      <c r="A1635">
        <v>305153</v>
      </c>
      <c r="B1635" t="s">
        <v>328</v>
      </c>
      <c r="C1635" t="str">
        <f>_xlfn.XLOOKUP(D1635,Departments!$A$2:$A$8,Departments!$B$2:$B$8)</f>
        <v>IT</v>
      </c>
      <c r="D1635" t="s">
        <v>80</v>
      </c>
      <c r="E1635" t="str" cm="1">
        <f t="array" ref="E1635">_xlfn.XLOOKUP(F1635,Locations!$A$2:$A$6,Locations!$B$2:$B$6,NOT FOUND)</f>
        <v>Al Ain</v>
      </c>
      <c r="F1635" t="s">
        <v>46</v>
      </c>
      <c r="G1635" t="s">
        <v>173</v>
      </c>
      <c r="H1635" t="s">
        <v>34</v>
      </c>
      <c r="I1635" t="s">
        <v>35</v>
      </c>
      <c r="J1635" t="s">
        <v>36</v>
      </c>
      <c r="K1635" t="s">
        <v>25</v>
      </c>
      <c r="L1635" t="s">
        <v>1182</v>
      </c>
      <c r="M1635" s="4">
        <v>81.03</v>
      </c>
      <c r="N1635">
        <v>57</v>
      </c>
      <c r="O1635" t="s">
        <v>56</v>
      </c>
      <c r="P1635" t="s">
        <v>38</v>
      </c>
      <c r="Q1635">
        <v>3</v>
      </c>
      <c r="R1635">
        <v>20</v>
      </c>
      <c r="S1635" t="s">
        <v>29</v>
      </c>
      <c r="U1635">
        <v>304047</v>
      </c>
    </row>
    <row r="1636" spans="1:21" x14ac:dyDescent="0.3">
      <c r="A1636">
        <v>305154</v>
      </c>
      <c r="B1636" t="s">
        <v>239</v>
      </c>
      <c r="C1636" t="str">
        <f>_xlfn.XLOOKUP(D1636,Departments!$A$2:$A$8,Departments!$B$2:$B$8)</f>
        <v>Sales</v>
      </c>
      <c r="D1636" t="s">
        <v>31</v>
      </c>
      <c r="E1636" t="str" cm="1">
        <f t="array" ref="E1636">_xlfn.XLOOKUP(F1636,Locations!$A$2:$A$6,Locations!$B$2:$B$6,NOT FOUND)</f>
        <v>Abu Dhabi</v>
      </c>
      <c r="F1636" t="s">
        <v>61</v>
      </c>
      <c r="G1636" t="s">
        <v>68</v>
      </c>
      <c r="H1636" t="s">
        <v>22</v>
      </c>
      <c r="I1636" t="s">
        <v>43</v>
      </c>
      <c r="J1636" t="s">
        <v>36</v>
      </c>
      <c r="K1636" t="s">
        <v>54</v>
      </c>
      <c r="L1636" t="s">
        <v>1105</v>
      </c>
      <c r="M1636" s="4">
        <v>94.78</v>
      </c>
      <c r="N1636">
        <v>80</v>
      </c>
      <c r="O1636" t="s">
        <v>49</v>
      </c>
      <c r="P1636" t="s">
        <v>38</v>
      </c>
      <c r="Q1636">
        <v>2</v>
      </c>
      <c r="R1636">
        <v>35</v>
      </c>
      <c r="S1636" t="s">
        <v>29</v>
      </c>
      <c r="U1636">
        <v>304653</v>
      </c>
    </row>
    <row r="1637" spans="1:21" x14ac:dyDescent="0.3">
      <c r="A1637">
        <v>305155</v>
      </c>
      <c r="B1637" t="s">
        <v>1074</v>
      </c>
      <c r="C1637" t="str">
        <f>_xlfn.XLOOKUP(D1637,Departments!$A$2:$A$8,Departments!$B$2:$B$8)</f>
        <v>IT</v>
      </c>
      <c r="D1637" t="s">
        <v>80</v>
      </c>
      <c r="E1637" t="str" cm="1">
        <f t="array" ref="E1637">_xlfn.XLOOKUP(F1637,Locations!$A$2:$A$6,Locations!$B$2:$B$6,NOT FOUND)</f>
        <v>Abu Dhabi</v>
      </c>
      <c r="F1637" t="s">
        <v>61</v>
      </c>
      <c r="G1637" t="s">
        <v>108</v>
      </c>
      <c r="H1637" t="s">
        <v>22</v>
      </c>
      <c r="I1637" t="s">
        <v>35</v>
      </c>
      <c r="J1637" t="s">
        <v>24</v>
      </c>
      <c r="K1637" t="s">
        <v>69</v>
      </c>
      <c r="L1637" t="s">
        <v>923</v>
      </c>
      <c r="M1637" s="4">
        <v>80.89</v>
      </c>
      <c r="N1637">
        <v>56</v>
      </c>
      <c r="O1637" t="s">
        <v>27</v>
      </c>
      <c r="P1637" t="s">
        <v>50</v>
      </c>
      <c r="R1637">
        <v>7</v>
      </c>
      <c r="S1637" t="s">
        <v>29</v>
      </c>
      <c r="U1637">
        <v>304768</v>
      </c>
    </row>
    <row r="1638" spans="1:21" x14ac:dyDescent="0.3">
      <c r="A1638">
        <v>305156</v>
      </c>
      <c r="B1638" t="s">
        <v>263</v>
      </c>
      <c r="C1638" t="str">
        <f>_xlfn.XLOOKUP(D1638,Departments!$A$2:$A$8,Departments!$B$2:$B$8)</f>
        <v>Sales</v>
      </c>
      <c r="D1638" t="s">
        <v>31</v>
      </c>
      <c r="E1638" t="str" cm="1">
        <f t="array" ref="E1638">_xlfn.XLOOKUP(F1638,Locations!$A$2:$A$6,Locations!$B$2:$B$6,NOT FOUND)</f>
        <v>Al Ain</v>
      </c>
      <c r="F1638" t="s">
        <v>46</v>
      </c>
      <c r="G1638" t="s">
        <v>53</v>
      </c>
      <c r="H1638" t="s">
        <v>76</v>
      </c>
      <c r="I1638" t="s">
        <v>23</v>
      </c>
      <c r="J1638" t="s">
        <v>24</v>
      </c>
      <c r="K1638" t="s">
        <v>64</v>
      </c>
      <c r="L1638" t="s">
        <v>278</v>
      </c>
      <c r="M1638" s="4">
        <v>83.99</v>
      </c>
      <c r="N1638">
        <v>74</v>
      </c>
      <c r="O1638" t="s">
        <v>27</v>
      </c>
      <c r="P1638" t="s">
        <v>38</v>
      </c>
      <c r="Q1638">
        <v>5</v>
      </c>
      <c r="R1638">
        <v>38</v>
      </c>
      <c r="S1638" t="s">
        <v>131</v>
      </c>
      <c r="T1638" t="s">
        <v>1540</v>
      </c>
      <c r="U1638">
        <v>304543</v>
      </c>
    </row>
    <row r="1639" spans="1:21" x14ac:dyDescent="0.3">
      <c r="A1639">
        <v>305157</v>
      </c>
      <c r="B1639" t="s">
        <v>640</v>
      </c>
      <c r="C1639" t="str">
        <f>_xlfn.XLOOKUP(D1639,Departments!$A$2:$A$8,Departments!$B$2:$B$8)</f>
        <v>IT</v>
      </c>
      <c r="D1639" t="s">
        <v>80</v>
      </c>
      <c r="E1639" t="str" cm="1">
        <f t="array" ref="E1639">_xlfn.XLOOKUP(F1639,Locations!$A$2:$A$6,Locations!$B$2:$B$6,NOT FOUND)</f>
        <v>Sharjah</v>
      </c>
      <c r="F1639" t="s">
        <v>41</v>
      </c>
      <c r="G1639" t="s">
        <v>33</v>
      </c>
      <c r="H1639" t="s">
        <v>76</v>
      </c>
      <c r="I1639" t="s">
        <v>43</v>
      </c>
      <c r="J1639" t="s">
        <v>24</v>
      </c>
      <c r="K1639" t="s">
        <v>25</v>
      </c>
      <c r="L1639" t="s">
        <v>492</v>
      </c>
      <c r="M1639" s="4">
        <v>81.72</v>
      </c>
      <c r="N1639">
        <v>79</v>
      </c>
      <c r="O1639" t="s">
        <v>56</v>
      </c>
      <c r="P1639" t="s">
        <v>38</v>
      </c>
      <c r="Q1639">
        <v>5</v>
      </c>
      <c r="R1639">
        <v>15</v>
      </c>
      <c r="S1639" t="s">
        <v>29</v>
      </c>
      <c r="U1639">
        <v>304437</v>
      </c>
    </row>
    <row r="1640" spans="1:21" x14ac:dyDescent="0.3">
      <c r="A1640">
        <v>305158</v>
      </c>
      <c r="B1640" t="s">
        <v>411</v>
      </c>
      <c r="C1640" t="str">
        <f>_xlfn.XLOOKUP(D1640,Departments!$A$2:$A$8,Departments!$B$2:$B$8)</f>
        <v>Customer Support</v>
      </c>
      <c r="D1640" t="s">
        <v>52</v>
      </c>
      <c r="E1640" t="str" cm="1">
        <f t="array" ref="E1640">_xlfn.XLOOKUP(F1640,Locations!$A$2:$A$6,Locations!$B$2:$B$6,NOT FOUND)</f>
        <v>Abu Dhabi</v>
      </c>
      <c r="F1640" t="s">
        <v>61</v>
      </c>
      <c r="G1640" t="s">
        <v>21</v>
      </c>
      <c r="H1640" t="s">
        <v>34</v>
      </c>
      <c r="I1640" t="s">
        <v>43</v>
      </c>
      <c r="J1640" t="s">
        <v>24</v>
      </c>
      <c r="K1640" t="s">
        <v>54</v>
      </c>
      <c r="L1640" t="s">
        <v>168</v>
      </c>
      <c r="M1640" s="4">
        <v>90.23</v>
      </c>
      <c r="N1640">
        <v>71</v>
      </c>
      <c r="O1640" t="s">
        <v>49</v>
      </c>
      <c r="P1640" t="s">
        <v>38</v>
      </c>
      <c r="Q1640">
        <v>3</v>
      </c>
      <c r="R1640">
        <v>16</v>
      </c>
      <c r="S1640" t="s">
        <v>29</v>
      </c>
      <c r="U1640">
        <v>304546</v>
      </c>
    </row>
    <row r="1641" spans="1:21" x14ac:dyDescent="0.3">
      <c r="A1641">
        <v>305159</v>
      </c>
      <c r="B1641" t="s">
        <v>301</v>
      </c>
      <c r="C1641" t="str">
        <f>_xlfn.XLOOKUP(D1641,Departments!$A$2:$A$8,Departments!$B$2:$B$8)</f>
        <v>Customer Support</v>
      </c>
      <c r="D1641" t="s">
        <v>52</v>
      </c>
      <c r="E1641" t="str" cm="1">
        <f t="array" ref="E1641">_xlfn.XLOOKUP(F1641,Locations!$A$2:$A$6,Locations!$B$2:$B$6,NOT FOUND)</f>
        <v>Abu Dhabi</v>
      </c>
      <c r="F1641" t="s">
        <v>61</v>
      </c>
      <c r="G1641" t="s">
        <v>21</v>
      </c>
      <c r="H1641" t="s">
        <v>76</v>
      </c>
      <c r="I1641" t="s">
        <v>23</v>
      </c>
      <c r="J1641" t="s">
        <v>24</v>
      </c>
      <c r="K1641" t="s">
        <v>64</v>
      </c>
      <c r="L1641" t="s">
        <v>1029</v>
      </c>
      <c r="M1641" s="4">
        <v>77.73</v>
      </c>
      <c r="N1641">
        <v>73</v>
      </c>
      <c r="O1641" t="s">
        <v>27</v>
      </c>
      <c r="P1641" t="s">
        <v>50</v>
      </c>
      <c r="R1641">
        <v>32</v>
      </c>
      <c r="S1641" t="s">
        <v>29</v>
      </c>
      <c r="U1641">
        <v>303947</v>
      </c>
    </row>
    <row r="1642" spans="1:21" x14ac:dyDescent="0.3">
      <c r="A1642">
        <v>305160</v>
      </c>
      <c r="B1642" t="s">
        <v>305</v>
      </c>
      <c r="C1642" t="str">
        <f>_xlfn.XLOOKUP(D1642,Departments!$A$2:$A$8,Departments!$B$2:$B$8)</f>
        <v>HR</v>
      </c>
      <c r="D1642" t="s">
        <v>40</v>
      </c>
      <c r="E1642" t="str" cm="1">
        <f t="array" ref="E1642">_xlfn.XLOOKUP(F1642,Locations!$A$2:$A$6,Locations!$B$2:$B$6,NOT FOUND)</f>
        <v>Sharjah</v>
      </c>
      <c r="F1642" t="s">
        <v>41</v>
      </c>
      <c r="G1642" t="s">
        <v>73</v>
      </c>
      <c r="H1642" t="s">
        <v>76</v>
      </c>
      <c r="I1642" t="s">
        <v>35</v>
      </c>
      <c r="J1642" t="s">
        <v>24</v>
      </c>
      <c r="K1642" t="s">
        <v>64</v>
      </c>
      <c r="L1642" t="s">
        <v>1014</v>
      </c>
      <c r="M1642" s="4">
        <v>98.07</v>
      </c>
      <c r="N1642">
        <v>95</v>
      </c>
      <c r="O1642" t="s">
        <v>49</v>
      </c>
      <c r="P1642" t="s">
        <v>50</v>
      </c>
      <c r="R1642">
        <v>23</v>
      </c>
      <c r="S1642" t="s">
        <v>57</v>
      </c>
      <c r="T1642" t="s">
        <v>1541</v>
      </c>
      <c r="U1642">
        <v>304832</v>
      </c>
    </row>
    <row r="1643" spans="1:21" x14ac:dyDescent="0.3">
      <c r="A1643">
        <v>305161</v>
      </c>
      <c r="B1643" t="s">
        <v>365</v>
      </c>
      <c r="C1643" t="str">
        <f>_xlfn.XLOOKUP(D1643,Departments!$A$2:$A$8,Departments!$B$2:$B$8)</f>
        <v>Sales</v>
      </c>
      <c r="D1643" t="s">
        <v>31</v>
      </c>
      <c r="E1643" t="str" cm="1">
        <f t="array" ref="E1643">_xlfn.XLOOKUP(F1643,Locations!$A$2:$A$6,Locations!$B$2:$B$6,NOT FOUND)</f>
        <v>Sharjah</v>
      </c>
      <c r="F1643" t="s">
        <v>41</v>
      </c>
      <c r="G1643" t="s">
        <v>126</v>
      </c>
      <c r="H1643" t="s">
        <v>63</v>
      </c>
      <c r="I1643" t="s">
        <v>35</v>
      </c>
      <c r="J1643" t="s">
        <v>36</v>
      </c>
      <c r="K1643" t="s">
        <v>25</v>
      </c>
      <c r="L1643" t="s">
        <v>90</v>
      </c>
      <c r="M1643" s="4">
        <v>88.3</v>
      </c>
      <c r="N1643">
        <v>76</v>
      </c>
      <c r="O1643" t="s">
        <v>49</v>
      </c>
      <c r="P1643" t="s">
        <v>38</v>
      </c>
      <c r="Q1643">
        <v>5</v>
      </c>
      <c r="R1643">
        <v>8</v>
      </c>
      <c r="S1643" t="s">
        <v>29</v>
      </c>
      <c r="U1643">
        <v>304040</v>
      </c>
    </row>
    <row r="1644" spans="1:21" x14ac:dyDescent="0.3">
      <c r="A1644">
        <v>305162</v>
      </c>
      <c r="B1644" t="s">
        <v>190</v>
      </c>
      <c r="C1644" t="str">
        <f>_xlfn.XLOOKUP(D1644,Departments!$A$2:$A$8,Departments!$B$2:$B$8)</f>
        <v>Sales</v>
      </c>
      <c r="D1644" t="s">
        <v>31</v>
      </c>
      <c r="E1644" t="str" cm="1">
        <f t="array" ref="E1644">_xlfn.XLOOKUP(F1644,Locations!$A$2:$A$6,Locations!$B$2:$B$6,NOT FOUND)</f>
        <v>Sharjah</v>
      </c>
      <c r="F1644" t="s">
        <v>41</v>
      </c>
      <c r="G1644" t="s">
        <v>53</v>
      </c>
      <c r="H1644" t="s">
        <v>63</v>
      </c>
      <c r="I1644" t="s">
        <v>43</v>
      </c>
      <c r="J1644" t="s">
        <v>24</v>
      </c>
      <c r="K1644" t="s">
        <v>54</v>
      </c>
      <c r="L1644" t="s">
        <v>1452</v>
      </c>
      <c r="M1644" s="4">
        <v>95.47</v>
      </c>
      <c r="N1644">
        <v>85</v>
      </c>
      <c r="O1644" t="s">
        <v>49</v>
      </c>
      <c r="P1644" t="s">
        <v>50</v>
      </c>
      <c r="R1644">
        <v>8</v>
      </c>
      <c r="S1644" t="s">
        <v>29</v>
      </c>
      <c r="U1644">
        <v>304725</v>
      </c>
    </row>
    <row r="1645" spans="1:21" x14ac:dyDescent="0.3">
      <c r="A1645">
        <v>305163</v>
      </c>
      <c r="B1645" t="s">
        <v>1280</v>
      </c>
      <c r="C1645" t="str">
        <f>_xlfn.XLOOKUP(D1645,Departments!$A$2:$A$8,Departments!$B$2:$B$8)</f>
        <v>Finance</v>
      </c>
      <c r="D1645" t="s">
        <v>72</v>
      </c>
      <c r="E1645" t="str" cm="1">
        <f t="array" ref="E1645">_xlfn.XLOOKUP(F1645,Locations!$A$2:$A$6,Locations!$B$2:$B$6,NOT FOUND)</f>
        <v>Ajman</v>
      </c>
      <c r="F1645" t="s">
        <v>32</v>
      </c>
      <c r="G1645" t="s">
        <v>62</v>
      </c>
      <c r="H1645" t="s">
        <v>22</v>
      </c>
      <c r="I1645" t="s">
        <v>43</v>
      </c>
      <c r="J1645" t="s">
        <v>24</v>
      </c>
      <c r="K1645" t="s">
        <v>54</v>
      </c>
      <c r="L1645" t="s">
        <v>1542</v>
      </c>
      <c r="M1645" s="4">
        <v>85.89</v>
      </c>
      <c r="N1645">
        <v>90</v>
      </c>
      <c r="O1645" t="s">
        <v>49</v>
      </c>
      <c r="P1645" t="s">
        <v>28</v>
      </c>
      <c r="R1645">
        <v>27</v>
      </c>
      <c r="S1645" t="s">
        <v>131</v>
      </c>
      <c r="T1645" t="s">
        <v>1118</v>
      </c>
      <c r="U1645">
        <v>305067</v>
      </c>
    </row>
    <row r="1646" spans="1:21" x14ac:dyDescent="0.3">
      <c r="A1646">
        <v>305164</v>
      </c>
      <c r="B1646" t="s">
        <v>348</v>
      </c>
      <c r="C1646" t="str">
        <f>_xlfn.XLOOKUP(D1646,Departments!$A$2:$A$8,Departments!$B$2:$B$8)</f>
        <v>Operations</v>
      </c>
      <c r="D1646" t="s">
        <v>19</v>
      </c>
      <c r="E1646" t="str" cm="1">
        <f t="array" ref="E1646">_xlfn.XLOOKUP(F1646,Locations!$A$2:$A$6,Locations!$B$2:$B$6,NOT FOUND)</f>
        <v>Sharjah</v>
      </c>
      <c r="F1646" t="s">
        <v>41</v>
      </c>
      <c r="G1646" t="s">
        <v>126</v>
      </c>
      <c r="H1646" t="s">
        <v>34</v>
      </c>
      <c r="I1646" t="s">
        <v>35</v>
      </c>
      <c r="J1646" t="s">
        <v>24</v>
      </c>
      <c r="K1646" t="s">
        <v>25</v>
      </c>
      <c r="L1646" t="s">
        <v>1451</v>
      </c>
      <c r="M1646" s="4">
        <v>98.83</v>
      </c>
      <c r="N1646">
        <v>87</v>
      </c>
      <c r="O1646" t="s">
        <v>56</v>
      </c>
      <c r="P1646" t="s">
        <v>38</v>
      </c>
      <c r="Q1646">
        <v>4</v>
      </c>
      <c r="S1646" t="s">
        <v>29</v>
      </c>
      <c r="U1646">
        <v>304181</v>
      </c>
    </row>
    <row r="1647" spans="1:21" x14ac:dyDescent="0.3">
      <c r="A1647">
        <v>305165</v>
      </c>
      <c r="B1647" t="s">
        <v>491</v>
      </c>
      <c r="C1647" t="str">
        <f>_xlfn.XLOOKUP(D1647,Departments!$A$2:$A$8,Departments!$B$2:$B$8)</f>
        <v>Finance</v>
      </c>
      <c r="D1647" t="s">
        <v>72</v>
      </c>
      <c r="E1647" t="str" cm="1">
        <f t="array" ref="E1647">_xlfn.XLOOKUP(F1647,Locations!$A$2:$A$6,Locations!$B$2:$B$6,NOT FOUND)</f>
        <v>Dubai</v>
      </c>
      <c r="F1647" t="s">
        <v>20</v>
      </c>
      <c r="G1647" t="s">
        <v>33</v>
      </c>
      <c r="H1647" t="s">
        <v>34</v>
      </c>
      <c r="I1647" t="s">
        <v>43</v>
      </c>
      <c r="J1647" t="s">
        <v>36</v>
      </c>
      <c r="K1647" t="s">
        <v>64</v>
      </c>
      <c r="L1647" t="s">
        <v>1543</v>
      </c>
      <c r="M1647" s="4">
        <v>77.94</v>
      </c>
      <c r="N1647">
        <v>71</v>
      </c>
      <c r="O1647" t="s">
        <v>56</v>
      </c>
      <c r="P1647" t="s">
        <v>38</v>
      </c>
      <c r="Q1647">
        <v>5</v>
      </c>
      <c r="R1647">
        <v>17</v>
      </c>
      <c r="S1647" t="s">
        <v>29</v>
      </c>
      <c r="U1647">
        <v>304357</v>
      </c>
    </row>
    <row r="1648" spans="1:21" x14ac:dyDescent="0.3">
      <c r="A1648">
        <v>305166</v>
      </c>
      <c r="B1648" t="s">
        <v>557</v>
      </c>
      <c r="C1648" t="str">
        <f>_xlfn.XLOOKUP(D1648,Departments!$A$2:$A$8,Departments!$B$2:$B$8)</f>
        <v>Finance</v>
      </c>
      <c r="D1648" t="s">
        <v>72</v>
      </c>
      <c r="E1648" t="str" cm="1">
        <f t="array" ref="E1648">_xlfn.XLOOKUP(F1648,Locations!$A$2:$A$6,Locations!$B$2:$B$6,NOT FOUND)</f>
        <v>Ajman</v>
      </c>
      <c r="F1648" t="s">
        <v>32</v>
      </c>
      <c r="G1648" t="s">
        <v>42</v>
      </c>
      <c r="H1648" t="s">
        <v>34</v>
      </c>
      <c r="I1648" t="s">
        <v>35</v>
      </c>
      <c r="J1648" t="s">
        <v>24</v>
      </c>
      <c r="K1648" t="s">
        <v>54</v>
      </c>
      <c r="L1648" t="s">
        <v>928</v>
      </c>
      <c r="M1648" s="4">
        <v>94.26</v>
      </c>
      <c r="N1648">
        <v>90</v>
      </c>
      <c r="O1648" t="s">
        <v>49</v>
      </c>
      <c r="P1648" t="s">
        <v>38</v>
      </c>
      <c r="Q1648">
        <v>3</v>
      </c>
      <c r="R1648">
        <v>35</v>
      </c>
      <c r="S1648" t="s">
        <v>29</v>
      </c>
      <c r="U1648">
        <v>304574</v>
      </c>
    </row>
    <row r="1649" spans="1:21" x14ac:dyDescent="0.3">
      <c r="A1649">
        <v>305167</v>
      </c>
      <c r="B1649" t="s">
        <v>94</v>
      </c>
      <c r="C1649" t="str">
        <f>_xlfn.XLOOKUP(D1649,Departments!$A$2:$A$8,Departments!$B$2:$B$8)</f>
        <v>Operations</v>
      </c>
      <c r="D1649" t="s">
        <v>19</v>
      </c>
      <c r="E1649" t="str" cm="1">
        <f t="array" ref="E1649">_xlfn.XLOOKUP(F1649,Locations!$A$2:$A$6,Locations!$B$2:$B$6,NOT FOUND)</f>
        <v>Ajman</v>
      </c>
      <c r="F1649" t="s">
        <v>32</v>
      </c>
      <c r="G1649" t="s">
        <v>33</v>
      </c>
      <c r="H1649" t="s">
        <v>34</v>
      </c>
      <c r="I1649" t="s">
        <v>35</v>
      </c>
      <c r="J1649" t="s">
        <v>36</v>
      </c>
      <c r="K1649" t="s">
        <v>69</v>
      </c>
      <c r="L1649" t="s">
        <v>747</v>
      </c>
      <c r="M1649" s="4">
        <v>96.98</v>
      </c>
      <c r="N1649">
        <v>89</v>
      </c>
      <c r="O1649" t="s">
        <v>56</v>
      </c>
      <c r="P1649" t="s">
        <v>38</v>
      </c>
      <c r="Q1649">
        <v>4</v>
      </c>
      <c r="R1649">
        <v>7</v>
      </c>
      <c r="S1649" t="s">
        <v>29</v>
      </c>
      <c r="U1649">
        <v>304564</v>
      </c>
    </row>
    <row r="1650" spans="1:21" x14ac:dyDescent="0.3">
      <c r="A1650">
        <v>305168</v>
      </c>
      <c r="B1650" t="s">
        <v>1042</v>
      </c>
      <c r="C1650" t="str">
        <f>_xlfn.XLOOKUP(D1650,Departments!$A$2:$A$8,Departments!$B$2:$B$8)</f>
        <v>HR</v>
      </c>
      <c r="D1650" t="s">
        <v>40</v>
      </c>
      <c r="E1650" t="str" cm="1">
        <f t="array" ref="E1650">_xlfn.XLOOKUP(F1650,Locations!$A$2:$A$6,Locations!$B$2:$B$6,NOT FOUND)</f>
        <v>Sharjah</v>
      </c>
      <c r="F1650" t="s">
        <v>41</v>
      </c>
      <c r="G1650" t="s">
        <v>126</v>
      </c>
      <c r="H1650" t="s">
        <v>63</v>
      </c>
      <c r="I1650" t="s">
        <v>43</v>
      </c>
      <c r="J1650" t="s">
        <v>36</v>
      </c>
      <c r="K1650" t="s">
        <v>64</v>
      </c>
      <c r="L1650" t="s">
        <v>1544</v>
      </c>
      <c r="M1650" s="4">
        <v>77.67</v>
      </c>
      <c r="N1650">
        <v>63</v>
      </c>
      <c r="O1650" t="s">
        <v>27</v>
      </c>
      <c r="P1650" t="s">
        <v>38</v>
      </c>
      <c r="Q1650">
        <v>5</v>
      </c>
      <c r="S1650" t="s">
        <v>131</v>
      </c>
      <c r="T1650" t="s">
        <v>1290</v>
      </c>
      <c r="U1650">
        <v>304714</v>
      </c>
    </row>
    <row r="1651" spans="1:21" x14ac:dyDescent="0.3">
      <c r="A1651">
        <v>305169</v>
      </c>
      <c r="B1651" t="s">
        <v>840</v>
      </c>
      <c r="C1651" t="str">
        <f>_xlfn.XLOOKUP(D1651,Departments!$A$2:$A$8,Departments!$B$2:$B$8)</f>
        <v>Operations</v>
      </c>
      <c r="D1651" t="s">
        <v>19</v>
      </c>
      <c r="E1651" t="str" cm="1">
        <f t="array" ref="E1651">_xlfn.XLOOKUP(F1651,Locations!$A$2:$A$6,Locations!$B$2:$B$6,NOT FOUND)</f>
        <v>Ajman</v>
      </c>
      <c r="F1651" t="s">
        <v>32</v>
      </c>
      <c r="G1651" t="s">
        <v>173</v>
      </c>
      <c r="H1651" t="s">
        <v>22</v>
      </c>
      <c r="I1651" t="s">
        <v>43</v>
      </c>
      <c r="J1651" t="s">
        <v>24</v>
      </c>
      <c r="K1651" t="s">
        <v>25</v>
      </c>
      <c r="L1651" t="s">
        <v>390</v>
      </c>
      <c r="M1651" s="4">
        <v>96.53</v>
      </c>
      <c r="N1651">
        <v>85</v>
      </c>
      <c r="O1651" t="s">
        <v>56</v>
      </c>
      <c r="P1651" t="s">
        <v>38</v>
      </c>
      <c r="Q1651">
        <v>3</v>
      </c>
      <c r="R1651">
        <v>18</v>
      </c>
      <c r="S1651" t="s">
        <v>57</v>
      </c>
      <c r="T1651" t="s">
        <v>1545</v>
      </c>
      <c r="U1651">
        <v>304787</v>
      </c>
    </row>
    <row r="1652" spans="1:21" x14ac:dyDescent="0.3">
      <c r="A1652">
        <v>305170</v>
      </c>
      <c r="B1652" t="s">
        <v>559</v>
      </c>
      <c r="C1652" t="str">
        <f>_xlfn.XLOOKUP(D1652,Departments!$A$2:$A$8,Departments!$B$2:$B$8)</f>
        <v>Finance</v>
      </c>
      <c r="D1652" t="s">
        <v>72</v>
      </c>
      <c r="E1652" t="str" cm="1">
        <f t="array" ref="E1652">_xlfn.XLOOKUP(F1652,Locations!$A$2:$A$6,Locations!$B$2:$B$6,NOT FOUND)</f>
        <v>Al Ain</v>
      </c>
      <c r="F1652" t="s">
        <v>46</v>
      </c>
      <c r="G1652" t="s">
        <v>33</v>
      </c>
      <c r="H1652" t="s">
        <v>22</v>
      </c>
      <c r="I1652" t="s">
        <v>35</v>
      </c>
      <c r="J1652" t="s">
        <v>24</v>
      </c>
      <c r="K1652" t="s">
        <v>25</v>
      </c>
      <c r="L1652" t="s">
        <v>1292</v>
      </c>
      <c r="M1652" s="4">
        <v>76.489999999999995</v>
      </c>
      <c r="N1652">
        <v>71</v>
      </c>
      <c r="O1652" t="s">
        <v>27</v>
      </c>
      <c r="P1652" t="s">
        <v>38</v>
      </c>
      <c r="Q1652">
        <v>5</v>
      </c>
      <c r="R1652">
        <v>21</v>
      </c>
      <c r="S1652" t="s">
        <v>57</v>
      </c>
      <c r="T1652" t="s">
        <v>542</v>
      </c>
      <c r="U1652">
        <v>303959</v>
      </c>
    </row>
    <row r="1653" spans="1:21" x14ac:dyDescent="0.3">
      <c r="A1653">
        <v>305171</v>
      </c>
      <c r="B1653" t="s">
        <v>375</v>
      </c>
      <c r="C1653" t="str">
        <f>_xlfn.XLOOKUP(D1653,Departments!$A$2:$A$8,Departments!$B$2:$B$8)</f>
        <v>Marketing</v>
      </c>
      <c r="D1653" t="s">
        <v>60</v>
      </c>
      <c r="E1653" t="str" cm="1">
        <f t="array" ref="E1653">_xlfn.XLOOKUP(F1653,Locations!$A$2:$A$6,Locations!$B$2:$B$6,NOT FOUND)</f>
        <v>Ajman</v>
      </c>
      <c r="F1653" t="s">
        <v>32</v>
      </c>
      <c r="G1653" t="s">
        <v>102</v>
      </c>
      <c r="H1653" t="s">
        <v>76</v>
      </c>
      <c r="I1653" t="s">
        <v>23</v>
      </c>
      <c r="J1653" t="s">
        <v>36</v>
      </c>
      <c r="K1653" t="s">
        <v>25</v>
      </c>
      <c r="L1653" t="s">
        <v>867</v>
      </c>
      <c r="M1653" s="4">
        <v>87.35</v>
      </c>
      <c r="N1653">
        <v>85</v>
      </c>
      <c r="O1653" t="s">
        <v>56</v>
      </c>
      <c r="P1653" t="s">
        <v>28</v>
      </c>
      <c r="R1653">
        <v>8</v>
      </c>
      <c r="S1653" t="s">
        <v>29</v>
      </c>
      <c r="U1653">
        <v>303577</v>
      </c>
    </row>
    <row r="1654" spans="1:21" x14ac:dyDescent="0.3">
      <c r="A1654">
        <v>305172</v>
      </c>
      <c r="B1654" t="s">
        <v>670</v>
      </c>
      <c r="C1654" t="str">
        <f>_xlfn.XLOOKUP(D1654,Departments!$A$2:$A$8,Departments!$B$2:$B$8)</f>
        <v>HR</v>
      </c>
      <c r="D1654" t="s">
        <v>40</v>
      </c>
      <c r="E1654" t="str" cm="1">
        <f t="array" ref="E1654">_xlfn.XLOOKUP(F1654,Locations!$A$2:$A$6,Locations!$B$2:$B$6,NOT FOUND)</f>
        <v>Sharjah</v>
      </c>
      <c r="F1654" t="s">
        <v>41</v>
      </c>
      <c r="G1654" t="s">
        <v>21</v>
      </c>
      <c r="H1654" t="s">
        <v>22</v>
      </c>
      <c r="I1654" t="s">
        <v>23</v>
      </c>
      <c r="J1654" t="s">
        <v>24</v>
      </c>
      <c r="K1654" t="s">
        <v>54</v>
      </c>
      <c r="L1654" t="s">
        <v>274</v>
      </c>
      <c r="M1654" s="4">
        <v>87.15</v>
      </c>
      <c r="N1654">
        <v>79</v>
      </c>
      <c r="O1654" t="s">
        <v>56</v>
      </c>
      <c r="P1654" t="s">
        <v>38</v>
      </c>
      <c r="Q1654">
        <v>2</v>
      </c>
      <c r="R1654">
        <v>34</v>
      </c>
      <c r="S1654" t="s">
        <v>57</v>
      </c>
      <c r="T1654" t="s">
        <v>850</v>
      </c>
      <c r="U1654">
        <v>303730</v>
      </c>
    </row>
    <row r="1655" spans="1:21" x14ac:dyDescent="0.3">
      <c r="A1655">
        <v>305173</v>
      </c>
      <c r="B1655" t="s">
        <v>573</v>
      </c>
      <c r="C1655" t="str">
        <f>_xlfn.XLOOKUP(D1655,Departments!$A$2:$A$8,Departments!$B$2:$B$8)</f>
        <v>Sales</v>
      </c>
      <c r="D1655" t="s">
        <v>31</v>
      </c>
      <c r="E1655" t="str" cm="1">
        <f t="array" ref="E1655">_xlfn.XLOOKUP(F1655,Locations!$A$2:$A$6,Locations!$B$2:$B$6,NOT FOUND)</f>
        <v>Sharjah</v>
      </c>
      <c r="F1655" t="s">
        <v>41</v>
      </c>
      <c r="G1655" t="s">
        <v>53</v>
      </c>
      <c r="H1655" t="s">
        <v>76</v>
      </c>
      <c r="I1655" t="s">
        <v>23</v>
      </c>
      <c r="J1655" t="s">
        <v>24</v>
      </c>
      <c r="K1655" t="s">
        <v>64</v>
      </c>
      <c r="L1655" t="s">
        <v>691</v>
      </c>
      <c r="M1655" s="4">
        <v>85.67</v>
      </c>
      <c r="N1655">
        <v>70</v>
      </c>
      <c r="O1655" t="s">
        <v>56</v>
      </c>
      <c r="P1655" t="s">
        <v>50</v>
      </c>
      <c r="R1655">
        <v>24</v>
      </c>
      <c r="S1655" t="s">
        <v>29</v>
      </c>
      <c r="U1655">
        <v>305130</v>
      </c>
    </row>
    <row r="1656" spans="1:21" x14ac:dyDescent="0.3">
      <c r="A1656">
        <v>305174</v>
      </c>
      <c r="B1656" t="s">
        <v>446</v>
      </c>
      <c r="C1656" t="str">
        <f>_xlfn.XLOOKUP(D1656,Departments!$A$2:$A$8,Departments!$B$2:$B$8)</f>
        <v>Marketing</v>
      </c>
      <c r="D1656" t="s">
        <v>60</v>
      </c>
      <c r="E1656" t="str" cm="1">
        <f t="array" ref="E1656">_xlfn.XLOOKUP(F1656,Locations!$A$2:$A$6,Locations!$B$2:$B$6,NOT FOUND)</f>
        <v>Abu Dhabi</v>
      </c>
      <c r="F1656" t="s">
        <v>61</v>
      </c>
      <c r="G1656" t="s">
        <v>108</v>
      </c>
      <c r="H1656" t="s">
        <v>34</v>
      </c>
      <c r="I1656" t="s">
        <v>35</v>
      </c>
      <c r="J1656" t="s">
        <v>24</v>
      </c>
      <c r="K1656" t="s">
        <v>69</v>
      </c>
      <c r="L1656" t="s">
        <v>577</v>
      </c>
      <c r="M1656" s="4">
        <v>80.2</v>
      </c>
      <c r="N1656">
        <v>55</v>
      </c>
      <c r="O1656" t="s">
        <v>27</v>
      </c>
      <c r="P1656" t="s">
        <v>38</v>
      </c>
      <c r="Q1656">
        <v>2</v>
      </c>
      <c r="R1656">
        <v>25</v>
      </c>
      <c r="S1656" t="s">
        <v>29</v>
      </c>
      <c r="U1656">
        <v>303579</v>
      </c>
    </row>
    <row r="1657" spans="1:21" x14ac:dyDescent="0.3">
      <c r="A1657">
        <v>305175</v>
      </c>
      <c r="B1657" t="s">
        <v>815</v>
      </c>
      <c r="C1657" t="str">
        <f>_xlfn.XLOOKUP(D1657,Departments!$A$2:$A$8,Departments!$B$2:$B$8)</f>
        <v>Marketing</v>
      </c>
      <c r="D1657" t="s">
        <v>60</v>
      </c>
      <c r="E1657" t="str" cm="1">
        <f t="array" ref="E1657">_xlfn.XLOOKUP(F1657,Locations!$A$2:$A$6,Locations!$B$2:$B$6,NOT FOUND)</f>
        <v>Sharjah</v>
      </c>
      <c r="F1657" t="s">
        <v>41</v>
      </c>
      <c r="G1657" t="s">
        <v>126</v>
      </c>
      <c r="H1657" t="s">
        <v>63</v>
      </c>
      <c r="I1657" t="s">
        <v>23</v>
      </c>
      <c r="J1657" t="s">
        <v>36</v>
      </c>
      <c r="K1657" t="s">
        <v>25</v>
      </c>
      <c r="L1657" t="s">
        <v>1546</v>
      </c>
      <c r="M1657" s="4">
        <v>75.3</v>
      </c>
      <c r="N1657">
        <v>56</v>
      </c>
      <c r="O1657" t="s">
        <v>27</v>
      </c>
      <c r="P1657" t="s">
        <v>50</v>
      </c>
      <c r="R1657">
        <v>34</v>
      </c>
      <c r="S1657" t="s">
        <v>131</v>
      </c>
      <c r="T1657" t="s">
        <v>259</v>
      </c>
      <c r="U1657">
        <v>303930</v>
      </c>
    </row>
    <row r="1658" spans="1:21" x14ac:dyDescent="0.3">
      <c r="A1658">
        <v>305176</v>
      </c>
      <c r="B1658" t="s">
        <v>732</v>
      </c>
      <c r="C1658" t="str">
        <f>_xlfn.XLOOKUP(D1658,Departments!$A$2:$A$8,Departments!$B$2:$B$8)</f>
        <v>Operations</v>
      </c>
      <c r="D1658" t="s">
        <v>19</v>
      </c>
      <c r="E1658" t="str" cm="1">
        <f t="array" ref="E1658">_xlfn.XLOOKUP(F1658,Locations!$A$2:$A$6,Locations!$B$2:$B$6,NOT FOUND)</f>
        <v>Abu Dhabi</v>
      </c>
      <c r="F1658" t="s">
        <v>61</v>
      </c>
      <c r="G1658" t="s">
        <v>73</v>
      </c>
      <c r="H1658" t="s">
        <v>22</v>
      </c>
      <c r="I1658" t="s">
        <v>35</v>
      </c>
      <c r="J1658" t="s">
        <v>24</v>
      </c>
      <c r="K1658" t="s">
        <v>54</v>
      </c>
      <c r="L1658" t="s">
        <v>1547</v>
      </c>
      <c r="M1658" s="4">
        <v>79.27</v>
      </c>
      <c r="N1658">
        <v>57</v>
      </c>
      <c r="O1658" t="s">
        <v>56</v>
      </c>
      <c r="P1658" t="s">
        <v>50</v>
      </c>
      <c r="R1658">
        <v>26</v>
      </c>
      <c r="S1658" t="s">
        <v>29</v>
      </c>
      <c r="U1658">
        <v>304200</v>
      </c>
    </row>
    <row r="1659" spans="1:21" x14ac:dyDescent="0.3">
      <c r="A1659">
        <v>305177</v>
      </c>
      <c r="B1659" t="s">
        <v>269</v>
      </c>
      <c r="C1659" t="str">
        <f>_xlfn.XLOOKUP(D1659,Departments!$A$2:$A$8,Departments!$B$2:$B$8)</f>
        <v>Customer Support</v>
      </c>
      <c r="D1659" t="s">
        <v>52</v>
      </c>
      <c r="E1659" t="str" cm="1">
        <f t="array" ref="E1659">_xlfn.XLOOKUP(F1659,Locations!$A$2:$A$6,Locations!$B$2:$B$6,NOT FOUND)</f>
        <v>Abu Dhabi</v>
      </c>
      <c r="F1659" t="s">
        <v>61</v>
      </c>
      <c r="G1659" t="s">
        <v>108</v>
      </c>
      <c r="H1659" t="s">
        <v>63</v>
      </c>
      <c r="I1659" t="s">
        <v>35</v>
      </c>
      <c r="J1659" t="s">
        <v>36</v>
      </c>
      <c r="K1659" t="s">
        <v>64</v>
      </c>
      <c r="L1659" t="s">
        <v>1440</v>
      </c>
      <c r="M1659" s="4">
        <v>86.47</v>
      </c>
      <c r="N1659">
        <v>87</v>
      </c>
      <c r="O1659" t="s">
        <v>49</v>
      </c>
      <c r="P1659" t="s">
        <v>28</v>
      </c>
      <c r="R1659">
        <v>26</v>
      </c>
      <c r="S1659" t="s">
        <v>29</v>
      </c>
      <c r="U1659">
        <v>304419</v>
      </c>
    </row>
    <row r="1660" spans="1:21" x14ac:dyDescent="0.3">
      <c r="A1660">
        <v>305178</v>
      </c>
      <c r="B1660" t="s">
        <v>255</v>
      </c>
      <c r="C1660" t="str">
        <f>_xlfn.XLOOKUP(D1660,Departments!$A$2:$A$8,Departments!$B$2:$B$8)</f>
        <v>Marketing</v>
      </c>
      <c r="D1660" t="s">
        <v>60</v>
      </c>
      <c r="E1660" t="str" cm="1">
        <f t="array" ref="E1660">_xlfn.XLOOKUP(F1660,Locations!$A$2:$A$6,Locations!$B$2:$B$6,NOT FOUND)</f>
        <v>Ajman</v>
      </c>
      <c r="F1660" t="s">
        <v>32</v>
      </c>
      <c r="G1660" t="s">
        <v>73</v>
      </c>
      <c r="H1660" t="s">
        <v>76</v>
      </c>
      <c r="I1660" t="s">
        <v>35</v>
      </c>
      <c r="J1660" t="s">
        <v>24</v>
      </c>
      <c r="K1660" t="s">
        <v>54</v>
      </c>
      <c r="L1660" t="s">
        <v>1048</v>
      </c>
      <c r="M1660" s="4">
        <v>90.93</v>
      </c>
      <c r="N1660">
        <v>76</v>
      </c>
      <c r="O1660" t="s">
        <v>49</v>
      </c>
      <c r="P1660" t="s">
        <v>50</v>
      </c>
      <c r="R1660">
        <v>15</v>
      </c>
      <c r="S1660" t="s">
        <v>57</v>
      </c>
      <c r="T1660" t="s">
        <v>1548</v>
      </c>
      <c r="U1660">
        <v>304725</v>
      </c>
    </row>
    <row r="1661" spans="1:21" x14ac:dyDescent="0.3">
      <c r="A1661">
        <v>305179</v>
      </c>
      <c r="B1661" t="s">
        <v>301</v>
      </c>
      <c r="C1661" t="str">
        <f>_xlfn.XLOOKUP(D1661,Departments!$A$2:$A$8,Departments!$B$2:$B$8)</f>
        <v>Operations</v>
      </c>
      <c r="D1661" t="s">
        <v>19</v>
      </c>
      <c r="E1661" t="str" cm="1">
        <f t="array" ref="E1661">_xlfn.XLOOKUP(F1661,Locations!$A$2:$A$6,Locations!$B$2:$B$6,NOT FOUND)</f>
        <v>Abu Dhabi</v>
      </c>
      <c r="F1661" t="s">
        <v>61</v>
      </c>
      <c r="G1661" t="s">
        <v>62</v>
      </c>
      <c r="H1661" t="s">
        <v>76</v>
      </c>
      <c r="I1661" t="s">
        <v>35</v>
      </c>
      <c r="J1661" t="s">
        <v>24</v>
      </c>
      <c r="K1661" t="s">
        <v>69</v>
      </c>
      <c r="L1661" t="s">
        <v>1242</v>
      </c>
      <c r="M1661" s="4">
        <v>84.14</v>
      </c>
      <c r="N1661">
        <v>58</v>
      </c>
      <c r="O1661" t="s">
        <v>27</v>
      </c>
      <c r="P1661" t="s">
        <v>38</v>
      </c>
      <c r="Q1661">
        <v>3</v>
      </c>
      <c r="R1661">
        <v>25</v>
      </c>
      <c r="S1661" t="s">
        <v>29</v>
      </c>
      <c r="U1661">
        <v>304703</v>
      </c>
    </row>
    <row r="1662" spans="1:21" x14ac:dyDescent="0.3">
      <c r="A1662">
        <v>305180</v>
      </c>
      <c r="B1662" t="s">
        <v>1213</v>
      </c>
      <c r="C1662" t="str">
        <f>_xlfn.XLOOKUP(D1662,Departments!$A$2:$A$8,Departments!$B$2:$B$8)</f>
        <v>HR</v>
      </c>
      <c r="D1662" t="s">
        <v>40</v>
      </c>
      <c r="E1662" t="str" cm="1">
        <f t="array" ref="E1662">_xlfn.XLOOKUP(F1662,Locations!$A$2:$A$6,Locations!$B$2:$B$6,NOT FOUND)</f>
        <v>Abu Dhabi</v>
      </c>
      <c r="F1662" t="s">
        <v>61</v>
      </c>
      <c r="G1662" t="s">
        <v>126</v>
      </c>
      <c r="H1662" t="s">
        <v>63</v>
      </c>
      <c r="I1662" t="s">
        <v>23</v>
      </c>
      <c r="J1662" t="s">
        <v>24</v>
      </c>
      <c r="K1662" t="s">
        <v>64</v>
      </c>
      <c r="L1662" t="s">
        <v>1058</v>
      </c>
      <c r="M1662" s="4">
        <v>97.74</v>
      </c>
      <c r="N1662">
        <v>88</v>
      </c>
      <c r="O1662" t="s">
        <v>56</v>
      </c>
      <c r="P1662" t="s">
        <v>38</v>
      </c>
      <c r="Q1662">
        <v>2</v>
      </c>
      <c r="R1662">
        <v>26</v>
      </c>
      <c r="S1662" t="s">
        <v>29</v>
      </c>
      <c r="U1662">
        <v>304665</v>
      </c>
    </row>
    <row r="1663" spans="1:21" x14ac:dyDescent="0.3">
      <c r="A1663">
        <v>305181</v>
      </c>
      <c r="B1663" t="s">
        <v>1033</v>
      </c>
      <c r="C1663" t="str">
        <f>_xlfn.XLOOKUP(D1663,Departments!$A$2:$A$8,Departments!$B$2:$B$8)</f>
        <v>IT</v>
      </c>
      <c r="D1663" t="s">
        <v>80</v>
      </c>
      <c r="E1663" t="str" cm="1">
        <f t="array" ref="E1663">_xlfn.XLOOKUP(F1663,Locations!$A$2:$A$6,Locations!$B$2:$B$6,NOT FOUND)</f>
        <v>Dubai</v>
      </c>
      <c r="F1663" t="s">
        <v>20</v>
      </c>
      <c r="G1663" t="s">
        <v>102</v>
      </c>
      <c r="H1663" t="s">
        <v>22</v>
      </c>
      <c r="I1663" t="s">
        <v>43</v>
      </c>
      <c r="J1663" t="s">
        <v>24</v>
      </c>
      <c r="K1663" t="s">
        <v>25</v>
      </c>
      <c r="L1663" t="s">
        <v>1224</v>
      </c>
      <c r="M1663" s="4">
        <v>89.42</v>
      </c>
      <c r="N1663">
        <v>83</v>
      </c>
      <c r="O1663" t="s">
        <v>56</v>
      </c>
      <c r="P1663" t="s">
        <v>38</v>
      </c>
      <c r="Q1663">
        <v>4</v>
      </c>
      <c r="R1663">
        <v>15</v>
      </c>
      <c r="S1663" t="s">
        <v>57</v>
      </c>
      <c r="T1663" t="s">
        <v>1549</v>
      </c>
      <c r="U1663">
        <v>304469</v>
      </c>
    </row>
    <row r="1664" spans="1:21" x14ac:dyDescent="0.3">
      <c r="A1664">
        <v>305182</v>
      </c>
      <c r="B1664" t="s">
        <v>757</v>
      </c>
      <c r="C1664" t="str">
        <f>_xlfn.XLOOKUP(D1664,Departments!$A$2:$A$8,Departments!$B$2:$B$8)</f>
        <v>Sales</v>
      </c>
      <c r="D1664" t="s">
        <v>31</v>
      </c>
      <c r="E1664" t="str" cm="1">
        <f t="array" ref="E1664">_xlfn.XLOOKUP(F1664,Locations!$A$2:$A$6,Locations!$B$2:$B$6,NOT FOUND)</f>
        <v>Sharjah</v>
      </c>
      <c r="F1664" t="s">
        <v>41</v>
      </c>
      <c r="G1664" t="s">
        <v>68</v>
      </c>
      <c r="H1664" t="s">
        <v>34</v>
      </c>
      <c r="I1664" t="s">
        <v>35</v>
      </c>
      <c r="J1664" t="s">
        <v>36</v>
      </c>
      <c r="K1664" t="s">
        <v>69</v>
      </c>
      <c r="L1664" t="s">
        <v>1311</v>
      </c>
      <c r="M1664" s="4">
        <v>90.74</v>
      </c>
      <c r="N1664">
        <v>79</v>
      </c>
      <c r="O1664" t="s">
        <v>56</v>
      </c>
      <c r="P1664" t="s">
        <v>38</v>
      </c>
      <c r="Q1664">
        <v>3</v>
      </c>
      <c r="R1664">
        <v>9</v>
      </c>
      <c r="S1664" t="s">
        <v>57</v>
      </c>
      <c r="T1664" t="s">
        <v>1550</v>
      </c>
      <c r="U1664">
        <v>305071</v>
      </c>
    </row>
    <row r="1665" spans="1:21" x14ac:dyDescent="0.3">
      <c r="A1665">
        <v>305183</v>
      </c>
      <c r="B1665" t="s">
        <v>123</v>
      </c>
      <c r="C1665" t="str">
        <f>_xlfn.XLOOKUP(D1665,Departments!$A$2:$A$8,Departments!$B$2:$B$8)</f>
        <v>IT</v>
      </c>
      <c r="D1665" t="s">
        <v>80</v>
      </c>
      <c r="E1665" t="str" cm="1">
        <f t="array" ref="E1665">_xlfn.XLOOKUP(F1665,Locations!$A$2:$A$6,Locations!$B$2:$B$6,NOT FOUND)</f>
        <v>Ajman</v>
      </c>
      <c r="F1665" t="s">
        <v>32</v>
      </c>
      <c r="G1665" t="s">
        <v>53</v>
      </c>
      <c r="H1665" t="s">
        <v>76</v>
      </c>
      <c r="I1665" t="s">
        <v>43</v>
      </c>
      <c r="J1665" t="s">
        <v>36</v>
      </c>
      <c r="K1665" t="s">
        <v>54</v>
      </c>
      <c r="L1665" t="s">
        <v>1551</v>
      </c>
      <c r="M1665" s="4">
        <v>85.09</v>
      </c>
      <c r="N1665">
        <v>87</v>
      </c>
      <c r="O1665" t="s">
        <v>49</v>
      </c>
      <c r="P1665" t="s">
        <v>50</v>
      </c>
      <c r="R1665">
        <v>11</v>
      </c>
      <c r="S1665" t="s">
        <v>57</v>
      </c>
      <c r="T1665" t="s">
        <v>162</v>
      </c>
      <c r="U1665">
        <v>303934</v>
      </c>
    </row>
    <row r="1666" spans="1:21" x14ac:dyDescent="0.3">
      <c r="A1666">
        <v>305184</v>
      </c>
      <c r="B1666" t="s">
        <v>831</v>
      </c>
      <c r="C1666" t="str">
        <f>_xlfn.XLOOKUP(D1666,Departments!$A$2:$A$8,Departments!$B$2:$B$8)</f>
        <v>IT</v>
      </c>
      <c r="D1666" t="s">
        <v>80</v>
      </c>
      <c r="E1666" t="str" cm="1">
        <f t="array" ref="E1666">_xlfn.XLOOKUP(F1666,Locations!$A$2:$A$6,Locations!$B$2:$B$6,NOT FOUND)</f>
        <v>Al Ain</v>
      </c>
      <c r="F1666" t="s">
        <v>46</v>
      </c>
      <c r="G1666" t="s">
        <v>173</v>
      </c>
      <c r="H1666" t="s">
        <v>34</v>
      </c>
      <c r="I1666" t="s">
        <v>23</v>
      </c>
      <c r="J1666" t="s">
        <v>24</v>
      </c>
      <c r="K1666" t="s">
        <v>69</v>
      </c>
      <c r="L1666" t="s">
        <v>482</v>
      </c>
      <c r="M1666" s="4">
        <v>99.27</v>
      </c>
      <c r="N1666">
        <v>94</v>
      </c>
      <c r="O1666" t="s">
        <v>56</v>
      </c>
      <c r="P1666" t="s">
        <v>28</v>
      </c>
      <c r="R1666">
        <v>10</v>
      </c>
      <c r="S1666" t="s">
        <v>29</v>
      </c>
      <c r="U1666">
        <v>304297</v>
      </c>
    </row>
    <row r="1667" spans="1:21" x14ac:dyDescent="0.3">
      <c r="A1667">
        <v>305185</v>
      </c>
      <c r="B1667" t="s">
        <v>694</v>
      </c>
      <c r="C1667" t="str">
        <f>_xlfn.XLOOKUP(D1667,Departments!$A$2:$A$8,Departments!$B$2:$B$8)</f>
        <v>Customer Support</v>
      </c>
      <c r="D1667" t="s">
        <v>52</v>
      </c>
      <c r="E1667" t="str" cm="1">
        <f t="array" ref="E1667">_xlfn.XLOOKUP(F1667,Locations!$A$2:$A$6,Locations!$B$2:$B$6,NOT FOUND)</f>
        <v>Ajman</v>
      </c>
      <c r="F1667" t="s">
        <v>32</v>
      </c>
      <c r="G1667" t="s">
        <v>68</v>
      </c>
      <c r="H1667" t="s">
        <v>34</v>
      </c>
      <c r="I1667" t="s">
        <v>35</v>
      </c>
      <c r="J1667" t="s">
        <v>24</v>
      </c>
      <c r="K1667" t="s">
        <v>25</v>
      </c>
      <c r="L1667" t="s">
        <v>1400</v>
      </c>
      <c r="M1667" s="4">
        <v>76.819999999999993</v>
      </c>
      <c r="N1667">
        <v>60</v>
      </c>
      <c r="O1667" t="s">
        <v>56</v>
      </c>
      <c r="P1667" t="s">
        <v>38</v>
      </c>
      <c r="Q1667">
        <v>3</v>
      </c>
      <c r="R1667">
        <v>21</v>
      </c>
      <c r="S1667" t="s">
        <v>29</v>
      </c>
      <c r="U1667">
        <v>304103</v>
      </c>
    </row>
    <row r="1668" spans="1:21" x14ac:dyDescent="0.3">
      <c r="A1668">
        <v>305186</v>
      </c>
      <c r="B1668" t="s">
        <v>1198</v>
      </c>
      <c r="C1668" t="str">
        <f>_xlfn.XLOOKUP(D1668,Departments!$A$2:$A$8,Departments!$B$2:$B$8)</f>
        <v>HR</v>
      </c>
      <c r="D1668" t="s">
        <v>40</v>
      </c>
      <c r="E1668" t="str" cm="1">
        <f t="array" ref="E1668">_xlfn.XLOOKUP(F1668,Locations!$A$2:$A$6,Locations!$B$2:$B$6,NOT FOUND)</f>
        <v>Dubai</v>
      </c>
      <c r="F1668" t="s">
        <v>20</v>
      </c>
      <c r="G1668" t="s">
        <v>21</v>
      </c>
      <c r="H1668" t="s">
        <v>34</v>
      </c>
      <c r="I1668" t="s">
        <v>35</v>
      </c>
      <c r="J1668" t="s">
        <v>24</v>
      </c>
      <c r="K1668" t="s">
        <v>69</v>
      </c>
      <c r="L1668" t="s">
        <v>545</v>
      </c>
      <c r="M1668" s="4">
        <v>98.41</v>
      </c>
      <c r="N1668">
        <v>86</v>
      </c>
      <c r="O1668" t="s">
        <v>49</v>
      </c>
      <c r="P1668" t="s">
        <v>28</v>
      </c>
      <c r="R1668">
        <v>17</v>
      </c>
      <c r="S1668" t="s">
        <v>57</v>
      </c>
      <c r="T1668" t="s">
        <v>109</v>
      </c>
      <c r="U1668">
        <v>303905</v>
      </c>
    </row>
    <row r="1669" spans="1:21" x14ac:dyDescent="0.3">
      <c r="A1669">
        <v>305187</v>
      </c>
      <c r="B1669" t="s">
        <v>576</v>
      </c>
      <c r="C1669" t="str">
        <f>_xlfn.XLOOKUP(D1669,Departments!$A$2:$A$8,Departments!$B$2:$B$8)</f>
        <v>Operations</v>
      </c>
      <c r="D1669" t="s">
        <v>19</v>
      </c>
      <c r="E1669" t="str" cm="1">
        <f t="array" ref="E1669">_xlfn.XLOOKUP(F1669,Locations!$A$2:$A$6,Locations!$B$2:$B$6,NOT FOUND)</f>
        <v>Ajman</v>
      </c>
      <c r="F1669" t="s">
        <v>32</v>
      </c>
      <c r="G1669" t="s">
        <v>68</v>
      </c>
      <c r="H1669" t="s">
        <v>76</v>
      </c>
      <c r="I1669" t="s">
        <v>23</v>
      </c>
      <c r="J1669" t="s">
        <v>36</v>
      </c>
      <c r="K1669" t="s">
        <v>54</v>
      </c>
      <c r="L1669" t="s">
        <v>917</v>
      </c>
      <c r="M1669" s="4">
        <v>90.94</v>
      </c>
      <c r="N1669">
        <v>80</v>
      </c>
      <c r="O1669" t="s">
        <v>49</v>
      </c>
      <c r="P1669" t="s">
        <v>38</v>
      </c>
      <c r="Q1669">
        <v>3</v>
      </c>
      <c r="S1669" t="s">
        <v>29</v>
      </c>
      <c r="U1669">
        <v>304304</v>
      </c>
    </row>
    <row r="1670" spans="1:21" x14ac:dyDescent="0.3">
      <c r="A1670">
        <v>305188</v>
      </c>
      <c r="B1670" t="s">
        <v>94</v>
      </c>
      <c r="C1670" t="str">
        <f>_xlfn.XLOOKUP(D1670,Departments!$A$2:$A$8,Departments!$B$2:$B$8)</f>
        <v>IT</v>
      </c>
      <c r="D1670" t="s">
        <v>80</v>
      </c>
      <c r="E1670" t="str" cm="1">
        <f t="array" ref="E1670">_xlfn.XLOOKUP(F1670,Locations!$A$2:$A$6,Locations!$B$2:$B$6,NOT FOUND)</f>
        <v>Al Ain</v>
      </c>
      <c r="F1670" t="s">
        <v>46</v>
      </c>
      <c r="G1670" t="s">
        <v>102</v>
      </c>
      <c r="H1670" t="s">
        <v>76</v>
      </c>
      <c r="I1670" t="s">
        <v>35</v>
      </c>
      <c r="J1670" t="s">
        <v>24</v>
      </c>
      <c r="K1670" t="s">
        <v>64</v>
      </c>
      <c r="L1670" t="s">
        <v>499</v>
      </c>
      <c r="M1670" s="4">
        <v>86.13</v>
      </c>
      <c r="N1670">
        <v>82</v>
      </c>
      <c r="O1670" t="s">
        <v>56</v>
      </c>
      <c r="P1670" t="s">
        <v>38</v>
      </c>
      <c r="Q1670">
        <v>3</v>
      </c>
      <c r="R1670">
        <v>25</v>
      </c>
      <c r="S1670" t="s">
        <v>29</v>
      </c>
      <c r="U1670">
        <v>303945</v>
      </c>
    </row>
    <row r="1671" spans="1:21" x14ac:dyDescent="0.3">
      <c r="A1671">
        <v>305189</v>
      </c>
      <c r="B1671" t="s">
        <v>571</v>
      </c>
      <c r="C1671" t="str">
        <f>_xlfn.XLOOKUP(D1671,Departments!$A$2:$A$8,Departments!$B$2:$B$8)</f>
        <v>HR</v>
      </c>
      <c r="D1671" t="s">
        <v>40</v>
      </c>
      <c r="E1671" t="str" cm="1">
        <f t="array" ref="E1671">_xlfn.XLOOKUP(F1671,Locations!$A$2:$A$6,Locations!$B$2:$B$6,NOT FOUND)</f>
        <v>Al Ain</v>
      </c>
      <c r="F1671" t="s">
        <v>46</v>
      </c>
      <c r="G1671" t="s">
        <v>102</v>
      </c>
      <c r="H1671" t="s">
        <v>22</v>
      </c>
      <c r="I1671" t="s">
        <v>23</v>
      </c>
      <c r="J1671" t="s">
        <v>36</v>
      </c>
      <c r="K1671" t="s">
        <v>69</v>
      </c>
      <c r="L1671" t="s">
        <v>1552</v>
      </c>
      <c r="M1671" s="4">
        <v>78.52</v>
      </c>
      <c r="N1671">
        <v>78</v>
      </c>
      <c r="O1671" t="s">
        <v>56</v>
      </c>
      <c r="P1671" t="s">
        <v>38</v>
      </c>
      <c r="Q1671">
        <v>4</v>
      </c>
      <c r="R1671">
        <v>37</v>
      </c>
      <c r="S1671" t="s">
        <v>131</v>
      </c>
      <c r="T1671" t="s">
        <v>1553</v>
      </c>
      <c r="U1671">
        <v>304835</v>
      </c>
    </row>
    <row r="1672" spans="1:21" x14ac:dyDescent="0.3">
      <c r="A1672">
        <v>305190</v>
      </c>
      <c r="B1672" t="s">
        <v>704</v>
      </c>
      <c r="C1672" t="str">
        <f>_xlfn.XLOOKUP(D1672,Departments!$A$2:$A$8,Departments!$B$2:$B$8)</f>
        <v>Sales</v>
      </c>
      <c r="D1672" t="s">
        <v>31</v>
      </c>
      <c r="E1672" t="str" cm="1">
        <f t="array" ref="E1672">_xlfn.XLOOKUP(F1672,Locations!$A$2:$A$6,Locations!$B$2:$B$6,NOT FOUND)</f>
        <v>Ajman</v>
      </c>
      <c r="F1672" t="s">
        <v>32</v>
      </c>
      <c r="G1672" t="s">
        <v>33</v>
      </c>
      <c r="H1672" t="s">
        <v>34</v>
      </c>
      <c r="I1672" t="s">
        <v>43</v>
      </c>
      <c r="J1672" t="s">
        <v>36</v>
      </c>
      <c r="K1672" t="s">
        <v>25</v>
      </c>
      <c r="L1672" t="s">
        <v>168</v>
      </c>
      <c r="M1672" s="4">
        <v>79.73</v>
      </c>
      <c r="N1672">
        <v>55</v>
      </c>
      <c r="O1672" t="s">
        <v>27</v>
      </c>
      <c r="P1672" t="s">
        <v>28</v>
      </c>
      <c r="R1672">
        <v>24</v>
      </c>
      <c r="S1672" t="s">
        <v>57</v>
      </c>
      <c r="T1672" t="s">
        <v>1554</v>
      </c>
      <c r="U1672">
        <v>304554</v>
      </c>
    </row>
    <row r="1673" spans="1:21" x14ac:dyDescent="0.3">
      <c r="A1673">
        <v>305191</v>
      </c>
      <c r="B1673" t="s">
        <v>491</v>
      </c>
      <c r="C1673" t="str">
        <f>_xlfn.XLOOKUP(D1673,Departments!$A$2:$A$8,Departments!$B$2:$B$8)</f>
        <v>Customer Support</v>
      </c>
      <c r="D1673" t="s">
        <v>52</v>
      </c>
      <c r="E1673" t="str" cm="1">
        <f t="array" ref="E1673">_xlfn.XLOOKUP(F1673,Locations!$A$2:$A$6,Locations!$B$2:$B$6,NOT FOUND)</f>
        <v>Al Ain</v>
      </c>
      <c r="F1673" t="s">
        <v>46</v>
      </c>
      <c r="G1673" t="s">
        <v>126</v>
      </c>
      <c r="H1673" t="s">
        <v>22</v>
      </c>
      <c r="I1673" t="s">
        <v>35</v>
      </c>
      <c r="J1673" t="s">
        <v>24</v>
      </c>
      <c r="K1673" t="s">
        <v>64</v>
      </c>
      <c r="L1673" t="s">
        <v>358</v>
      </c>
      <c r="M1673" s="4">
        <v>98.88</v>
      </c>
      <c r="N1673">
        <v>94</v>
      </c>
      <c r="O1673" t="s">
        <v>56</v>
      </c>
      <c r="P1673" t="s">
        <v>50</v>
      </c>
      <c r="R1673">
        <v>27</v>
      </c>
      <c r="S1673" t="s">
        <v>57</v>
      </c>
      <c r="T1673" t="s">
        <v>1555</v>
      </c>
      <c r="U1673">
        <v>303660</v>
      </c>
    </row>
    <row r="1674" spans="1:21" x14ac:dyDescent="0.3">
      <c r="A1674">
        <v>305192</v>
      </c>
      <c r="B1674" t="s">
        <v>607</v>
      </c>
      <c r="C1674" t="str">
        <f>_xlfn.XLOOKUP(D1674,Departments!$A$2:$A$8,Departments!$B$2:$B$8)</f>
        <v>Marketing</v>
      </c>
      <c r="D1674" t="s">
        <v>60</v>
      </c>
      <c r="E1674" t="str" cm="1">
        <f t="array" ref="E1674">_xlfn.XLOOKUP(F1674,Locations!$A$2:$A$6,Locations!$B$2:$B$6,NOT FOUND)</f>
        <v>Abu Dhabi</v>
      </c>
      <c r="F1674" t="s">
        <v>61</v>
      </c>
      <c r="G1674" t="s">
        <v>68</v>
      </c>
      <c r="H1674" t="s">
        <v>63</v>
      </c>
      <c r="I1674" t="s">
        <v>35</v>
      </c>
      <c r="J1674" t="s">
        <v>24</v>
      </c>
      <c r="K1674" t="s">
        <v>25</v>
      </c>
      <c r="L1674" t="s">
        <v>1250</v>
      </c>
      <c r="M1674" s="4">
        <v>92.86</v>
      </c>
      <c r="N1674">
        <v>72</v>
      </c>
      <c r="O1674" t="s">
        <v>49</v>
      </c>
      <c r="P1674" t="s">
        <v>38</v>
      </c>
      <c r="Q1674">
        <v>5</v>
      </c>
      <c r="S1674" t="s">
        <v>29</v>
      </c>
      <c r="U1674">
        <v>303761</v>
      </c>
    </row>
    <row r="1675" spans="1:21" x14ac:dyDescent="0.3">
      <c r="A1675">
        <v>305193</v>
      </c>
      <c r="B1675" t="s">
        <v>71</v>
      </c>
      <c r="C1675" t="str">
        <f>_xlfn.XLOOKUP(D1675,Departments!$A$2:$A$8,Departments!$B$2:$B$8)</f>
        <v>Sales</v>
      </c>
      <c r="D1675" t="s">
        <v>31</v>
      </c>
      <c r="E1675" t="str" cm="1">
        <f t="array" ref="E1675">_xlfn.XLOOKUP(F1675,Locations!$A$2:$A$6,Locations!$B$2:$B$6,NOT FOUND)</f>
        <v>Dubai</v>
      </c>
      <c r="F1675" t="s">
        <v>20</v>
      </c>
      <c r="G1675" t="s">
        <v>68</v>
      </c>
      <c r="H1675" t="s">
        <v>63</v>
      </c>
      <c r="I1675" t="s">
        <v>23</v>
      </c>
      <c r="J1675" t="s">
        <v>24</v>
      </c>
      <c r="K1675" t="s">
        <v>64</v>
      </c>
      <c r="L1675" t="s">
        <v>901</v>
      </c>
      <c r="M1675" s="4">
        <v>98.49</v>
      </c>
      <c r="N1675">
        <v>85</v>
      </c>
      <c r="O1675" t="s">
        <v>49</v>
      </c>
      <c r="P1675" t="s">
        <v>28</v>
      </c>
      <c r="R1675">
        <v>29</v>
      </c>
      <c r="S1675" t="s">
        <v>29</v>
      </c>
      <c r="U1675">
        <v>303836</v>
      </c>
    </row>
    <row r="1676" spans="1:21" x14ac:dyDescent="0.3">
      <c r="A1676">
        <v>305194</v>
      </c>
      <c r="B1676" t="s">
        <v>51</v>
      </c>
      <c r="C1676" t="str">
        <f>_xlfn.XLOOKUP(D1676,Departments!$A$2:$A$8,Departments!$B$2:$B$8)</f>
        <v>Marketing</v>
      </c>
      <c r="D1676" t="s">
        <v>60</v>
      </c>
      <c r="E1676" t="str" cm="1">
        <f t="array" ref="E1676">_xlfn.XLOOKUP(F1676,Locations!$A$2:$A$6,Locations!$B$2:$B$6,NOT FOUND)</f>
        <v>Al Ain</v>
      </c>
      <c r="F1676" t="s">
        <v>46</v>
      </c>
      <c r="G1676" t="s">
        <v>102</v>
      </c>
      <c r="H1676" t="s">
        <v>22</v>
      </c>
      <c r="I1676" t="s">
        <v>23</v>
      </c>
      <c r="J1676" t="s">
        <v>24</v>
      </c>
      <c r="K1676" t="s">
        <v>25</v>
      </c>
      <c r="L1676" t="s">
        <v>774</v>
      </c>
      <c r="M1676" s="4">
        <v>88.29</v>
      </c>
      <c r="N1676">
        <v>72</v>
      </c>
      <c r="O1676" t="s">
        <v>49</v>
      </c>
      <c r="P1676" t="s">
        <v>38</v>
      </c>
      <c r="Q1676">
        <v>5</v>
      </c>
      <c r="R1676">
        <v>29</v>
      </c>
      <c r="S1676" t="s">
        <v>29</v>
      </c>
      <c r="U1676">
        <v>304748</v>
      </c>
    </row>
    <row r="1677" spans="1:21" x14ac:dyDescent="0.3">
      <c r="A1677">
        <v>305195</v>
      </c>
      <c r="B1677" t="s">
        <v>650</v>
      </c>
      <c r="C1677" t="str">
        <f>_xlfn.XLOOKUP(D1677,Departments!$A$2:$A$8,Departments!$B$2:$B$8)</f>
        <v>Customer Support</v>
      </c>
      <c r="D1677" t="s">
        <v>52</v>
      </c>
      <c r="E1677" t="str" cm="1">
        <f t="array" ref="E1677">_xlfn.XLOOKUP(F1677,Locations!$A$2:$A$6,Locations!$B$2:$B$6,NOT FOUND)</f>
        <v>Sharjah</v>
      </c>
      <c r="F1677" t="s">
        <v>41</v>
      </c>
      <c r="G1677" t="s">
        <v>42</v>
      </c>
      <c r="H1677" t="s">
        <v>22</v>
      </c>
      <c r="I1677" t="s">
        <v>43</v>
      </c>
      <c r="J1677" t="s">
        <v>36</v>
      </c>
      <c r="K1677" t="s">
        <v>64</v>
      </c>
      <c r="L1677" t="s">
        <v>479</v>
      </c>
      <c r="M1677" s="4">
        <v>76.89</v>
      </c>
      <c r="N1677">
        <v>58</v>
      </c>
      <c r="O1677" t="s">
        <v>27</v>
      </c>
      <c r="P1677" t="s">
        <v>38</v>
      </c>
      <c r="Q1677">
        <v>5</v>
      </c>
      <c r="R1677">
        <v>22</v>
      </c>
      <c r="S1677" t="s">
        <v>29</v>
      </c>
      <c r="U1677">
        <v>305059</v>
      </c>
    </row>
    <row r="1678" spans="1:21" x14ac:dyDescent="0.3">
      <c r="A1678">
        <v>305196</v>
      </c>
      <c r="B1678" t="s">
        <v>101</v>
      </c>
      <c r="C1678" t="str">
        <f>_xlfn.XLOOKUP(D1678,Departments!$A$2:$A$8,Departments!$B$2:$B$8)</f>
        <v>IT</v>
      </c>
      <c r="D1678" t="s">
        <v>80</v>
      </c>
      <c r="E1678" t="str" cm="1">
        <f t="array" ref="E1678">_xlfn.XLOOKUP(F1678,Locations!$A$2:$A$6,Locations!$B$2:$B$6,NOT FOUND)</f>
        <v>Sharjah</v>
      </c>
      <c r="F1678" t="s">
        <v>41</v>
      </c>
      <c r="G1678" t="s">
        <v>62</v>
      </c>
      <c r="H1678" t="s">
        <v>34</v>
      </c>
      <c r="I1678" t="s">
        <v>43</v>
      </c>
      <c r="J1678" t="s">
        <v>24</v>
      </c>
      <c r="K1678" t="s">
        <v>25</v>
      </c>
      <c r="L1678" t="s">
        <v>907</v>
      </c>
      <c r="M1678" s="4">
        <v>84.66</v>
      </c>
      <c r="N1678">
        <v>74</v>
      </c>
      <c r="O1678" t="s">
        <v>56</v>
      </c>
      <c r="P1678" t="s">
        <v>38</v>
      </c>
      <c r="Q1678">
        <v>2</v>
      </c>
      <c r="R1678">
        <v>23</v>
      </c>
      <c r="S1678" t="s">
        <v>29</v>
      </c>
      <c r="U1678">
        <v>303589</v>
      </c>
    </row>
    <row r="1679" spans="1:21" x14ac:dyDescent="0.3">
      <c r="A1679">
        <v>305197</v>
      </c>
      <c r="B1679" t="s">
        <v>125</v>
      </c>
      <c r="C1679" t="str">
        <f>_xlfn.XLOOKUP(D1679,Departments!$A$2:$A$8,Departments!$B$2:$B$8)</f>
        <v>Customer Support</v>
      </c>
      <c r="D1679" t="s">
        <v>52</v>
      </c>
      <c r="E1679" t="str" cm="1">
        <f t="array" ref="E1679">_xlfn.XLOOKUP(F1679,Locations!$A$2:$A$6,Locations!$B$2:$B$6,NOT FOUND)</f>
        <v>Sharjah</v>
      </c>
      <c r="F1679" t="s">
        <v>41</v>
      </c>
      <c r="G1679" t="s">
        <v>173</v>
      </c>
      <c r="H1679" t="s">
        <v>22</v>
      </c>
      <c r="I1679" t="s">
        <v>43</v>
      </c>
      <c r="J1679" t="s">
        <v>24</v>
      </c>
      <c r="K1679" t="s">
        <v>64</v>
      </c>
      <c r="L1679" t="s">
        <v>171</v>
      </c>
      <c r="M1679" s="4">
        <v>82.76</v>
      </c>
      <c r="N1679">
        <v>72</v>
      </c>
      <c r="O1679" t="s">
        <v>56</v>
      </c>
      <c r="P1679" t="s">
        <v>50</v>
      </c>
      <c r="R1679">
        <v>10</v>
      </c>
      <c r="S1679" t="s">
        <v>29</v>
      </c>
      <c r="U1679">
        <v>304459</v>
      </c>
    </row>
    <row r="1680" spans="1:21" x14ac:dyDescent="0.3">
      <c r="A1680">
        <v>305198</v>
      </c>
      <c r="B1680" t="s">
        <v>724</v>
      </c>
      <c r="C1680" t="str">
        <f>_xlfn.XLOOKUP(D1680,Departments!$A$2:$A$8,Departments!$B$2:$B$8)</f>
        <v>Finance</v>
      </c>
      <c r="D1680" t="s">
        <v>72</v>
      </c>
      <c r="E1680" t="str" cm="1">
        <f t="array" ref="E1680">_xlfn.XLOOKUP(F1680,Locations!$A$2:$A$6,Locations!$B$2:$B$6,NOT FOUND)</f>
        <v>Al Ain</v>
      </c>
      <c r="F1680" t="s">
        <v>46</v>
      </c>
      <c r="G1680" t="s">
        <v>47</v>
      </c>
      <c r="H1680" t="s">
        <v>34</v>
      </c>
      <c r="I1680" t="s">
        <v>23</v>
      </c>
      <c r="J1680" t="s">
        <v>24</v>
      </c>
      <c r="K1680" t="s">
        <v>64</v>
      </c>
      <c r="L1680" t="s">
        <v>773</v>
      </c>
      <c r="M1680" s="4">
        <v>97.4</v>
      </c>
      <c r="N1680">
        <v>87</v>
      </c>
      <c r="O1680" t="s">
        <v>49</v>
      </c>
      <c r="P1680" t="s">
        <v>38</v>
      </c>
      <c r="Q1680">
        <v>3</v>
      </c>
      <c r="R1680">
        <v>38</v>
      </c>
      <c r="S1680" t="s">
        <v>29</v>
      </c>
      <c r="U1680">
        <v>304590</v>
      </c>
    </row>
    <row r="1681" spans="1:21" x14ac:dyDescent="0.3">
      <c r="A1681">
        <v>305199</v>
      </c>
      <c r="B1681" t="s">
        <v>1076</v>
      </c>
      <c r="C1681" t="str">
        <f>_xlfn.XLOOKUP(D1681,Departments!$A$2:$A$8,Departments!$B$2:$B$8)</f>
        <v>IT</v>
      </c>
      <c r="D1681" t="s">
        <v>80</v>
      </c>
      <c r="E1681" t="str" cm="1">
        <f t="array" ref="E1681">_xlfn.XLOOKUP(F1681,Locations!$A$2:$A$6,Locations!$B$2:$B$6,NOT FOUND)</f>
        <v>Al Ain</v>
      </c>
      <c r="F1681" t="s">
        <v>46</v>
      </c>
      <c r="G1681" t="s">
        <v>47</v>
      </c>
      <c r="H1681" t="s">
        <v>34</v>
      </c>
      <c r="I1681" t="s">
        <v>35</v>
      </c>
      <c r="J1681" t="s">
        <v>36</v>
      </c>
      <c r="K1681" t="s">
        <v>64</v>
      </c>
      <c r="L1681" t="s">
        <v>1188</v>
      </c>
      <c r="M1681" s="4">
        <v>80.86</v>
      </c>
      <c r="N1681">
        <v>78</v>
      </c>
      <c r="O1681" t="s">
        <v>27</v>
      </c>
      <c r="P1681" t="s">
        <v>38</v>
      </c>
      <c r="Q1681">
        <v>3</v>
      </c>
      <c r="R1681">
        <v>6</v>
      </c>
      <c r="S1681" t="s">
        <v>29</v>
      </c>
      <c r="U1681">
        <v>304704</v>
      </c>
    </row>
    <row r="1682" spans="1:21" x14ac:dyDescent="0.3">
      <c r="A1682">
        <v>305200</v>
      </c>
      <c r="B1682" t="s">
        <v>39</v>
      </c>
      <c r="C1682" t="str">
        <f>_xlfn.XLOOKUP(D1682,Departments!$A$2:$A$8,Departments!$B$2:$B$8)</f>
        <v>Customer Support</v>
      </c>
      <c r="D1682" t="s">
        <v>52</v>
      </c>
      <c r="E1682" t="str" cm="1">
        <f t="array" ref="E1682">_xlfn.XLOOKUP(F1682,Locations!$A$2:$A$6,Locations!$B$2:$B$6,NOT FOUND)</f>
        <v>Al Ain</v>
      </c>
      <c r="F1682" t="s">
        <v>46</v>
      </c>
      <c r="G1682" t="s">
        <v>73</v>
      </c>
      <c r="H1682" t="s">
        <v>76</v>
      </c>
      <c r="I1682" t="s">
        <v>35</v>
      </c>
      <c r="J1682" t="s">
        <v>36</v>
      </c>
      <c r="K1682" t="s">
        <v>25</v>
      </c>
      <c r="L1682" t="s">
        <v>963</v>
      </c>
      <c r="M1682" s="4">
        <v>98.51</v>
      </c>
      <c r="N1682">
        <v>85</v>
      </c>
      <c r="O1682" t="s">
        <v>49</v>
      </c>
      <c r="P1682" t="s">
        <v>38</v>
      </c>
      <c r="Q1682">
        <v>3</v>
      </c>
      <c r="R1682">
        <v>23</v>
      </c>
      <c r="S1682" t="s">
        <v>29</v>
      </c>
      <c r="U1682">
        <v>305155</v>
      </c>
    </row>
    <row r="1683" spans="1:21" x14ac:dyDescent="0.3">
      <c r="A1683">
        <v>305201</v>
      </c>
      <c r="B1683" t="s">
        <v>836</v>
      </c>
      <c r="C1683" t="str">
        <f>_xlfn.XLOOKUP(D1683,Departments!$A$2:$A$8,Departments!$B$2:$B$8)</f>
        <v>Finance</v>
      </c>
      <c r="D1683" t="s">
        <v>72</v>
      </c>
      <c r="E1683" t="str" cm="1">
        <f t="array" ref="E1683">_xlfn.XLOOKUP(F1683,Locations!$A$2:$A$6,Locations!$B$2:$B$6,NOT FOUND)</f>
        <v>Ajman</v>
      </c>
      <c r="F1683" t="s">
        <v>32</v>
      </c>
      <c r="G1683" t="s">
        <v>126</v>
      </c>
      <c r="H1683" t="s">
        <v>34</v>
      </c>
      <c r="I1683" t="s">
        <v>43</v>
      </c>
      <c r="J1683" t="s">
        <v>24</v>
      </c>
      <c r="K1683" t="s">
        <v>54</v>
      </c>
      <c r="L1683" t="s">
        <v>1217</v>
      </c>
      <c r="M1683" s="4">
        <v>90.41</v>
      </c>
      <c r="N1683">
        <v>81</v>
      </c>
      <c r="O1683" t="s">
        <v>49</v>
      </c>
      <c r="P1683" t="s">
        <v>38</v>
      </c>
      <c r="Q1683">
        <v>3</v>
      </c>
      <c r="R1683">
        <v>19</v>
      </c>
      <c r="S1683" t="s">
        <v>57</v>
      </c>
      <c r="T1683" t="s">
        <v>1556</v>
      </c>
      <c r="U1683">
        <v>305188</v>
      </c>
    </row>
    <row r="1684" spans="1:21" x14ac:dyDescent="0.3">
      <c r="A1684">
        <v>305202</v>
      </c>
      <c r="B1684" t="s">
        <v>295</v>
      </c>
      <c r="C1684" t="str">
        <f>_xlfn.XLOOKUP(D1684,Departments!$A$2:$A$8,Departments!$B$2:$B$8)</f>
        <v>Finance</v>
      </c>
      <c r="D1684" t="s">
        <v>72</v>
      </c>
      <c r="E1684" t="str" cm="1">
        <f t="array" ref="E1684">_xlfn.XLOOKUP(F1684,Locations!$A$2:$A$6,Locations!$B$2:$B$6,NOT FOUND)</f>
        <v>Dubai</v>
      </c>
      <c r="F1684" t="s">
        <v>20</v>
      </c>
      <c r="G1684" t="s">
        <v>21</v>
      </c>
      <c r="H1684" t="s">
        <v>34</v>
      </c>
      <c r="I1684" t="s">
        <v>43</v>
      </c>
      <c r="J1684" t="s">
        <v>24</v>
      </c>
      <c r="K1684" t="s">
        <v>69</v>
      </c>
      <c r="L1684" t="s">
        <v>975</v>
      </c>
      <c r="M1684" s="4">
        <v>85.55</v>
      </c>
      <c r="N1684">
        <v>79</v>
      </c>
      <c r="O1684" t="s">
        <v>49</v>
      </c>
      <c r="P1684" t="s">
        <v>38</v>
      </c>
      <c r="Q1684">
        <v>5</v>
      </c>
      <c r="R1684">
        <v>7</v>
      </c>
      <c r="S1684" t="s">
        <v>29</v>
      </c>
      <c r="U1684">
        <v>304795</v>
      </c>
    </row>
    <row r="1685" spans="1:21" x14ac:dyDescent="0.3">
      <c r="A1685">
        <v>305203</v>
      </c>
      <c r="B1685" t="s">
        <v>866</v>
      </c>
      <c r="C1685" t="str">
        <f>_xlfn.XLOOKUP(D1685,Departments!$A$2:$A$8,Departments!$B$2:$B$8)</f>
        <v>Operations</v>
      </c>
      <c r="D1685" t="s">
        <v>19</v>
      </c>
      <c r="E1685" t="str" cm="1">
        <f t="array" ref="E1685">_xlfn.XLOOKUP(F1685,Locations!$A$2:$A$6,Locations!$B$2:$B$6,NOT FOUND)</f>
        <v>Dubai</v>
      </c>
      <c r="F1685" t="s">
        <v>20</v>
      </c>
      <c r="G1685" t="s">
        <v>68</v>
      </c>
      <c r="H1685" t="s">
        <v>22</v>
      </c>
      <c r="I1685" t="s">
        <v>35</v>
      </c>
      <c r="J1685" t="s">
        <v>24</v>
      </c>
      <c r="K1685" t="s">
        <v>64</v>
      </c>
      <c r="L1685" t="s">
        <v>1557</v>
      </c>
      <c r="M1685" s="4">
        <v>90.53</v>
      </c>
      <c r="N1685">
        <v>75</v>
      </c>
      <c r="O1685" t="s">
        <v>56</v>
      </c>
      <c r="P1685" t="s">
        <v>38</v>
      </c>
      <c r="Q1685">
        <v>3</v>
      </c>
      <c r="R1685">
        <v>21</v>
      </c>
      <c r="S1685" t="s">
        <v>29</v>
      </c>
      <c r="U1685">
        <v>304929</v>
      </c>
    </row>
    <row r="1686" spans="1:21" x14ac:dyDescent="0.3">
      <c r="A1686">
        <v>305204</v>
      </c>
      <c r="B1686" t="s">
        <v>1074</v>
      </c>
      <c r="C1686" t="str">
        <f>_xlfn.XLOOKUP(D1686,Departments!$A$2:$A$8,Departments!$B$2:$B$8)</f>
        <v>Marketing</v>
      </c>
      <c r="D1686" t="s">
        <v>60</v>
      </c>
      <c r="E1686" t="str" cm="1">
        <f t="array" ref="E1686">_xlfn.XLOOKUP(F1686,Locations!$A$2:$A$6,Locations!$B$2:$B$6,NOT FOUND)</f>
        <v>Abu Dhabi</v>
      </c>
      <c r="F1686" t="s">
        <v>61</v>
      </c>
      <c r="G1686" t="s">
        <v>62</v>
      </c>
      <c r="H1686" t="s">
        <v>34</v>
      </c>
      <c r="I1686" t="s">
        <v>23</v>
      </c>
      <c r="J1686" t="s">
        <v>36</v>
      </c>
      <c r="K1686" t="s">
        <v>64</v>
      </c>
      <c r="L1686" t="s">
        <v>109</v>
      </c>
      <c r="M1686" s="4">
        <v>94.21</v>
      </c>
      <c r="N1686">
        <v>89</v>
      </c>
      <c r="O1686" t="s">
        <v>56</v>
      </c>
      <c r="P1686" t="s">
        <v>38</v>
      </c>
      <c r="Q1686">
        <v>3</v>
      </c>
      <c r="R1686">
        <v>19</v>
      </c>
      <c r="S1686" t="s">
        <v>57</v>
      </c>
      <c r="T1686" t="s">
        <v>1547</v>
      </c>
      <c r="U1686">
        <v>304579</v>
      </c>
    </row>
    <row r="1687" spans="1:21" x14ac:dyDescent="0.3">
      <c r="A1687">
        <v>305205</v>
      </c>
      <c r="B1687" t="s">
        <v>797</v>
      </c>
      <c r="C1687" t="str">
        <f>_xlfn.XLOOKUP(D1687,Departments!$A$2:$A$8,Departments!$B$2:$B$8)</f>
        <v>Sales</v>
      </c>
      <c r="D1687" t="s">
        <v>31</v>
      </c>
      <c r="E1687" t="str" cm="1">
        <f t="array" ref="E1687">_xlfn.XLOOKUP(F1687,Locations!$A$2:$A$6,Locations!$B$2:$B$6,NOT FOUND)</f>
        <v>Ajman</v>
      </c>
      <c r="F1687" t="s">
        <v>32</v>
      </c>
      <c r="G1687" t="s">
        <v>42</v>
      </c>
      <c r="H1687" t="s">
        <v>76</v>
      </c>
      <c r="I1687" t="s">
        <v>35</v>
      </c>
      <c r="J1687" t="s">
        <v>36</v>
      </c>
      <c r="K1687" t="s">
        <v>64</v>
      </c>
      <c r="L1687" t="s">
        <v>1161</v>
      </c>
      <c r="M1687" s="4">
        <v>94.85</v>
      </c>
      <c r="N1687">
        <v>80</v>
      </c>
      <c r="O1687" t="s">
        <v>49</v>
      </c>
      <c r="P1687" t="s">
        <v>38</v>
      </c>
      <c r="Q1687">
        <v>2</v>
      </c>
      <c r="R1687">
        <v>22</v>
      </c>
      <c r="S1687" t="s">
        <v>29</v>
      </c>
      <c r="U1687">
        <v>304295</v>
      </c>
    </row>
    <row r="1688" spans="1:21" x14ac:dyDescent="0.3">
      <c r="A1688">
        <v>305206</v>
      </c>
      <c r="B1688" t="s">
        <v>477</v>
      </c>
      <c r="C1688" t="str">
        <f>_xlfn.XLOOKUP(D1688,Departments!$A$2:$A$8,Departments!$B$2:$B$8)</f>
        <v>HR</v>
      </c>
      <c r="D1688" t="s">
        <v>40</v>
      </c>
      <c r="E1688" t="str" cm="1">
        <f t="array" ref="E1688">_xlfn.XLOOKUP(F1688,Locations!$A$2:$A$6,Locations!$B$2:$B$6,NOT FOUND)</f>
        <v>Sharjah</v>
      </c>
      <c r="F1688" t="s">
        <v>41</v>
      </c>
      <c r="G1688" t="s">
        <v>173</v>
      </c>
      <c r="H1688" t="s">
        <v>63</v>
      </c>
      <c r="I1688" t="s">
        <v>43</v>
      </c>
      <c r="J1688" t="s">
        <v>36</v>
      </c>
      <c r="K1688" t="s">
        <v>69</v>
      </c>
      <c r="L1688" t="s">
        <v>1443</v>
      </c>
      <c r="M1688" s="4">
        <v>75.67</v>
      </c>
      <c r="N1688">
        <v>54</v>
      </c>
      <c r="O1688" t="s">
        <v>27</v>
      </c>
      <c r="P1688" t="s">
        <v>28</v>
      </c>
      <c r="R1688">
        <v>32</v>
      </c>
      <c r="S1688" t="s">
        <v>29</v>
      </c>
      <c r="U1688">
        <v>304151</v>
      </c>
    </row>
    <row r="1689" spans="1:21" x14ac:dyDescent="0.3">
      <c r="A1689">
        <v>305207</v>
      </c>
      <c r="B1689" t="s">
        <v>384</v>
      </c>
      <c r="C1689" t="str">
        <f>_xlfn.XLOOKUP(D1689,Departments!$A$2:$A$8,Departments!$B$2:$B$8)</f>
        <v>Marketing</v>
      </c>
      <c r="D1689" t="s">
        <v>60</v>
      </c>
      <c r="E1689" t="str" cm="1">
        <f t="array" ref="E1689">_xlfn.XLOOKUP(F1689,Locations!$A$2:$A$6,Locations!$B$2:$B$6,NOT FOUND)</f>
        <v>Al Ain</v>
      </c>
      <c r="F1689" t="s">
        <v>46</v>
      </c>
      <c r="G1689" t="s">
        <v>126</v>
      </c>
      <c r="H1689" t="s">
        <v>22</v>
      </c>
      <c r="I1689" t="s">
        <v>43</v>
      </c>
      <c r="J1689" t="s">
        <v>24</v>
      </c>
      <c r="K1689" t="s">
        <v>64</v>
      </c>
      <c r="L1689" t="s">
        <v>1558</v>
      </c>
      <c r="M1689" s="4">
        <v>99.48</v>
      </c>
      <c r="N1689">
        <v>90</v>
      </c>
      <c r="O1689" t="s">
        <v>49</v>
      </c>
      <c r="P1689" t="s">
        <v>38</v>
      </c>
      <c r="Q1689">
        <v>5</v>
      </c>
      <c r="R1689">
        <v>14</v>
      </c>
      <c r="S1689" t="s">
        <v>29</v>
      </c>
      <c r="U1689">
        <v>303559</v>
      </c>
    </row>
    <row r="1690" spans="1:21" x14ac:dyDescent="0.3">
      <c r="A1690">
        <v>305208</v>
      </c>
      <c r="B1690" t="s">
        <v>1051</v>
      </c>
      <c r="C1690" t="str">
        <f>_xlfn.XLOOKUP(D1690,Departments!$A$2:$A$8,Departments!$B$2:$B$8)</f>
        <v>Operations</v>
      </c>
      <c r="D1690" t="s">
        <v>19</v>
      </c>
      <c r="E1690" t="str" cm="1">
        <f t="array" ref="E1690">_xlfn.XLOOKUP(F1690,Locations!$A$2:$A$6,Locations!$B$2:$B$6,NOT FOUND)</f>
        <v>Sharjah</v>
      </c>
      <c r="F1690" t="s">
        <v>41</v>
      </c>
      <c r="G1690" t="s">
        <v>33</v>
      </c>
      <c r="H1690" t="s">
        <v>76</v>
      </c>
      <c r="I1690" t="s">
        <v>35</v>
      </c>
      <c r="J1690" t="s">
        <v>36</v>
      </c>
      <c r="K1690" t="s">
        <v>69</v>
      </c>
      <c r="L1690" t="s">
        <v>1559</v>
      </c>
      <c r="M1690" s="4">
        <v>79.44</v>
      </c>
      <c r="N1690">
        <v>51</v>
      </c>
      <c r="O1690" t="s">
        <v>56</v>
      </c>
      <c r="P1690" t="s">
        <v>38</v>
      </c>
      <c r="Q1690">
        <v>5</v>
      </c>
      <c r="R1690">
        <v>27</v>
      </c>
      <c r="S1690" t="s">
        <v>29</v>
      </c>
      <c r="U1690">
        <v>304217</v>
      </c>
    </row>
    <row r="1691" spans="1:21" x14ac:dyDescent="0.3">
      <c r="A1691">
        <v>305209</v>
      </c>
      <c r="B1691" t="s">
        <v>246</v>
      </c>
      <c r="C1691" t="str">
        <f>_xlfn.XLOOKUP(D1691,Departments!$A$2:$A$8,Departments!$B$2:$B$8)</f>
        <v>Marketing</v>
      </c>
      <c r="D1691" t="s">
        <v>60</v>
      </c>
      <c r="E1691" t="str" cm="1">
        <f t="array" ref="E1691">_xlfn.XLOOKUP(F1691,Locations!$A$2:$A$6,Locations!$B$2:$B$6,NOT FOUND)</f>
        <v>Ajman</v>
      </c>
      <c r="F1691" t="s">
        <v>32</v>
      </c>
      <c r="G1691" t="s">
        <v>173</v>
      </c>
      <c r="H1691" t="s">
        <v>34</v>
      </c>
      <c r="I1691" t="s">
        <v>23</v>
      </c>
      <c r="J1691" t="s">
        <v>24</v>
      </c>
      <c r="K1691" t="s">
        <v>69</v>
      </c>
      <c r="L1691" t="s">
        <v>162</v>
      </c>
      <c r="M1691" s="4">
        <v>87.59</v>
      </c>
      <c r="N1691">
        <v>75</v>
      </c>
      <c r="O1691" t="s">
        <v>49</v>
      </c>
      <c r="P1691" t="s">
        <v>38</v>
      </c>
      <c r="Q1691">
        <v>4</v>
      </c>
      <c r="S1691" t="s">
        <v>29</v>
      </c>
      <c r="U1691">
        <v>304687</v>
      </c>
    </row>
    <row r="1692" spans="1:21" x14ac:dyDescent="0.3">
      <c r="A1692">
        <v>305210</v>
      </c>
      <c r="B1692" t="s">
        <v>440</v>
      </c>
      <c r="C1692" t="str">
        <f>_xlfn.XLOOKUP(D1692,Departments!$A$2:$A$8,Departments!$B$2:$B$8)</f>
        <v>Marketing</v>
      </c>
      <c r="D1692" t="s">
        <v>60</v>
      </c>
      <c r="E1692" t="str" cm="1">
        <f t="array" ref="E1692">_xlfn.XLOOKUP(F1692,Locations!$A$2:$A$6,Locations!$B$2:$B$6,NOT FOUND)</f>
        <v>Abu Dhabi</v>
      </c>
      <c r="F1692" t="s">
        <v>61</v>
      </c>
      <c r="G1692" t="s">
        <v>33</v>
      </c>
      <c r="H1692" t="s">
        <v>76</v>
      </c>
      <c r="I1692" t="s">
        <v>23</v>
      </c>
      <c r="J1692" t="s">
        <v>24</v>
      </c>
      <c r="K1692" t="s">
        <v>54</v>
      </c>
      <c r="L1692" t="s">
        <v>568</v>
      </c>
      <c r="M1692" s="4">
        <v>77.709999999999994</v>
      </c>
      <c r="N1692">
        <v>60</v>
      </c>
      <c r="O1692" t="s">
        <v>56</v>
      </c>
      <c r="P1692" t="s">
        <v>28</v>
      </c>
      <c r="R1692">
        <v>17</v>
      </c>
      <c r="S1692" t="s">
        <v>57</v>
      </c>
      <c r="T1692" t="s">
        <v>1560</v>
      </c>
      <c r="U1692">
        <v>305171</v>
      </c>
    </row>
    <row r="1693" spans="1:21" x14ac:dyDescent="0.3">
      <c r="A1693">
        <v>305211</v>
      </c>
      <c r="B1693" t="s">
        <v>856</v>
      </c>
      <c r="C1693" t="str">
        <f>_xlfn.XLOOKUP(D1693,Departments!$A$2:$A$8,Departments!$B$2:$B$8)</f>
        <v>Sales</v>
      </c>
      <c r="D1693" t="s">
        <v>31</v>
      </c>
      <c r="E1693" t="str" cm="1">
        <f t="array" ref="E1693">_xlfn.XLOOKUP(F1693,Locations!$A$2:$A$6,Locations!$B$2:$B$6,NOT FOUND)</f>
        <v>Abu Dhabi</v>
      </c>
      <c r="F1693" t="s">
        <v>61</v>
      </c>
      <c r="G1693" t="s">
        <v>108</v>
      </c>
      <c r="H1693" t="s">
        <v>34</v>
      </c>
      <c r="I1693" t="s">
        <v>35</v>
      </c>
      <c r="J1693" t="s">
        <v>36</v>
      </c>
      <c r="K1693" t="s">
        <v>64</v>
      </c>
      <c r="L1693" t="s">
        <v>734</v>
      </c>
      <c r="M1693" s="4">
        <v>92.57</v>
      </c>
      <c r="N1693">
        <v>76</v>
      </c>
      <c r="O1693" t="s">
        <v>56</v>
      </c>
      <c r="P1693" t="s">
        <v>28</v>
      </c>
      <c r="R1693">
        <v>20</v>
      </c>
      <c r="S1693" t="s">
        <v>29</v>
      </c>
      <c r="U1693">
        <v>304263</v>
      </c>
    </row>
    <row r="1694" spans="1:21" x14ac:dyDescent="0.3">
      <c r="A1694">
        <v>305212</v>
      </c>
      <c r="B1694" t="s">
        <v>802</v>
      </c>
      <c r="C1694" t="str">
        <f>_xlfn.XLOOKUP(D1694,Departments!$A$2:$A$8,Departments!$B$2:$B$8)</f>
        <v>IT</v>
      </c>
      <c r="D1694" t="s">
        <v>80</v>
      </c>
      <c r="E1694" t="str" cm="1">
        <f t="array" ref="E1694">_xlfn.XLOOKUP(F1694,Locations!$A$2:$A$6,Locations!$B$2:$B$6,NOT FOUND)</f>
        <v>Abu Dhabi</v>
      </c>
      <c r="F1694" t="s">
        <v>61</v>
      </c>
      <c r="G1694" t="s">
        <v>62</v>
      </c>
      <c r="H1694" t="s">
        <v>34</v>
      </c>
      <c r="I1694" t="s">
        <v>35</v>
      </c>
      <c r="J1694" t="s">
        <v>36</v>
      </c>
      <c r="K1694" t="s">
        <v>54</v>
      </c>
      <c r="L1694" t="s">
        <v>1278</v>
      </c>
      <c r="M1694" s="4">
        <v>92.32</v>
      </c>
      <c r="N1694">
        <v>84</v>
      </c>
      <c r="O1694" t="s">
        <v>49</v>
      </c>
      <c r="P1694" t="s">
        <v>50</v>
      </c>
      <c r="R1694">
        <v>20</v>
      </c>
      <c r="S1694" t="s">
        <v>29</v>
      </c>
      <c r="U1694">
        <v>304476</v>
      </c>
    </row>
    <row r="1695" spans="1:21" x14ac:dyDescent="0.3">
      <c r="A1695">
        <v>305213</v>
      </c>
      <c r="B1695" t="s">
        <v>75</v>
      </c>
      <c r="C1695" t="str">
        <f>_xlfn.XLOOKUP(D1695,Departments!$A$2:$A$8,Departments!$B$2:$B$8)</f>
        <v>Marketing</v>
      </c>
      <c r="D1695" t="s">
        <v>60</v>
      </c>
      <c r="E1695" t="str" cm="1">
        <f t="array" ref="E1695">_xlfn.XLOOKUP(F1695,Locations!$A$2:$A$6,Locations!$B$2:$B$6,NOT FOUND)</f>
        <v>Ajman</v>
      </c>
      <c r="F1695" t="s">
        <v>32</v>
      </c>
      <c r="G1695" t="s">
        <v>62</v>
      </c>
      <c r="H1695" t="s">
        <v>34</v>
      </c>
      <c r="I1695" t="s">
        <v>43</v>
      </c>
      <c r="J1695" t="s">
        <v>24</v>
      </c>
      <c r="K1695" t="s">
        <v>25</v>
      </c>
      <c r="L1695" t="s">
        <v>552</v>
      </c>
      <c r="M1695" s="4">
        <v>78.73</v>
      </c>
      <c r="N1695">
        <v>68</v>
      </c>
      <c r="O1695" t="s">
        <v>27</v>
      </c>
      <c r="P1695" t="s">
        <v>38</v>
      </c>
      <c r="Q1695">
        <v>3</v>
      </c>
      <c r="R1695">
        <v>23</v>
      </c>
      <c r="S1695" t="s">
        <v>29</v>
      </c>
      <c r="U1695">
        <v>304110</v>
      </c>
    </row>
    <row r="1696" spans="1:21" x14ac:dyDescent="0.3">
      <c r="A1696">
        <v>305214</v>
      </c>
      <c r="B1696" t="s">
        <v>230</v>
      </c>
      <c r="C1696" t="str">
        <f>_xlfn.XLOOKUP(D1696,Departments!$A$2:$A$8,Departments!$B$2:$B$8)</f>
        <v>Finance</v>
      </c>
      <c r="D1696" t="s">
        <v>72</v>
      </c>
      <c r="E1696" t="str" cm="1">
        <f t="array" ref="E1696">_xlfn.XLOOKUP(F1696,Locations!$A$2:$A$6,Locations!$B$2:$B$6,NOT FOUND)</f>
        <v>Dubai</v>
      </c>
      <c r="F1696" t="s">
        <v>20</v>
      </c>
      <c r="G1696" t="s">
        <v>62</v>
      </c>
      <c r="H1696" t="s">
        <v>22</v>
      </c>
      <c r="I1696" t="s">
        <v>43</v>
      </c>
      <c r="J1696" t="s">
        <v>24</v>
      </c>
      <c r="K1696" t="s">
        <v>25</v>
      </c>
      <c r="L1696" t="s">
        <v>731</v>
      </c>
      <c r="M1696" s="4">
        <v>91.28</v>
      </c>
      <c r="N1696">
        <v>73</v>
      </c>
      <c r="O1696" t="s">
        <v>56</v>
      </c>
      <c r="P1696" t="s">
        <v>38</v>
      </c>
      <c r="Q1696">
        <v>5</v>
      </c>
      <c r="S1696" t="s">
        <v>29</v>
      </c>
      <c r="U1696">
        <v>303587</v>
      </c>
    </row>
    <row r="1697" spans="1:21" x14ac:dyDescent="0.3">
      <c r="A1697">
        <v>305215</v>
      </c>
      <c r="B1697" t="s">
        <v>265</v>
      </c>
      <c r="C1697" t="str">
        <f>_xlfn.XLOOKUP(D1697,Departments!$A$2:$A$8,Departments!$B$2:$B$8)</f>
        <v>IT</v>
      </c>
      <c r="D1697" t="s">
        <v>80</v>
      </c>
      <c r="E1697" t="str" cm="1">
        <f t="array" ref="E1697">_xlfn.XLOOKUP(F1697,Locations!$A$2:$A$6,Locations!$B$2:$B$6,NOT FOUND)</f>
        <v>Dubai</v>
      </c>
      <c r="F1697" t="s">
        <v>20</v>
      </c>
      <c r="G1697" t="s">
        <v>47</v>
      </c>
      <c r="H1697" t="s">
        <v>22</v>
      </c>
      <c r="I1697" t="s">
        <v>23</v>
      </c>
      <c r="J1697" t="s">
        <v>24</v>
      </c>
      <c r="K1697" t="s">
        <v>25</v>
      </c>
      <c r="L1697" t="s">
        <v>813</v>
      </c>
      <c r="M1697" s="4">
        <v>83.79</v>
      </c>
      <c r="N1697">
        <v>64</v>
      </c>
      <c r="O1697" t="s">
        <v>56</v>
      </c>
      <c r="P1697" t="s">
        <v>38</v>
      </c>
      <c r="Q1697">
        <v>3</v>
      </c>
      <c r="R1697">
        <v>23</v>
      </c>
      <c r="S1697" t="s">
        <v>29</v>
      </c>
      <c r="U1697">
        <v>304389</v>
      </c>
    </row>
    <row r="1698" spans="1:21" x14ac:dyDescent="0.3">
      <c r="A1698">
        <v>305216</v>
      </c>
      <c r="B1698" t="s">
        <v>375</v>
      </c>
      <c r="C1698" t="str">
        <f>_xlfn.XLOOKUP(D1698,Departments!$A$2:$A$8,Departments!$B$2:$B$8)</f>
        <v>HR</v>
      </c>
      <c r="D1698" t="s">
        <v>40</v>
      </c>
      <c r="E1698" t="str" cm="1">
        <f t="array" ref="E1698">_xlfn.XLOOKUP(F1698,Locations!$A$2:$A$6,Locations!$B$2:$B$6,NOT FOUND)</f>
        <v>Ajman</v>
      </c>
      <c r="F1698" t="s">
        <v>32</v>
      </c>
      <c r="G1698" t="s">
        <v>33</v>
      </c>
      <c r="H1698" t="s">
        <v>63</v>
      </c>
      <c r="I1698" t="s">
        <v>23</v>
      </c>
      <c r="J1698" t="s">
        <v>36</v>
      </c>
      <c r="K1698" t="s">
        <v>64</v>
      </c>
      <c r="L1698" t="s">
        <v>1462</v>
      </c>
      <c r="M1698" s="4">
        <v>99.85</v>
      </c>
      <c r="N1698">
        <v>85</v>
      </c>
      <c r="O1698" t="s">
        <v>49</v>
      </c>
      <c r="P1698" t="s">
        <v>38</v>
      </c>
      <c r="Q1698">
        <v>5</v>
      </c>
      <c r="R1698">
        <v>24</v>
      </c>
      <c r="S1698" t="s">
        <v>29</v>
      </c>
      <c r="U1698">
        <v>304050</v>
      </c>
    </row>
    <row r="1699" spans="1:21" x14ac:dyDescent="0.3">
      <c r="A1699">
        <v>305217</v>
      </c>
      <c r="B1699" t="s">
        <v>145</v>
      </c>
      <c r="C1699" t="str">
        <f>_xlfn.XLOOKUP(D1699,Departments!$A$2:$A$8,Departments!$B$2:$B$8)</f>
        <v>HR</v>
      </c>
      <c r="D1699" t="s">
        <v>40</v>
      </c>
      <c r="E1699" t="str" cm="1">
        <f t="array" ref="E1699">_xlfn.XLOOKUP(F1699,Locations!$A$2:$A$6,Locations!$B$2:$B$6,NOT FOUND)</f>
        <v>Dubai</v>
      </c>
      <c r="F1699" t="s">
        <v>20</v>
      </c>
      <c r="G1699" t="s">
        <v>33</v>
      </c>
      <c r="H1699" t="s">
        <v>34</v>
      </c>
      <c r="I1699" t="s">
        <v>23</v>
      </c>
      <c r="J1699" t="s">
        <v>24</v>
      </c>
      <c r="K1699" t="s">
        <v>54</v>
      </c>
      <c r="L1699" t="s">
        <v>1460</v>
      </c>
      <c r="M1699" s="4">
        <v>97.62</v>
      </c>
      <c r="N1699">
        <v>89</v>
      </c>
      <c r="O1699" t="s">
        <v>49</v>
      </c>
      <c r="P1699" t="s">
        <v>28</v>
      </c>
      <c r="R1699">
        <v>40</v>
      </c>
      <c r="S1699" t="s">
        <v>29</v>
      </c>
      <c r="U1699">
        <v>304583</v>
      </c>
    </row>
    <row r="1700" spans="1:21" x14ac:dyDescent="0.3">
      <c r="A1700">
        <v>305218</v>
      </c>
      <c r="B1700" t="s">
        <v>391</v>
      </c>
      <c r="C1700" t="str">
        <f>_xlfn.XLOOKUP(D1700,Departments!$A$2:$A$8,Departments!$B$2:$B$8)</f>
        <v>IT</v>
      </c>
      <c r="D1700" t="s">
        <v>80</v>
      </c>
      <c r="E1700" t="str" cm="1">
        <f t="array" ref="E1700">_xlfn.XLOOKUP(F1700,Locations!$A$2:$A$6,Locations!$B$2:$B$6,NOT FOUND)</f>
        <v>Abu Dhabi</v>
      </c>
      <c r="F1700" t="s">
        <v>61</v>
      </c>
      <c r="G1700" t="s">
        <v>108</v>
      </c>
      <c r="H1700" t="s">
        <v>63</v>
      </c>
      <c r="I1700" t="s">
        <v>35</v>
      </c>
      <c r="J1700" t="s">
        <v>24</v>
      </c>
      <c r="K1700" t="s">
        <v>54</v>
      </c>
      <c r="L1700" t="s">
        <v>1322</v>
      </c>
      <c r="M1700" s="4">
        <v>87.57</v>
      </c>
      <c r="N1700">
        <v>74</v>
      </c>
      <c r="O1700" t="s">
        <v>56</v>
      </c>
      <c r="P1700" t="s">
        <v>38</v>
      </c>
      <c r="Q1700">
        <v>4</v>
      </c>
      <c r="R1700">
        <v>37</v>
      </c>
      <c r="S1700" t="s">
        <v>29</v>
      </c>
      <c r="U1700">
        <v>304414</v>
      </c>
    </row>
    <row r="1701" spans="1:21" x14ac:dyDescent="0.3">
      <c r="A1701">
        <v>305219</v>
      </c>
      <c r="B1701" t="s">
        <v>846</v>
      </c>
      <c r="C1701" t="str">
        <f>_xlfn.XLOOKUP(D1701,Departments!$A$2:$A$8,Departments!$B$2:$B$8)</f>
        <v>Finance</v>
      </c>
      <c r="D1701" t="s">
        <v>72</v>
      </c>
      <c r="E1701" t="str" cm="1">
        <f t="array" ref="E1701">_xlfn.XLOOKUP(F1701,Locations!$A$2:$A$6,Locations!$B$2:$B$6,NOT FOUND)</f>
        <v>Abu Dhabi</v>
      </c>
      <c r="F1701" t="s">
        <v>61</v>
      </c>
      <c r="G1701" t="s">
        <v>73</v>
      </c>
      <c r="H1701" t="s">
        <v>34</v>
      </c>
      <c r="I1701" t="s">
        <v>35</v>
      </c>
      <c r="J1701" t="s">
        <v>36</v>
      </c>
      <c r="K1701" t="s">
        <v>25</v>
      </c>
      <c r="L1701" t="s">
        <v>442</v>
      </c>
      <c r="M1701" s="4">
        <v>89.25</v>
      </c>
      <c r="N1701">
        <v>84</v>
      </c>
      <c r="O1701" t="s">
        <v>49</v>
      </c>
      <c r="P1701" t="s">
        <v>38</v>
      </c>
      <c r="Q1701">
        <v>2</v>
      </c>
      <c r="R1701">
        <v>21</v>
      </c>
      <c r="S1701" t="s">
        <v>29</v>
      </c>
      <c r="U1701">
        <v>305149</v>
      </c>
    </row>
    <row r="1702" spans="1:21" x14ac:dyDescent="0.3">
      <c r="A1702">
        <v>305220</v>
      </c>
      <c r="B1702" t="s">
        <v>371</v>
      </c>
      <c r="C1702" t="str">
        <f>_xlfn.XLOOKUP(D1702,Departments!$A$2:$A$8,Departments!$B$2:$B$8)</f>
        <v>Operations</v>
      </c>
      <c r="D1702" t="s">
        <v>19</v>
      </c>
      <c r="E1702" t="str" cm="1">
        <f t="array" ref="E1702">_xlfn.XLOOKUP(F1702,Locations!$A$2:$A$6,Locations!$B$2:$B$6,NOT FOUND)</f>
        <v>Sharjah</v>
      </c>
      <c r="F1702" t="s">
        <v>41</v>
      </c>
      <c r="G1702" t="s">
        <v>42</v>
      </c>
      <c r="H1702" t="s">
        <v>22</v>
      </c>
      <c r="I1702" t="s">
        <v>35</v>
      </c>
      <c r="J1702" t="s">
        <v>24</v>
      </c>
      <c r="K1702" t="s">
        <v>54</v>
      </c>
      <c r="L1702" t="s">
        <v>266</v>
      </c>
      <c r="M1702" s="4">
        <v>80.88</v>
      </c>
      <c r="N1702">
        <v>57</v>
      </c>
      <c r="O1702" t="s">
        <v>27</v>
      </c>
      <c r="P1702" t="s">
        <v>50</v>
      </c>
      <c r="R1702">
        <v>27</v>
      </c>
      <c r="S1702" t="s">
        <v>29</v>
      </c>
      <c r="U1702">
        <v>305214</v>
      </c>
    </row>
    <row r="1703" spans="1:21" x14ac:dyDescent="0.3">
      <c r="A1703">
        <v>305221</v>
      </c>
      <c r="B1703" t="s">
        <v>1110</v>
      </c>
      <c r="C1703" t="str">
        <f>_xlfn.XLOOKUP(D1703,Departments!$A$2:$A$8,Departments!$B$2:$B$8)</f>
        <v>Operations</v>
      </c>
      <c r="D1703" t="s">
        <v>19</v>
      </c>
      <c r="E1703" t="str" cm="1">
        <f t="array" ref="E1703">_xlfn.XLOOKUP(F1703,Locations!$A$2:$A$6,Locations!$B$2:$B$6,NOT FOUND)</f>
        <v>Abu Dhabi</v>
      </c>
      <c r="F1703" t="s">
        <v>61</v>
      </c>
      <c r="G1703" t="s">
        <v>53</v>
      </c>
      <c r="H1703" t="s">
        <v>76</v>
      </c>
      <c r="I1703" t="s">
        <v>23</v>
      </c>
      <c r="J1703" t="s">
        <v>24</v>
      </c>
      <c r="K1703" t="s">
        <v>25</v>
      </c>
      <c r="L1703" t="s">
        <v>1552</v>
      </c>
      <c r="M1703" s="4">
        <v>94.15</v>
      </c>
      <c r="N1703">
        <v>79</v>
      </c>
      <c r="O1703" t="s">
        <v>56</v>
      </c>
      <c r="P1703" t="s">
        <v>38</v>
      </c>
      <c r="Q1703">
        <v>4</v>
      </c>
      <c r="R1703">
        <v>19</v>
      </c>
      <c r="S1703" t="s">
        <v>29</v>
      </c>
      <c r="U1703">
        <v>304581</v>
      </c>
    </row>
    <row r="1704" spans="1:21" x14ac:dyDescent="0.3">
      <c r="A1704">
        <v>305222</v>
      </c>
      <c r="B1704" t="s">
        <v>98</v>
      </c>
      <c r="C1704" t="str">
        <f>_xlfn.XLOOKUP(D1704,Departments!$A$2:$A$8,Departments!$B$2:$B$8)</f>
        <v>Operations</v>
      </c>
      <c r="D1704" t="s">
        <v>19</v>
      </c>
      <c r="E1704" t="str" cm="1">
        <f t="array" ref="E1704">_xlfn.XLOOKUP(F1704,Locations!$A$2:$A$6,Locations!$B$2:$B$6,NOT FOUND)</f>
        <v>Sharjah</v>
      </c>
      <c r="F1704" t="s">
        <v>41</v>
      </c>
      <c r="G1704" t="s">
        <v>108</v>
      </c>
      <c r="H1704" t="s">
        <v>76</v>
      </c>
      <c r="I1704" t="s">
        <v>23</v>
      </c>
      <c r="J1704" t="s">
        <v>36</v>
      </c>
      <c r="K1704" t="s">
        <v>64</v>
      </c>
      <c r="L1704" t="s">
        <v>1204</v>
      </c>
      <c r="M1704" s="4">
        <v>91.1</v>
      </c>
      <c r="N1704">
        <v>86</v>
      </c>
      <c r="O1704" t="s">
        <v>56</v>
      </c>
      <c r="P1704" t="s">
        <v>38</v>
      </c>
      <c r="Q1704">
        <v>2</v>
      </c>
      <c r="S1704" t="s">
        <v>29</v>
      </c>
      <c r="U1704">
        <v>303795</v>
      </c>
    </row>
    <row r="1705" spans="1:21" x14ac:dyDescent="0.3">
      <c r="A1705">
        <v>305223</v>
      </c>
      <c r="B1705" t="s">
        <v>215</v>
      </c>
      <c r="C1705" t="str">
        <f>_xlfn.XLOOKUP(D1705,Departments!$A$2:$A$8,Departments!$B$2:$B$8)</f>
        <v>IT</v>
      </c>
      <c r="D1705" t="s">
        <v>80</v>
      </c>
      <c r="E1705" t="str" cm="1">
        <f t="array" ref="E1705">_xlfn.XLOOKUP(F1705,Locations!$A$2:$A$6,Locations!$B$2:$B$6,NOT FOUND)</f>
        <v>Ajman</v>
      </c>
      <c r="F1705" t="s">
        <v>32</v>
      </c>
      <c r="G1705" t="s">
        <v>47</v>
      </c>
      <c r="H1705" t="s">
        <v>22</v>
      </c>
      <c r="I1705" t="s">
        <v>35</v>
      </c>
      <c r="J1705" t="s">
        <v>36</v>
      </c>
      <c r="K1705" t="s">
        <v>69</v>
      </c>
      <c r="L1705" t="s">
        <v>227</v>
      </c>
      <c r="M1705" s="4">
        <v>95.09</v>
      </c>
      <c r="N1705">
        <v>86</v>
      </c>
      <c r="O1705" t="s">
        <v>56</v>
      </c>
      <c r="P1705" t="s">
        <v>38</v>
      </c>
      <c r="Q1705">
        <v>5</v>
      </c>
      <c r="S1705" t="s">
        <v>29</v>
      </c>
      <c r="U1705">
        <v>304027</v>
      </c>
    </row>
    <row r="1706" spans="1:21" x14ac:dyDescent="0.3">
      <c r="A1706">
        <v>305224</v>
      </c>
      <c r="B1706" t="s">
        <v>1039</v>
      </c>
      <c r="C1706" t="str">
        <f>_xlfn.XLOOKUP(D1706,Departments!$A$2:$A$8,Departments!$B$2:$B$8)</f>
        <v>Operations</v>
      </c>
      <c r="D1706" t="s">
        <v>19</v>
      </c>
      <c r="E1706" t="str" cm="1">
        <f t="array" ref="E1706">_xlfn.XLOOKUP(F1706,Locations!$A$2:$A$6,Locations!$B$2:$B$6,NOT FOUND)</f>
        <v>Al Ain</v>
      </c>
      <c r="F1706" t="s">
        <v>46</v>
      </c>
      <c r="G1706" t="s">
        <v>33</v>
      </c>
      <c r="H1706" t="s">
        <v>34</v>
      </c>
      <c r="I1706" t="s">
        <v>43</v>
      </c>
      <c r="J1706" t="s">
        <v>24</v>
      </c>
      <c r="K1706" t="s">
        <v>54</v>
      </c>
      <c r="L1706" t="s">
        <v>1561</v>
      </c>
      <c r="M1706" s="4">
        <v>81.77</v>
      </c>
      <c r="N1706">
        <v>65</v>
      </c>
      <c r="O1706" t="s">
        <v>56</v>
      </c>
      <c r="P1706" t="s">
        <v>38</v>
      </c>
      <c r="Q1706">
        <v>4</v>
      </c>
      <c r="R1706">
        <v>31</v>
      </c>
      <c r="S1706" t="s">
        <v>29</v>
      </c>
      <c r="U1706">
        <v>303773</v>
      </c>
    </row>
    <row r="1707" spans="1:21" x14ac:dyDescent="0.3">
      <c r="A1707">
        <v>305225</v>
      </c>
      <c r="B1707" t="s">
        <v>446</v>
      </c>
      <c r="C1707" t="str">
        <f>_xlfn.XLOOKUP(D1707,Departments!$A$2:$A$8,Departments!$B$2:$B$8)</f>
        <v>IT</v>
      </c>
      <c r="D1707" t="s">
        <v>80</v>
      </c>
      <c r="E1707" t="str" cm="1">
        <f t="array" ref="E1707">_xlfn.XLOOKUP(F1707,Locations!$A$2:$A$6,Locations!$B$2:$B$6,NOT FOUND)</f>
        <v>Al Ain</v>
      </c>
      <c r="F1707" t="s">
        <v>46</v>
      </c>
      <c r="G1707" t="s">
        <v>73</v>
      </c>
      <c r="H1707" t="s">
        <v>76</v>
      </c>
      <c r="I1707" t="s">
        <v>23</v>
      </c>
      <c r="J1707" t="s">
        <v>36</v>
      </c>
      <c r="K1707" t="s">
        <v>69</v>
      </c>
      <c r="L1707" t="s">
        <v>1562</v>
      </c>
      <c r="M1707" s="4">
        <v>83.17</v>
      </c>
      <c r="N1707">
        <v>71</v>
      </c>
      <c r="O1707" t="s">
        <v>56</v>
      </c>
      <c r="P1707" t="s">
        <v>38</v>
      </c>
      <c r="Q1707">
        <v>2</v>
      </c>
      <c r="R1707">
        <v>40</v>
      </c>
      <c r="S1707" t="s">
        <v>29</v>
      </c>
      <c r="U1707">
        <v>304064</v>
      </c>
    </row>
    <row r="1708" spans="1:21" x14ac:dyDescent="0.3">
      <c r="A1708">
        <v>305226</v>
      </c>
      <c r="B1708" t="s">
        <v>601</v>
      </c>
      <c r="C1708" t="str">
        <f>_xlfn.XLOOKUP(D1708,Departments!$A$2:$A$8,Departments!$B$2:$B$8)</f>
        <v>Finance</v>
      </c>
      <c r="D1708" t="s">
        <v>72</v>
      </c>
      <c r="E1708" t="str" cm="1">
        <f t="array" ref="E1708">_xlfn.XLOOKUP(F1708,Locations!$A$2:$A$6,Locations!$B$2:$B$6,NOT FOUND)</f>
        <v>Ajman</v>
      </c>
      <c r="F1708" t="s">
        <v>32</v>
      </c>
      <c r="G1708" t="s">
        <v>53</v>
      </c>
      <c r="H1708" t="s">
        <v>76</v>
      </c>
      <c r="I1708" t="s">
        <v>23</v>
      </c>
      <c r="J1708" t="s">
        <v>36</v>
      </c>
      <c r="K1708" t="s">
        <v>69</v>
      </c>
      <c r="L1708" t="s">
        <v>1215</v>
      </c>
      <c r="M1708" s="4">
        <v>96.91</v>
      </c>
      <c r="N1708">
        <v>94</v>
      </c>
      <c r="O1708" t="s">
        <v>56</v>
      </c>
      <c r="P1708" t="s">
        <v>38</v>
      </c>
      <c r="Q1708">
        <v>2</v>
      </c>
      <c r="R1708">
        <v>15</v>
      </c>
      <c r="S1708" t="s">
        <v>29</v>
      </c>
      <c r="U1708">
        <v>304175</v>
      </c>
    </row>
    <row r="1709" spans="1:21" x14ac:dyDescent="0.3">
      <c r="A1709">
        <v>305227</v>
      </c>
      <c r="B1709" t="s">
        <v>371</v>
      </c>
      <c r="C1709" t="str">
        <f>_xlfn.XLOOKUP(D1709,Departments!$A$2:$A$8,Departments!$B$2:$B$8)</f>
        <v>Operations</v>
      </c>
      <c r="D1709" t="s">
        <v>19</v>
      </c>
      <c r="E1709" t="str" cm="1">
        <f t="array" ref="E1709">_xlfn.XLOOKUP(F1709,Locations!$A$2:$A$6,Locations!$B$2:$B$6,NOT FOUND)</f>
        <v>Abu Dhabi</v>
      </c>
      <c r="F1709" t="s">
        <v>61</v>
      </c>
      <c r="G1709" t="s">
        <v>21</v>
      </c>
      <c r="H1709" t="s">
        <v>34</v>
      </c>
      <c r="I1709" t="s">
        <v>35</v>
      </c>
      <c r="J1709" t="s">
        <v>36</v>
      </c>
      <c r="K1709" t="s">
        <v>25</v>
      </c>
      <c r="L1709" t="s">
        <v>1563</v>
      </c>
      <c r="M1709" s="4">
        <v>87.25</v>
      </c>
      <c r="N1709">
        <v>83</v>
      </c>
      <c r="O1709" t="s">
        <v>56</v>
      </c>
      <c r="P1709" t="s">
        <v>50</v>
      </c>
      <c r="R1709">
        <v>17</v>
      </c>
      <c r="S1709" t="s">
        <v>29</v>
      </c>
      <c r="U1709">
        <v>303642</v>
      </c>
    </row>
    <row r="1710" spans="1:21" x14ac:dyDescent="0.3">
      <c r="A1710">
        <v>305228</v>
      </c>
      <c r="B1710" t="s">
        <v>187</v>
      </c>
      <c r="C1710" t="str">
        <f>_xlfn.XLOOKUP(D1710,Departments!$A$2:$A$8,Departments!$B$2:$B$8)</f>
        <v>HR</v>
      </c>
      <c r="D1710" t="s">
        <v>40</v>
      </c>
      <c r="E1710" t="str" cm="1">
        <f t="array" ref="E1710">_xlfn.XLOOKUP(F1710,Locations!$A$2:$A$6,Locations!$B$2:$B$6,NOT FOUND)</f>
        <v>Sharjah</v>
      </c>
      <c r="F1710" t="s">
        <v>41</v>
      </c>
      <c r="G1710" t="s">
        <v>108</v>
      </c>
      <c r="H1710" t="s">
        <v>76</v>
      </c>
      <c r="I1710" t="s">
        <v>35</v>
      </c>
      <c r="J1710" t="s">
        <v>24</v>
      </c>
      <c r="K1710" t="s">
        <v>54</v>
      </c>
      <c r="L1710" t="s">
        <v>558</v>
      </c>
      <c r="M1710" s="4">
        <v>88.63</v>
      </c>
      <c r="N1710">
        <v>90</v>
      </c>
      <c r="O1710" t="s">
        <v>56</v>
      </c>
      <c r="P1710" t="s">
        <v>38</v>
      </c>
      <c r="Q1710">
        <v>2</v>
      </c>
      <c r="R1710">
        <v>14</v>
      </c>
      <c r="S1710" t="s">
        <v>29</v>
      </c>
      <c r="U1710">
        <v>304079</v>
      </c>
    </row>
    <row r="1711" spans="1:21" x14ac:dyDescent="0.3">
      <c r="A1711">
        <v>305229</v>
      </c>
      <c r="B1711" t="s">
        <v>559</v>
      </c>
      <c r="C1711" t="str">
        <f>_xlfn.XLOOKUP(D1711,Departments!$A$2:$A$8,Departments!$B$2:$B$8)</f>
        <v>Sales</v>
      </c>
      <c r="D1711" t="s">
        <v>31</v>
      </c>
      <c r="E1711" t="str" cm="1">
        <f t="array" ref="E1711">_xlfn.XLOOKUP(F1711,Locations!$A$2:$A$6,Locations!$B$2:$B$6,NOT FOUND)</f>
        <v>Ajman</v>
      </c>
      <c r="F1711" t="s">
        <v>32</v>
      </c>
      <c r="G1711" t="s">
        <v>62</v>
      </c>
      <c r="H1711" t="s">
        <v>22</v>
      </c>
      <c r="I1711" t="s">
        <v>43</v>
      </c>
      <c r="J1711" t="s">
        <v>36</v>
      </c>
      <c r="K1711" t="s">
        <v>64</v>
      </c>
      <c r="L1711" t="s">
        <v>1564</v>
      </c>
      <c r="M1711" s="4">
        <v>94.68</v>
      </c>
      <c r="N1711">
        <v>87</v>
      </c>
      <c r="O1711" t="s">
        <v>49</v>
      </c>
      <c r="P1711" t="s">
        <v>38</v>
      </c>
      <c r="Q1711">
        <v>5</v>
      </c>
      <c r="S1711" t="s">
        <v>29</v>
      </c>
      <c r="U1711">
        <v>304129</v>
      </c>
    </row>
    <row r="1712" spans="1:21" x14ac:dyDescent="0.3">
      <c r="A1712">
        <v>305230</v>
      </c>
      <c r="B1712" t="s">
        <v>136</v>
      </c>
      <c r="C1712" t="str">
        <f>_xlfn.XLOOKUP(D1712,Departments!$A$2:$A$8,Departments!$B$2:$B$8)</f>
        <v>HR</v>
      </c>
      <c r="D1712" t="s">
        <v>40</v>
      </c>
      <c r="E1712" t="str" cm="1">
        <f t="array" ref="E1712">_xlfn.XLOOKUP(F1712,Locations!$A$2:$A$6,Locations!$B$2:$B$6,NOT FOUND)</f>
        <v>Ajman</v>
      </c>
      <c r="F1712" t="s">
        <v>32</v>
      </c>
      <c r="G1712" t="s">
        <v>102</v>
      </c>
      <c r="H1712" t="s">
        <v>34</v>
      </c>
      <c r="I1712" t="s">
        <v>35</v>
      </c>
      <c r="J1712" t="s">
        <v>36</v>
      </c>
      <c r="K1712" t="s">
        <v>69</v>
      </c>
      <c r="L1712" t="s">
        <v>1509</v>
      </c>
      <c r="M1712" s="4">
        <v>98.85</v>
      </c>
      <c r="N1712">
        <v>93</v>
      </c>
      <c r="O1712" t="s">
        <v>49</v>
      </c>
      <c r="P1712" t="s">
        <v>38</v>
      </c>
      <c r="Q1712">
        <v>4</v>
      </c>
      <c r="R1712">
        <v>11</v>
      </c>
      <c r="S1712" t="s">
        <v>29</v>
      </c>
      <c r="U1712">
        <v>303538</v>
      </c>
    </row>
    <row r="1713" spans="1:21" x14ac:dyDescent="0.3">
      <c r="A1713">
        <v>305231</v>
      </c>
      <c r="B1713" t="s">
        <v>1056</v>
      </c>
      <c r="C1713" t="str">
        <f>_xlfn.XLOOKUP(D1713,Departments!$A$2:$A$8,Departments!$B$2:$B$8)</f>
        <v>Operations</v>
      </c>
      <c r="D1713" t="s">
        <v>19</v>
      </c>
      <c r="E1713" t="str" cm="1">
        <f t="array" ref="E1713">_xlfn.XLOOKUP(F1713,Locations!$A$2:$A$6,Locations!$B$2:$B$6,NOT FOUND)</f>
        <v>Al Ain</v>
      </c>
      <c r="F1713" t="s">
        <v>46</v>
      </c>
      <c r="G1713" t="s">
        <v>68</v>
      </c>
      <c r="H1713" t="s">
        <v>63</v>
      </c>
      <c r="I1713" t="s">
        <v>43</v>
      </c>
      <c r="J1713" t="s">
        <v>24</v>
      </c>
      <c r="K1713" t="s">
        <v>64</v>
      </c>
      <c r="L1713" t="s">
        <v>1470</v>
      </c>
      <c r="M1713" s="4">
        <v>99.76</v>
      </c>
      <c r="N1713">
        <v>94</v>
      </c>
      <c r="O1713" t="s">
        <v>56</v>
      </c>
      <c r="P1713" t="s">
        <v>38</v>
      </c>
      <c r="Q1713">
        <v>3</v>
      </c>
      <c r="R1713">
        <v>40</v>
      </c>
      <c r="S1713" t="s">
        <v>29</v>
      </c>
      <c r="U1713">
        <v>304144</v>
      </c>
    </row>
    <row r="1714" spans="1:21" x14ac:dyDescent="0.3">
      <c r="A1714">
        <v>305232</v>
      </c>
      <c r="B1714" t="s">
        <v>879</v>
      </c>
      <c r="C1714" t="str">
        <f>_xlfn.XLOOKUP(D1714,Departments!$A$2:$A$8,Departments!$B$2:$B$8)</f>
        <v>IT</v>
      </c>
      <c r="D1714" t="s">
        <v>80</v>
      </c>
      <c r="E1714" t="str" cm="1">
        <f t="array" ref="E1714">_xlfn.XLOOKUP(F1714,Locations!$A$2:$A$6,Locations!$B$2:$B$6,NOT FOUND)</f>
        <v>Al Ain</v>
      </c>
      <c r="F1714" t="s">
        <v>46</v>
      </c>
      <c r="G1714" t="s">
        <v>53</v>
      </c>
      <c r="H1714" t="s">
        <v>63</v>
      </c>
      <c r="I1714" t="s">
        <v>35</v>
      </c>
      <c r="J1714" t="s">
        <v>36</v>
      </c>
      <c r="K1714" t="s">
        <v>54</v>
      </c>
      <c r="L1714" t="s">
        <v>449</v>
      </c>
      <c r="M1714" s="4">
        <v>90.23</v>
      </c>
      <c r="N1714">
        <v>81</v>
      </c>
      <c r="O1714" t="s">
        <v>49</v>
      </c>
      <c r="P1714" t="s">
        <v>38</v>
      </c>
      <c r="Q1714">
        <v>3</v>
      </c>
      <c r="R1714">
        <v>8</v>
      </c>
      <c r="S1714" t="s">
        <v>29</v>
      </c>
      <c r="U1714">
        <v>305151</v>
      </c>
    </row>
    <row r="1715" spans="1:21" x14ac:dyDescent="0.3">
      <c r="A1715">
        <v>305233</v>
      </c>
      <c r="B1715" t="s">
        <v>969</v>
      </c>
      <c r="C1715" t="str">
        <f>_xlfn.XLOOKUP(D1715,Departments!$A$2:$A$8,Departments!$B$2:$B$8)</f>
        <v>Finance</v>
      </c>
      <c r="D1715" t="s">
        <v>72</v>
      </c>
      <c r="E1715" t="str" cm="1">
        <f t="array" ref="E1715">_xlfn.XLOOKUP(F1715,Locations!$A$2:$A$6,Locations!$B$2:$B$6,NOT FOUND)</f>
        <v>Abu Dhabi</v>
      </c>
      <c r="F1715" t="s">
        <v>61</v>
      </c>
      <c r="G1715" t="s">
        <v>33</v>
      </c>
      <c r="H1715" t="s">
        <v>22</v>
      </c>
      <c r="I1715" t="s">
        <v>35</v>
      </c>
      <c r="J1715" t="s">
        <v>36</v>
      </c>
      <c r="K1715" t="s">
        <v>54</v>
      </c>
      <c r="L1715" t="s">
        <v>1115</v>
      </c>
      <c r="M1715" s="4">
        <v>77.34</v>
      </c>
      <c r="N1715">
        <v>51</v>
      </c>
      <c r="O1715" t="s">
        <v>27</v>
      </c>
      <c r="P1715" t="s">
        <v>38</v>
      </c>
      <c r="Q1715">
        <v>5</v>
      </c>
      <c r="R1715">
        <v>15</v>
      </c>
      <c r="S1715" t="s">
        <v>29</v>
      </c>
      <c r="U1715">
        <v>305033</v>
      </c>
    </row>
    <row r="1716" spans="1:21" x14ac:dyDescent="0.3">
      <c r="A1716">
        <v>305234</v>
      </c>
      <c r="B1716" t="s">
        <v>400</v>
      </c>
      <c r="C1716" t="str">
        <f>_xlfn.XLOOKUP(D1716,Departments!$A$2:$A$8,Departments!$B$2:$B$8)</f>
        <v>Sales</v>
      </c>
      <c r="D1716" t="s">
        <v>31</v>
      </c>
      <c r="E1716" t="str" cm="1">
        <f t="array" ref="E1716">_xlfn.XLOOKUP(F1716,Locations!$A$2:$A$6,Locations!$B$2:$B$6,NOT FOUND)</f>
        <v>Al Ain</v>
      </c>
      <c r="F1716" t="s">
        <v>46</v>
      </c>
      <c r="G1716" t="s">
        <v>62</v>
      </c>
      <c r="H1716" t="s">
        <v>34</v>
      </c>
      <c r="I1716" t="s">
        <v>23</v>
      </c>
      <c r="J1716" t="s">
        <v>36</v>
      </c>
      <c r="K1716" t="s">
        <v>25</v>
      </c>
      <c r="L1716" t="s">
        <v>1565</v>
      </c>
      <c r="M1716" s="4">
        <v>82.15</v>
      </c>
      <c r="N1716">
        <v>56</v>
      </c>
      <c r="O1716" t="s">
        <v>27</v>
      </c>
      <c r="P1716" t="s">
        <v>50</v>
      </c>
      <c r="R1716">
        <v>40</v>
      </c>
      <c r="S1716" t="s">
        <v>29</v>
      </c>
      <c r="U1716">
        <v>305191</v>
      </c>
    </row>
    <row r="1717" spans="1:21" x14ac:dyDescent="0.3">
      <c r="A1717">
        <v>305235</v>
      </c>
      <c r="B1717" t="s">
        <v>474</v>
      </c>
      <c r="C1717" t="str">
        <f>_xlfn.XLOOKUP(D1717,Departments!$A$2:$A$8,Departments!$B$2:$B$8)</f>
        <v>IT</v>
      </c>
      <c r="D1717" t="s">
        <v>80</v>
      </c>
      <c r="E1717" t="str" cm="1">
        <f t="array" ref="E1717">_xlfn.XLOOKUP(F1717,Locations!$A$2:$A$6,Locations!$B$2:$B$6,NOT FOUND)</f>
        <v>Ajman</v>
      </c>
      <c r="F1717" t="s">
        <v>32</v>
      </c>
      <c r="G1717" t="s">
        <v>126</v>
      </c>
      <c r="H1717" t="s">
        <v>22</v>
      </c>
      <c r="I1717" t="s">
        <v>43</v>
      </c>
      <c r="J1717" t="s">
        <v>36</v>
      </c>
      <c r="K1717" t="s">
        <v>64</v>
      </c>
      <c r="L1717" t="s">
        <v>1566</v>
      </c>
      <c r="M1717" s="4">
        <v>97.48</v>
      </c>
      <c r="N1717">
        <v>96</v>
      </c>
      <c r="O1717" t="s">
        <v>49</v>
      </c>
      <c r="P1717" t="s">
        <v>38</v>
      </c>
      <c r="Q1717">
        <v>3</v>
      </c>
      <c r="S1717" t="s">
        <v>29</v>
      </c>
      <c r="U1717">
        <v>304230</v>
      </c>
    </row>
    <row r="1718" spans="1:21" x14ac:dyDescent="0.3">
      <c r="A1718">
        <v>305236</v>
      </c>
      <c r="B1718" t="s">
        <v>1422</v>
      </c>
      <c r="C1718" t="str">
        <f>_xlfn.XLOOKUP(D1718,Departments!$A$2:$A$8,Departments!$B$2:$B$8)</f>
        <v>Customer Support</v>
      </c>
      <c r="D1718" t="s">
        <v>52</v>
      </c>
      <c r="E1718" t="str" cm="1">
        <f t="array" ref="E1718">_xlfn.XLOOKUP(F1718,Locations!$A$2:$A$6,Locations!$B$2:$B$6,NOT FOUND)</f>
        <v>Sharjah</v>
      </c>
      <c r="F1718" t="s">
        <v>41</v>
      </c>
      <c r="G1718" t="s">
        <v>53</v>
      </c>
      <c r="H1718" t="s">
        <v>63</v>
      </c>
      <c r="I1718" t="s">
        <v>43</v>
      </c>
      <c r="J1718" t="s">
        <v>36</v>
      </c>
      <c r="K1718" t="s">
        <v>64</v>
      </c>
      <c r="L1718" t="s">
        <v>1567</v>
      </c>
      <c r="M1718" s="4">
        <v>92.79</v>
      </c>
      <c r="N1718">
        <v>83</v>
      </c>
      <c r="O1718" t="s">
        <v>56</v>
      </c>
      <c r="P1718" t="s">
        <v>50</v>
      </c>
      <c r="R1718">
        <v>33</v>
      </c>
      <c r="S1718" t="s">
        <v>29</v>
      </c>
      <c r="U1718">
        <v>304603</v>
      </c>
    </row>
    <row r="1719" spans="1:21" x14ac:dyDescent="0.3">
      <c r="A1719">
        <v>305237</v>
      </c>
      <c r="B1719" t="s">
        <v>493</v>
      </c>
      <c r="C1719" t="str">
        <f>_xlfn.XLOOKUP(D1719,Departments!$A$2:$A$8,Departments!$B$2:$B$8)</f>
        <v>Marketing</v>
      </c>
      <c r="D1719" t="s">
        <v>60</v>
      </c>
      <c r="E1719" t="str" cm="1">
        <f t="array" ref="E1719">_xlfn.XLOOKUP(F1719,Locations!$A$2:$A$6,Locations!$B$2:$B$6,NOT FOUND)</f>
        <v>Al Ain</v>
      </c>
      <c r="F1719" t="s">
        <v>46</v>
      </c>
      <c r="G1719" t="s">
        <v>33</v>
      </c>
      <c r="H1719" t="s">
        <v>63</v>
      </c>
      <c r="I1719" t="s">
        <v>23</v>
      </c>
      <c r="J1719" t="s">
        <v>36</v>
      </c>
      <c r="K1719" t="s">
        <v>69</v>
      </c>
      <c r="L1719" t="s">
        <v>1568</v>
      </c>
      <c r="M1719" s="4">
        <v>77.040000000000006</v>
      </c>
      <c r="N1719">
        <v>59</v>
      </c>
      <c r="O1719" t="s">
        <v>27</v>
      </c>
      <c r="P1719" t="s">
        <v>38</v>
      </c>
      <c r="Q1719">
        <v>3</v>
      </c>
      <c r="S1719" t="s">
        <v>29</v>
      </c>
      <c r="U1719">
        <v>304548</v>
      </c>
    </row>
    <row r="1720" spans="1:21" x14ac:dyDescent="0.3">
      <c r="A1720">
        <v>305238</v>
      </c>
      <c r="B1720" t="s">
        <v>400</v>
      </c>
      <c r="C1720" t="str">
        <f>_xlfn.XLOOKUP(D1720,Departments!$A$2:$A$8,Departments!$B$2:$B$8)</f>
        <v>HR</v>
      </c>
      <c r="D1720" t="s">
        <v>40</v>
      </c>
      <c r="E1720" t="str" cm="1">
        <f t="array" ref="E1720">_xlfn.XLOOKUP(F1720,Locations!$A$2:$A$6,Locations!$B$2:$B$6,NOT FOUND)</f>
        <v>Al Ain</v>
      </c>
      <c r="F1720" t="s">
        <v>46</v>
      </c>
      <c r="G1720" t="s">
        <v>108</v>
      </c>
      <c r="H1720" t="s">
        <v>76</v>
      </c>
      <c r="I1720" t="s">
        <v>23</v>
      </c>
      <c r="J1720" t="s">
        <v>36</v>
      </c>
      <c r="K1720" t="s">
        <v>25</v>
      </c>
      <c r="L1720" t="s">
        <v>1200</v>
      </c>
      <c r="M1720" s="4">
        <v>93.98</v>
      </c>
      <c r="N1720">
        <v>80</v>
      </c>
      <c r="O1720" t="s">
        <v>56</v>
      </c>
      <c r="P1720" t="s">
        <v>38</v>
      </c>
      <c r="Q1720">
        <v>3</v>
      </c>
      <c r="S1720" t="s">
        <v>29</v>
      </c>
      <c r="U1720">
        <v>304875</v>
      </c>
    </row>
    <row r="1721" spans="1:21" x14ac:dyDescent="0.3">
      <c r="A1721">
        <v>305239</v>
      </c>
      <c r="B1721" t="s">
        <v>138</v>
      </c>
      <c r="C1721" t="str">
        <f>_xlfn.XLOOKUP(D1721,Departments!$A$2:$A$8,Departments!$B$2:$B$8)</f>
        <v>Customer Support</v>
      </c>
      <c r="D1721" t="s">
        <v>52</v>
      </c>
      <c r="E1721" t="str" cm="1">
        <f t="array" ref="E1721">_xlfn.XLOOKUP(F1721,Locations!$A$2:$A$6,Locations!$B$2:$B$6,NOT FOUND)</f>
        <v>Al Ain</v>
      </c>
      <c r="F1721" t="s">
        <v>46</v>
      </c>
      <c r="G1721" t="s">
        <v>21</v>
      </c>
      <c r="H1721" t="s">
        <v>76</v>
      </c>
      <c r="I1721" t="s">
        <v>23</v>
      </c>
      <c r="J1721" t="s">
        <v>24</v>
      </c>
      <c r="K1721" t="s">
        <v>69</v>
      </c>
      <c r="L1721" t="s">
        <v>1494</v>
      </c>
      <c r="M1721" s="4">
        <v>83.82</v>
      </c>
      <c r="N1721">
        <v>65</v>
      </c>
      <c r="O1721" t="s">
        <v>56</v>
      </c>
      <c r="P1721" t="s">
        <v>38</v>
      </c>
      <c r="Q1721">
        <v>2</v>
      </c>
      <c r="R1721">
        <v>29</v>
      </c>
      <c r="S1721" t="s">
        <v>29</v>
      </c>
      <c r="U1721">
        <v>303721</v>
      </c>
    </row>
    <row r="1722" spans="1:21" x14ac:dyDescent="0.3">
      <c r="A1722">
        <v>305240</v>
      </c>
      <c r="B1722" t="s">
        <v>826</v>
      </c>
      <c r="C1722" t="str">
        <f>_xlfn.XLOOKUP(D1722,Departments!$A$2:$A$8,Departments!$B$2:$B$8)</f>
        <v>HR</v>
      </c>
      <c r="D1722" t="s">
        <v>40</v>
      </c>
      <c r="E1722" t="str" cm="1">
        <f t="array" ref="E1722">_xlfn.XLOOKUP(F1722,Locations!$A$2:$A$6,Locations!$B$2:$B$6,NOT FOUND)</f>
        <v>Sharjah</v>
      </c>
      <c r="F1722" t="s">
        <v>41</v>
      </c>
      <c r="G1722" t="s">
        <v>21</v>
      </c>
      <c r="H1722" t="s">
        <v>22</v>
      </c>
      <c r="I1722" t="s">
        <v>43</v>
      </c>
      <c r="J1722" t="s">
        <v>36</v>
      </c>
      <c r="K1722" t="s">
        <v>64</v>
      </c>
      <c r="L1722" t="s">
        <v>1052</v>
      </c>
      <c r="M1722" s="4">
        <v>75.010000000000005</v>
      </c>
      <c r="N1722">
        <v>60</v>
      </c>
      <c r="O1722" t="s">
        <v>56</v>
      </c>
      <c r="P1722" t="s">
        <v>38</v>
      </c>
      <c r="Q1722">
        <v>3</v>
      </c>
      <c r="R1722">
        <v>40</v>
      </c>
      <c r="S1722" t="s">
        <v>29</v>
      </c>
      <c r="U1722">
        <v>303713</v>
      </c>
    </row>
    <row r="1723" spans="1:21" x14ac:dyDescent="0.3">
      <c r="A1723">
        <v>305241</v>
      </c>
      <c r="B1723" t="s">
        <v>601</v>
      </c>
      <c r="C1723" t="str">
        <f>_xlfn.XLOOKUP(D1723,Departments!$A$2:$A$8,Departments!$B$2:$B$8)</f>
        <v>Marketing</v>
      </c>
      <c r="D1723" t="s">
        <v>60</v>
      </c>
      <c r="E1723" t="str" cm="1">
        <f t="array" ref="E1723">_xlfn.XLOOKUP(F1723,Locations!$A$2:$A$6,Locations!$B$2:$B$6,NOT FOUND)</f>
        <v>Abu Dhabi</v>
      </c>
      <c r="F1723" t="s">
        <v>61</v>
      </c>
      <c r="G1723" t="s">
        <v>173</v>
      </c>
      <c r="H1723" t="s">
        <v>76</v>
      </c>
      <c r="I1723" t="s">
        <v>35</v>
      </c>
      <c r="J1723" t="s">
        <v>36</v>
      </c>
      <c r="K1723" t="s">
        <v>54</v>
      </c>
      <c r="L1723" t="s">
        <v>527</v>
      </c>
      <c r="M1723" s="4">
        <v>85.38</v>
      </c>
      <c r="N1723">
        <v>88</v>
      </c>
      <c r="O1723" t="s">
        <v>56</v>
      </c>
      <c r="P1723" t="s">
        <v>38</v>
      </c>
      <c r="Q1723">
        <v>5</v>
      </c>
      <c r="R1723">
        <v>37</v>
      </c>
      <c r="S1723" t="s">
        <v>29</v>
      </c>
      <c r="U1723">
        <v>304599</v>
      </c>
    </row>
    <row r="1724" spans="1:21" x14ac:dyDescent="0.3">
      <c r="A1724">
        <v>305242</v>
      </c>
      <c r="B1724" t="s">
        <v>338</v>
      </c>
      <c r="C1724" t="str">
        <f>_xlfn.XLOOKUP(D1724,Departments!$A$2:$A$8,Departments!$B$2:$B$8)</f>
        <v>Marketing</v>
      </c>
      <c r="D1724" t="s">
        <v>60</v>
      </c>
      <c r="E1724" t="str" cm="1">
        <f t="array" ref="E1724">_xlfn.XLOOKUP(F1724,Locations!$A$2:$A$6,Locations!$B$2:$B$6,NOT FOUND)</f>
        <v>Al Ain</v>
      </c>
      <c r="F1724" t="s">
        <v>46</v>
      </c>
      <c r="G1724" t="s">
        <v>173</v>
      </c>
      <c r="H1724" t="s">
        <v>76</v>
      </c>
      <c r="I1724" t="s">
        <v>35</v>
      </c>
      <c r="J1724" t="s">
        <v>36</v>
      </c>
      <c r="K1724" t="s">
        <v>64</v>
      </c>
      <c r="L1724" t="s">
        <v>1075</v>
      </c>
      <c r="M1724" s="4">
        <v>85.47</v>
      </c>
      <c r="N1724">
        <v>70</v>
      </c>
      <c r="O1724" t="s">
        <v>49</v>
      </c>
      <c r="P1724" t="s">
        <v>28</v>
      </c>
      <c r="R1724">
        <v>24</v>
      </c>
      <c r="S1724" t="s">
        <v>29</v>
      </c>
      <c r="U1724">
        <v>304976</v>
      </c>
    </row>
    <row r="1725" spans="1:21" x14ac:dyDescent="0.3">
      <c r="A1725">
        <v>305243</v>
      </c>
      <c r="B1725" t="s">
        <v>322</v>
      </c>
      <c r="C1725" t="str">
        <f>_xlfn.XLOOKUP(D1725,Departments!$A$2:$A$8,Departments!$B$2:$B$8)</f>
        <v>Customer Support</v>
      </c>
      <c r="D1725" t="s">
        <v>52</v>
      </c>
      <c r="E1725" t="str" cm="1">
        <f t="array" ref="E1725">_xlfn.XLOOKUP(F1725,Locations!$A$2:$A$6,Locations!$B$2:$B$6,NOT FOUND)</f>
        <v>Abu Dhabi</v>
      </c>
      <c r="F1725" t="s">
        <v>61</v>
      </c>
      <c r="G1725" t="s">
        <v>68</v>
      </c>
      <c r="H1725" t="s">
        <v>34</v>
      </c>
      <c r="I1725" t="s">
        <v>35</v>
      </c>
      <c r="J1725" t="s">
        <v>24</v>
      </c>
      <c r="K1725" t="s">
        <v>69</v>
      </c>
      <c r="L1725" t="s">
        <v>347</v>
      </c>
      <c r="M1725" s="4">
        <v>94.41</v>
      </c>
      <c r="N1725">
        <v>73</v>
      </c>
      <c r="O1725" t="s">
        <v>56</v>
      </c>
      <c r="P1725" t="s">
        <v>38</v>
      </c>
      <c r="Q1725">
        <v>4</v>
      </c>
      <c r="S1725" t="s">
        <v>29</v>
      </c>
      <c r="U1725">
        <v>304117</v>
      </c>
    </row>
    <row r="1726" spans="1:21" x14ac:dyDescent="0.3">
      <c r="A1726">
        <v>305244</v>
      </c>
      <c r="B1726" t="s">
        <v>679</v>
      </c>
      <c r="C1726" t="str">
        <f>_xlfn.XLOOKUP(D1726,Departments!$A$2:$A$8,Departments!$B$2:$B$8)</f>
        <v>Operations</v>
      </c>
      <c r="D1726" t="s">
        <v>19</v>
      </c>
      <c r="E1726" t="str" cm="1">
        <f t="array" ref="E1726">_xlfn.XLOOKUP(F1726,Locations!$A$2:$A$6,Locations!$B$2:$B$6,NOT FOUND)</f>
        <v>Ajman</v>
      </c>
      <c r="F1726" t="s">
        <v>32</v>
      </c>
      <c r="G1726" t="s">
        <v>126</v>
      </c>
      <c r="H1726" t="s">
        <v>22</v>
      </c>
      <c r="I1726" t="s">
        <v>43</v>
      </c>
      <c r="J1726" t="s">
        <v>24</v>
      </c>
      <c r="K1726" t="s">
        <v>25</v>
      </c>
      <c r="L1726" t="s">
        <v>1465</v>
      </c>
      <c r="M1726" s="4">
        <v>98.4</v>
      </c>
      <c r="N1726">
        <v>85</v>
      </c>
      <c r="O1726" t="s">
        <v>49</v>
      </c>
      <c r="P1726" t="s">
        <v>38</v>
      </c>
      <c r="Q1726">
        <v>2</v>
      </c>
      <c r="R1726">
        <v>22</v>
      </c>
      <c r="S1726" t="s">
        <v>29</v>
      </c>
      <c r="U1726">
        <v>304352</v>
      </c>
    </row>
    <row r="1727" spans="1:21" x14ac:dyDescent="0.3">
      <c r="A1727">
        <v>305245</v>
      </c>
      <c r="B1727" t="s">
        <v>866</v>
      </c>
      <c r="C1727" t="str">
        <f>_xlfn.XLOOKUP(D1727,Departments!$A$2:$A$8,Departments!$B$2:$B$8)</f>
        <v>IT</v>
      </c>
      <c r="D1727" t="s">
        <v>80</v>
      </c>
      <c r="E1727" t="str" cm="1">
        <f t="array" ref="E1727">_xlfn.XLOOKUP(F1727,Locations!$A$2:$A$6,Locations!$B$2:$B$6,NOT FOUND)</f>
        <v>Dubai</v>
      </c>
      <c r="F1727" t="s">
        <v>20</v>
      </c>
      <c r="G1727" t="s">
        <v>102</v>
      </c>
      <c r="H1727" t="s">
        <v>76</v>
      </c>
      <c r="I1727" t="s">
        <v>43</v>
      </c>
      <c r="J1727" t="s">
        <v>36</v>
      </c>
      <c r="K1727" t="s">
        <v>69</v>
      </c>
      <c r="L1727" t="s">
        <v>1046</v>
      </c>
      <c r="M1727" s="4">
        <v>94.41</v>
      </c>
      <c r="N1727">
        <v>73</v>
      </c>
      <c r="O1727" t="s">
        <v>56</v>
      </c>
      <c r="P1727" t="s">
        <v>38</v>
      </c>
      <c r="Q1727">
        <v>2</v>
      </c>
      <c r="S1727" t="s">
        <v>29</v>
      </c>
      <c r="U1727">
        <v>305068</v>
      </c>
    </row>
    <row r="1728" spans="1:21" x14ac:dyDescent="0.3">
      <c r="A1728">
        <v>305246</v>
      </c>
      <c r="B1728" t="s">
        <v>241</v>
      </c>
      <c r="C1728" t="str">
        <f>_xlfn.XLOOKUP(D1728,Departments!$A$2:$A$8,Departments!$B$2:$B$8)</f>
        <v>HR</v>
      </c>
      <c r="D1728" t="s">
        <v>40</v>
      </c>
      <c r="E1728" t="str" cm="1">
        <f t="array" ref="E1728">_xlfn.XLOOKUP(F1728,Locations!$A$2:$A$6,Locations!$B$2:$B$6,NOT FOUND)</f>
        <v>Sharjah</v>
      </c>
      <c r="F1728" t="s">
        <v>41</v>
      </c>
      <c r="G1728" t="s">
        <v>73</v>
      </c>
      <c r="H1728" t="s">
        <v>34</v>
      </c>
      <c r="I1728" t="s">
        <v>43</v>
      </c>
      <c r="J1728" t="s">
        <v>36</v>
      </c>
      <c r="K1728" t="s">
        <v>54</v>
      </c>
      <c r="L1728" t="s">
        <v>1569</v>
      </c>
      <c r="M1728" s="4">
        <v>88.43</v>
      </c>
      <c r="N1728">
        <v>81</v>
      </c>
      <c r="O1728" t="s">
        <v>49</v>
      </c>
      <c r="P1728" t="s">
        <v>38</v>
      </c>
      <c r="Q1728">
        <v>2</v>
      </c>
      <c r="S1728" t="s">
        <v>29</v>
      </c>
      <c r="U1728">
        <v>304002</v>
      </c>
    </row>
    <row r="1729" spans="1:21" x14ac:dyDescent="0.3">
      <c r="A1729">
        <v>305247</v>
      </c>
      <c r="B1729" t="s">
        <v>857</v>
      </c>
      <c r="C1729" t="str">
        <f>_xlfn.XLOOKUP(D1729,Departments!$A$2:$A$8,Departments!$B$2:$B$8)</f>
        <v>Marketing</v>
      </c>
      <c r="D1729" t="s">
        <v>60</v>
      </c>
      <c r="E1729" t="str" cm="1">
        <f t="array" ref="E1729">_xlfn.XLOOKUP(F1729,Locations!$A$2:$A$6,Locations!$B$2:$B$6,NOT FOUND)</f>
        <v>Abu Dhabi</v>
      </c>
      <c r="F1729" t="s">
        <v>61</v>
      </c>
      <c r="G1729" t="s">
        <v>53</v>
      </c>
      <c r="H1729" t="s">
        <v>63</v>
      </c>
      <c r="I1729" t="s">
        <v>43</v>
      </c>
      <c r="J1729" t="s">
        <v>24</v>
      </c>
      <c r="K1729" t="s">
        <v>25</v>
      </c>
      <c r="L1729" t="s">
        <v>1389</v>
      </c>
      <c r="M1729" s="4">
        <v>96.18</v>
      </c>
      <c r="N1729">
        <v>91</v>
      </c>
      <c r="O1729" t="s">
        <v>56</v>
      </c>
      <c r="P1729" t="s">
        <v>38</v>
      </c>
      <c r="Q1729">
        <v>4</v>
      </c>
      <c r="R1729">
        <v>24</v>
      </c>
      <c r="S1729" t="s">
        <v>29</v>
      </c>
      <c r="U1729">
        <v>304153</v>
      </c>
    </row>
    <row r="1730" spans="1:21" x14ac:dyDescent="0.3">
      <c r="A1730">
        <v>305248</v>
      </c>
      <c r="B1730" t="s">
        <v>377</v>
      </c>
      <c r="C1730" t="str">
        <f>_xlfn.XLOOKUP(D1730,Departments!$A$2:$A$8,Departments!$B$2:$B$8)</f>
        <v>Operations</v>
      </c>
      <c r="D1730" t="s">
        <v>19</v>
      </c>
      <c r="E1730" t="str" cm="1">
        <f t="array" ref="E1730">_xlfn.XLOOKUP(F1730,Locations!$A$2:$A$6,Locations!$B$2:$B$6,NOT FOUND)</f>
        <v>Al Ain</v>
      </c>
      <c r="F1730" t="s">
        <v>46</v>
      </c>
      <c r="G1730" t="s">
        <v>47</v>
      </c>
      <c r="H1730" t="s">
        <v>34</v>
      </c>
      <c r="I1730" t="s">
        <v>23</v>
      </c>
      <c r="J1730" t="s">
        <v>36</v>
      </c>
      <c r="K1730" t="s">
        <v>69</v>
      </c>
      <c r="L1730" t="s">
        <v>304</v>
      </c>
      <c r="M1730" s="4">
        <v>94.86</v>
      </c>
      <c r="N1730">
        <v>79</v>
      </c>
      <c r="O1730" t="s">
        <v>56</v>
      </c>
      <c r="P1730" t="s">
        <v>28</v>
      </c>
      <c r="R1730">
        <v>33</v>
      </c>
      <c r="S1730" t="s">
        <v>131</v>
      </c>
      <c r="T1730" t="s">
        <v>1570</v>
      </c>
      <c r="U1730">
        <v>304717</v>
      </c>
    </row>
    <row r="1731" spans="1:21" x14ac:dyDescent="0.3">
      <c r="A1731">
        <v>305249</v>
      </c>
      <c r="B1731" t="s">
        <v>578</v>
      </c>
      <c r="C1731" t="str">
        <f>_xlfn.XLOOKUP(D1731,Departments!$A$2:$A$8,Departments!$B$2:$B$8)</f>
        <v>Finance</v>
      </c>
      <c r="D1731" t="s">
        <v>72</v>
      </c>
      <c r="E1731" t="str" cm="1">
        <f t="array" ref="E1731">_xlfn.XLOOKUP(F1731,Locations!$A$2:$A$6,Locations!$B$2:$B$6,NOT FOUND)</f>
        <v>Sharjah</v>
      </c>
      <c r="F1731" t="s">
        <v>41</v>
      </c>
      <c r="G1731" t="s">
        <v>53</v>
      </c>
      <c r="H1731" t="s">
        <v>22</v>
      </c>
      <c r="I1731" t="s">
        <v>43</v>
      </c>
      <c r="J1731" t="s">
        <v>36</v>
      </c>
      <c r="K1731" t="s">
        <v>69</v>
      </c>
      <c r="L1731" t="s">
        <v>1571</v>
      </c>
      <c r="M1731" s="4">
        <v>88.83</v>
      </c>
      <c r="N1731">
        <v>78</v>
      </c>
      <c r="O1731" t="s">
        <v>49</v>
      </c>
      <c r="P1731" t="s">
        <v>38</v>
      </c>
      <c r="Q1731">
        <v>2</v>
      </c>
      <c r="R1731">
        <v>37</v>
      </c>
      <c r="S1731" t="s">
        <v>29</v>
      </c>
      <c r="U1731">
        <v>305068</v>
      </c>
    </row>
    <row r="1732" spans="1:21" x14ac:dyDescent="0.3">
      <c r="A1732">
        <v>305250</v>
      </c>
      <c r="B1732" t="s">
        <v>84</v>
      </c>
      <c r="C1732" t="str">
        <f>_xlfn.XLOOKUP(D1732,Departments!$A$2:$A$8,Departments!$B$2:$B$8)</f>
        <v>IT</v>
      </c>
      <c r="D1732" t="s">
        <v>80</v>
      </c>
      <c r="E1732" t="str" cm="1">
        <f t="array" ref="E1732">_xlfn.XLOOKUP(F1732,Locations!$A$2:$A$6,Locations!$B$2:$B$6,NOT FOUND)</f>
        <v>Ajman</v>
      </c>
      <c r="F1732" t="s">
        <v>32</v>
      </c>
      <c r="G1732" t="s">
        <v>73</v>
      </c>
      <c r="H1732" t="s">
        <v>63</v>
      </c>
      <c r="I1732" t="s">
        <v>23</v>
      </c>
      <c r="J1732" t="s">
        <v>36</v>
      </c>
      <c r="K1732" t="s">
        <v>69</v>
      </c>
      <c r="L1732" t="s">
        <v>747</v>
      </c>
      <c r="M1732" s="4">
        <v>81.45</v>
      </c>
      <c r="N1732">
        <v>56</v>
      </c>
      <c r="O1732" t="s">
        <v>56</v>
      </c>
      <c r="P1732" t="s">
        <v>38</v>
      </c>
      <c r="Q1732">
        <v>3</v>
      </c>
      <c r="R1732">
        <v>16</v>
      </c>
      <c r="S1732" t="s">
        <v>29</v>
      </c>
      <c r="U1732">
        <v>304784</v>
      </c>
    </row>
    <row r="1733" spans="1:21" x14ac:dyDescent="0.3">
      <c r="A1733">
        <v>305251</v>
      </c>
      <c r="B1733" t="s">
        <v>297</v>
      </c>
      <c r="C1733" t="str">
        <f>_xlfn.XLOOKUP(D1733,Departments!$A$2:$A$8,Departments!$B$2:$B$8)</f>
        <v>Sales</v>
      </c>
      <c r="D1733" t="s">
        <v>31</v>
      </c>
      <c r="E1733" t="str" cm="1">
        <f t="array" ref="E1733">_xlfn.XLOOKUP(F1733,Locations!$A$2:$A$6,Locations!$B$2:$B$6,NOT FOUND)</f>
        <v>Ajman</v>
      </c>
      <c r="F1733" t="s">
        <v>32</v>
      </c>
      <c r="G1733" t="s">
        <v>68</v>
      </c>
      <c r="H1733" t="s">
        <v>34</v>
      </c>
      <c r="I1733" t="s">
        <v>35</v>
      </c>
      <c r="J1733" t="s">
        <v>24</v>
      </c>
      <c r="K1733" t="s">
        <v>64</v>
      </c>
      <c r="L1733" t="s">
        <v>1307</v>
      </c>
      <c r="M1733" s="4">
        <v>93.12</v>
      </c>
      <c r="N1733">
        <v>86</v>
      </c>
      <c r="O1733" t="s">
        <v>56</v>
      </c>
      <c r="P1733" t="s">
        <v>38</v>
      </c>
      <c r="Q1733">
        <v>2</v>
      </c>
      <c r="S1733" t="s">
        <v>29</v>
      </c>
      <c r="U1733">
        <v>303629</v>
      </c>
    </row>
    <row r="1734" spans="1:21" x14ac:dyDescent="0.3">
      <c r="A1734">
        <v>305252</v>
      </c>
      <c r="B1734" t="s">
        <v>768</v>
      </c>
      <c r="C1734" t="str">
        <f>_xlfn.XLOOKUP(D1734,Departments!$A$2:$A$8,Departments!$B$2:$B$8)</f>
        <v>Finance</v>
      </c>
      <c r="D1734" t="s">
        <v>72</v>
      </c>
      <c r="E1734" t="str" cm="1">
        <f t="array" ref="E1734">_xlfn.XLOOKUP(F1734,Locations!$A$2:$A$6,Locations!$B$2:$B$6,NOT FOUND)</f>
        <v>Al Ain</v>
      </c>
      <c r="F1734" t="s">
        <v>46</v>
      </c>
      <c r="G1734" t="s">
        <v>21</v>
      </c>
      <c r="H1734" t="s">
        <v>63</v>
      </c>
      <c r="I1734" t="s">
        <v>23</v>
      </c>
      <c r="J1734" t="s">
        <v>36</v>
      </c>
      <c r="K1734" t="s">
        <v>54</v>
      </c>
      <c r="L1734" t="s">
        <v>532</v>
      </c>
      <c r="M1734" s="4">
        <v>91.68</v>
      </c>
      <c r="N1734">
        <v>70</v>
      </c>
      <c r="O1734" t="s">
        <v>56</v>
      </c>
      <c r="P1734" t="s">
        <v>38</v>
      </c>
      <c r="Q1734">
        <v>2</v>
      </c>
      <c r="R1734">
        <v>38</v>
      </c>
      <c r="S1734" t="s">
        <v>131</v>
      </c>
      <c r="T1734" t="s">
        <v>1420</v>
      </c>
      <c r="U1734">
        <v>304992</v>
      </c>
    </row>
    <row r="1735" spans="1:21" x14ac:dyDescent="0.3">
      <c r="A1735">
        <v>305253</v>
      </c>
      <c r="B1735" t="s">
        <v>791</v>
      </c>
      <c r="C1735" t="str">
        <f>_xlfn.XLOOKUP(D1735,Departments!$A$2:$A$8,Departments!$B$2:$B$8)</f>
        <v>Sales</v>
      </c>
      <c r="D1735" t="s">
        <v>31</v>
      </c>
      <c r="E1735" t="str" cm="1">
        <f t="array" ref="E1735">_xlfn.XLOOKUP(F1735,Locations!$A$2:$A$6,Locations!$B$2:$B$6,NOT FOUND)</f>
        <v>Sharjah</v>
      </c>
      <c r="F1735" t="s">
        <v>41</v>
      </c>
      <c r="G1735" t="s">
        <v>102</v>
      </c>
      <c r="H1735" t="s">
        <v>63</v>
      </c>
      <c r="I1735" t="s">
        <v>43</v>
      </c>
      <c r="J1735" t="s">
        <v>36</v>
      </c>
      <c r="K1735" t="s">
        <v>54</v>
      </c>
      <c r="L1735" t="s">
        <v>358</v>
      </c>
      <c r="M1735" s="4">
        <v>91.99</v>
      </c>
      <c r="N1735">
        <v>80</v>
      </c>
      <c r="O1735" t="s">
        <v>56</v>
      </c>
      <c r="P1735" t="s">
        <v>38</v>
      </c>
      <c r="Q1735">
        <v>3</v>
      </c>
      <c r="R1735">
        <v>11</v>
      </c>
      <c r="S1735" t="s">
        <v>57</v>
      </c>
      <c r="T1735" t="s">
        <v>1572</v>
      </c>
      <c r="U1735">
        <v>303819</v>
      </c>
    </row>
    <row r="1736" spans="1:21" x14ac:dyDescent="0.3">
      <c r="A1736">
        <v>305254</v>
      </c>
      <c r="B1736" t="s">
        <v>18</v>
      </c>
      <c r="C1736" t="str">
        <f>_xlfn.XLOOKUP(D1736,Departments!$A$2:$A$8,Departments!$B$2:$B$8)</f>
        <v>Operations</v>
      </c>
      <c r="D1736" t="s">
        <v>19</v>
      </c>
      <c r="E1736" t="str" cm="1">
        <f t="array" ref="E1736">_xlfn.XLOOKUP(F1736,Locations!$A$2:$A$6,Locations!$B$2:$B$6,NOT FOUND)</f>
        <v>Sharjah</v>
      </c>
      <c r="F1736" t="s">
        <v>41</v>
      </c>
      <c r="G1736" t="s">
        <v>108</v>
      </c>
      <c r="H1736" t="s">
        <v>76</v>
      </c>
      <c r="I1736" t="s">
        <v>35</v>
      </c>
      <c r="J1736" t="s">
        <v>24</v>
      </c>
      <c r="K1736" t="s">
        <v>54</v>
      </c>
      <c r="L1736" t="s">
        <v>738</v>
      </c>
      <c r="M1736" s="4">
        <v>84.13</v>
      </c>
      <c r="N1736">
        <v>63</v>
      </c>
      <c r="O1736" t="s">
        <v>27</v>
      </c>
      <c r="P1736" t="s">
        <v>38</v>
      </c>
      <c r="Q1736">
        <v>2</v>
      </c>
      <c r="S1736" t="s">
        <v>29</v>
      </c>
      <c r="U1736">
        <v>303745</v>
      </c>
    </row>
    <row r="1737" spans="1:21" x14ac:dyDescent="0.3">
      <c r="A1737">
        <v>305255</v>
      </c>
      <c r="B1737" t="s">
        <v>371</v>
      </c>
      <c r="C1737" t="str">
        <f>_xlfn.XLOOKUP(D1737,Departments!$A$2:$A$8,Departments!$B$2:$B$8)</f>
        <v>Marketing</v>
      </c>
      <c r="D1737" t="s">
        <v>60</v>
      </c>
      <c r="E1737" t="str" cm="1">
        <f t="array" ref="E1737">_xlfn.XLOOKUP(F1737,Locations!$A$2:$A$6,Locations!$B$2:$B$6,NOT FOUND)</f>
        <v>Abu Dhabi</v>
      </c>
      <c r="F1737" t="s">
        <v>61</v>
      </c>
      <c r="G1737" t="s">
        <v>62</v>
      </c>
      <c r="H1737" t="s">
        <v>63</v>
      </c>
      <c r="I1737" t="s">
        <v>43</v>
      </c>
      <c r="J1737" t="s">
        <v>36</v>
      </c>
      <c r="K1737" t="s">
        <v>54</v>
      </c>
      <c r="L1737" t="s">
        <v>1505</v>
      </c>
      <c r="M1737" s="4">
        <v>76.73</v>
      </c>
      <c r="N1737">
        <v>51</v>
      </c>
      <c r="O1737" t="s">
        <v>27</v>
      </c>
      <c r="P1737" t="s">
        <v>38</v>
      </c>
      <c r="Q1737">
        <v>4</v>
      </c>
      <c r="R1737">
        <v>19</v>
      </c>
      <c r="S1737" t="s">
        <v>29</v>
      </c>
      <c r="U1737">
        <v>303767</v>
      </c>
    </row>
    <row r="1738" spans="1:21" x14ac:dyDescent="0.3">
      <c r="A1738">
        <v>305256</v>
      </c>
      <c r="B1738" t="s">
        <v>322</v>
      </c>
      <c r="C1738" t="str">
        <f>_xlfn.XLOOKUP(D1738,Departments!$A$2:$A$8,Departments!$B$2:$B$8)</f>
        <v>Finance</v>
      </c>
      <c r="D1738" t="s">
        <v>72</v>
      </c>
      <c r="E1738" t="str" cm="1">
        <f t="array" ref="E1738">_xlfn.XLOOKUP(F1738,Locations!$A$2:$A$6,Locations!$B$2:$B$6,NOT FOUND)</f>
        <v>Ajman</v>
      </c>
      <c r="F1738" t="s">
        <v>32</v>
      </c>
      <c r="G1738" t="s">
        <v>173</v>
      </c>
      <c r="H1738" t="s">
        <v>34</v>
      </c>
      <c r="I1738" t="s">
        <v>43</v>
      </c>
      <c r="J1738" t="s">
        <v>36</v>
      </c>
      <c r="K1738" t="s">
        <v>69</v>
      </c>
      <c r="L1738" t="s">
        <v>1088</v>
      </c>
      <c r="M1738" s="4">
        <v>82</v>
      </c>
      <c r="N1738">
        <v>60</v>
      </c>
      <c r="O1738" t="s">
        <v>27</v>
      </c>
      <c r="P1738" t="s">
        <v>38</v>
      </c>
      <c r="Q1738">
        <v>3</v>
      </c>
      <c r="R1738">
        <v>19</v>
      </c>
      <c r="S1738" t="s">
        <v>29</v>
      </c>
      <c r="U1738">
        <v>303681</v>
      </c>
    </row>
    <row r="1739" spans="1:21" x14ac:dyDescent="0.3">
      <c r="A1739">
        <v>305257</v>
      </c>
      <c r="B1739" t="s">
        <v>198</v>
      </c>
      <c r="C1739" t="str">
        <f>_xlfn.XLOOKUP(D1739,Departments!$A$2:$A$8,Departments!$B$2:$B$8)</f>
        <v>Customer Support</v>
      </c>
      <c r="D1739" t="s">
        <v>52</v>
      </c>
      <c r="E1739" t="str" cm="1">
        <f t="array" ref="E1739">_xlfn.XLOOKUP(F1739,Locations!$A$2:$A$6,Locations!$B$2:$B$6,NOT FOUND)</f>
        <v>Al Ain</v>
      </c>
      <c r="F1739" t="s">
        <v>46</v>
      </c>
      <c r="G1739" t="s">
        <v>62</v>
      </c>
      <c r="H1739" t="s">
        <v>63</v>
      </c>
      <c r="I1739" t="s">
        <v>43</v>
      </c>
      <c r="J1739" t="s">
        <v>36</v>
      </c>
      <c r="K1739" t="s">
        <v>54</v>
      </c>
      <c r="L1739" t="s">
        <v>1573</v>
      </c>
      <c r="M1739" s="4">
        <v>84.73</v>
      </c>
      <c r="N1739">
        <v>78</v>
      </c>
      <c r="O1739" t="s">
        <v>56</v>
      </c>
      <c r="P1739" t="s">
        <v>38</v>
      </c>
      <c r="Q1739">
        <v>3</v>
      </c>
      <c r="R1739">
        <v>20</v>
      </c>
      <c r="S1739" t="s">
        <v>29</v>
      </c>
      <c r="U1739">
        <v>304161</v>
      </c>
    </row>
    <row r="1740" spans="1:21" x14ac:dyDescent="0.3">
      <c r="A1740">
        <v>305258</v>
      </c>
      <c r="B1740" t="s">
        <v>1574</v>
      </c>
      <c r="C1740" t="str">
        <f>_xlfn.XLOOKUP(D1740,Departments!$A$2:$A$8,Departments!$B$2:$B$8)</f>
        <v>Sales</v>
      </c>
      <c r="D1740" t="s">
        <v>31</v>
      </c>
      <c r="E1740" t="str" cm="1">
        <f t="array" ref="E1740">_xlfn.XLOOKUP(F1740,Locations!$A$2:$A$6,Locations!$B$2:$B$6,NOT FOUND)</f>
        <v>Ajman</v>
      </c>
      <c r="F1740" t="s">
        <v>32</v>
      </c>
      <c r="G1740" t="s">
        <v>73</v>
      </c>
      <c r="H1740" t="s">
        <v>63</v>
      </c>
      <c r="I1740" t="s">
        <v>23</v>
      </c>
      <c r="J1740" t="s">
        <v>24</v>
      </c>
      <c r="K1740" t="s">
        <v>25</v>
      </c>
      <c r="L1740" t="s">
        <v>1445</v>
      </c>
      <c r="M1740" s="4">
        <v>93.19</v>
      </c>
      <c r="N1740">
        <v>88</v>
      </c>
      <c r="O1740" t="s">
        <v>56</v>
      </c>
      <c r="P1740" t="s">
        <v>38</v>
      </c>
      <c r="Q1740">
        <v>4</v>
      </c>
      <c r="R1740">
        <v>38</v>
      </c>
      <c r="S1740" t="s">
        <v>29</v>
      </c>
      <c r="U1740">
        <v>303946</v>
      </c>
    </row>
    <row r="1741" spans="1:21" x14ac:dyDescent="0.3">
      <c r="A1741">
        <v>305259</v>
      </c>
      <c r="B1741" t="s">
        <v>1405</v>
      </c>
      <c r="C1741" t="str">
        <f>_xlfn.XLOOKUP(D1741,Departments!$A$2:$A$8,Departments!$B$2:$B$8)</f>
        <v>Customer Support</v>
      </c>
      <c r="D1741" t="s">
        <v>52</v>
      </c>
      <c r="E1741" t="str" cm="1">
        <f t="array" ref="E1741">_xlfn.XLOOKUP(F1741,Locations!$A$2:$A$6,Locations!$B$2:$B$6,NOT FOUND)</f>
        <v>Abu Dhabi</v>
      </c>
      <c r="F1741" t="s">
        <v>61</v>
      </c>
      <c r="G1741" t="s">
        <v>47</v>
      </c>
      <c r="H1741" t="s">
        <v>63</v>
      </c>
      <c r="I1741" t="s">
        <v>35</v>
      </c>
      <c r="J1741" t="s">
        <v>24</v>
      </c>
      <c r="K1741" t="s">
        <v>64</v>
      </c>
      <c r="L1741" t="s">
        <v>986</v>
      </c>
      <c r="M1741" s="4">
        <v>86.46</v>
      </c>
      <c r="N1741">
        <v>74</v>
      </c>
      <c r="O1741" t="s">
        <v>56</v>
      </c>
      <c r="P1741" t="s">
        <v>28</v>
      </c>
      <c r="R1741">
        <v>22</v>
      </c>
      <c r="S1741" t="s">
        <v>29</v>
      </c>
      <c r="U1741">
        <v>304520</v>
      </c>
    </row>
    <row r="1742" spans="1:21" x14ac:dyDescent="0.3">
      <c r="A1742">
        <v>305260</v>
      </c>
      <c r="B1742" t="s">
        <v>298</v>
      </c>
      <c r="C1742" t="str">
        <f>_xlfn.XLOOKUP(D1742,Departments!$A$2:$A$8,Departments!$B$2:$B$8)</f>
        <v>IT</v>
      </c>
      <c r="D1742" t="s">
        <v>80</v>
      </c>
      <c r="E1742" t="str" cm="1">
        <f t="array" ref="E1742">_xlfn.XLOOKUP(F1742,Locations!$A$2:$A$6,Locations!$B$2:$B$6,NOT FOUND)</f>
        <v>Dubai</v>
      </c>
      <c r="F1742" t="s">
        <v>20</v>
      </c>
      <c r="G1742" t="s">
        <v>21</v>
      </c>
      <c r="H1742" t="s">
        <v>22</v>
      </c>
      <c r="I1742" t="s">
        <v>23</v>
      </c>
      <c r="J1742" t="s">
        <v>24</v>
      </c>
      <c r="K1742" t="s">
        <v>54</v>
      </c>
      <c r="L1742" t="s">
        <v>467</v>
      </c>
      <c r="M1742" s="4">
        <v>87.54</v>
      </c>
      <c r="N1742">
        <v>71</v>
      </c>
      <c r="O1742" t="s">
        <v>49</v>
      </c>
      <c r="P1742" t="s">
        <v>38</v>
      </c>
      <c r="Q1742">
        <v>3</v>
      </c>
      <c r="R1742">
        <v>5</v>
      </c>
      <c r="S1742" t="s">
        <v>29</v>
      </c>
      <c r="U1742">
        <v>304369</v>
      </c>
    </row>
    <row r="1743" spans="1:21" x14ac:dyDescent="0.3">
      <c r="A1743">
        <v>305261</v>
      </c>
      <c r="B1743" t="s">
        <v>425</v>
      </c>
      <c r="C1743" t="str">
        <f>_xlfn.XLOOKUP(D1743,Departments!$A$2:$A$8,Departments!$B$2:$B$8)</f>
        <v>HR</v>
      </c>
      <c r="D1743" t="s">
        <v>40</v>
      </c>
      <c r="E1743" t="str" cm="1">
        <f t="array" ref="E1743">_xlfn.XLOOKUP(F1743,Locations!$A$2:$A$6,Locations!$B$2:$B$6,NOT FOUND)</f>
        <v>Sharjah</v>
      </c>
      <c r="F1743" t="s">
        <v>41</v>
      </c>
      <c r="G1743" t="s">
        <v>42</v>
      </c>
      <c r="H1743" t="s">
        <v>22</v>
      </c>
      <c r="I1743" t="s">
        <v>23</v>
      </c>
      <c r="J1743" t="s">
        <v>24</v>
      </c>
      <c r="K1743" t="s">
        <v>54</v>
      </c>
      <c r="L1743" t="s">
        <v>1029</v>
      </c>
      <c r="M1743" s="4">
        <v>93.11</v>
      </c>
      <c r="N1743">
        <v>89</v>
      </c>
      <c r="O1743" t="s">
        <v>49</v>
      </c>
      <c r="P1743" t="s">
        <v>38</v>
      </c>
      <c r="Q1743">
        <v>3</v>
      </c>
      <c r="R1743">
        <v>38</v>
      </c>
      <c r="S1743" t="s">
        <v>29</v>
      </c>
      <c r="U1743">
        <v>304359</v>
      </c>
    </row>
    <row r="1744" spans="1:21" x14ac:dyDescent="0.3">
      <c r="A1744">
        <v>305262</v>
      </c>
      <c r="B1744" t="s">
        <v>768</v>
      </c>
      <c r="C1744" t="str">
        <f>_xlfn.XLOOKUP(D1744,Departments!$A$2:$A$8,Departments!$B$2:$B$8)</f>
        <v>Operations</v>
      </c>
      <c r="D1744" t="s">
        <v>19</v>
      </c>
      <c r="E1744" t="str" cm="1">
        <f t="array" ref="E1744">_xlfn.XLOOKUP(F1744,Locations!$A$2:$A$6,Locations!$B$2:$B$6,NOT FOUND)</f>
        <v>Al Ain</v>
      </c>
      <c r="F1744" t="s">
        <v>46</v>
      </c>
      <c r="G1744" t="s">
        <v>33</v>
      </c>
      <c r="H1744" t="s">
        <v>34</v>
      </c>
      <c r="I1744" t="s">
        <v>35</v>
      </c>
      <c r="J1744" t="s">
        <v>36</v>
      </c>
      <c r="K1744" t="s">
        <v>54</v>
      </c>
      <c r="L1744" t="s">
        <v>883</v>
      </c>
      <c r="M1744" s="4">
        <v>79.44</v>
      </c>
      <c r="N1744">
        <v>54</v>
      </c>
      <c r="O1744" t="s">
        <v>56</v>
      </c>
      <c r="P1744" t="s">
        <v>38</v>
      </c>
      <c r="Q1744">
        <v>5</v>
      </c>
      <c r="R1744">
        <v>38</v>
      </c>
      <c r="S1744" t="s">
        <v>131</v>
      </c>
      <c r="T1744" t="s">
        <v>1575</v>
      </c>
      <c r="U1744">
        <v>304321</v>
      </c>
    </row>
    <row r="1745" spans="1:21" x14ac:dyDescent="0.3">
      <c r="A1745">
        <v>305263</v>
      </c>
      <c r="B1745" t="s">
        <v>253</v>
      </c>
      <c r="C1745" t="str">
        <f>_xlfn.XLOOKUP(D1745,Departments!$A$2:$A$8,Departments!$B$2:$B$8)</f>
        <v>IT</v>
      </c>
      <c r="D1745" t="s">
        <v>80</v>
      </c>
      <c r="E1745" t="str" cm="1">
        <f t="array" ref="E1745">_xlfn.XLOOKUP(F1745,Locations!$A$2:$A$6,Locations!$B$2:$B$6,NOT FOUND)</f>
        <v>Sharjah</v>
      </c>
      <c r="F1745" t="s">
        <v>41</v>
      </c>
      <c r="G1745" t="s">
        <v>47</v>
      </c>
      <c r="H1745" t="s">
        <v>22</v>
      </c>
      <c r="I1745" t="s">
        <v>43</v>
      </c>
      <c r="J1745" t="s">
        <v>24</v>
      </c>
      <c r="K1745" t="s">
        <v>64</v>
      </c>
      <c r="L1745" t="s">
        <v>1576</v>
      </c>
      <c r="M1745" s="4">
        <v>86.49</v>
      </c>
      <c r="N1745">
        <v>87</v>
      </c>
      <c r="O1745" t="s">
        <v>56</v>
      </c>
      <c r="P1745" t="s">
        <v>38</v>
      </c>
      <c r="Q1745">
        <v>4</v>
      </c>
      <c r="R1745">
        <v>15</v>
      </c>
      <c r="S1745" t="s">
        <v>29</v>
      </c>
      <c r="U1745">
        <v>304568</v>
      </c>
    </row>
    <row r="1746" spans="1:21" x14ac:dyDescent="0.3">
      <c r="A1746">
        <v>305264</v>
      </c>
      <c r="B1746" t="s">
        <v>914</v>
      </c>
      <c r="C1746" t="str">
        <f>_xlfn.XLOOKUP(D1746,Departments!$A$2:$A$8,Departments!$B$2:$B$8)</f>
        <v>Customer Support</v>
      </c>
      <c r="D1746" t="s">
        <v>52</v>
      </c>
      <c r="E1746" t="str" cm="1">
        <f t="array" ref="E1746">_xlfn.XLOOKUP(F1746,Locations!$A$2:$A$6,Locations!$B$2:$B$6,NOT FOUND)</f>
        <v>Ajman</v>
      </c>
      <c r="F1746" t="s">
        <v>32</v>
      </c>
      <c r="G1746" t="s">
        <v>126</v>
      </c>
      <c r="H1746" t="s">
        <v>34</v>
      </c>
      <c r="I1746" t="s">
        <v>43</v>
      </c>
      <c r="J1746" t="s">
        <v>36</v>
      </c>
      <c r="K1746" t="s">
        <v>54</v>
      </c>
      <c r="L1746" t="s">
        <v>964</v>
      </c>
      <c r="M1746" s="4">
        <v>99.22</v>
      </c>
      <c r="N1746">
        <v>90</v>
      </c>
      <c r="O1746" t="s">
        <v>56</v>
      </c>
      <c r="P1746" t="s">
        <v>50</v>
      </c>
      <c r="R1746">
        <v>20</v>
      </c>
      <c r="S1746" t="s">
        <v>29</v>
      </c>
      <c r="U1746">
        <v>304329</v>
      </c>
    </row>
    <row r="1747" spans="1:21" x14ac:dyDescent="0.3">
      <c r="A1747">
        <v>305265</v>
      </c>
      <c r="B1747" t="s">
        <v>326</v>
      </c>
      <c r="C1747" t="str">
        <f>_xlfn.XLOOKUP(D1747,Departments!$A$2:$A$8,Departments!$B$2:$B$8)</f>
        <v>Customer Support</v>
      </c>
      <c r="D1747" t="s">
        <v>52</v>
      </c>
      <c r="E1747" t="str" cm="1">
        <f t="array" ref="E1747">_xlfn.XLOOKUP(F1747,Locations!$A$2:$A$6,Locations!$B$2:$B$6,NOT FOUND)</f>
        <v>Sharjah</v>
      </c>
      <c r="F1747" t="s">
        <v>41</v>
      </c>
      <c r="G1747" t="s">
        <v>173</v>
      </c>
      <c r="H1747" t="s">
        <v>76</v>
      </c>
      <c r="I1747" t="s">
        <v>43</v>
      </c>
      <c r="J1747" t="s">
        <v>24</v>
      </c>
      <c r="K1747" t="s">
        <v>69</v>
      </c>
      <c r="L1747" t="s">
        <v>1577</v>
      </c>
      <c r="M1747" s="4">
        <v>78.430000000000007</v>
      </c>
      <c r="N1747">
        <v>50</v>
      </c>
      <c r="O1747" t="s">
        <v>27</v>
      </c>
      <c r="P1747" t="s">
        <v>38</v>
      </c>
      <c r="Q1747">
        <v>3</v>
      </c>
      <c r="R1747">
        <v>31</v>
      </c>
      <c r="S1747" t="s">
        <v>29</v>
      </c>
      <c r="U1747">
        <v>303696</v>
      </c>
    </row>
    <row r="1748" spans="1:21" x14ac:dyDescent="0.3">
      <c r="A1748">
        <v>305266</v>
      </c>
      <c r="B1748" t="s">
        <v>597</v>
      </c>
      <c r="C1748" t="str">
        <f>_xlfn.XLOOKUP(D1748,Departments!$A$2:$A$8,Departments!$B$2:$B$8)</f>
        <v>Marketing</v>
      </c>
      <c r="D1748" t="s">
        <v>60</v>
      </c>
      <c r="E1748" t="str" cm="1">
        <f t="array" ref="E1748">_xlfn.XLOOKUP(F1748,Locations!$A$2:$A$6,Locations!$B$2:$B$6,NOT FOUND)</f>
        <v>Al Ain</v>
      </c>
      <c r="F1748" t="s">
        <v>46</v>
      </c>
      <c r="G1748" t="s">
        <v>173</v>
      </c>
      <c r="H1748" t="s">
        <v>34</v>
      </c>
      <c r="I1748" t="s">
        <v>43</v>
      </c>
      <c r="J1748" t="s">
        <v>36</v>
      </c>
      <c r="K1748" t="s">
        <v>54</v>
      </c>
      <c r="L1748" t="s">
        <v>945</v>
      </c>
      <c r="M1748" s="4">
        <v>78.11</v>
      </c>
      <c r="N1748">
        <v>55</v>
      </c>
      <c r="O1748" t="s">
        <v>27</v>
      </c>
      <c r="P1748" t="s">
        <v>38</v>
      </c>
      <c r="Q1748">
        <v>4</v>
      </c>
      <c r="R1748">
        <v>40</v>
      </c>
      <c r="S1748" t="s">
        <v>29</v>
      </c>
      <c r="U1748">
        <v>304016</v>
      </c>
    </row>
    <row r="1749" spans="1:21" x14ac:dyDescent="0.3">
      <c r="A1749">
        <v>305267</v>
      </c>
      <c r="B1749" t="s">
        <v>618</v>
      </c>
      <c r="C1749" t="str">
        <f>_xlfn.XLOOKUP(D1749,Departments!$A$2:$A$8,Departments!$B$2:$B$8)</f>
        <v>Marketing</v>
      </c>
      <c r="D1749" t="s">
        <v>60</v>
      </c>
      <c r="E1749" t="str" cm="1">
        <f t="array" ref="E1749">_xlfn.XLOOKUP(F1749,Locations!$A$2:$A$6,Locations!$B$2:$B$6,NOT FOUND)</f>
        <v>Dubai</v>
      </c>
      <c r="F1749" t="s">
        <v>20</v>
      </c>
      <c r="G1749" t="s">
        <v>173</v>
      </c>
      <c r="H1749" t="s">
        <v>63</v>
      </c>
      <c r="I1749" t="s">
        <v>23</v>
      </c>
      <c r="J1749" t="s">
        <v>36</v>
      </c>
      <c r="K1749" t="s">
        <v>25</v>
      </c>
      <c r="L1749" t="s">
        <v>1286</v>
      </c>
      <c r="M1749" s="4">
        <v>93.14</v>
      </c>
      <c r="N1749">
        <v>78</v>
      </c>
      <c r="O1749" t="s">
        <v>56</v>
      </c>
      <c r="P1749" t="s">
        <v>28</v>
      </c>
      <c r="R1749">
        <v>14</v>
      </c>
      <c r="S1749" t="s">
        <v>29</v>
      </c>
      <c r="U1749">
        <v>303849</v>
      </c>
    </row>
    <row r="1750" spans="1:21" x14ac:dyDescent="0.3">
      <c r="A1750">
        <v>305268</v>
      </c>
      <c r="B1750" t="s">
        <v>642</v>
      </c>
      <c r="C1750" t="str">
        <f>_xlfn.XLOOKUP(D1750,Departments!$A$2:$A$8,Departments!$B$2:$B$8)</f>
        <v>IT</v>
      </c>
      <c r="D1750" t="s">
        <v>80</v>
      </c>
      <c r="E1750" t="str" cm="1">
        <f t="array" ref="E1750">_xlfn.XLOOKUP(F1750,Locations!$A$2:$A$6,Locations!$B$2:$B$6,NOT FOUND)</f>
        <v>Al Ain</v>
      </c>
      <c r="F1750" t="s">
        <v>46</v>
      </c>
      <c r="G1750" t="s">
        <v>21</v>
      </c>
      <c r="H1750" t="s">
        <v>22</v>
      </c>
      <c r="I1750" t="s">
        <v>23</v>
      </c>
      <c r="J1750" t="s">
        <v>24</v>
      </c>
      <c r="K1750" t="s">
        <v>25</v>
      </c>
      <c r="L1750" t="s">
        <v>1578</v>
      </c>
      <c r="M1750" s="4">
        <v>84.85</v>
      </c>
      <c r="N1750">
        <v>71</v>
      </c>
      <c r="O1750" t="s">
        <v>56</v>
      </c>
      <c r="P1750" t="s">
        <v>28</v>
      </c>
      <c r="S1750" t="s">
        <v>29</v>
      </c>
      <c r="U1750">
        <v>304488</v>
      </c>
    </row>
    <row r="1751" spans="1:21" x14ac:dyDescent="0.3">
      <c r="A1751">
        <v>305269</v>
      </c>
      <c r="B1751" t="s">
        <v>618</v>
      </c>
      <c r="C1751" t="str">
        <f>_xlfn.XLOOKUP(D1751,Departments!$A$2:$A$8,Departments!$B$2:$B$8)</f>
        <v>Marketing</v>
      </c>
      <c r="D1751" t="s">
        <v>60</v>
      </c>
      <c r="E1751" t="str" cm="1">
        <f t="array" ref="E1751">_xlfn.XLOOKUP(F1751,Locations!$A$2:$A$6,Locations!$B$2:$B$6,NOT FOUND)</f>
        <v>Abu Dhabi</v>
      </c>
      <c r="F1751" t="s">
        <v>61</v>
      </c>
      <c r="G1751" t="s">
        <v>33</v>
      </c>
      <c r="H1751" t="s">
        <v>76</v>
      </c>
      <c r="I1751" t="s">
        <v>43</v>
      </c>
      <c r="J1751" t="s">
        <v>36</v>
      </c>
      <c r="K1751" t="s">
        <v>54</v>
      </c>
      <c r="L1751" t="s">
        <v>766</v>
      </c>
      <c r="M1751" s="4">
        <v>92.15</v>
      </c>
      <c r="N1751">
        <v>86</v>
      </c>
      <c r="O1751" t="s">
        <v>56</v>
      </c>
      <c r="P1751" t="s">
        <v>38</v>
      </c>
      <c r="Q1751">
        <v>2</v>
      </c>
      <c r="R1751">
        <v>11</v>
      </c>
      <c r="S1751" t="s">
        <v>29</v>
      </c>
      <c r="U1751">
        <v>303910</v>
      </c>
    </row>
    <row r="1752" spans="1:21" x14ac:dyDescent="0.3">
      <c r="A1752">
        <v>305270</v>
      </c>
      <c r="B1752" t="s">
        <v>1082</v>
      </c>
      <c r="C1752" t="str">
        <f>_xlfn.XLOOKUP(D1752,Departments!$A$2:$A$8,Departments!$B$2:$B$8)</f>
        <v>IT</v>
      </c>
      <c r="D1752" t="s">
        <v>80</v>
      </c>
      <c r="E1752" t="str" cm="1">
        <f t="array" ref="E1752">_xlfn.XLOOKUP(F1752,Locations!$A$2:$A$6,Locations!$B$2:$B$6,NOT FOUND)</f>
        <v>Dubai</v>
      </c>
      <c r="F1752" t="s">
        <v>20</v>
      </c>
      <c r="G1752" t="s">
        <v>42</v>
      </c>
      <c r="H1752" t="s">
        <v>63</v>
      </c>
      <c r="I1752" t="s">
        <v>23</v>
      </c>
      <c r="J1752" t="s">
        <v>36</v>
      </c>
      <c r="K1752" t="s">
        <v>25</v>
      </c>
      <c r="L1752" t="s">
        <v>1579</v>
      </c>
      <c r="M1752" s="4">
        <v>94.43</v>
      </c>
      <c r="N1752">
        <v>73</v>
      </c>
      <c r="O1752" t="s">
        <v>49</v>
      </c>
      <c r="P1752" t="s">
        <v>50</v>
      </c>
      <c r="R1752">
        <v>16</v>
      </c>
      <c r="S1752" t="s">
        <v>29</v>
      </c>
      <c r="U1752">
        <v>303724</v>
      </c>
    </row>
    <row r="1753" spans="1:21" x14ac:dyDescent="0.3">
      <c r="A1753">
        <v>305271</v>
      </c>
      <c r="B1753" t="s">
        <v>704</v>
      </c>
      <c r="C1753" t="str">
        <f>_xlfn.XLOOKUP(D1753,Departments!$A$2:$A$8,Departments!$B$2:$B$8)</f>
        <v>Operations</v>
      </c>
      <c r="D1753" t="s">
        <v>19</v>
      </c>
      <c r="E1753" t="str" cm="1">
        <f t="array" ref="E1753">_xlfn.XLOOKUP(F1753,Locations!$A$2:$A$6,Locations!$B$2:$B$6,NOT FOUND)</f>
        <v>Abu Dhabi</v>
      </c>
      <c r="F1753" t="s">
        <v>61</v>
      </c>
      <c r="G1753" t="s">
        <v>73</v>
      </c>
      <c r="H1753" t="s">
        <v>76</v>
      </c>
      <c r="I1753" t="s">
        <v>43</v>
      </c>
      <c r="J1753" t="s">
        <v>36</v>
      </c>
      <c r="K1753" t="s">
        <v>25</v>
      </c>
      <c r="L1753" t="s">
        <v>691</v>
      </c>
      <c r="M1753" s="4">
        <v>81.400000000000006</v>
      </c>
      <c r="N1753">
        <v>61</v>
      </c>
      <c r="O1753" t="s">
        <v>27</v>
      </c>
      <c r="P1753" t="s">
        <v>38</v>
      </c>
      <c r="Q1753">
        <v>5</v>
      </c>
      <c r="R1753">
        <v>18</v>
      </c>
      <c r="S1753" t="s">
        <v>131</v>
      </c>
      <c r="T1753" t="s">
        <v>781</v>
      </c>
      <c r="U1753">
        <v>304179</v>
      </c>
    </row>
    <row r="1754" spans="1:21" x14ac:dyDescent="0.3">
      <c r="A1754">
        <v>305272</v>
      </c>
      <c r="B1754" t="s">
        <v>316</v>
      </c>
      <c r="C1754" t="str">
        <f>_xlfn.XLOOKUP(D1754,Departments!$A$2:$A$8,Departments!$B$2:$B$8)</f>
        <v>Operations</v>
      </c>
      <c r="D1754" t="s">
        <v>19</v>
      </c>
      <c r="E1754" t="str" cm="1">
        <f t="array" ref="E1754">_xlfn.XLOOKUP(F1754,Locations!$A$2:$A$6,Locations!$B$2:$B$6,NOT FOUND)</f>
        <v>Sharjah</v>
      </c>
      <c r="F1754" t="s">
        <v>41</v>
      </c>
      <c r="G1754" t="s">
        <v>42</v>
      </c>
      <c r="H1754" t="s">
        <v>22</v>
      </c>
      <c r="I1754" t="s">
        <v>43</v>
      </c>
      <c r="J1754" t="s">
        <v>36</v>
      </c>
      <c r="K1754" t="s">
        <v>69</v>
      </c>
      <c r="L1754" t="s">
        <v>706</v>
      </c>
      <c r="M1754" s="4">
        <v>78.680000000000007</v>
      </c>
      <c r="N1754">
        <v>74</v>
      </c>
      <c r="O1754" t="s">
        <v>56</v>
      </c>
      <c r="P1754" t="s">
        <v>50</v>
      </c>
      <c r="R1754">
        <v>22</v>
      </c>
      <c r="S1754" t="s">
        <v>29</v>
      </c>
      <c r="U1754">
        <v>305206</v>
      </c>
    </row>
    <row r="1755" spans="1:21" x14ac:dyDescent="0.3">
      <c r="A1755">
        <v>305273</v>
      </c>
      <c r="B1755" t="s">
        <v>185</v>
      </c>
      <c r="C1755" t="str">
        <f>_xlfn.XLOOKUP(D1755,Departments!$A$2:$A$8,Departments!$B$2:$B$8)</f>
        <v>HR</v>
      </c>
      <c r="D1755" t="s">
        <v>40</v>
      </c>
      <c r="E1755" t="str" cm="1">
        <f t="array" ref="E1755">_xlfn.XLOOKUP(F1755,Locations!$A$2:$A$6,Locations!$B$2:$B$6,NOT FOUND)</f>
        <v>Abu Dhabi</v>
      </c>
      <c r="F1755" t="s">
        <v>61</v>
      </c>
      <c r="G1755" t="s">
        <v>53</v>
      </c>
      <c r="H1755" t="s">
        <v>22</v>
      </c>
      <c r="I1755" t="s">
        <v>43</v>
      </c>
      <c r="J1755" t="s">
        <v>36</v>
      </c>
      <c r="K1755" t="s">
        <v>54</v>
      </c>
      <c r="L1755" t="s">
        <v>1099</v>
      </c>
      <c r="M1755" s="4">
        <v>99.88</v>
      </c>
      <c r="N1755">
        <v>99</v>
      </c>
      <c r="O1755" t="s">
        <v>49</v>
      </c>
      <c r="P1755" t="s">
        <v>38</v>
      </c>
      <c r="Q1755">
        <v>5</v>
      </c>
      <c r="R1755">
        <v>30</v>
      </c>
      <c r="S1755" t="s">
        <v>29</v>
      </c>
      <c r="U1755">
        <v>303527</v>
      </c>
    </row>
    <row r="1756" spans="1:21" x14ac:dyDescent="0.3">
      <c r="A1756">
        <v>305274</v>
      </c>
      <c r="B1756" t="s">
        <v>745</v>
      </c>
      <c r="C1756" t="str">
        <f>_xlfn.XLOOKUP(D1756,Departments!$A$2:$A$8,Departments!$B$2:$B$8)</f>
        <v>HR</v>
      </c>
      <c r="D1756" t="s">
        <v>40</v>
      </c>
      <c r="E1756" t="str" cm="1">
        <f t="array" ref="E1756">_xlfn.XLOOKUP(F1756,Locations!$A$2:$A$6,Locations!$B$2:$B$6,NOT FOUND)</f>
        <v>Dubai</v>
      </c>
      <c r="F1756" t="s">
        <v>20</v>
      </c>
      <c r="G1756" t="s">
        <v>53</v>
      </c>
      <c r="H1756" t="s">
        <v>76</v>
      </c>
      <c r="I1756" t="s">
        <v>35</v>
      </c>
      <c r="J1756" t="s">
        <v>36</v>
      </c>
      <c r="K1756" t="s">
        <v>64</v>
      </c>
      <c r="L1756" t="s">
        <v>1580</v>
      </c>
      <c r="M1756" s="4">
        <v>93.76</v>
      </c>
      <c r="N1756">
        <v>83</v>
      </c>
      <c r="O1756" t="s">
        <v>49</v>
      </c>
      <c r="P1756" t="s">
        <v>50</v>
      </c>
      <c r="R1756">
        <v>11</v>
      </c>
      <c r="S1756" t="s">
        <v>57</v>
      </c>
      <c r="T1756" t="s">
        <v>245</v>
      </c>
      <c r="U1756">
        <v>303691</v>
      </c>
    </row>
    <row r="1757" spans="1:21" x14ac:dyDescent="0.3">
      <c r="A1757">
        <v>305275</v>
      </c>
      <c r="B1757" t="s">
        <v>170</v>
      </c>
      <c r="C1757" t="str">
        <f>_xlfn.XLOOKUP(D1757,Departments!$A$2:$A$8,Departments!$B$2:$B$8)</f>
        <v>Marketing</v>
      </c>
      <c r="D1757" t="s">
        <v>60</v>
      </c>
      <c r="E1757" t="str" cm="1">
        <f t="array" ref="E1757">_xlfn.XLOOKUP(F1757,Locations!$A$2:$A$6,Locations!$B$2:$B$6,NOT FOUND)</f>
        <v>Abu Dhabi</v>
      </c>
      <c r="F1757" t="s">
        <v>61</v>
      </c>
      <c r="G1757" t="s">
        <v>62</v>
      </c>
      <c r="H1757" t="s">
        <v>63</v>
      </c>
      <c r="I1757" t="s">
        <v>43</v>
      </c>
      <c r="J1757" t="s">
        <v>24</v>
      </c>
      <c r="K1757" t="s">
        <v>64</v>
      </c>
      <c r="L1757" t="s">
        <v>294</v>
      </c>
      <c r="M1757" s="4">
        <v>99.31</v>
      </c>
      <c r="N1757">
        <v>91</v>
      </c>
      <c r="O1757" t="s">
        <v>56</v>
      </c>
      <c r="P1757" t="s">
        <v>28</v>
      </c>
      <c r="S1757" t="s">
        <v>57</v>
      </c>
      <c r="T1757" t="s">
        <v>540</v>
      </c>
      <c r="U1757">
        <v>304072</v>
      </c>
    </row>
    <row r="1758" spans="1:21" x14ac:dyDescent="0.3">
      <c r="A1758">
        <v>305276</v>
      </c>
      <c r="B1758" t="s">
        <v>1422</v>
      </c>
      <c r="C1758" t="str">
        <f>_xlfn.XLOOKUP(D1758,Departments!$A$2:$A$8,Departments!$B$2:$B$8)</f>
        <v>Operations</v>
      </c>
      <c r="D1758" t="s">
        <v>19</v>
      </c>
      <c r="E1758" t="str" cm="1">
        <f t="array" ref="E1758">_xlfn.XLOOKUP(F1758,Locations!$A$2:$A$6,Locations!$B$2:$B$6,NOT FOUND)</f>
        <v>Abu Dhabi</v>
      </c>
      <c r="F1758" t="s">
        <v>61</v>
      </c>
      <c r="G1758" t="s">
        <v>47</v>
      </c>
      <c r="H1758" t="s">
        <v>76</v>
      </c>
      <c r="I1758" t="s">
        <v>23</v>
      </c>
      <c r="J1758" t="s">
        <v>24</v>
      </c>
      <c r="K1758" t="s">
        <v>64</v>
      </c>
      <c r="L1758" t="s">
        <v>1151</v>
      </c>
      <c r="M1758" s="4">
        <v>89.74</v>
      </c>
      <c r="N1758">
        <v>73</v>
      </c>
      <c r="O1758" t="s">
        <v>49</v>
      </c>
      <c r="P1758" t="s">
        <v>50</v>
      </c>
      <c r="R1758">
        <v>18</v>
      </c>
      <c r="S1758" t="s">
        <v>29</v>
      </c>
      <c r="U1758">
        <v>304666</v>
      </c>
    </row>
    <row r="1759" spans="1:21" x14ac:dyDescent="0.3">
      <c r="A1759">
        <v>305277</v>
      </c>
      <c r="B1759" t="s">
        <v>1137</v>
      </c>
      <c r="C1759" t="str">
        <f>_xlfn.XLOOKUP(D1759,Departments!$A$2:$A$8,Departments!$B$2:$B$8)</f>
        <v>Marketing</v>
      </c>
      <c r="D1759" t="s">
        <v>60</v>
      </c>
      <c r="E1759" t="str" cm="1">
        <f t="array" ref="E1759">_xlfn.XLOOKUP(F1759,Locations!$A$2:$A$6,Locations!$B$2:$B$6,NOT FOUND)</f>
        <v>Sharjah</v>
      </c>
      <c r="F1759" t="s">
        <v>41</v>
      </c>
      <c r="G1759" t="s">
        <v>73</v>
      </c>
      <c r="H1759" t="s">
        <v>63</v>
      </c>
      <c r="I1759" t="s">
        <v>35</v>
      </c>
      <c r="J1759" t="s">
        <v>24</v>
      </c>
      <c r="K1759" t="s">
        <v>64</v>
      </c>
      <c r="L1759" t="s">
        <v>1327</v>
      </c>
      <c r="M1759" s="4">
        <v>95.9</v>
      </c>
      <c r="N1759">
        <v>86</v>
      </c>
      <c r="O1759" t="s">
        <v>56</v>
      </c>
      <c r="P1759" t="s">
        <v>38</v>
      </c>
      <c r="Q1759">
        <v>2</v>
      </c>
      <c r="R1759">
        <v>34</v>
      </c>
      <c r="S1759" t="s">
        <v>57</v>
      </c>
      <c r="T1759" t="s">
        <v>708</v>
      </c>
      <c r="U1759">
        <v>304967</v>
      </c>
    </row>
    <row r="1760" spans="1:21" x14ac:dyDescent="0.3">
      <c r="A1760">
        <v>305278</v>
      </c>
      <c r="B1760" t="s">
        <v>246</v>
      </c>
      <c r="C1760" t="str">
        <f>_xlfn.XLOOKUP(D1760,Departments!$A$2:$A$8,Departments!$B$2:$B$8)</f>
        <v>Marketing</v>
      </c>
      <c r="D1760" t="s">
        <v>60</v>
      </c>
      <c r="E1760" t="str" cm="1">
        <f t="array" ref="E1760">_xlfn.XLOOKUP(F1760,Locations!$A$2:$A$6,Locations!$B$2:$B$6,NOT FOUND)</f>
        <v>Sharjah</v>
      </c>
      <c r="F1760" t="s">
        <v>41</v>
      </c>
      <c r="G1760" t="s">
        <v>108</v>
      </c>
      <c r="H1760" t="s">
        <v>22</v>
      </c>
      <c r="I1760" t="s">
        <v>23</v>
      </c>
      <c r="J1760" t="s">
        <v>24</v>
      </c>
      <c r="K1760" t="s">
        <v>64</v>
      </c>
      <c r="L1760" t="s">
        <v>531</v>
      </c>
      <c r="M1760" s="4">
        <v>98.01</v>
      </c>
      <c r="N1760">
        <v>92</v>
      </c>
      <c r="O1760" t="s">
        <v>49</v>
      </c>
      <c r="P1760" t="s">
        <v>38</v>
      </c>
      <c r="Q1760">
        <v>4</v>
      </c>
      <c r="R1760">
        <v>10</v>
      </c>
      <c r="S1760" t="s">
        <v>29</v>
      </c>
      <c r="U1760">
        <v>303832</v>
      </c>
    </row>
    <row r="1761" spans="1:21" x14ac:dyDescent="0.3">
      <c r="A1761">
        <v>305279</v>
      </c>
      <c r="B1761" t="s">
        <v>1104</v>
      </c>
      <c r="C1761" t="str">
        <f>_xlfn.XLOOKUP(D1761,Departments!$A$2:$A$8,Departments!$B$2:$B$8)</f>
        <v>HR</v>
      </c>
      <c r="D1761" t="s">
        <v>40</v>
      </c>
      <c r="E1761" t="str" cm="1">
        <f t="array" ref="E1761">_xlfn.XLOOKUP(F1761,Locations!$A$2:$A$6,Locations!$B$2:$B$6,NOT FOUND)</f>
        <v>Abu Dhabi</v>
      </c>
      <c r="F1761" t="s">
        <v>61</v>
      </c>
      <c r="G1761" t="s">
        <v>73</v>
      </c>
      <c r="H1761" t="s">
        <v>22</v>
      </c>
      <c r="I1761" t="s">
        <v>43</v>
      </c>
      <c r="J1761" t="s">
        <v>24</v>
      </c>
      <c r="K1761" t="s">
        <v>69</v>
      </c>
      <c r="L1761" t="s">
        <v>867</v>
      </c>
      <c r="M1761" s="4">
        <v>93.02</v>
      </c>
      <c r="N1761">
        <v>87</v>
      </c>
      <c r="O1761" t="s">
        <v>49</v>
      </c>
      <c r="P1761" t="s">
        <v>38</v>
      </c>
      <c r="Q1761">
        <v>5</v>
      </c>
      <c r="R1761">
        <v>39</v>
      </c>
      <c r="S1761" t="s">
        <v>29</v>
      </c>
      <c r="U1761">
        <v>304123</v>
      </c>
    </row>
    <row r="1762" spans="1:21" x14ac:dyDescent="0.3">
      <c r="A1762">
        <v>305280</v>
      </c>
      <c r="B1762" t="s">
        <v>1194</v>
      </c>
      <c r="C1762" t="str">
        <f>_xlfn.XLOOKUP(D1762,Departments!$A$2:$A$8,Departments!$B$2:$B$8)</f>
        <v>Sales</v>
      </c>
      <c r="D1762" t="s">
        <v>31</v>
      </c>
      <c r="E1762" t="str" cm="1">
        <f t="array" ref="E1762">_xlfn.XLOOKUP(F1762,Locations!$A$2:$A$6,Locations!$B$2:$B$6,NOT FOUND)</f>
        <v>Ajman</v>
      </c>
      <c r="F1762" t="s">
        <v>32</v>
      </c>
      <c r="G1762" t="s">
        <v>73</v>
      </c>
      <c r="H1762" t="s">
        <v>76</v>
      </c>
      <c r="I1762" t="s">
        <v>23</v>
      </c>
      <c r="J1762" t="s">
        <v>36</v>
      </c>
      <c r="K1762" t="s">
        <v>64</v>
      </c>
      <c r="L1762" t="s">
        <v>1447</v>
      </c>
      <c r="M1762" s="4">
        <v>78.87</v>
      </c>
      <c r="N1762">
        <v>58</v>
      </c>
      <c r="O1762" t="s">
        <v>56</v>
      </c>
      <c r="P1762" t="s">
        <v>38</v>
      </c>
      <c r="Q1762">
        <v>3</v>
      </c>
      <c r="R1762">
        <v>20</v>
      </c>
      <c r="S1762" t="s">
        <v>57</v>
      </c>
      <c r="T1762" t="s">
        <v>424</v>
      </c>
      <c r="U1762">
        <v>304088</v>
      </c>
    </row>
    <row r="1763" spans="1:21" x14ac:dyDescent="0.3">
      <c r="A1763">
        <v>305281</v>
      </c>
      <c r="B1763" t="s">
        <v>618</v>
      </c>
      <c r="C1763" t="str">
        <f>_xlfn.XLOOKUP(D1763,Departments!$A$2:$A$8,Departments!$B$2:$B$8)</f>
        <v>Sales</v>
      </c>
      <c r="D1763" t="s">
        <v>31</v>
      </c>
      <c r="E1763" t="str" cm="1">
        <f t="array" ref="E1763">_xlfn.XLOOKUP(F1763,Locations!$A$2:$A$6,Locations!$B$2:$B$6,NOT FOUND)</f>
        <v>Ajman</v>
      </c>
      <c r="F1763" t="s">
        <v>32</v>
      </c>
      <c r="G1763" t="s">
        <v>42</v>
      </c>
      <c r="H1763" t="s">
        <v>63</v>
      </c>
      <c r="I1763" t="s">
        <v>35</v>
      </c>
      <c r="J1763" t="s">
        <v>36</v>
      </c>
      <c r="K1763" t="s">
        <v>25</v>
      </c>
      <c r="L1763" t="s">
        <v>329</v>
      </c>
      <c r="M1763" s="4">
        <v>99.97</v>
      </c>
      <c r="N1763">
        <v>94</v>
      </c>
      <c r="O1763" t="s">
        <v>49</v>
      </c>
      <c r="P1763" t="s">
        <v>38</v>
      </c>
      <c r="Q1763">
        <v>3</v>
      </c>
      <c r="R1763">
        <v>21</v>
      </c>
      <c r="S1763" t="s">
        <v>57</v>
      </c>
      <c r="T1763" t="s">
        <v>1581</v>
      </c>
      <c r="U1763">
        <v>304670</v>
      </c>
    </row>
    <row r="1764" spans="1:21" x14ac:dyDescent="0.3">
      <c r="A1764">
        <v>305282</v>
      </c>
      <c r="B1764" t="s">
        <v>625</v>
      </c>
      <c r="C1764" t="str">
        <f>_xlfn.XLOOKUP(D1764,Departments!$A$2:$A$8,Departments!$B$2:$B$8)</f>
        <v>Operations</v>
      </c>
      <c r="D1764" t="s">
        <v>19</v>
      </c>
      <c r="E1764" t="str" cm="1">
        <f t="array" ref="E1764">_xlfn.XLOOKUP(F1764,Locations!$A$2:$A$6,Locations!$B$2:$B$6,NOT FOUND)</f>
        <v>Dubai</v>
      </c>
      <c r="F1764" t="s">
        <v>20</v>
      </c>
      <c r="G1764" t="s">
        <v>21</v>
      </c>
      <c r="H1764" t="s">
        <v>22</v>
      </c>
      <c r="I1764" t="s">
        <v>23</v>
      </c>
      <c r="J1764" t="s">
        <v>24</v>
      </c>
      <c r="K1764" t="s">
        <v>64</v>
      </c>
      <c r="L1764" t="s">
        <v>941</v>
      </c>
      <c r="M1764" s="4">
        <v>97.07</v>
      </c>
      <c r="N1764">
        <v>98</v>
      </c>
      <c r="O1764" t="s">
        <v>49</v>
      </c>
      <c r="P1764" t="s">
        <v>38</v>
      </c>
      <c r="Q1764">
        <v>3</v>
      </c>
      <c r="R1764">
        <v>14</v>
      </c>
      <c r="S1764" t="s">
        <v>29</v>
      </c>
      <c r="U1764">
        <v>304585</v>
      </c>
    </row>
    <row r="1765" spans="1:21" x14ac:dyDescent="0.3">
      <c r="A1765">
        <v>305283</v>
      </c>
      <c r="B1765" t="s">
        <v>219</v>
      </c>
      <c r="C1765" t="str">
        <f>_xlfn.XLOOKUP(D1765,Departments!$A$2:$A$8,Departments!$B$2:$B$8)</f>
        <v>IT</v>
      </c>
      <c r="D1765" t="s">
        <v>80</v>
      </c>
      <c r="E1765" t="str" cm="1">
        <f t="array" ref="E1765">_xlfn.XLOOKUP(F1765,Locations!$A$2:$A$6,Locations!$B$2:$B$6,NOT FOUND)</f>
        <v>Sharjah</v>
      </c>
      <c r="F1765" t="s">
        <v>41</v>
      </c>
      <c r="G1765" t="s">
        <v>21</v>
      </c>
      <c r="H1765" t="s">
        <v>63</v>
      </c>
      <c r="I1765" t="s">
        <v>23</v>
      </c>
      <c r="J1765" t="s">
        <v>24</v>
      </c>
      <c r="K1765" t="s">
        <v>25</v>
      </c>
      <c r="L1765" t="s">
        <v>1568</v>
      </c>
      <c r="M1765" s="4">
        <v>85.2</v>
      </c>
      <c r="N1765">
        <v>89</v>
      </c>
      <c r="O1765" t="s">
        <v>49</v>
      </c>
      <c r="P1765" t="s">
        <v>38</v>
      </c>
      <c r="Q1765">
        <v>5</v>
      </c>
      <c r="R1765">
        <v>32</v>
      </c>
      <c r="S1765" t="s">
        <v>29</v>
      </c>
      <c r="U1765">
        <v>305217</v>
      </c>
    </row>
    <row r="1766" spans="1:21" x14ac:dyDescent="0.3">
      <c r="A1766">
        <v>305284</v>
      </c>
      <c r="B1766" t="s">
        <v>277</v>
      </c>
      <c r="C1766" t="str">
        <f>_xlfn.XLOOKUP(D1766,Departments!$A$2:$A$8,Departments!$B$2:$B$8)</f>
        <v>Operations</v>
      </c>
      <c r="D1766" t="s">
        <v>19</v>
      </c>
      <c r="E1766" t="str" cm="1">
        <f t="array" ref="E1766">_xlfn.XLOOKUP(F1766,Locations!$A$2:$A$6,Locations!$B$2:$B$6,NOT FOUND)</f>
        <v>Al Ain</v>
      </c>
      <c r="F1766" t="s">
        <v>46</v>
      </c>
      <c r="G1766" t="s">
        <v>68</v>
      </c>
      <c r="H1766" t="s">
        <v>34</v>
      </c>
      <c r="I1766" t="s">
        <v>23</v>
      </c>
      <c r="J1766" t="s">
        <v>24</v>
      </c>
      <c r="K1766" t="s">
        <v>69</v>
      </c>
      <c r="L1766" t="s">
        <v>583</v>
      </c>
      <c r="M1766" s="4">
        <v>80.069999999999993</v>
      </c>
      <c r="N1766">
        <v>68</v>
      </c>
      <c r="O1766" t="s">
        <v>56</v>
      </c>
      <c r="P1766" t="s">
        <v>38</v>
      </c>
      <c r="Q1766">
        <v>3</v>
      </c>
      <c r="R1766">
        <v>14</v>
      </c>
      <c r="S1766" t="s">
        <v>29</v>
      </c>
      <c r="U1766">
        <v>304109</v>
      </c>
    </row>
    <row r="1767" spans="1:21" x14ac:dyDescent="0.3">
      <c r="A1767">
        <v>305285</v>
      </c>
      <c r="B1767" t="s">
        <v>863</v>
      </c>
      <c r="C1767" t="str">
        <f>_xlfn.XLOOKUP(D1767,Departments!$A$2:$A$8,Departments!$B$2:$B$8)</f>
        <v>Finance</v>
      </c>
      <c r="D1767" t="s">
        <v>72</v>
      </c>
      <c r="E1767" t="str" cm="1">
        <f t="array" ref="E1767">_xlfn.XLOOKUP(F1767,Locations!$A$2:$A$6,Locations!$B$2:$B$6,NOT FOUND)</f>
        <v>Sharjah</v>
      </c>
      <c r="F1767" t="s">
        <v>41</v>
      </c>
      <c r="G1767" t="s">
        <v>33</v>
      </c>
      <c r="H1767" t="s">
        <v>22</v>
      </c>
      <c r="I1767" t="s">
        <v>43</v>
      </c>
      <c r="J1767" t="s">
        <v>24</v>
      </c>
      <c r="K1767" t="s">
        <v>64</v>
      </c>
      <c r="L1767" t="s">
        <v>566</v>
      </c>
      <c r="M1767" s="4">
        <v>78.16</v>
      </c>
      <c r="N1767">
        <v>60</v>
      </c>
      <c r="O1767" t="s">
        <v>56</v>
      </c>
      <c r="P1767" t="s">
        <v>28</v>
      </c>
      <c r="R1767">
        <v>33</v>
      </c>
      <c r="S1767" t="s">
        <v>57</v>
      </c>
      <c r="T1767" t="s">
        <v>1310</v>
      </c>
      <c r="U1767">
        <v>304662</v>
      </c>
    </row>
    <row r="1768" spans="1:21" x14ac:dyDescent="0.3">
      <c r="A1768">
        <v>305286</v>
      </c>
      <c r="B1768" t="s">
        <v>439</v>
      </c>
      <c r="C1768" t="str">
        <f>_xlfn.XLOOKUP(D1768,Departments!$A$2:$A$8,Departments!$B$2:$B$8)</f>
        <v>Customer Support</v>
      </c>
      <c r="D1768" t="s">
        <v>52</v>
      </c>
      <c r="E1768" t="str" cm="1">
        <f t="array" ref="E1768">_xlfn.XLOOKUP(F1768,Locations!$A$2:$A$6,Locations!$B$2:$B$6,NOT FOUND)</f>
        <v>Al Ain</v>
      </c>
      <c r="F1768" t="s">
        <v>46</v>
      </c>
      <c r="G1768" t="s">
        <v>21</v>
      </c>
      <c r="H1768" t="s">
        <v>34</v>
      </c>
      <c r="I1768" t="s">
        <v>35</v>
      </c>
      <c r="J1768" t="s">
        <v>36</v>
      </c>
      <c r="K1768" t="s">
        <v>69</v>
      </c>
      <c r="L1768" t="s">
        <v>1582</v>
      </c>
      <c r="M1768" s="4">
        <v>98.59</v>
      </c>
      <c r="N1768">
        <v>85</v>
      </c>
      <c r="O1768" t="s">
        <v>56</v>
      </c>
      <c r="P1768" t="s">
        <v>38</v>
      </c>
      <c r="Q1768">
        <v>3</v>
      </c>
      <c r="R1768">
        <v>36</v>
      </c>
      <c r="S1768" t="s">
        <v>29</v>
      </c>
      <c r="U1768">
        <v>303743</v>
      </c>
    </row>
    <row r="1769" spans="1:21" x14ac:dyDescent="0.3">
      <c r="A1769">
        <v>305287</v>
      </c>
      <c r="B1769" t="s">
        <v>255</v>
      </c>
      <c r="C1769" t="str">
        <f>_xlfn.XLOOKUP(D1769,Departments!$A$2:$A$8,Departments!$B$2:$B$8)</f>
        <v>Marketing</v>
      </c>
      <c r="D1769" t="s">
        <v>60</v>
      </c>
      <c r="E1769" t="str" cm="1">
        <f t="array" ref="E1769">_xlfn.XLOOKUP(F1769,Locations!$A$2:$A$6,Locations!$B$2:$B$6,NOT FOUND)</f>
        <v>Ajman</v>
      </c>
      <c r="F1769" t="s">
        <v>32</v>
      </c>
      <c r="G1769" t="s">
        <v>33</v>
      </c>
      <c r="H1769" t="s">
        <v>76</v>
      </c>
      <c r="I1769" t="s">
        <v>23</v>
      </c>
      <c r="J1769" t="s">
        <v>36</v>
      </c>
      <c r="K1769" t="s">
        <v>69</v>
      </c>
      <c r="L1769" t="s">
        <v>341</v>
      </c>
      <c r="M1769" s="4">
        <v>84.85</v>
      </c>
      <c r="N1769">
        <v>62</v>
      </c>
      <c r="O1769" t="s">
        <v>27</v>
      </c>
      <c r="P1769" t="s">
        <v>38</v>
      </c>
      <c r="Q1769">
        <v>5</v>
      </c>
      <c r="R1769">
        <v>37</v>
      </c>
      <c r="S1769" t="s">
        <v>29</v>
      </c>
      <c r="U1769">
        <v>305238</v>
      </c>
    </row>
    <row r="1770" spans="1:21" x14ac:dyDescent="0.3">
      <c r="A1770">
        <v>305288</v>
      </c>
      <c r="B1770" t="s">
        <v>1117</v>
      </c>
      <c r="C1770" t="str">
        <f>_xlfn.XLOOKUP(D1770,Departments!$A$2:$A$8,Departments!$B$2:$B$8)</f>
        <v>Marketing</v>
      </c>
      <c r="D1770" t="s">
        <v>60</v>
      </c>
      <c r="E1770" t="str" cm="1">
        <f t="array" ref="E1770">_xlfn.XLOOKUP(F1770,Locations!$A$2:$A$6,Locations!$B$2:$B$6,NOT FOUND)</f>
        <v>Al Ain</v>
      </c>
      <c r="F1770" t="s">
        <v>46</v>
      </c>
      <c r="G1770" t="s">
        <v>126</v>
      </c>
      <c r="H1770" t="s">
        <v>63</v>
      </c>
      <c r="I1770" t="s">
        <v>43</v>
      </c>
      <c r="J1770" t="s">
        <v>36</v>
      </c>
      <c r="K1770" t="s">
        <v>64</v>
      </c>
      <c r="L1770" t="s">
        <v>713</v>
      </c>
      <c r="M1770" s="4">
        <v>94.01</v>
      </c>
      <c r="N1770">
        <v>88</v>
      </c>
      <c r="O1770" t="s">
        <v>56</v>
      </c>
      <c r="P1770" t="s">
        <v>38</v>
      </c>
      <c r="Q1770">
        <v>2</v>
      </c>
      <c r="R1770">
        <v>17</v>
      </c>
      <c r="S1770" t="s">
        <v>57</v>
      </c>
      <c r="T1770" t="s">
        <v>1550</v>
      </c>
      <c r="U1770">
        <v>303958</v>
      </c>
    </row>
    <row r="1771" spans="1:21" x14ac:dyDescent="0.3">
      <c r="A1771">
        <v>305289</v>
      </c>
      <c r="B1771" t="s">
        <v>1574</v>
      </c>
      <c r="C1771" t="str">
        <f>_xlfn.XLOOKUP(D1771,Departments!$A$2:$A$8,Departments!$B$2:$B$8)</f>
        <v>Operations</v>
      </c>
      <c r="D1771" t="s">
        <v>19</v>
      </c>
      <c r="E1771" t="str" cm="1">
        <f t="array" ref="E1771">_xlfn.XLOOKUP(F1771,Locations!$A$2:$A$6,Locations!$B$2:$B$6,NOT FOUND)</f>
        <v>Ajman</v>
      </c>
      <c r="F1771" t="s">
        <v>32</v>
      </c>
      <c r="G1771" t="s">
        <v>62</v>
      </c>
      <c r="H1771" t="s">
        <v>22</v>
      </c>
      <c r="I1771" t="s">
        <v>35</v>
      </c>
      <c r="J1771" t="s">
        <v>36</v>
      </c>
      <c r="K1771" t="s">
        <v>25</v>
      </c>
      <c r="L1771" t="s">
        <v>702</v>
      </c>
      <c r="M1771" s="4">
        <v>92.69</v>
      </c>
      <c r="N1771">
        <v>70</v>
      </c>
      <c r="O1771" t="s">
        <v>56</v>
      </c>
      <c r="P1771" t="s">
        <v>38</v>
      </c>
      <c r="Q1771">
        <v>3</v>
      </c>
      <c r="R1771">
        <v>9</v>
      </c>
      <c r="S1771" t="s">
        <v>29</v>
      </c>
      <c r="U1771">
        <v>304747</v>
      </c>
    </row>
    <row r="1772" spans="1:21" x14ac:dyDescent="0.3">
      <c r="A1772">
        <v>305290</v>
      </c>
      <c r="B1772" t="s">
        <v>435</v>
      </c>
      <c r="C1772" t="str">
        <f>_xlfn.XLOOKUP(D1772,Departments!$A$2:$A$8,Departments!$B$2:$B$8)</f>
        <v>Customer Support</v>
      </c>
      <c r="D1772" t="s">
        <v>52</v>
      </c>
      <c r="E1772" t="str" cm="1">
        <f t="array" ref="E1772">_xlfn.XLOOKUP(F1772,Locations!$A$2:$A$6,Locations!$B$2:$B$6,NOT FOUND)</f>
        <v>Sharjah</v>
      </c>
      <c r="F1772" t="s">
        <v>41</v>
      </c>
      <c r="G1772" t="s">
        <v>73</v>
      </c>
      <c r="H1772" t="s">
        <v>34</v>
      </c>
      <c r="I1772" t="s">
        <v>23</v>
      </c>
      <c r="J1772" t="s">
        <v>36</v>
      </c>
      <c r="K1772" t="s">
        <v>69</v>
      </c>
      <c r="L1772" t="s">
        <v>319</v>
      </c>
      <c r="M1772" s="4">
        <v>75.44</v>
      </c>
      <c r="N1772">
        <v>50</v>
      </c>
      <c r="O1772" t="s">
        <v>56</v>
      </c>
      <c r="P1772" t="s">
        <v>38</v>
      </c>
      <c r="Q1772">
        <v>4</v>
      </c>
      <c r="R1772">
        <v>9</v>
      </c>
      <c r="S1772" t="s">
        <v>29</v>
      </c>
      <c r="U1772">
        <v>304604</v>
      </c>
    </row>
    <row r="1773" spans="1:21" x14ac:dyDescent="0.3">
      <c r="A1773">
        <v>305291</v>
      </c>
      <c r="B1773" t="s">
        <v>681</v>
      </c>
      <c r="C1773" t="str">
        <f>_xlfn.XLOOKUP(D1773,Departments!$A$2:$A$8,Departments!$B$2:$B$8)</f>
        <v>Finance</v>
      </c>
      <c r="D1773" t="s">
        <v>72</v>
      </c>
      <c r="E1773" t="str" cm="1">
        <f t="array" ref="E1773">_xlfn.XLOOKUP(F1773,Locations!$A$2:$A$6,Locations!$B$2:$B$6,NOT FOUND)</f>
        <v>Abu Dhabi</v>
      </c>
      <c r="F1773" t="s">
        <v>61</v>
      </c>
      <c r="G1773" t="s">
        <v>21</v>
      </c>
      <c r="H1773" t="s">
        <v>34</v>
      </c>
      <c r="I1773" t="s">
        <v>23</v>
      </c>
      <c r="J1773" t="s">
        <v>24</v>
      </c>
      <c r="K1773" t="s">
        <v>69</v>
      </c>
      <c r="L1773" t="s">
        <v>233</v>
      </c>
      <c r="M1773" s="4">
        <v>94.08</v>
      </c>
      <c r="N1773">
        <v>70</v>
      </c>
      <c r="O1773" t="s">
        <v>49</v>
      </c>
      <c r="P1773" t="s">
        <v>38</v>
      </c>
      <c r="Q1773">
        <v>3</v>
      </c>
      <c r="R1773">
        <v>24</v>
      </c>
      <c r="S1773" t="s">
        <v>29</v>
      </c>
      <c r="U1773">
        <v>304277</v>
      </c>
    </row>
    <row r="1774" spans="1:21" x14ac:dyDescent="0.3">
      <c r="A1774">
        <v>305292</v>
      </c>
      <c r="B1774" t="s">
        <v>581</v>
      </c>
      <c r="C1774" t="str">
        <f>_xlfn.XLOOKUP(D1774,Departments!$A$2:$A$8,Departments!$B$2:$B$8)</f>
        <v>Finance</v>
      </c>
      <c r="D1774" t="s">
        <v>72</v>
      </c>
      <c r="E1774" t="str" cm="1">
        <f t="array" ref="E1774">_xlfn.XLOOKUP(F1774,Locations!$A$2:$A$6,Locations!$B$2:$B$6,NOT FOUND)</f>
        <v>Al Ain</v>
      </c>
      <c r="F1774" t="s">
        <v>46</v>
      </c>
      <c r="G1774" t="s">
        <v>73</v>
      </c>
      <c r="H1774" t="s">
        <v>63</v>
      </c>
      <c r="I1774" t="s">
        <v>35</v>
      </c>
      <c r="J1774" t="s">
        <v>24</v>
      </c>
      <c r="K1774" t="s">
        <v>69</v>
      </c>
      <c r="L1774" t="s">
        <v>1350</v>
      </c>
      <c r="M1774" s="4">
        <v>95.09</v>
      </c>
      <c r="N1774">
        <v>97</v>
      </c>
      <c r="O1774" t="s">
        <v>49</v>
      </c>
      <c r="P1774" t="s">
        <v>38</v>
      </c>
      <c r="Q1774">
        <v>3</v>
      </c>
      <c r="R1774">
        <v>37</v>
      </c>
      <c r="S1774" t="s">
        <v>29</v>
      </c>
      <c r="U1774">
        <v>303744</v>
      </c>
    </row>
    <row r="1775" spans="1:21" x14ac:dyDescent="0.3">
      <c r="A1775">
        <v>305293</v>
      </c>
      <c r="B1775" t="s">
        <v>348</v>
      </c>
      <c r="C1775" t="str">
        <f>_xlfn.XLOOKUP(D1775,Departments!$A$2:$A$8,Departments!$B$2:$B$8)</f>
        <v>Customer Support</v>
      </c>
      <c r="D1775" t="s">
        <v>52</v>
      </c>
      <c r="E1775" t="str" cm="1">
        <f t="array" ref="E1775">_xlfn.XLOOKUP(F1775,Locations!$A$2:$A$6,Locations!$B$2:$B$6,NOT FOUND)</f>
        <v>Dubai</v>
      </c>
      <c r="F1775" t="s">
        <v>20</v>
      </c>
      <c r="G1775" t="s">
        <v>173</v>
      </c>
      <c r="H1775" t="s">
        <v>22</v>
      </c>
      <c r="I1775" t="s">
        <v>43</v>
      </c>
      <c r="J1775" t="s">
        <v>24</v>
      </c>
      <c r="K1775" t="s">
        <v>69</v>
      </c>
      <c r="L1775" t="s">
        <v>515</v>
      </c>
      <c r="M1775" s="4">
        <v>90.4</v>
      </c>
      <c r="N1775">
        <v>70</v>
      </c>
      <c r="O1775" t="s">
        <v>49</v>
      </c>
      <c r="P1775" t="s">
        <v>28</v>
      </c>
      <c r="R1775">
        <v>26</v>
      </c>
      <c r="S1775" t="s">
        <v>57</v>
      </c>
      <c r="T1775" t="s">
        <v>1563</v>
      </c>
      <c r="U1775">
        <v>305227</v>
      </c>
    </row>
    <row r="1776" spans="1:21" x14ac:dyDescent="0.3">
      <c r="A1776">
        <v>305294</v>
      </c>
      <c r="B1776" t="s">
        <v>87</v>
      </c>
      <c r="C1776" t="str">
        <f>_xlfn.XLOOKUP(D1776,Departments!$A$2:$A$8,Departments!$B$2:$B$8)</f>
        <v>Sales</v>
      </c>
      <c r="D1776" t="s">
        <v>31</v>
      </c>
      <c r="E1776" t="str" cm="1">
        <f t="array" ref="E1776">_xlfn.XLOOKUP(F1776,Locations!$A$2:$A$6,Locations!$B$2:$B$6,NOT FOUND)</f>
        <v>Abu Dhabi</v>
      </c>
      <c r="F1776" t="s">
        <v>61</v>
      </c>
      <c r="G1776" t="s">
        <v>33</v>
      </c>
      <c r="H1776" t="s">
        <v>63</v>
      </c>
      <c r="I1776" t="s">
        <v>35</v>
      </c>
      <c r="J1776" t="s">
        <v>36</v>
      </c>
      <c r="K1776" t="s">
        <v>69</v>
      </c>
      <c r="L1776" t="s">
        <v>585</v>
      </c>
      <c r="M1776" s="4">
        <v>81.02</v>
      </c>
      <c r="N1776">
        <v>70</v>
      </c>
      <c r="O1776" t="s">
        <v>27</v>
      </c>
      <c r="P1776" t="s">
        <v>50</v>
      </c>
      <c r="R1776">
        <v>40</v>
      </c>
      <c r="S1776" t="s">
        <v>29</v>
      </c>
      <c r="U1776">
        <v>304593</v>
      </c>
    </row>
    <row r="1777" spans="1:21" x14ac:dyDescent="0.3">
      <c r="A1777">
        <v>305295</v>
      </c>
      <c r="B1777" t="s">
        <v>634</v>
      </c>
      <c r="C1777" t="str">
        <f>_xlfn.XLOOKUP(D1777,Departments!$A$2:$A$8,Departments!$B$2:$B$8)</f>
        <v>Marketing</v>
      </c>
      <c r="D1777" t="s">
        <v>60</v>
      </c>
      <c r="E1777" t="str" cm="1">
        <f t="array" ref="E1777">_xlfn.XLOOKUP(F1777,Locations!$A$2:$A$6,Locations!$B$2:$B$6,NOT FOUND)</f>
        <v>Ajman</v>
      </c>
      <c r="F1777" t="s">
        <v>32</v>
      </c>
      <c r="G1777" t="s">
        <v>108</v>
      </c>
      <c r="H1777" t="s">
        <v>76</v>
      </c>
      <c r="I1777" t="s">
        <v>23</v>
      </c>
      <c r="J1777" t="s">
        <v>36</v>
      </c>
      <c r="K1777" t="s">
        <v>54</v>
      </c>
      <c r="L1777" t="s">
        <v>819</v>
      </c>
      <c r="M1777" s="4">
        <v>90.14</v>
      </c>
      <c r="N1777">
        <v>73</v>
      </c>
      <c r="O1777" t="s">
        <v>56</v>
      </c>
      <c r="P1777" t="s">
        <v>28</v>
      </c>
      <c r="R1777">
        <v>11</v>
      </c>
      <c r="S1777" t="s">
        <v>29</v>
      </c>
      <c r="U1777">
        <v>304954</v>
      </c>
    </row>
    <row r="1778" spans="1:21" x14ac:dyDescent="0.3">
      <c r="A1778">
        <v>305296</v>
      </c>
      <c r="B1778" t="s">
        <v>357</v>
      </c>
      <c r="C1778" t="str">
        <f>_xlfn.XLOOKUP(D1778,Departments!$A$2:$A$8,Departments!$B$2:$B$8)</f>
        <v>Sales</v>
      </c>
      <c r="D1778" t="s">
        <v>31</v>
      </c>
      <c r="E1778" t="str" cm="1">
        <f t="array" ref="E1778">_xlfn.XLOOKUP(F1778,Locations!$A$2:$A$6,Locations!$B$2:$B$6,NOT FOUND)</f>
        <v>Ajman</v>
      </c>
      <c r="F1778" t="s">
        <v>32</v>
      </c>
      <c r="G1778" t="s">
        <v>126</v>
      </c>
      <c r="H1778" t="s">
        <v>22</v>
      </c>
      <c r="I1778" t="s">
        <v>43</v>
      </c>
      <c r="J1778" t="s">
        <v>36</v>
      </c>
      <c r="K1778" t="s">
        <v>69</v>
      </c>
      <c r="L1778" t="s">
        <v>1384</v>
      </c>
      <c r="M1778" s="4">
        <v>93.05</v>
      </c>
      <c r="N1778">
        <v>74</v>
      </c>
      <c r="O1778" t="s">
        <v>56</v>
      </c>
      <c r="P1778" t="s">
        <v>50</v>
      </c>
      <c r="R1778">
        <v>24</v>
      </c>
      <c r="S1778" t="s">
        <v>29</v>
      </c>
      <c r="U1778">
        <v>303577</v>
      </c>
    </row>
    <row r="1779" spans="1:21" x14ac:dyDescent="0.3">
      <c r="A1779">
        <v>305297</v>
      </c>
      <c r="B1779" t="s">
        <v>298</v>
      </c>
      <c r="C1779" t="str">
        <f>_xlfn.XLOOKUP(D1779,Departments!$A$2:$A$8,Departments!$B$2:$B$8)</f>
        <v>Marketing</v>
      </c>
      <c r="D1779" t="s">
        <v>60</v>
      </c>
      <c r="E1779" t="str" cm="1">
        <f t="array" ref="E1779">_xlfn.XLOOKUP(F1779,Locations!$A$2:$A$6,Locations!$B$2:$B$6,NOT FOUND)</f>
        <v>Dubai</v>
      </c>
      <c r="F1779" t="s">
        <v>20</v>
      </c>
      <c r="G1779" t="s">
        <v>102</v>
      </c>
      <c r="H1779" t="s">
        <v>34</v>
      </c>
      <c r="I1779" t="s">
        <v>35</v>
      </c>
      <c r="J1779" t="s">
        <v>36</v>
      </c>
      <c r="K1779" t="s">
        <v>69</v>
      </c>
      <c r="L1779" t="s">
        <v>919</v>
      </c>
      <c r="M1779" s="4">
        <v>96.09</v>
      </c>
      <c r="N1779">
        <v>99</v>
      </c>
      <c r="O1779" t="s">
        <v>49</v>
      </c>
      <c r="P1779" t="s">
        <v>38</v>
      </c>
      <c r="Q1779">
        <v>3</v>
      </c>
      <c r="R1779">
        <v>18</v>
      </c>
      <c r="S1779" t="s">
        <v>29</v>
      </c>
      <c r="U1779">
        <v>303913</v>
      </c>
    </row>
    <row r="1780" spans="1:21" x14ac:dyDescent="0.3">
      <c r="A1780">
        <v>305298</v>
      </c>
      <c r="B1780" t="s">
        <v>213</v>
      </c>
      <c r="C1780" t="str">
        <f>_xlfn.XLOOKUP(D1780,Departments!$A$2:$A$8,Departments!$B$2:$B$8)</f>
        <v>Customer Support</v>
      </c>
      <c r="D1780" t="s">
        <v>52</v>
      </c>
      <c r="E1780" t="str" cm="1">
        <f t="array" ref="E1780">_xlfn.XLOOKUP(F1780,Locations!$A$2:$A$6,Locations!$B$2:$B$6,NOT FOUND)</f>
        <v>Al Ain</v>
      </c>
      <c r="F1780" t="s">
        <v>46</v>
      </c>
      <c r="G1780" t="s">
        <v>62</v>
      </c>
      <c r="H1780" t="s">
        <v>63</v>
      </c>
      <c r="I1780" t="s">
        <v>23</v>
      </c>
      <c r="J1780" t="s">
        <v>24</v>
      </c>
      <c r="K1780" t="s">
        <v>69</v>
      </c>
      <c r="L1780" t="s">
        <v>1583</v>
      </c>
      <c r="M1780" s="4">
        <v>76.319999999999993</v>
      </c>
      <c r="N1780">
        <v>71</v>
      </c>
      <c r="O1780" t="s">
        <v>56</v>
      </c>
      <c r="P1780" t="s">
        <v>28</v>
      </c>
      <c r="R1780">
        <v>29</v>
      </c>
      <c r="S1780" t="s">
        <v>29</v>
      </c>
      <c r="U1780">
        <v>304886</v>
      </c>
    </row>
    <row r="1781" spans="1:21" x14ac:dyDescent="0.3">
      <c r="A1781">
        <v>305299</v>
      </c>
      <c r="B1781" t="s">
        <v>179</v>
      </c>
      <c r="C1781" t="str">
        <f>_xlfn.XLOOKUP(D1781,Departments!$A$2:$A$8,Departments!$B$2:$B$8)</f>
        <v>Operations</v>
      </c>
      <c r="D1781" t="s">
        <v>19</v>
      </c>
      <c r="E1781" t="str" cm="1">
        <f t="array" ref="E1781">_xlfn.XLOOKUP(F1781,Locations!$A$2:$A$6,Locations!$B$2:$B$6,NOT FOUND)</f>
        <v>Dubai</v>
      </c>
      <c r="F1781" t="s">
        <v>20</v>
      </c>
      <c r="G1781" t="s">
        <v>68</v>
      </c>
      <c r="H1781" t="s">
        <v>63</v>
      </c>
      <c r="I1781" t="s">
        <v>23</v>
      </c>
      <c r="J1781" t="s">
        <v>24</v>
      </c>
      <c r="K1781" t="s">
        <v>54</v>
      </c>
      <c r="L1781" t="s">
        <v>468</v>
      </c>
      <c r="M1781" s="4">
        <v>77.680000000000007</v>
      </c>
      <c r="N1781">
        <v>79</v>
      </c>
      <c r="O1781" t="s">
        <v>27</v>
      </c>
      <c r="P1781" t="s">
        <v>38</v>
      </c>
      <c r="Q1781">
        <v>3</v>
      </c>
      <c r="R1781">
        <v>16</v>
      </c>
      <c r="S1781" t="s">
        <v>29</v>
      </c>
      <c r="U1781">
        <v>304967</v>
      </c>
    </row>
    <row r="1782" spans="1:21" x14ac:dyDescent="0.3">
      <c r="A1782">
        <v>305300</v>
      </c>
      <c r="B1782" t="s">
        <v>1273</v>
      </c>
      <c r="C1782" t="str">
        <f>_xlfn.XLOOKUP(D1782,Departments!$A$2:$A$8,Departments!$B$2:$B$8)</f>
        <v>Customer Support</v>
      </c>
      <c r="D1782" t="s">
        <v>52</v>
      </c>
      <c r="E1782" t="str" cm="1">
        <f t="array" ref="E1782">_xlfn.XLOOKUP(F1782,Locations!$A$2:$A$6,Locations!$B$2:$B$6,NOT FOUND)</f>
        <v>Ajman</v>
      </c>
      <c r="F1782" t="s">
        <v>32</v>
      </c>
      <c r="G1782" t="s">
        <v>47</v>
      </c>
      <c r="H1782" t="s">
        <v>34</v>
      </c>
      <c r="I1782" t="s">
        <v>35</v>
      </c>
      <c r="J1782" t="s">
        <v>24</v>
      </c>
      <c r="K1782" t="s">
        <v>69</v>
      </c>
      <c r="L1782" t="s">
        <v>1257</v>
      </c>
      <c r="M1782" s="4">
        <v>75.180000000000007</v>
      </c>
      <c r="N1782">
        <v>64</v>
      </c>
      <c r="O1782" t="s">
        <v>56</v>
      </c>
      <c r="P1782" t="s">
        <v>38</v>
      </c>
      <c r="Q1782">
        <v>4</v>
      </c>
      <c r="S1782" t="s">
        <v>131</v>
      </c>
      <c r="T1782" t="s">
        <v>1006</v>
      </c>
      <c r="U1782">
        <v>303824</v>
      </c>
    </row>
    <row r="1783" spans="1:21" x14ac:dyDescent="0.3">
      <c r="A1783">
        <v>305301</v>
      </c>
      <c r="B1783" t="s">
        <v>380</v>
      </c>
      <c r="C1783" t="str">
        <f>_xlfn.XLOOKUP(D1783,Departments!$A$2:$A$8,Departments!$B$2:$B$8)</f>
        <v>Customer Support</v>
      </c>
      <c r="D1783" t="s">
        <v>52</v>
      </c>
      <c r="E1783" t="str" cm="1">
        <f t="array" ref="E1783">_xlfn.XLOOKUP(F1783,Locations!$A$2:$A$6,Locations!$B$2:$B$6,NOT FOUND)</f>
        <v>Sharjah</v>
      </c>
      <c r="F1783" t="s">
        <v>41</v>
      </c>
      <c r="G1783" t="s">
        <v>108</v>
      </c>
      <c r="H1783" t="s">
        <v>34</v>
      </c>
      <c r="I1783" t="s">
        <v>35</v>
      </c>
      <c r="J1783" t="s">
        <v>36</v>
      </c>
      <c r="K1783" t="s">
        <v>64</v>
      </c>
      <c r="L1783" t="s">
        <v>661</v>
      </c>
      <c r="M1783" s="4">
        <v>87.96</v>
      </c>
      <c r="N1783">
        <v>90</v>
      </c>
      <c r="O1783" t="s">
        <v>49</v>
      </c>
      <c r="P1783" t="s">
        <v>38</v>
      </c>
      <c r="Q1783">
        <v>4</v>
      </c>
      <c r="R1783">
        <v>38</v>
      </c>
      <c r="S1783" t="s">
        <v>29</v>
      </c>
      <c r="U1783">
        <v>304367</v>
      </c>
    </row>
    <row r="1784" spans="1:21" x14ac:dyDescent="0.3">
      <c r="A1784">
        <v>305302</v>
      </c>
      <c r="B1784" t="s">
        <v>177</v>
      </c>
      <c r="C1784" t="str">
        <f>_xlfn.XLOOKUP(D1784,Departments!$A$2:$A$8,Departments!$B$2:$B$8)</f>
        <v>HR</v>
      </c>
      <c r="D1784" t="s">
        <v>40</v>
      </c>
      <c r="E1784" t="str" cm="1">
        <f t="array" ref="E1784">_xlfn.XLOOKUP(F1784,Locations!$A$2:$A$6,Locations!$B$2:$B$6,NOT FOUND)</f>
        <v>Al Ain</v>
      </c>
      <c r="F1784" t="s">
        <v>46</v>
      </c>
      <c r="G1784" t="s">
        <v>126</v>
      </c>
      <c r="H1784" t="s">
        <v>76</v>
      </c>
      <c r="I1784" t="s">
        <v>35</v>
      </c>
      <c r="J1784" t="s">
        <v>36</v>
      </c>
      <c r="K1784" t="s">
        <v>69</v>
      </c>
      <c r="L1784" t="s">
        <v>1173</v>
      </c>
      <c r="M1784" s="4">
        <v>75.930000000000007</v>
      </c>
      <c r="N1784">
        <v>72</v>
      </c>
      <c r="O1784" t="s">
        <v>56</v>
      </c>
      <c r="P1784" t="s">
        <v>50</v>
      </c>
      <c r="R1784">
        <v>18</v>
      </c>
      <c r="S1784" t="s">
        <v>29</v>
      </c>
      <c r="U1784">
        <v>305301</v>
      </c>
    </row>
    <row r="1785" spans="1:21" x14ac:dyDescent="0.3">
      <c r="A1785">
        <v>305303</v>
      </c>
      <c r="B1785" t="s">
        <v>962</v>
      </c>
      <c r="C1785" t="str">
        <f>_xlfn.XLOOKUP(D1785,Departments!$A$2:$A$8,Departments!$B$2:$B$8)</f>
        <v>Operations</v>
      </c>
      <c r="D1785" t="s">
        <v>19</v>
      </c>
      <c r="E1785" t="str" cm="1">
        <f t="array" ref="E1785">_xlfn.XLOOKUP(F1785,Locations!$A$2:$A$6,Locations!$B$2:$B$6,NOT FOUND)</f>
        <v>Abu Dhabi</v>
      </c>
      <c r="F1785" t="s">
        <v>61</v>
      </c>
      <c r="G1785" t="s">
        <v>73</v>
      </c>
      <c r="H1785" t="s">
        <v>63</v>
      </c>
      <c r="I1785" t="s">
        <v>23</v>
      </c>
      <c r="J1785" t="s">
        <v>36</v>
      </c>
      <c r="K1785" t="s">
        <v>69</v>
      </c>
      <c r="L1785" t="s">
        <v>864</v>
      </c>
      <c r="M1785" s="4">
        <v>99.75</v>
      </c>
      <c r="N1785">
        <v>93</v>
      </c>
      <c r="O1785" t="s">
        <v>49</v>
      </c>
      <c r="P1785" t="s">
        <v>38</v>
      </c>
      <c r="Q1785">
        <v>2</v>
      </c>
      <c r="R1785">
        <v>12</v>
      </c>
      <c r="S1785" t="s">
        <v>57</v>
      </c>
      <c r="T1785" t="s">
        <v>132</v>
      </c>
      <c r="U1785">
        <v>303729</v>
      </c>
    </row>
    <row r="1786" spans="1:21" x14ac:dyDescent="0.3">
      <c r="A1786">
        <v>305304</v>
      </c>
      <c r="B1786" t="s">
        <v>386</v>
      </c>
      <c r="C1786" t="str">
        <f>_xlfn.XLOOKUP(D1786,Departments!$A$2:$A$8,Departments!$B$2:$B$8)</f>
        <v>HR</v>
      </c>
      <c r="D1786" t="s">
        <v>40</v>
      </c>
      <c r="E1786" t="str" cm="1">
        <f t="array" ref="E1786">_xlfn.XLOOKUP(F1786,Locations!$A$2:$A$6,Locations!$B$2:$B$6,NOT FOUND)</f>
        <v>Abu Dhabi</v>
      </c>
      <c r="F1786" t="s">
        <v>61</v>
      </c>
      <c r="G1786" t="s">
        <v>68</v>
      </c>
      <c r="H1786" t="s">
        <v>22</v>
      </c>
      <c r="I1786" t="s">
        <v>35</v>
      </c>
      <c r="J1786" t="s">
        <v>24</v>
      </c>
      <c r="K1786" t="s">
        <v>25</v>
      </c>
      <c r="L1786" t="s">
        <v>1418</v>
      </c>
      <c r="M1786" s="4">
        <v>82.76</v>
      </c>
      <c r="N1786">
        <v>51</v>
      </c>
      <c r="O1786" t="s">
        <v>56</v>
      </c>
      <c r="P1786" t="s">
        <v>38</v>
      </c>
      <c r="Q1786">
        <v>5</v>
      </c>
      <c r="R1786">
        <v>9</v>
      </c>
      <c r="S1786" t="s">
        <v>29</v>
      </c>
      <c r="U1786">
        <v>304167</v>
      </c>
    </row>
    <row r="1787" spans="1:21" x14ac:dyDescent="0.3">
      <c r="A1787">
        <v>305305</v>
      </c>
      <c r="B1787" t="s">
        <v>312</v>
      </c>
      <c r="C1787" t="str">
        <f>_xlfn.XLOOKUP(D1787,Departments!$A$2:$A$8,Departments!$B$2:$B$8)</f>
        <v>IT</v>
      </c>
      <c r="D1787" t="s">
        <v>80</v>
      </c>
      <c r="E1787" t="str" cm="1">
        <f t="array" ref="E1787">_xlfn.XLOOKUP(F1787,Locations!$A$2:$A$6,Locations!$B$2:$B$6,NOT FOUND)</f>
        <v>Al Ain</v>
      </c>
      <c r="F1787" t="s">
        <v>46</v>
      </c>
      <c r="G1787" t="s">
        <v>21</v>
      </c>
      <c r="H1787" t="s">
        <v>22</v>
      </c>
      <c r="I1787" t="s">
        <v>23</v>
      </c>
      <c r="J1787" t="s">
        <v>36</v>
      </c>
      <c r="K1787" t="s">
        <v>64</v>
      </c>
      <c r="L1787" t="s">
        <v>786</v>
      </c>
      <c r="M1787" s="4">
        <v>90.77</v>
      </c>
      <c r="N1787">
        <v>71</v>
      </c>
      <c r="O1787" t="s">
        <v>56</v>
      </c>
      <c r="P1787" t="s">
        <v>38</v>
      </c>
      <c r="Q1787">
        <v>5</v>
      </c>
      <c r="R1787">
        <v>15</v>
      </c>
      <c r="S1787" t="s">
        <v>29</v>
      </c>
      <c r="U1787">
        <v>304719</v>
      </c>
    </row>
    <row r="1788" spans="1:21" x14ac:dyDescent="0.3">
      <c r="A1788">
        <v>305306</v>
      </c>
      <c r="B1788" t="s">
        <v>397</v>
      </c>
      <c r="C1788" t="str">
        <f>_xlfn.XLOOKUP(D1788,Departments!$A$2:$A$8,Departments!$B$2:$B$8)</f>
        <v>IT</v>
      </c>
      <c r="D1788" t="s">
        <v>80</v>
      </c>
      <c r="E1788" t="str" cm="1">
        <f t="array" ref="E1788">_xlfn.XLOOKUP(F1788,Locations!$A$2:$A$6,Locations!$B$2:$B$6,NOT FOUND)</f>
        <v>Sharjah</v>
      </c>
      <c r="F1788" t="s">
        <v>41</v>
      </c>
      <c r="G1788" t="s">
        <v>47</v>
      </c>
      <c r="H1788" t="s">
        <v>34</v>
      </c>
      <c r="I1788" t="s">
        <v>35</v>
      </c>
      <c r="J1788" t="s">
        <v>24</v>
      </c>
      <c r="K1788" t="s">
        <v>69</v>
      </c>
      <c r="L1788" t="s">
        <v>480</v>
      </c>
      <c r="M1788" s="4">
        <v>94.95</v>
      </c>
      <c r="N1788">
        <v>78</v>
      </c>
      <c r="O1788" t="s">
        <v>49</v>
      </c>
      <c r="P1788" t="s">
        <v>38</v>
      </c>
      <c r="Q1788">
        <v>4</v>
      </c>
      <c r="R1788">
        <v>20</v>
      </c>
      <c r="S1788" t="s">
        <v>29</v>
      </c>
      <c r="U1788">
        <v>305167</v>
      </c>
    </row>
    <row r="1789" spans="1:21" x14ac:dyDescent="0.3">
      <c r="A1789">
        <v>305307</v>
      </c>
      <c r="B1789" t="s">
        <v>172</v>
      </c>
      <c r="C1789" t="str">
        <f>_xlfn.XLOOKUP(D1789,Departments!$A$2:$A$8,Departments!$B$2:$B$8)</f>
        <v>HR</v>
      </c>
      <c r="D1789" t="s">
        <v>40</v>
      </c>
      <c r="E1789" t="str" cm="1">
        <f t="array" ref="E1789">_xlfn.XLOOKUP(F1789,Locations!$A$2:$A$6,Locations!$B$2:$B$6,NOT FOUND)</f>
        <v>Abu Dhabi</v>
      </c>
      <c r="F1789" t="s">
        <v>61</v>
      </c>
      <c r="G1789" t="s">
        <v>53</v>
      </c>
      <c r="H1789" t="s">
        <v>34</v>
      </c>
      <c r="I1789" t="s">
        <v>35</v>
      </c>
      <c r="J1789" t="s">
        <v>36</v>
      </c>
      <c r="K1789" t="s">
        <v>25</v>
      </c>
      <c r="L1789" t="s">
        <v>456</v>
      </c>
      <c r="M1789" s="4">
        <v>95.18</v>
      </c>
      <c r="N1789">
        <v>93</v>
      </c>
      <c r="O1789" t="s">
        <v>56</v>
      </c>
      <c r="P1789" t="s">
        <v>38</v>
      </c>
      <c r="Q1789">
        <v>4</v>
      </c>
      <c r="R1789">
        <v>40</v>
      </c>
      <c r="S1789" t="s">
        <v>29</v>
      </c>
      <c r="U1789">
        <v>304501</v>
      </c>
    </row>
    <row r="1790" spans="1:21" x14ac:dyDescent="0.3">
      <c r="A1790">
        <v>305308</v>
      </c>
      <c r="B1790" t="s">
        <v>828</v>
      </c>
      <c r="C1790" t="str">
        <f>_xlfn.XLOOKUP(D1790,Departments!$A$2:$A$8,Departments!$B$2:$B$8)</f>
        <v>IT</v>
      </c>
      <c r="D1790" t="s">
        <v>80</v>
      </c>
      <c r="E1790" t="str" cm="1">
        <f t="array" ref="E1790">_xlfn.XLOOKUP(F1790,Locations!$A$2:$A$6,Locations!$B$2:$B$6,NOT FOUND)</f>
        <v>Al Ain</v>
      </c>
      <c r="F1790" t="s">
        <v>46</v>
      </c>
      <c r="G1790" t="s">
        <v>53</v>
      </c>
      <c r="H1790" t="s">
        <v>34</v>
      </c>
      <c r="I1790" t="s">
        <v>43</v>
      </c>
      <c r="J1790" t="s">
        <v>24</v>
      </c>
      <c r="K1790" t="s">
        <v>54</v>
      </c>
      <c r="L1790" t="s">
        <v>1400</v>
      </c>
      <c r="M1790" s="4">
        <v>76.75</v>
      </c>
      <c r="N1790">
        <v>56</v>
      </c>
      <c r="O1790" t="s">
        <v>56</v>
      </c>
      <c r="P1790" t="s">
        <v>50</v>
      </c>
      <c r="S1790" t="s">
        <v>29</v>
      </c>
      <c r="U1790">
        <v>304833</v>
      </c>
    </row>
    <row r="1791" spans="1:21" x14ac:dyDescent="0.3">
      <c r="A1791">
        <v>305309</v>
      </c>
      <c r="B1791" t="s">
        <v>630</v>
      </c>
      <c r="C1791" t="str">
        <f>_xlfn.XLOOKUP(D1791,Departments!$A$2:$A$8,Departments!$B$2:$B$8)</f>
        <v>Sales</v>
      </c>
      <c r="D1791" t="s">
        <v>31</v>
      </c>
      <c r="E1791" t="str" cm="1">
        <f t="array" ref="E1791">_xlfn.XLOOKUP(F1791,Locations!$A$2:$A$6,Locations!$B$2:$B$6,NOT FOUND)</f>
        <v>Dubai</v>
      </c>
      <c r="F1791" t="s">
        <v>20</v>
      </c>
      <c r="G1791" t="s">
        <v>62</v>
      </c>
      <c r="H1791" t="s">
        <v>76</v>
      </c>
      <c r="I1791" t="s">
        <v>23</v>
      </c>
      <c r="J1791" t="s">
        <v>36</v>
      </c>
      <c r="K1791" t="s">
        <v>25</v>
      </c>
      <c r="L1791" t="s">
        <v>242</v>
      </c>
      <c r="M1791" s="4">
        <v>97.88</v>
      </c>
      <c r="N1791">
        <v>94</v>
      </c>
      <c r="O1791" t="s">
        <v>49</v>
      </c>
      <c r="P1791" t="s">
        <v>38</v>
      </c>
      <c r="Q1791">
        <v>2</v>
      </c>
      <c r="R1791">
        <v>11</v>
      </c>
      <c r="S1791" t="s">
        <v>57</v>
      </c>
      <c r="T1791" t="s">
        <v>1520</v>
      </c>
      <c r="U1791">
        <v>304010</v>
      </c>
    </row>
    <row r="1792" spans="1:21" x14ac:dyDescent="0.3">
      <c r="A1792">
        <v>305310</v>
      </c>
      <c r="B1792" t="s">
        <v>286</v>
      </c>
      <c r="C1792" t="str">
        <f>_xlfn.XLOOKUP(D1792,Departments!$A$2:$A$8,Departments!$B$2:$B$8)</f>
        <v>Sales</v>
      </c>
      <c r="D1792" t="s">
        <v>31</v>
      </c>
      <c r="E1792" t="str" cm="1">
        <f t="array" ref="E1792">_xlfn.XLOOKUP(F1792,Locations!$A$2:$A$6,Locations!$B$2:$B$6,NOT FOUND)</f>
        <v>Abu Dhabi</v>
      </c>
      <c r="F1792" t="s">
        <v>61</v>
      </c>
      <c r="G1792" t="s">
        <v>42</v>
      </c>
      <c r="H1792" t="s">
        <v>22</v>
      </c>
      <c r="I1792" t="s">
        <v>23</v>
      </c>
      <c r="J1792" t="s">
        <v>24</v>
      </c>
      <c r="K1792" t="s">
        <v>25</v>
      </c>
      <c r="L1792" t="s">
        <v>843</v>
      </c>
      <c r="M1792" s="4">
        <v>90.2</v>
      </c>
      <c r="N1792">
        <v>86</v>
      </c>
      <c r="O1792" t="s">
        <v>49</v>
      </c>
      <c r="P1792" t="s">
        <v>38</v>
      </c>
      <c r="Q1792">
        <v>5</v>
      </c>
      <c r="R1792">
        <v>5</v>
      </c>
      <c r="S1792" t="s">
        <v>57</v>
      </c>
      <c r="T1792" t="s">
        <v>1584</v>
      </c>
      <c r="U1792">
        <v>305036</v>
      </c>
    </row>
    <row r="1793" spans="1:21" x14ac:dyDescent="0.3">
      <c r="A1793">
        <v>305311</v>
      </c>
      <c r="B1793" t="s">
        <v>720</v>
      </c>
      <c r="C1793" t="str">
        <f>_xlfn.XLOOKUP(D1793,Departments!$A$2:$A$8,Departments!$B$2:$B$8)</f>
        <v>Finance</v>
      </c>
      <c r="D1793" t="s">
        <v>72</v>
      </c>
      <c r="E1793" t="str" cm="1">
        <f t="array" ref="E1793">_xlfn.XLOOKUP(F1793,Locations!$A$2:$A$6,Locations!$B$2:$B$6,NOT FOUND)</f>
        <v>Dubai</v>
      </c>
      <c r="F1793" t="s">
        <v>20</v>
      </c>
      <c r="G1793" t="s">
        <v>62</v>
      </c>
      <c r="H1793" t="s">
        <v>76</v>
      </c>
      <c r="I1793" t="s">
        <v>23</v>
      </c>
      <c r="J1793" t="s">
        <v>36</v>
      </c>
      <c r="K1793" t="s">
        <v>64</v>
      </c>
      <c r="L1793" t="s">
        <v>1281</v>
      </c>
      <c r="M1793" s="4">
        <v>76.66</v>
      </c>
      <c r="N1793">
        <v>79</v>
      </c>
      <c r="O1793" t="s">
        <v>27</v>
      </c>
      <c r="P1793" t="s">
        <v>38</v>
      </c>
      <c r="Q1793">
        <v>5</v>
      </c>
      <c r="R1793">
        <v>27</v>
      </c>
      <c r="S1793" t="s">
        <v>29</v>
      </c>
      <c r="U1793">
        <v>305186</v>
      </c>
    </row>
    <row r="1794" spans="1:21" x14ac:dyDescent="0.3">
      <c r="A1794">
        <v>305312</v>
      </c>
      <c r="B1794" t="s">
        <v>1585</v>
      </c>
      <c r="C1794" t="str">
        <f>_xlfn.XLOOKUP(D1794,Departments!$A$2:$A$8,Departments!$B$2:$B$8)</f>
        <v>Marketing</v>
      </c>
      <c r="D1794" t="s">
        <v>60</v>
      </c>
      <c r="E1794" t="str" cm="1">
        <f t="array" ref="E1794">_xlfn.XLOOKUP(F1794,Locations!$A$2:$A$6,Locations!$B$2:$B$6,NOT FOUND)</f>
        <v>Sharjah</v>
      </c>
      <c r="F1794" t="s">
        <v>41</v>
      </c>
      <c r="G1794" t="s">
        <v>53</v>
      </c>
      <c r="H1794" t="s">
        <v>76</v>
      </c>
      <c r="I1794" t="s">
        <v>23</v>
      </c>
      <c r="J1794" t="s">
        <v>24</v>
      </c>
      <c r="K1794" t="s">
        <v>69</v>
      </c>
      <c r="L1794" t="s">
        <v>1030</v>
      </c>
      <c r="M1794" s="4">
        <v>89.09</v>
      </c>
      <c r="N1794">
        <v>85</v>
      </c>
      <c r="O1794" t="s">
        <v>56</v>
      </c>
      <c r="P1794" t="s">
        <v>38</v>
      </c>
      <c r="Q1794">
        <v>3</v>
      </c>
      <c r="R1794">
        <v>29</v>
      </c>
      <c r="S1794" t="s">
        <v>29</v>
      </c>
      <c r="U1794">
        <v>304325</v>
      </c>
    </row>
    <row r="1795" spans="1:21" x14ac:dyDescent="0.3">
      <c r="A1795">
        <v>305313</v>
      </c>
      <c r="B1795" t="s">
        <v>349</v>
      </c>
      <c r="C1795" t="str">
        <f>_xlfn.XLOOKUP(D1795,Departments!$A$2:$A$8,Departments!$B$2:$B$8)</f>
        <v>Operations</v>
      </c>
      <c r="D1795" t="s">
        <v>19</v>
      </c>
      <c r="E1795" t="str" cm="1">
        <f t="array" ref="E1795">_xlfn.XLOOKUP(F1795,Locations!$A$2:$A$6,Locations!$B$2:$B$6,NOT FOUND)</f>
        <v>Abu Dhabi</v>
      </c>
      <c r="F1795" t="s">
        <v>61</v>
      </c>
      <c r="G1795" t="s">
        <v>53</v>
      </c>
      <c r="H1795" t="s">
        <v>34</v>
      </c>
      <c r="I1795" t="s">
        <v>43</v>
      </c>
      <c r="J1795" t="s">
        <v>36</v>
      </c>
      <c r="K1795" t="s">
        <v>64</v>
      </c>
      <c r="L1795" t="s">
        <v>1259</v>
      </c>
      <c r="M1795" s="4">
        <v>88.81</v>
      </c>
      <c r="N1795">
        <v>88</v>
      </c>
      <c r="O1795" t="s">
        <v>56</v>
      </c>
      <c r="P1795" t="s">
        <v>50</v>
      </c>
      <c r="R1795">
        <v>13</v>
      </c>
      <c r="S1795" t="s">
        <v>29</v>
      </c>
      <c r="U1795">
        <v>303746</v>
      </c>
    </row>
    <row r="1796" spans="1:21" x14ac:dyDescent="0.3">
      <c r="A1796">
        <v>305314</v>
      </c>
      <c r="B1796" t="s">
        <v>985</v>
      </c>
      <c r="C1796" t="str">
        <f>_xlfn.XLOOKUP(D1796,Departments!$A$2:$A$8,Departments!$B$2:$B$8)</f>
        <v>Sales</v>
      </c>
      <c r="D1796" t="s">
        <v>31</v>
      </c>
      <c r="E1796" t="str" cm="1">
        <f t="array" ref="E1796">_xlfn.XLOOKUP(F1796,Locations!$A$2:$A$6,Locations!$B$2:$B$6,NOT FOUND)</f>
        <v>Ajman</v>
      </c>
      <c r="F1796" t="s">
        <v>32</v>
      </c>
      <c r="G1796" t="s">
        <v>33</v>
      </c>
      <c r="H1796" t="s">
        <v>63</v>
      </c>
      <c r="I1796" t="s">
        <v>23</v>
      </c>
      <c r="J1796" t="s">
        <v>24</v>
      </c>
      <c r="K1796" t="s">
        <v>25</v>
      </c>
      <c r="L1796" t="s">
        <v>1436</v>
      </c>
      <c r="M1796" s="4">
        <v>98.3</v>
      </c>
      <c r="N1796">
        <v>91</v>
      </c>
      <c r="O1796" t="s">
        <v>49</v>
      </c>
      <c r="P1796" t="s">
        <v>38</v>
      </c>
      <c r="Q1796">
        <v>4</v>
      </c>
      <c r="R1796">
        <v>25</v>
      </c>
      <c r="S1796" t="s">
        <v>29</v>
      </c>
      <c r="U1796">
        <v>304703</v>
      </c>
    </row>
    <row r="1797" spans="1:21" x14ac:dyDescent="0.3">
      <c r="A1797">
        <v>305315</v>
      </c>
      <c r="B1797" t="s">
        <v>386</v>
      </c>
      <c r="C1797" t="str">
        <f>_xlfn.XLOOKUP(D1797,Departments!$A$2:$A$8,Departments!$B$2:$B$8)</f>
        <v>Customer Support</v>
      </c>
      <c r="D1797" t="s">
        <v>52</v>
      </c>
      <c r="E1797" t="str" cm="1">
        <f t="array" ref="E1797">_xlfn.XLOOKUP(F1797,Locations!$A$2:$A$6,Locations!$B$2:$B$6,NOT FOUND)</f>
        <v>Sharjah</v>
      </c>
      <c r="F1797" t="s">
        <v>41</v>
      </c>
      <c r="G1797" t="s">
        <v>47</v>
      </c>
      <c r="H1797" t="s">
        <v>34</v>
      </c>
      <c r="I1797" t="s">
        <v>35</v>
      </c>
      <c r="J1797" t="s">
        <v>24</v>
      </c>
      <c r="K1797" t="s">
        <v>25</v>
      </c>
      <c r="L1797" t="s">
        <v>568</v>
      </c>
      <c r="M1797" s="4">
        <v>99.66</v>
      </c>
      <c r="N1797">
        <v>99</v>
      </c>
      <c r="O1797" t="s">
        <v>56</v>
      </c>
      <c r="P1797" t="s">
        <v>38</v>
      </c>
      <c r="Q1797">
        <v>4</v>
      </c>
      <c r="R1797">
        <v>27</v>
      </c>
      <c r="S1797" t="s">
        <v>57</v>
      </c>
      <c r="T1797" t="s">
        <v>1586</v>
      </c>
      <c r="U1797">
        <v>304042</v>
      </c>
    </row>
    <row r="1798" spans="1:21" x14ac:dyDescent="0.3">
      <c r="A1798">
        <v>305316</v>
      </c>
      <c r="B1798" t="s">
        <v>634</v>
      </c>
      <c r="C1798" t="str">
        <f>_xlfn.XLOOKUP(D1798,Departments!$A$2:$A$8,Departments!$B$2:$B$8)</f>
        <v>Customer Support</v>
      </c>
      <c r="D1798" t="s">
        <v>52</v>
      </c>
      <c r="E1798" t="str" cm="1">
        <f t="array" ref="E1798">_xlfn.XLOOKUP(F1798,Locations!$A$2:$A$6,Locations!$B$2:$B$6,NOT FOUND)</f>
        <v>Ajman</v>
      </c>
      <c r="F1798" t="s">
        <v>32</v>
      </c>
      <c r="G1798" t="s">
        <v>33</v>
      </c>
      <c r="H1798" t="s">
        <v>22</v>
      </c>
      <c r="I1798" t="s">
        <v>35</v>
      </c>
      <c r="J1798" t="s">
        <v>24</v>
      </c>
      <c r="K1798" t="s">
        <v>64</v>
      </c>
      <c r="L1798" t="s">
        <v>1587</v>
      </c>
      <c r="M1798" s="4">
        <v>75.239999999999995</v>
      </c>
      <c r="N1798">
        <v>65</v>
      </c>
      <c r="O1798" t="s">
        <v>56</v>
      </c>
      <c r="P1798" t="s">
        <v>38</v>
      </c>
      <c r="Q1798">
        <v>3</v>
      </c>
      <c r="R1798">
        <v>35</v>
      </c>
      <c r="S1798" t="s">
        <v>29</v>
      </c>
      <c r="U1798">
        <v>305310</v>
      </c>
    </row>
    <row r="1799" spans="1:21" x14ac:dyDescent="0.3">
      <c r="A1799">
        <v>305317</v>
      </c>
      <c r="B1799" t="s">
        <v>232</v>
      </c>
      <c r="C1799" t="str">
        <f>_xlfn.XLOOKUP(D1799,Departments!$A$2:$A$8,Departments!$B$2:$B$8)</f>
        <v>HR</v>
      </c>
      <c r="D1799" t="s">
        <v>40</v>
      </c>
      <c r="E1799" t="str" cm="1">
        <f t="array" ref="E1799">_xlfn.XLOOKUP(F1799,Locations!$A$2:$A$6,Locations!$B$2:$B$6,NOT FOUND)</f>
        <v>Dubai</v>
      </c>
      <c r="F1799" t="s">
        <v>20</v>
      </c>
      <c r="G1799" t="s">
        <v>53</v>
      </c>
      <c r="H1799" t="s">
        <v>76</v>
      </c>
      <c r="I1799" t="s">
        <v>35</v>
      </c>
      <c r="J1799" t="s">
        <v>24</v>
      </c>
      <c r="K1799" t="s">
        <v>54</v>
      </c>
      <c r="L1799" t="s">
        <v>191</v>
      </c>
      <c r="M1799" s="4">
        <v>88.59</v>
      </c>
      <c r="N1799">
        <v>71</v>
      </c>
      <c r="O1799" t="s">
        <v>49</v>
      </c>
      <c r="P1799" t="s">
        <v>50</v>
      </c>
      <c r="R1799">
        <v>40</v>
      </c>
      <c r="S1799" t="s">
        <v>29</v>
      </c>
      <c r="U1799">
        <v>305077</v>
      </c>
    </row>
    <row r="1800" spans="1:21" x14ac:dyDescent="0.3">
      <c r="A1800">
        <v>305318</v>
      </c>
      <c r="B1800" t="s">
        <v>1074</v>
      </c>
      <c r="C1800" t="str">
        <f>_xlfn.XLOOKUP(D1800,Departments!$A$2:$A$8,Departments!$B$2:$B$8)</f>
        <v>Marketing</v>
      </c>
      <c r="D1800" t="s">
        <v>60</v>
      </c>
      <c r="E1800" t="str" cm="1">
        <f t="array" ref="E1800">_xlfn.XLOOKUP(F1800,Locations!$A$2:$A$6,Locations!$B$2:$B$6,NOT FOUND)</f>
        <v>Sharjah</v>
      </c>
      <c r="F1800" t="s">
        <v>41</v>
      </c>
      <c r="G1800" t="s">
        <v>73</v>
      </c>
      <c r="H1800" t="s">
        <v>22</v>
      </c>
      <c r="I1800" t="s">
        <v>35</v>
      </c>
      <c r="J1800" t="s">
        <v>24</v>
      </c>
      <c r="K1800" t="s">
        <v>64</v>
      </c>
      <c r="L1800" t="s">
        <v>1365</v>
      </c>
      <c r="M1800" s="4">
        <v>97.2</v>
      </c>
      <c r="N1800">
        <v>88</v>
      </c>
      <c r="O1800" t="s">
        <v>56</v>
      </c>
      <c r="P1800" t="s">
        <v>38</v>
      </c>
      <c r="Q1800">
        <v>4</v>
      </c>
      <c r="R1800">
        <v>32</v>
      </c>
      <c r="S1800" t="s">
        <v>57</v>
      </c>
      <c r="T1800" t="s">
        <v>1588</v>
      </c>
      <c r="U1800">
        <v>303641</v>
      </c>
    </row>
    <row r="1801" spans="1:21" x14ac:dyDescent="0.3">
      <c r="A1801">
        <v>305319</v>
      </c>
      <c r="B1801" t="s">
        <v>836</v>
      </c>
      <c r="C1801" t="str">
        <f>_xlfn.XLOOKUP(D1801,Departments!$A$2:$A$8,Departments!$B$2:$B$8)</f>
        <v>HR</v>
      </c>
      <c r="D1801" t="s">
        <v>40</v>
      </c>
      <c r="E1801" t="str" cm="1">
        <f t="array" ref="E1801">_xlfn.XLOOKUP(F1801,Locations!$A$2:$A$6,Locations!$B$2:$B$6,NOT FOUND)</f>
        <v>Dubai</v>
      </c>
      <c r="F1801" t="s">
        <v>20</v>
      </c>
      <c r="G1801" t="s">
        <v>53</v>
      </c>
      <c r="H1801" t="s">
        <v>22</v>
      </c>
      <c r="I1801" t="s">
        <v>43</v>
      </c>
      <c r="J1801" t="s">
        <v>24</v>
      </c>
      <c r="K1801" t="s">
        <v>54</v>
      </c>
      <c r="L1801" t="s">
        <v>256</v>
      </c>
      <c r="M1801" s="4">
        <v>99.79</v>
      </c>
      <c r="N1801">
        <v>100</v>
      </c>
      <c r="O1801" t="s">
        <v>56</v>
      </c>
      <c r="P1801" t="s">
        <v>50</v>
      </c>
      <c r="R1801">
        <v>34</v>
      </c>
      <c r="S1801" t="s">
        <v>29</v>
      </c>
      <c r="U1801">
        <v>304380</v>
      </c>
    </row>
    <row r="1802" spans="1:21" x14ac:dyDescent="0.3">
      <c r="A1802">
        <v>305320</v>
      </c>
      <c r="B1802" t="s">
        <v>1068</v>
      </c>
      <c r="C1802" t="str">
        <f>_xlfn.XLOOKUP(D1802,Departments!$A$2:$A$8,Departments!$B$2:$B$8)</f>
        <v>Sales</v>
      </c>
      <c r="D1802" t="s">
        <v>31</v>
      </c>
      <c r="E1802" t="str" cm="1">
        <f t="array" ref="E1802">_xlfn.XLOOKUP(F1802,Locations!$A$2:$A$6,Locations!$B$2:$B$6,NOT FOUND)</f>
        <v>Sharjah</v>
      </c>
      <c r="F1802" t="s">
        <v>41</v>
      </c>
      <c r="G1802" t="s">
        <v>126</v>
      </c>
      <c r="H1802" t="s">
        <v>76</v>
      </c>
      <c r="I1802" t="s">
        <v>23</v>
      </c>
      <c r="J1802" t="s">
        <v>36</v>
      </c>
      <c r="K1802" t="s">
        <v>25</v>
      </c>
      <c r="L1802" t="s">
        <v>1258</v>
      </c>
      <c r="M1802" s="4">
        <v>85.92</v>
      </c>
      <c r="N1802">
        <v>85</v>
      </c>
      <c r="O1802" t="s">
        <v>56</v>
      </c>
      <c r="P1802" t="s">
        <v>28</v>
      </c>
      <c r="R1802">
        <v>23</v>
      </c>
      <c r="S1802" t="s">
        <v>29</v>
      </c>
      <c r="U1802">
        <v>304580</v>
      </c>
    </row>
    <row r="1803" spans="1:21" x14ac:dyDescent="0.3">
      <c r="A1803">
        <v>305321</v>
      </c>
      <c r="B1803" t="s">
        <v>460</v>
      </c>
      <c r="C1803" t="str">
        <f>_xlfn.XLOOKUP(D1803,Departments!$A$2:$A$8,Departments!$B$2:$B$8)</f>
        <v>Marketing</v>
      </c>
      <c r="D1803" t="s">
        <v>60</v>
      </c>
      <c r="E1803" t="str" cm="1">
        <f t="array" ref="E1803">_xlfn.XLOOKUP(F1803,Locations!$A$2:$A$6,Locations!$B$2:$B$6,NOT FOUND)</f>
        <v>Ajman</v>
      </c>
      <c r="F1803" t="s">
        <v>32</v>
      </c>
      <c r="G1803" t="s">
        <v>73</v>
      </c>
      <c r="H1803" t="s">
        <v>76</v>
      </c>
      <c r="I1803" t="s">
        <v>43</v>
      </c>
      <c r="J1803" t="s">
        <v>36</v>
      </c>
      <c r="K1803" t="s">
        <v>64</v>
      </c>
      <c r="L1803" t="s">
        <v>575</v>
      </c>
      <c r="M1803" s="4">
        <v>88.46</v>
      </c>
      <c r="N1803">
        <v>75</v>
      </c>
      <c r="O1803" t="s">
        <v>56</v>
      </c>
      <c r="P1803" t="s">
        <v>38</v>
      </c>
      <c r="Q1803">
        <v>5</v>
      </c>
      <c r="R1803">
        <v>39</v>
      </c>
      <c r="S1803" t="s">
        <v>29</v>
      </c>
      <c r="U1803">
        <v>304451</v>
      </c>
    </row>
    <row r="1804" spans="1:21" x14ac:dyDescent="0.3">
      <c r="A1804">
        <v>305322</v>
      </c>
      <c r="B1804" t="s">
        <v>328</v>
      </c>
      <c r="C1804" t="str">
        <f>_xlfn.XLOOKUP(D1804,Departments!$A$2:$A$8,Departments!$B$2:$B$8)</f>
        <v>IT</v>
      </c>
      <c r="D1804" t="s">
        <v>80</v>
      </c>
      <c r="E1804" t="str" cm="1">
        <f t="array" ref="E1804">_xlfn.XLOOKUP(F1804,Locations!$A$2:$A$6,Locations!$B$2:$B$6,NOT FOUND)</f>
        <v>Sharjah</v>
      </c>
      <c r="F1804" t="s">
        <v>41</v>
      </c>
      <c r="G1804" t="s">
        <v>33</v>
      </c>
      <c r="H1804" t="s">
        <v>63</v>
      </c>
      <c r="I1804" t="s">
        <v>23</v>
      </c>
      <c r="J1804" t="s">
        <v>24</v>
      </c>
      <c r="K1804" t="s">
        <v>69</v>
      </c>
      <c r="L1804" t="s">
        <v>1087</v>
      </c>
      <c r="M1804" s="4">
        <v>91.97</v>
      </c>
      <c r="N1804">
        <v>79</v>
      </c>
      <c r="O1804" t="s">
        <v>49</v>
      </c>
      <c r="P1804" t="s">
        <v>38</v>
      </c>
      <c r="Q1804">
        <v>2</v>
      </c>
      <c r="R1804">
        <v>38</v>
      </c>
      <c r="S1804" t="s">
        <v>29</v>
      </c>
      <c r="U1804">
        <v>305072</v>
      </c>
    </row>
    <row r="1805" spans="1:21" x14ac:dyDescent="0.3">
      <c r="A1805">
        <v>305323</v>
      </c>
      <c r="B1805" t="s">
        <v>1589</v>
      </c>
      <c r="C1805" t="str">
        <f>_xlfn.XLOOKUP(D1805,Departments!$A$2:$A$8,Departments!$B$2:$B$8)</f>
        <v>Sales</v>
      </c>
      <c r="D1805" t="s">
        <v>31</v>
      </c>
      <c r="E1805" t="str" cm="1">
        <f t="array" ref="E1805">_xlfn.XLOOKUP(F1805,Locations!$A$2:$A$6,Locations!$B$2:$B$6,NOT FOUND)</f>
        <v>Dubai</v>
      </c>
      <c r="F1805" t="s">
        <v>20</v>
      </c>
      <c r="G1805" t="s">
        <v>102</v>
      </c>
      <c r="H1805" t="s">
        <v>22</v>
      </c>
      <c r="I1805" t="s">
        <v>43</v>
      </c>
      <c r="J1805" t="s">
        <v>36</v>
      </c>
      <c r="K1805" t="s">
        <v>54</v>
      </c>
      <c r="L1805" t="s">
        <v>1590</v>
      </c>
      <c r="M1805" s="4">
        <v>86.9</v>
      </c>
      <c r="N1805">
        <v>79</v>
      </c>
      <c r="O1805" t="s">
        <v>49</v>
      </c>
      <c r="P1805" t="s">
        <v>38</v>
      </c>
      <c r="Q1805">
        <v>5</v>
      </c>
      <c r="R1805">
        <v>35</v>
      </c>
      <c r="S1805" t="s">
        <v>57</v>
      </c>
      <c r="T1805" t="s">
        <v>1591</v>
      </c>
      <c r="U1805">
        <v>303988</v>
      </c>
    </row>
    <row r="1806" spans="1:21" x14ac:dyDescent="0.3">
      <c r="A1806">
        <v>305324</v>
      </c>
      <c r="B1806" t="s">
        <v>384</v>
      </c>
      <c r="C1806" t="str">
        <f>_xlfn.XLOOKUP(D1806,Departments!$A$2:$A$8,Departments!$B$2:$B$8)</f>
        <v>HR</v>
      </c>
      <c r="D1806" t="s">
        <v>40</v>
      </c>
      <c r="E1806" t="str" cm="1">
        <f t="array" ref="E1806">_xlfn.XLOOKUP(F1806,Locations!$A$2:$A$6,Locations!$B$2:$B$6,NOT FOUND)</f>
        <v>Al Ain</v>
      </c>
      <c r="F1806" t="s">
        <v>46</v>
      </c>
      <c r="G1806" t="s">
        <v>47</v>
      </c>
      <c r="H1806" t="s">
        <v>34</v>
      </c>
      <c r="I1806" t="s">
        <v>35</v>
      </c>
      <c r="J1806" t="s">
        <v>24</v>
      </c>
      <c r="K1806" t="s">
        <v>64</v>
      </c>
      <c r="L1806" t="s">
        <v>1128</v>
      </c>
      <c r="M1806" s="4">
        <v>78.739999999999995</v>
      </c>
      <c r="N1806">
        <v>69</v>
      </c>
      <c r="O1806" t="s">
        <v>27</v>
      </c>
      <c r="P1806" t="s">
        <v>38</v>
      </c>
      <c r="Q1806">
        <v>3</v>
      </c>
      <c r="R1806">
        <v>11</v>
      </c>
      <c r="S1806" t="s">
        <v>29</v>
      </c>
      <c r="U1806">
        <v>303958</v>
      </c>
    </row>
    <row r="1807" spans="1:21" x14ac:dyDescent="0.3">
      <c r="A1807">
        <v>305325</v>
      </c>
      <c r="B1807" t="s">
        <v>1589</v>
      </c>
      <c r="C1807" t="str">
        <f>_xlfn.XLOOKUP(D1807,Departments!$A$2:$A$8,Departments!$B$2:$B$8)</f>
        <v>Marketing</v>
      </c>
      <c r="D1807" t="s">
        <v>60</v>
      </c>
      <c r="E1807" t="str" cm="1">
        <f t="array" ref="E1807">_xlfn.XLOOKUP(F1807,Locations!$A$2:$A$6,Locations!$B$2:$B$6,NOT FOUND)</f>
        <v>Abu Dhabi</v>
      </c>
      <c r="F1807" t="s">
        <v>61</v>
      </c>
      <c r="G1807" t="s">
        <v>42</v>
      </c>
      <c r="H1807" t="s">
        <v>63</v>
      </c>
      <c r="I1807" t="s">
        <v>43</v>
      </c>
      <c r="J1807" t="s">
        <v>36</v>
      </c>
      <c r="K1807" t="s">
        <v>25</v>
      </c>
      <c r="L1807" t="s">
        <v>948</v>
      </c>
      <c r="M1807" s="4">
        <v>93.34</v>
      </c>
      <c r="N1807">
        <v>83</v>
      </c>
      <c r="O1807" t="s">
        <v>56</v>
      </c>
      <c r="P1807" t="s">
        <v>38</v>
      </c>
      <c r="Q1807">
        <v>3</v>
      </c>
      <c r="R1807">
        <v>7</v>
      </c>
      <c r="S1807" t="s">
        <v>29</v>
      </c>
      <c r="U1807">
        <v>304073</v>
      </c>
    </row>
    <row r="1808" spans="1:21" x14ac:dyDescent="0.3">
      <c r="A1808">
        <v>305326</v>
      </c>
      <c r="B1808" t="s">
        <v>823</v>
      </c>
      <c r="C1808" t="str">
        <f>_xlfn.XLOOKUP(D1808,Departments!$A$2:$A$8,Departments!$B$2:$B$8)</f>
        <v>Marketing</v>
      </c>
      <c r="D1808" t="s">
        <v>60</v>
      </c>
      <c r="E1808" t="str" cm="1">
        <f t="array" ref="E1808">_xlfn.XLOOKUP(F1808,Locations!$A$2:$A$6,Locations!$B$2:$B$6,NOT FOUND)</f>
        <v>Dubai</v>
      </c>
      <c r="F1808" t="s">
        <v>20</v>
      </c>
      <c r="G1808" t="s">
        <v>33</v>
      </c>
      <c r="H1808" t="s">
        <v>76</v>
      </c>
      <c r="I1808" t="s">
        <v>43</v>
      </c>
      <c r="J1808" t="s">
        <v>36</v>
      </c>
      <c r="K1808" t="s">
        <v>25</v>
      </c>
      <c r="L1808" t="s">
        <v>1046</v>
      </c>
      <c r="M1808" s="4">
        <v>88.93</v>
      </c>
      <c r="N1808">
        <v>74</v>
      </c>
      <c r="O1808" t="s">
        <v>56</v>
      </c>
      <c r="P1808" t="s">
        <v>28</v>
      </c>
      <c r="R1808">
        <v>20</v>
      </c>
      <c r="S1808" t="s">
        <v>29</v>
      </c>
      <c r="U1808">
        <v>304362</v>
      </c>
    </row>
    <row r="1809" spans="1:21" x14ac:dyDescent="0.3">
      <c r="A1809">
        <v>305327</v>
      </c>
      <c r="B1809" t="s">
        <v>1072</v>
      </c>
      <c r="C1809" t="str">
        <f>_xlfn.XLOOKUP(D1809,Departments!$A$2:$A$8,Departments!$B$2:$B$8)</f>
        <v>HR</v>
      </c>
      <c r="D1809" t="s">
        <v>40</v>
      </c>
      <c r="E1809" t="str" cm="1">
        <f t="array" ref="E1809">_xlfn.XLOOKUP(F1809,Locations!$A$2:$A$6,Locations!$B$2:$B$6,NOT FOUND)</f>
        <v>Sharjah</v>
      </c>
      <c r="F1809" t="s">
        <v>41</v>
      </c>
      <c r="G1809" t="s">
        <v>126</v>
      </c>
      <c r="H1809" t="s">
        <v>22</v>
      </c>
      <c r="I1809" t="s">
        <v>43</v>
      </c>
      <c r="J1809" t="s">
        <v>36</v>
      </c>
      <c r="K1809" t="s">
        <v>64</v>
      </c>
      <c r="L1809" t="s">
        <v>698</v>
      </c>
      <c r="M1809" s="4">
        <v>84.68</v>
      </c>
      <c r="N1809">
        <v>79</v>
      </c>
      <c r="O1809" t="s">
        <v>56</v>
      </c>
      <c r="P1809" t="s">
        <v>38</v>
      </c>
      <c r="Q1809">
        <v>2</v>
      </c>
      <c r="R1809">
        <v>34</v>
      </c>
      <c r="S1809" t="s">
        <v>57</v>
      </c>
      <c r="T1809" t="s">
        <v>1592</v>
      </c>
      <c r="U1809">
        <v>304861</v>
      </c>
    </row>
    <row r="1810" spans="1:21" x14ac:dyDescent="0.3">
      <c r="A1810">
        <v>305328</v>
      </c>
      <c r="B1810" t="s">
        <v>1589</v>
      </c>
      <c r="C1810" t="str">
        <f>_xlfn.XLOOKUP(D1810,Departments!$A$2:$A$8,Departments!$B$2:$B$8)</f>
        <v>HR</v>
      </c>
      <c r="D1810" t="s">
        <v>40</v>
      </c>
      <c r="E1810" t="str" cm="1">
        <f t="array" ref="E1810">_xlfn.XLOOKUP(F1810,Locations!$A$2:$A$6,Locations!$B$2:$B$6,NOT FOUND)</f>
        <v>Sharjah</v>
      </c>
      <c r="F1810" t="s">
        <v>41</v>
      </c>
      <c r="G1810" t="s">
        <v>126</v>
      </c>
      <c r="H1810" t="s">
        <v>34</v>
      </c>
      <c r="I1810" t="s">
        <v>43</v>
      </c>
      <c r="J1810" t="s">
        <v>24</v>
      </c>
      <c r="K1810" t="s">
        <v>64</v>
      </c>
      <c r="L1810" t="s">
        <v>1428</v>
      </c>
      <c r="M1810" s="4">
        <v>96.86</v>
      </c>
      <c r="N1810">
        <v>96</v>
      </c>
      <c r="O1810" t="s">
        <v>49</v>
      </c>
      <c r="P1810" t="s">
        <v>28</v>
      </c>
      <c r="S1810" t="s">
        <v>29</v>
      </c>
      <c r="U1810">
        <v>305290</v>
      </c>
    </row>
    <row r="1811" spans="1:21" x14ac:dyDescent="0.3">
      <c r="A1811">
        <v>305329</v>
      </c>
      <c r="B1811" t="s">
        <v>215</v>
      </c>
      <c r="C1811" t="str">
        <f>_xlfn.XLOOKUP(D1811,Departments!$A$2:$A$8,Departments!$B$2:$B$8)</f>
        <v>IT</v>
      </c>
      <c r="D1811" t="s">
        <v>80</v>
      </c>
      <c r="E1811" t="str" cm="1">
        <f t="array" ref="E1811">_xlfn.XLOOKUP(F1811,Locations!$A$2:$A$6,Locations!$B$2:$B$6,NOT FOUND)</f>
        <v>Abu Dhabi</v>
      </c>
      <c r="F1811" t="s">
        <v>61</v>
      </c>
      <c r="G1811" t="s">
        <v>102</v>
      </c>
      <c r="H1811" t="s">
        <v>76</v>
      </c>
      <c r="I1811" t="s">
        <v>43</v>
      </c>
      <c r="J1811" t="s">
        <v>24</v>
      </c>
      <c r="K1811" t="s">
        <v>64</v>
      </c>
      <c r="L1811" t="s">
        <v>1269</v>
      </c>
      <c r="M1811" s="4">
        <v>99.8</v>
      </c>
      <c r="N1811">
        <v>85</v>
      </c>
      <c r="O1811" t="s">
        <v>49</v>
      </c>
      <c r="P1811" t="s">
        <v>38</v>
      </c>
      <c r="Q1811">
        <v>2</v>
      </c>
      <c r="R1811">
        <v>19</v>
      </c>
      <c r="S1811" t="s">
        <v>131</v>
      </c>
      <c r="T1811" t="s">
        <v>210</v>
      </c>
      <c r="U1811">
        <v>304154</v>
      </c>
    </row>
    <row r="1812" spans="1:21" x14ac:dyDescent="0.3">
      <c r="A1812">
        <v>305330</v>
      </c>
      <c r="B1812" t="s">
        <v>1068</v>
      </c>
      <c r="C1812" t="str">
        <f>_xlfn.XLOOKUP(D1812,Departments!$A$2:$A$8,Departments!$B$2:$B$8)</f>
        <v>HR</v>
      </c>
      <c r="D1812" t="s">
        <v>40</v>
      </c>
      <c r="E1812" t="str" cm="1">
        <f t="array" ref="E1812">_xlfn.XLOOKUP(F1812,Locations!$A$2:$A$6,Locations!$B$2:$B$6,NOT FOUND)</f>
        <v>Abu Dhabi</v>
      </c>
      <c r="F1812" t="s">
        <v>61</v>
      </c>
      <c r="G1812" t="s">
        <v>102</v>
      </c>
      <c r="H1812" t="s">
        <v>76</v>
      </c>
      <c r="I1812" t="s">
        <v>23</v>
      </c>
      <c r="J1812" t="s">
        <v>36</v>
      </c>
      <c r="K1812" t="s">
        <v>25</v>
      </c>
      <c r="L1812" t="s">
        <v>490</v>
      </c>
      <c r="M1812" s="4">
        <v>80.64</v>
      </c>
      <c r="N1812">
        <v>70</v>
      </c>
      <c r="O1812" t="s">
        <v>27</v>
      </c>
      <c r="P1812" t="s">
        <v>38</v>
      </c>
      <c r="Q1812">
        <v>3</v>
      </c>
      <c r="R1812">
        <v>28</v>
      </c>
      <c r="S1812" t="s">
        <v>29</v>
      </c>
      <c r="U1812">
        <v>304408</v>
      </c>
    </row>
    <row r="1813" spans="1:21" x14ac:dyDescent="0.3">
      <c r="A1813">
        <v>305331</v>
      </c>
      <c r="B1813" t="s">
        <v>114</v>
      </c>
      <c r="C1813" t="str">
        <f>_xlfn.XLOOKUP(D1813,Departments!$A$2:$A$8,Departments!$B$2:$B$8)</f>
        <v>Finance</v>
      </c>
      <c r="D1813" t="s">
        <v>72</v>
      </c>
      <c r="E1813" t="str" cm="1">
        <f t="array" ref="E1813">_xlfn.XLOOKUP(F1813,Locations!$A$2:$A$6,Locations!$B$2:$B$6,NOT FOUND)</f>
        <v>Dubai</v>
      </c>
      <c r="F1813" t="s">
        <v>20</v>
      </c>
      <c r="G1813" t="s">
        <v>47</v>
      </c>
      <c r="H1813" t="s">
        <v>34</v>
      </c>
      <c r="I1813" t="s">
        <v>35</v>
      </c>
      <c r="J1813" t="s">
        <v>36</v>
      </c>
      <c r="K1813" t="s">
        <v>69</v>
      </c>
      <c r="L1813" t="s">
        <v>218</v>
      </c>
      <c r="M1813" s="4">
        <v>97.92</v>
      </c>
      <c r="N1813">
        <v>89</v>
      </c>
      <c r="O1813" t="s">
        <v>56</v>
      </c>
      <c r="P1813" t="s">
        <v>28</v>
      </c>
      <c r="R1813">
        <v>25</v>
      </c>
      <c r="S1813" t="s">
        <v>29</v>
      </c>
      <c r="U1813">
        <v>304888</v>
      </c>
    </row>
    <row r="1814" spans="1:21" x14ac:dyDescent="0.3">
      <c r="A1814">
        <v>305332</v>
      </c>
      <c r="B1814" t="s">
        <v>232</v>
      </c>
      <c r="C1814" t="str">
        <f>_xlfn.XLOOKUP(D1814,Departments!$A$2:$A$8,Departments!$B$2:$B$8)</f>
        <v>Operations</v>
      </c>
      <c r="D1814" t="s">
        <v>19</v>
      </c>
      <c r="E1814" t="str" cm="1">
        <f t="array" ref="E1814">_xlfn.XLOOKUP(F1814,Locations!$A$2:$A$6,Locations!$B$2:$B$6,NOT FOUND)</f>
        <v>Ajman</v>
      </c>
      <c r="F1814" t="s">
        <v>32</v>
      </c>
      <c r="G1814" t="s">
        <v>62</v>
      </c>
      <c r="H1814" t="s">
        <v>34</v>
      </c>
      <c r="I1814" t="s">
        <v>23</v>
      </c>
      <c r="J1814" t="s">
        <v>24</v>
      </c>
      <c r="K1814" t="s">
        <v>64</v>
      </c>
      <c r="L1814" t="s">
        <v>1487</v>
      </c>
      <c r="M1814" s="4">
        <v>86.24</v>
      </c>
      <c r="N1814">
        <v>89</v>
      </c>
      <c r="O1814" t="s">
        <v>49</v>
      </c>
      <c r="P1814" t="s">
        <v>38</v>
      </c>
      <c r="Q1814">
        <v>5</v>
      </c>
      <c r="S1814" t="s">
        <v>57</v>
      </c>
      <c r="T1814" t="s">
        <v>1094</v>
      </c>
      <c r="U1814">
        <v>303921</v>
      </c>
    </row>
    <row r="1815" spans="1:21" x14ac:dyDescent="0.3">
      <c r="A1815">
        <v>305333</v>
      </c>
      <c r="B1815" t="s">
        <v>433</v>
      </c>
      <c r="C1815" t="str">
        <f>_xlfn.XLOOKUP(D1815,Departments!$A$2:$A$8,Departments!$B$2:$B$8)</f>
        <v>Finance</v>
      </c>
      <c r="D1815" t="s">
        <v>72</v>
      </c>
      <c r="E1815" t="str" cm="1">
        <f t="array" ref="E1815">_xlfn.XLOOKUP(F1815,Locations!$A$2:$A$6,Locations!$B$2:$B$6,NOT FOUND)</f>
        <v>Al Ain</v>
      </c>
      <c r="F1815" t="s">
        <v>46</v>
      </c>
      <c r="G1815" t="s">
        <v>126</v>
      </c>
      <c r="H1815" t="s">
        <v>63</v>
      </c>
      <c r="I1815" t="s">
        <v>43</v>
      </c>
      <c r="J1815" t="s">
        <v>24</v>
      </c>
      <c r="K1815" t="s">
        <v>25</v>
      </c>
      <c r="L1815" t="s">
        <v>1311</v>
      </c>
      <c r="M1815" s="4">
        <v>89.26</v>
      </c>
      <c r="N1815">
        <v>90</v>
      </c>
      <c r="O1815" t="s">
        <v>49</v>
      </c>
      <c r="P1815" t="s">
        <v>50</v>
      </c>
      <c r="R1815">
        <v>21</v>
      </c>
      <c r="S1815" t="s">
        <v>29</v>
      </c>
      <c r="U1815">
        <v>303873</v>
      </c>
    </row>
    <row r="1816" spans="1:21" x14ac:dyDescent="0.3">
      <c r="A1816">
        <v>305334</v>
      </c>
      <c r="B1816" t="s">
        <v>802</v>
      </c>
      <c r="C1816" t="str">
        <f>_xlfn.XLOOKUP(D1816,Departments!$A$2:$A$8,Departments!$B$2:$B$8)</f>
        <v>Customer Support</v>
      </c>
      <c r="D1816" t="s">
        <v>52</v>
      </c>
      <c r="E1816" t="str" cm="1">
        <f t="array" ref="E1816">_xlfn.XLOOKUP(F1816,Locations!$A$2:$A$6,Locations!$B$2:$B$6,NOT FOUND)</f>
        <v>Ajman</v>
      </c>
      <c r="F1816" t="s">
        <v>32</v>
      </c>
      <c r="G1816" t="s">
        <v>73</v>
      </c>
      <c r="H1816" t="s">
        <v>34</v>
      </c>
      <c r="I1816" t="s">
        <v>43</v>
      </c>
      <c r="J1816" t="s">
        <v>36</v>
      </c>
      <c r="K1816" t="s">
        <v>54</v>
      </c>
      <c r="L1816" t="s">
        <v>1593</v>
      </c>
      <c r="M1816" s="4">
        <v>92.73</v>
      </c>
      <c r="N1816">
        <v>76</v>
      </c>
      <c r="O1816" t="s">
        <v>56</v>
      </c>
      <c r="P1816" t="s">
        <v>38</v>
      </c>
      <c r="Q1816">
        <v>2</v>
      </c>
      <c r="R1816">
        <v>25</v>
      </c>
      <c r="S1816" t="s">
        <v>29</v>
      </c>
      <c r="U1816">
        <v>303750</v>
      </c>
    </row>
    <row r="1817" spans="1:21" x14ac:dyDescent="0.3">
      <c r="A1817">
        <v>305335</v>
      </c>
      <c r="B1817" t="s">
        <v>1525</v>
      </c>
      <c r="C1817" t="str">
        <f>_xlfn.XLOOKUP(D1817,Departments!$A$2:$A$8,Departments!$B$2:$B$8)</f>
        <v>Operations</v>
      </c>
      <c r="D1817" t="s">
        <v>19</v>
      </c>
      <c r="E1817" t="str" cm="1">
        <f t="array" ref="E1817">_xlfn.XLOOKUP(F1817,Locations!$A$2:$A$6,Locations!$B$2:$B$6,NOT FOUND)</f>
        <v>Dubai</v>
      </c>
      <c r="F1817" t="s">
        <v>20</v>
      </c>
      <c r="G1817" t="s">
        <v>42</v>
      </c>
      <c r="H1817" t="s">
        <v>76</v>
      </c>
      <c r="I1817" t="s">
        <v>43</v>
      </c>
      <c r="J1817" t="s">
        <v>24</v>
      </c>
      <c r="K1817" t="s">
        <v>64</v>
      </c>
      <c r="L1817" t="s">
        <v>1524</v>
      </c>
      <c r="M1817" s="4">
        <v>78.27</v>
      </c>
      <c r="N1817">
        <v>59</v>
      </c>
      <c r="O1817" t="s">
        <v>27</v>
      </c>
      <c r="P1817" t="s">
        <v>38</v>
      </c>
      <c r="Q1817">
        <v>4</v>
      </c>
      <c r="R1817">
        <v>33</v>
      </c>
      <c r="S1817" t="s">
        <v>57</v>
      </c>
      <c r="T1817" t="s">
        <v>1594</v>
      </c>
      <c r="U1817">
        <v>303560</v>
      </c>
    </row>
    <row r="1818" spans="1:21" x14ac:dyDescent="0.3">
      <c r="A1818">
        <v>305336</v>
      </c>
      <c r="B1818" t="s">
        <v>165</v>
      </c>
      <c r="C1818" t="str">
        <f>_xlfn.XLOOKUP(D1818,Departments!$A$2:$A$8,Departments!$B$2:$B$8)</f>
        <v>Operations</v>
      </c>
      <c r="D1818" t="s">
        <v>19</v>
      </c>
      <c r="E1818" t="str" cm="1">
        <f t="array" ref="E1818">_xlfn.XLOOKUP(F1818,Locations!$A$2:$A$6,Locations!$B$2:$B$6,NOT FOUND)</f>
        <v>Sharjah</v>
      </c>
      <c r="F1818" t="s">
        <v>41</v>
      </c>
      <c r="G1818" t="s">
        <v>102</v>
      </c>
      <c r="H1818" t="s">
        <v>34</v>
      </c>
      <c r="I1818" t="s">
        <v>23</v>
      </c>
      <c r="J1818" t="s">
        <v>36</v>
      </c>
      <c r="K1818" t="s">
        <v>64</v>
      </c>
      <c r="L1818" t="s">
        <v>531</v>
      </c>
      <c r="M1818" s="4">
        <v>98</v>
      </c>
      <c r="N1818">
        <v>85</v>
      </c>
      <c r="O1818" t="s">
        <v>56</v>
      </c>
      <c r="P1818" t="s">
        <v>38</v>
      </c>
      <c r="Q1818">
        <v>2</v>
      </c>
      <c r="R1818">
        <v>18</v>
      </c>
      <c r="S1818" t="s">
        <v>29</v>
      </c>
      <c r="U1818">
        <v>304871</v>
      </c>
    </row>
    <row r="1819" spans="1:21" x14ac:dyDescent="0.3">
      <c r="A1819">
        <v>305337</v>
      </c>
      <c r="B1819" t="s">
        <v>120</v>
      </c>
      <c r="C1819" t="str">
        <f>_xlfn.XLOOKUP(D1819,Departments!$A$2:$A$8,Departments!$B$2:$B$8)</f>
        <v>IT</v>
      </c>
      <c r="D1819" t="s">
        <v>80</v>
      </c>
      <c r="E1819" t="str" cm="1">
        <f t="array" ref="E1819">_xlfn.XLOOKUP(F1819,Locations!$A$2:$A$6,Locations!$B$2:$B$6,NOT FOUND)</f>
        <v>Al Ain</v>
      </c>
      <c r="F1819" t="s">
        <v>46</v>
      </c>
      <c r="G1819" t="s">
        <v>33</v>
      </c>
      <c r="H1819" t="s">
        <v>34</v>
      </c>
      <c r="I1819" t="s">
        <v>35</v>
      </c>
      <c r="J1819" t="s">
        <v>36</v>
      </c>
      <c r="K1819" t="s">
        <v>54</v>
      </c>
      <c r="L1819" t="s">
        <v>168</v>
      </c>
      <c r="M1819" s="4">
        <v>96.78</v>
      </c>
      <c r="N1819">
        <v>94</v>
      </c>
      <c r="O1819" t="s">
        <v>56</v>
      </c>
      <c r="P1819" t="s">
        <v>38</v>
      </c>
      <c r="Q1819">
        <v>5</v>
      </c>
      <c r="R1819">
        <v>11</v>
      </c>
      <c r="S1819" t="s">
        <v>29</v>
      </c>
      <c r="U1819">
        <v>304193</v>
      </c>
    </row>
    <row r="1820" spans="1:21" x14ac:dyDescent="0.3">
      <c r="A1820">
        <v>305338</v>
      </c>
      <c r="B1820" t="s">
        <v>369</v>
      </c>
      <c r="C1820" t="str">
        <f>_xlfn.XLOOKUP(D1820,Departments!$A$2:$A$8,Departments!$B$2:$B$8)</f>
        <v>Sales</v>
      </c>
      <c r="D1820" t="s">
        <v>31</v>
      </c>
      <c r="E1820" t="str" cm="1">
        <f t="array" ref="E1820">_xlfn.XLOOKUP(F1820,Locations!$A$2:$A$6,Locations!$B$2:$B$6,NOT FOUND)</f>
        <v>Al Ain</v>
      </c>
      <c r="F1820" t="s">
        <v>46</v>
      </c>
      <c r="G1820" t="s">
        <v>53</v>
      </c>
      <c r="H1820" t="s">
        <v>63</v>
      </c>
      <c r="I1820" t="s">
        <v>23</v>
      </c>
      <c r="J1820" t="s">
        <v>24</v>
      </c>
      <c r="K1820" t="s">
        <v>69</v>
      </c>
      <c r="L1820" t="s">
        <v>1041</v>
      </c>
      <c r="M1820" s="4">
        <v>82.58</v>
      </c>
      <c r="N1820">
        <v>55</v>
      </c>
      <c r="O1820" t="s">
        <v>27</v>
      </c>
      <c r="P1820" t="s">
        <v>38</v>
      </c>
      <c r="Q1820">
        <v>5</v>
      </c>
      <c r="R1820">
        <v>40</v>
      </c>
      <c r="S1820" t="s">
        <v>29</v>
      </c>
      <c r="U1820">
        <v>304795</v>
      </c>
    </row>
    <row r="1821" spans="1:21" x14ac:dyDescent="0.3">
      <c r="A1821">
        <v>305339</v>
      </c>
      <c r="B1821" t="s">
        <v>949</v>
      </c>
      <c r="C1821" t="str">
        <f>_xlfn.XLOOKUP(D1821,Departments!$A$2:$A$8,Departments!$B$2:$B$8)</f>
        <v>Marketing</v>
      </c>
      <c r="D1821" t="s">
        <v>60</v>
      </c>
      <c r="E1821" t="str" cm="1">
        <f t="array" ref="E1821">_xlfn.XLOOKUP(F1821,Locations!$A$2:$A$6,Locations!$B$2:$B$6,NOT FOUND)</f>
        <v>Abu Dhabi</v>
      </c>
      <c r="F1821" t="s">
        <v>61</v>
      </c>
      <c r="G1821" t="s">
        <v>68</v>
      </c>
      <c r="H1821" t="s">
        <v>76</v>
      </c>
      <c r="I1821" t="s">
        <v>35</v>
      </c>
      <c r="J1821" t="s">
        <v>24</v>
      </c>
      <c r="K1821" t="s">
        <v>25</v>
      </c>
      <c r="L1821" t="s">
        <v>1441</v>
      </c>
      <c r="M1821" s="4">
        <v>95.28</v>
      </c>
      <c r="N1821">
        <v>93</v>
      </c>
      <c r="O1821" t="s">
        <v>49</v>
      </c>
      <c r="P1821" t="s">
        <v>50</v>
      </c>
      <c r="R1821">
        <v>20</v>
      </c>
      <c r="S1821" t="s">
        <v>57</v>
      </c>
      <c r="T1821" t="s">
        <v>1595</v>
      </c>
      <c r="U1821">
        <v>303534</v>
      </c>
    </row>
    <row r="1822" spans="1:21" x14ac:dyDescent="0.3">
      <c r="A1822">
        <v>305340</v>
      </c>
      <c r="B1822" t="s">
        <v>823</v>
      </c>
      <c r="C1822" t="str">
        <f>_xlfn.XLOOKUP(D1822,Departments!$A$2:$A$8,Departments!$B$2:$B$8)</f>
        <v>HR</v>
      </c>
      <c r="D1822" t="s">
        <v>40</v>
      </c>
      <c r="E1822" t="str" cm="1">
        <f t="array" ref="E1822">_xlfn.XLOOKUP(F1822,Locations!$A$2:$A$6,Locations!$B$2:$B$6,NOT FOUND)</f>
        <v>Sharjah</v>
      </c>
      <c r="F1822" t="s">
        <v>41</v>
      </c>
      <c r="G1822" t="s">
        <v>108</v>
      </c>
      <c r="H1822" t="s">
        <v>76</v>
      </c>
      <c r="I1822" t="s">
        <v>43</v>
      </c>
      <c r="J1822" t="s">
        <v>36</v>
      </c>
      <c r="K1822" t="s">
        <v>54</v>
      </c>
      <c r="L1822" t="s">
        <v>515</v>
      </c>
      <c r="M1822" s="4">
        <v>88.27</v>
      </c>
      <c r="N1822">
        <v>84</v>
      </c>
      <c r="O1822" t="s">
        <v>56</v>
      </c>
      <c r="P1822" t="s">
        <v>38</v>
      </c>
      <c r="Q1822">
        <v>3</v>
      </c>
      <c r="R1822">
        <v>39</v>
      </c>
      <c r="S1822" t="s">
        <v>29</v>
      </c>
      <c r="U1822">
        <v>304682</v>
      </c>
    </row>
    <row r="1823" spans="1:21" x14ac:dyDescent="0.3">
      <c r="A1823">
        <v>305341</v>
      </c>
      <c r="B1823" t="s">
        <v>402</v>
      </c>
      <c r="C1823" t="str">
        <f>_xlfn.XLOOKUP(D1823,Departments!$A$2:$A$8,Departments!$B$2:$B$8)</f>
        <v>Operations</v>
      </c>
      <c r="D1823" t="s">
        <v>19</v>
      </c>
      <c r="E1823" t="str" cm="1">
        <f t="array" ref="E1823">_xlfn.XLOOKUP(F1823,Locations!$A$2:$A$6,Locations!$B$2:$B$6,NOT FOUND)</f>
        <v>Sharjah</v>
      </c>
      <c r="F1823" t="s">
        <v>41</v>
      </c>
      <c r="G1823" t="s">
        <v>173</v>
      </c>
      <c r="H1823" t="s">
        <v>63</v>
      </c>
      <c r="I1823" t="s">
        <v>43</v>
      </c>
      <c r="J1823" t="s">
        <v>36</v>
      </c>
      <c r="K1823" t="s">
        <v>54</v>
      </c>
      <c r="L1823" t="s">
        <v>1069</v>
      </c>
      <c r="M1823" s="4">
        <v>97.27</v>
      </c>
      <c r="N1823">
        <v>92</v>
      </c>
      <c r="O1823" t="s">
        <v>49</v>
      </c>
      <c r="P1823" t="s">
        <v>38</v>
      </c>
      <c r="Q1823">
        <v>3</v>
      </c>
      <c r="R1823">
        <v>28</v>
      </c>
      <c r="S1823" t="s">
        <v>29</v>
      </c>
      <c r="U1823">
        <v>303553</v>
      </c>
    </row>
    <row r="1824" spans="1:21" x14ac:dyDescent="0.3">
      <c r="A1824">
        <v>305342</v>
      </c>
      <c r="B1824" t="s">
        <v>433</v>
      </c>
      <c r="C1824" t="str">
        <f>_xlfn.XLOOKUP(D1824,Departments!$A$2:$A$8,Departments!$B$2:$B$8)</f>
        <v>HR</v>
      </c>
      <c r="D1824" t="s">
        <v>40</v>
      </c>
      <c r="E1824" t="str" cm="1">
        <f t="array" ref="E1824">_xlfn.XLOOKUP(F1824,Locations!$A$2:$A$6,Locations!$B$2:$B$6,NOT FOUND)</f>
        <v>Dubai</v>
      </c>
      <c r="F1824" t="s">
        <v>20</v>
      </c>
      <c r="G1824" t="s">
        <v>126</v>
      </c>
      <c r="H1824" t="s">
        <v>34</v>
      </c>
      <c r="I1824" t="s">
        <v>43</v>
      </c>
      <c r="J1824" t="s">
        <v>36</v>
      </c>
      <c r="K1824" t="s">
        <v>54</v>
      </c>
      <c r="L1824" t="s">
        <v>139</v>
      </c>
      <c r="M1824" s="4">
        <v>91.09</v>
      </c>
      <c r="N1824">
        <v>90</v>
      </c>
      <c r="O1824" t="s">
        <v>49</v>
      </c>
      <c r="P1824" t="s">
        <v>38</v>
      </c>
      <c r="Q1824">
        <v>2</v>
      </c>
      <c r="R1824">
        <v>21</v>
      </c>
      <c r="S1824" t="s">
        <v>131</v>
      </c>
      <c r="T1824" t="s">
        <v>729</v>
      </c>
      <c r="U1824">
        <v>304627</v>
      </c>
    </row>
    <row r="1825" spans="1:21" x14ac:dyDescent="0.3">
      <c r="A1825">
        <v>305343</v>
      </c>
      <c r="B1825" t="s">
        <v>322</v>
      </c>
      <c r="C1825" t="str">
        <f>_xlfn.XLOOKUP(D1825,Departments!$A$2:$A$8,Departments!$B$2:$B$8)</f>
        <v>IT</v>
      </c>
      <c r="D1825" t="s">
        <v>80</v>
      </c>
      <c r="E1825" t="str" cm="1">
        <f t="array" ref="E1825">_xlfn.XLOOKUP(F1825,Locations!$A$2:$A$6,Locations!$B$2:$B$6,NOT FOUND)</f>
        <v>Dubai</v>
      </c>
      <c r="F1825" t="s">
        <v>20</v>
      </c>
      <c r="G1825" t="s">
        <v>42</v>
      </c>
      <c r="H1825" t="s">
        <v>22</v>
      </c>
      <c r="I1825" t="s">
        <v>35</v>
      </c>
      <c r="J1825" t="s">
        <v>36</v>
      </c>
      <c r="K1825" t="s">
        <v>64</v>
      </c>
      <c r="L1825" t="s">
        <v>1596</v>
      </c>
      <c r="M1825" s="4">
        <v>93.84</v>
      </c>
      <c r="N1825">
        <v>76</v>
      </c>
      <c r="O1825" t="s">
        <v>56</v>
      </c>
      <c r="P1825" t="s">
        <v>38</v>
      </c>
      <c r="Q1825">
        <v>5</v>
      </c>
      <c r="R1825">
        <v>14</v>
      </c>
      <c r="S1825" t="s">
        <v>57</v>
      </c>
      <c r="T1825" t="s">
        <v>1597</v>
      </c>
      <c r="U1825">
        <v>304327</v>
      </c>
    </row>
    <row r="1826" spans="1:21" x14ac:dyDescent="0.3">
      <c r="A1826">
        <v>305344</v>
      </c>
      <c r="B1826" t="s">
        <v>265</v>
      </c>
      <c r="C1826" t="str">
        <f>_xlfn.XLOOKUP(D1826,Departments!$A$2:$A$8,Departments!$B$2:$B$8)</f>
        <v>HR</v>
      </c>
      <c r="D1826" t="s">
        <v>40</v>
      </c>
      <c r="E1826" t="str" cm="1">
        <f t="array" ref="E1826">_xlfn.XLOOKUP(F1826,Locations!$A$2:$A$6,Locations!$B$2:$B$6,NOT FOUND)</f>
        <v>Abu Dhabi</v>
      </c>
      <c r="F1826" t="s">
        <v>61</v>
      </c>
      <c r="G1826" t="s">
        <v>47</v>
      </c>
      <c r="H1826" t="s">
        <v>63</v>
      </c>
      <c r="I1826" t="s">
        <v>43</v>
      </c>
      <c r="J1826" t="s">
        <v>36</v>
      </c>
      <c r="K1826" t="s">
        <v>64</v>
      </c>
      <c r="L1826" t="s">
        <v>1308</v>
      </c>
      <c r="M1826" s="4">
        <v>82.75</v>
      </c>
      <c r="N1826">
        <v>62</v>
      </c>
      <c r="O1826" t="s">
        <v>56</v>
      </c>
      <c r="P1826" t="s">
        <v>28</v>
      </c>
      <c r="R1826">
        <v>6</v>
      </c>
      <c r="S1826" t="s">
        <v>29</v>
      </c>
      <c r="U1826">
        <v>303635</v>
      </c>
    </row>
    <row r="1827" spans="1:21" x14ac:dyDescent="0.3">
      <c r="A1827">
        <v>305345</v>
      </c>
      <c r="B1827" t="s">
        <v>1157</v>
      </c>
      <c r="C1827" t="str">
        <f>_xlfn.XLOOKUP(D1827,Departments!$A$2:$A$8,Departments!$B$2:$B$8)</f>
        <v>Marketing</v>
      </c>
      <c r="D1827" t="s">
        <v>60</v>
      </c>
      <c r="E1827" t="str" cm="1">
        <f t="array" ref="E1827">_xlfn.XLOOKUP(F1827,Locations!$A$2:$A$6,Locations!$B$2:$B$6,NOT FOUND)</f>
        <v>Abu Dhabi</v>
      </c>
      <c r="F1827" t="s">
        <v>61</v>
      </c>
      <c r="G1827" t="s">
        <v>126</v>
      </c>
      <c r="H1827" t="s">
        <v>22</v>
      </c>
      <c r="I1827" t="s">
        <v>43</v>
      </c>
      <c r="J1827" t="s">
        <v>36</v>
      </c>
      <c r="K1827" t="s">
        <v>25</v>
      </c>
      <c r="L1827" t="s">
        <v>1552</v>
      </c>
      <c r="M1827" s="4">
        <v>77.8</v>
      </c>
      <c r="N1827">
        <v>74</v>
      </c>
      <c r="O1827" t="s">
        <v>27</v>
      </c>
      <c r="P1827" t="s">
        <v>28</v>
      </c>
      <c r="R1827">
        <v>23</v>
      </c>
      <c r="S1827" t="s">
        <v>29</v>
      </c>
      <c r="U1827">
        <v>304606</v>
      </c>
    </row>
    <row r="1828" spans="1:21" x14ac:dyDescent="0.3">
      <c r="A1828">
        <v>305346</v>
      </c>
      <c r="B1828" t="s">
        <v>817</v>
      </c>
      <c r="C1828" t="str">
        <f>_xlfn.XLOOKUP(D1828,Departments!$A$2:$A$8,Departments!$B$2:$B$8)</f>
        <v>Operations</v>
      </c>
      <c r="D1828" t="s">
        <v>19</v>
      </c>
      <c r="E1828" t="str" cm="1">
        <f t="array" ref="E1828">_xlfn.XLOOKUP(F1828,Locations!$A$2:$A$6,Locations!$B$2:$B$6,NOT FOUND)</f>
        <v>Al Ain</v>
      </c>
      <c r="F1828" t="s">
        <v>46</v>
      </c>
      <c r="G1828" t="s">
        <v>53</v>
      </c>
      <c r="H1828" t="s">
        <v>76</v>
      </c>
      <c r="I1828" t="s">
        <v>35</v>
      </c>
      <c r="J1828" t="s">
        <v>24</v>
      </c>
      <c r="K1828" t="s">
        <v>25</v>
      </c>
      <c r="L1828" t="s">
        <v>445</v>
      </c>
      <c r="M1828" s="4">
        <v>92.05</v>
      </c>
      <c r="N1828">
        <v>83</v>
      </c>
      <c r="O1828" t="s">
        <v>56</v>
      </c>
      <c r="P1828" t="s">
        <v>38</v>
      </c>
      <c r="Q1828">
        <v>3</v>
      </c>
      <c r="R1828">
        <v>22</v>
      </c>
      <c r="S1828" t="s">
        <v>29</v>
      </c>
      <c r="U1828">
        <v>303668</v>
      </c>
    </row>
    <row r="1829" spans="1:21" x14ac:dyDescent="0.3">
      <c r="A1829">
        <v>305347</v>
      </c>
      <c r="B1829" t="s">
        <v>435</v>
      </c>
      <c r="C1829" t="str">
        <f>_xlfn.XLOOKUP(D1829,Departments!$A$2:$A$8,Departments!$B$2:$B$8)</f>
        <v>Marketing</v>
      </c>
      <c r="D1829" t="s">
        <v>60</v>
      </c>
      <c r="E1829" t="str" cm="1">
        <f t="array" ref="E1829">_xlfn.XLOOKUP(F1829,Locations!$A$2:$A$6,Locations!$B$2:$B$6,NOT FOUND)</f>
        <v>Abu Dhabi</v>
      </c>
      <c r="F1829" t="s">
        <v>61</v>
      </c>
      <c r="G1829" t="s">
        <v>53</v>
      </c>
      <c r="H1829" t="s">
        <v>76</v>
      </c>
      <c r="I1829" t="s">
        <v>43</v>
      </c>
      <c r="J1829" t="s">
        <v>24</v>
      </c>
      <c r="K1829" t="s">
        <v>54</v>
      </c>
      <c r="L1829" t="s">
        <v>1467</v>
      </c>
      <c r="M1829" s="4">
        <v>97.83</v>
      </c>
      <c r="N1829">
        <v>90</v>
      </c>
      <c r="O1829" t="s">
        <v>56</v>
      </c>
      <c r="P1829" t="s">
        <v>38</v>
      </c>
      <c r="Q1829">
        <v>5</v>
      </c>
      <c r="R1829">
        <v>25</v>
      </c>
      <c r="S1829" t="s">
        <v>57</v>
      </c>
      <c r="T1829" t="s">
        <v>1598</v>
      </c>
      <c r="U1829">
        <v>303833</v>
      </c>
    </row>
    <row r="1830" spans="1:21" x14ac:dyDescent="0.3">
      <c r="A1830">
        <v>305348</v>
      </c>
      <c r="B1830" t="s">
        <v>326</v>
      </c>
      <c r="C1830" t="str">
        <f>_xlfn.XLOOKUP(D1830,Departments!$A$2:$A$8,Departments!$B$2:$B$8)</f>
        <v>HR</v>
      </c>
      <c r="D1830" t="s">
        <v>40</v>
      </c>
      <c r="E1830" t="str" cm="1">
        <f t="array" ref="E1830">_xlfn.XLOOKUP(F1830,Locations!$A$2:$A$6,Locations!$B$2:$B$6,NOT FOUND)</f>
        <v>Abu Dhabi</v>
      </c>
      <c r="F1830" t="s">
        <v>61</v>
      </c>
      <c r="G1830" t="s">
        <v>102</v>
      </c>
      <c r="H1830" t="s">
        <v>63</v>
      </c>
      <c r="I1830" t="s">
        <v>35</v>
      </c>
      <c r="J1830" t="s">
        <v>24</v>
      </c>
      <c r="K1830" t="s">
        <v>69</v>
      </c>
      <c r="L1830" t="s">
        <v>1599</v>
      </c>
      <c r="M1830" s="4">
        <v>75.569999999999993</v>
      </c>
      <c r="N1830">
        <v>67</v>
      </c>
      <c r="O1830" t="s">
        <v>56</v>
      </c>
      <c r="P1830" t="s">
        <v>38</v>
      </c>
      <c r="Q1830">
        <v>3</v>
      </c>
      <c r="R1830">
        <v>5</v>
      </c>
      <c r="S1830" t="s">
        <v>29</v>
      </c>
      <c r="U1830">
        <v>304578</v>
      </c>
    </row>
    <row r="1831" spans="1:21" x14ac:dyDescent="0.3">
      <c r="A1831">
        <v>305349</v>
      </c>
      <c r="B1831" t="s">
        <v>154</v>
      </c>
      <c r="C1831" t="str">
        <f>_xlfn.XLOOKUP(D1831,Departments!$A$2:$A$8,Departments!$B$2:$B$8)</f>
        <v>Finance</v>
      </c>
      <c r="D1831" t="s">
        <v>72</v>
      </c>
      <c r="E1831" t="str" cm="1">
        <f t="array" ref="E1831">_xlfn.XLOOKUP(F1831,Locations!$A$2:$A$6,Locations!$B$2:$B$6,NOT FOUND)</f>
        <v>Al Ain</v>
      </c>
      <c r="F1831" t="s">
        <v>46</v>
      </c>
      <c r="G1831" t="s">
        <v>21</v>
      </c>
      <c r="H1831" t="s">
        <v>76</v>
      </c>
      <c r="I1831" t="s">
        <v>35</v>
      </c>
      <c r="J1831" t="s">
        <v>24</v>
      </c>
      <c r="K1831" t="s">
        <v>64</v>
      </c>
      <c r="L1831" t="s">
        <v>281</v>
      </c>
      <c r="M1831" s="4">
        <v>90.4</v>
      </c>
      <c r="N1831">
        <v>87</v>
      </c>
      <c r="O1831" t="s">
        <v>56</v>
      </c>
      <c r="P1831" t="s">
        <v>38</v>
      </c>
      <c r="Q1831">
        <v>3</v>
      </c>
      <c r="R1831">
        <v>19</v>
      </c>
      <c r="S1831" t="s">
        <v>57</v>
      </c>
      <c r="T1831" t="s">
        <v>1402</v>
      </c>
      <c r="U1831">
        <v>304288</v>
      </c>
    </row>
    <row r="1832" spans="1:21" x14ac:dyDescent="0.3">
      <c r="A1832">
        <v>305350</v>
      </c>
      <c r="B1832" t="s">
        <v>797</v>
      </c>
      <c r="C1832" t="str">
        <f>_xlfn.XLOOKUP(D1832,Departments!$A$2:$A$8,Departments!$B$2:$B$8)</f>
        <v>HR</v>
      </c>
      <c r="D1832" t="s">
        <v>40</v>
      </c>
      <c r="E1832" t="str" cm="1">
        <f t="array" ref="E1832">_xlfn.XLOOKUP(F1832,Locations!$A$2:$A$6,Locations!$B$2:$B$6,NOT FOUND)</f>
        <v>Sharjah</v>
      </c>
      <c r="F1832" t="s">
        <v>41</v>
      </c>
      <c r="G1832" t="s">
        <v>33</v>
      </c>
      <c r="H1832" t="s">
        <v>22</v>
      </c>
      <c r="I1832" t="s">
        <v>23</v>
      </c>
      <c r="J1832" t="s">
        <v>36</v>
      </c>
      <c r="K1832" t="s">
        <v>54</v>
      </c>
      <c r="L1832" t="s">
        <v>656</v>
      </c>
      <c r="M1832" s="4">
        <v>82.64</v>
      </c>
      <c r="N1832">
        <v>62</v>
      </c>
      <c r="O1832" t="s">
        <v>27</v>
      </c>
      <c r="P1832" t="s">
        <v>38</v>
      </c>
      <c r="Q1832">
        <v>5</v>
      </c>
      <c r="R1832">
        <v>12</v>
      </c>
      <c r="S1832" t="s">
        <v>131</v>
      </c>
      <c r="T1832" t="s">
        <v>1600</v>
      </c>
      <c r="U1832">
        <v>305338</v>
      </c>
    </row>
    <row r="1833" spans="1:21" x14ac:dyDescent="0.3">
      <c r="A1833">
        <v>305351</v>
      </c>
      <c r="B1833" t="s">
        <v>1179</v>
      </c>
      <c r="C1833" t="str">
        <f>_xlfn.XLOOKUP(D1833,Departments!$A$2:$A$8,Departments!$B$2:$B$8)</f>
        <v>Finance</v>
      </c>
      <c r="D1833" t="s">
        <v>72</v>
      </c>
      <c r="E1833" t="str" cm="1">
        <f t="array" ref="E1833">_xlfn.XLOOKUP(F1833,Locations!$A$2:$A$6,Locations!$B$2:$B$6,NOT FOUND)</f>
        <v>Ajman</v>
      </c>
      <c r="F1833" t="s">
        <v>32</v>
      </c>
      <c r="G1833" t="s">
        <v>42</v>
      </c>
      <c r="H1833" t="s">
        <v>34</v>
      </c>
      <c r="I1833" t="s">
        <v>43</v>
      </c>
      <c r="J1833" t="s">
        <v>24</v>
      </c>
      <c r="K1833" t="s">
        <v>64</v>
      </c>
      <c r="L1833" t="s">
        <v>928</v>
      </c>
      <c r="M1833" s="4">
        <v>98.24</v>
      </c>
      <c r="N1833">
        <v>97</v>
      </c>
      <c r="O1833" t="s">
        <v>56</v>
      </c>
      <c r="P1833" t="s">
        <v>38</v>
      </c>
      <c r="Q1833">
        <v>2</v>
      </c>
      <c r="R1833">
        <v>21</v>
      </c>
      <c r="S1833" t="s">
        <v>29</v>
      </c>
      <c r="U1833">
        <v>304561</v>
      </c>
    </row>
    <row r="1834" spans="1:21" x14ac:dyDescent="0.3">
      <c r="A1834">
        <v>305352</v>
      </c>
      <c r="B1834" t="s">
        <v>679</v>
      </c>
      <c r="C1834" t="str">
        <f>_xlfn.XLOOKUP(D1834,Departments!$A$2:$A$8,Departments!$B$2:$B$8)</f>
        <v>HR</v>
      </c>
      <c r="D1834" t="s">
        <v>40</v>
      </c>
      <c r="E1834" t="str" cm="1">
        <f t="array" ref="E1834">_xlfn.XLOOKUP(F1834,Locations!$A$2:$A$6,Locations!$B$2:$B$6,NOT FOUND)</f>
        <v>Al Ain</v>
      </c>
      <c r="F1834" t="s">
        <v>46</v>
      </c>
      <c r="G1834" t="s">
        <v>47</v>
      </c>
      <c r="H1834" t="s">
        <v>34</v>
      </c>
      <c r="I1834" t="s">
        <v>35</v>
      </c>
      <c r="J1834" t="s">
        <v>36</v>
      </c>
      <c r="K1834" t="s">
        <v>64</v>
      </c>
      <c r="L1834" t="s">
        <v>1601</v>
      </c>
      <c r="M1834" s="4">
        <v>90.66</v>
      </c>
      <c r="N1834">
        <v>71</v>
      </c>
      <c r="O1834" t="s">
        <v>56</v>
      </c>
      <c r="P1834" t="s">
        <v>38</v>
      </c>
      <c r="Q1834">
        <v>5</v>
      </c>
      <c r="R1834">
        <v>26</v>
      </c>
      <c r="S1834" t="s">
        <v>29</v>
      </c>
      <c r="U1834">
        <v>304976</v>
      </c>
    </row>
    <row r="1835" spans="1:21" x14ac:dyDescent="0.3">
      <c r="A1835">
        <v>305353</v>
      </c>
      <c r="B1835" t="s">
        <v>675</v>
      </c>
      <c r="C1835" t="str">
        <f>_xlfn.XLOOKUP(D1835,Departments!$A$2:$A$8,Departments!$B$2:$B$8)</f>
        <v>Operations</v>
      </c>
      <c r="D1835" t="s">
        <v>19</v>
      </c>
      <c r="E1835" t="str" cm="1">
        <f t="array" ref="E1835">_xlfn.XLOOKUP(F1835,Locations!$A$2:$A$6,Locations!$B$2:$B$6,NOT FOUND)</f>
        <v>Sharjah</v>
      </c>
      <c r="F1835" t="s">
        <v>41</v>
      </c>
      <c r="G1835" t="s">
        <v>126</v>
      </c>
      <c r="H1835" t="s">
        <v>76</v>
      </c>
      <c r="I1835" t="s">
        <v>23</v>
      </c>
      <c r="J1835" t="s">
        <v>36</v>
      </c>
      <c r="K1835" t="s">
        <v>69</v>
      </c>
      <c r="L1835" t="s">
        <v>492</v>
      </c>
      <c r="M1835" s="4">
        <v>82.86</v>
      </c>
      <c r="N1835">
        <v>56</v>
      </c>
      <c r="O1835" t="s">
        <v>56</v>
      </c>
      <c r="P1835" t="s">
        <v>50</v>
      </c>
      <c r="R1835">
        <v>26</v>
      </c>
      <c r="S1835" t="s">
        <v>57</v>
      </c>
      <c r="T1835" t="s">
        <v>1602</v>
      </c>
      <c r="U1835">
        <v>304954</v>
      </c>
    </row>
    <row r="1836" spans="1:21" x14ac:dyDescent="0.3">
      <c r="A1836">
        <v>305354</v>
      </c>
      <c r="B1836" t="s">
        <v>497</v>
      </c>
      <c r="C1836" t="str">
        <f>_xlfn.XLOOKUP(D1836,Departments!$A$2:$A$8,Departments!$B$2:$B$8)</f>
        <v>Customer Support</v>
      </c>
      <c r="D1836" t="s">
        <v>52</v>
      </c>
      <c r="E1836" t="str" cm="1">
        <f t="array" ref="E1836">_xlfn.XLOOKUP(F1836,Locations!$A$2:$A$6,Locations!$B$2:$B$6,NOT FOUND)</f>
        <v>Dubai</v>
      </c>
      <c r="F1836" t="s">
        <v>20</v>
      </c>
      <c r="G1836" t="s">
        <v>108</v>
      </c>
      <c r="H1836" t="s">
        <v>34</v>
      </c>
      <c r="I1836" t="s">
        <v>23</v>
      </c>
      <c r="J1836" t="s">
        <v>36</v>
      </c>
      <c r="K1836" t="s">
        <v>25</v>
      </c>
      <c r="L1836" t="s">
        <v>1603</v>
      </c>
      <c r="M1836" s="4">
        <v>90.33</v>
      </c>
      <c r="N1836">
        <v>71</v>
      </c>
      <c r="O1836" t="s">
        <v>49</v>
      </c>
      <c r="P1836" t="s">
        <v>50</v>
      </c>
      <c r="R1836">
        <v>35</v>
      </c>
      <c r="S1836" t="s">
        <v>29</v>
      </c>
      <c r="U1836">
        <v>303881</v>
      </c>
    </row>
    <row r="1837" spans="1:21" x14ac:dyDescent="0.3">
      <c r="A1837">
        <v>305355</v>
      </c>
      <c r="B1837" t="s">
        <v>601</v>
      </c>
      <c r="C1837" t="str">
        <f>_xlfn.XLOOKUP(D1837,Departments!$A$2:$A$8,Departments!$B$2:$B$8)</f>
        <v>Sales</v>
      </c>
      <c r="D1837" t="s">
        <v>31</v>
      </c>
      <c r="E1837" t="str" cm="1">
        <f t="array" ref="E1837">_xlfn.XLOOKUP(F1837,Locations!$A$2:$A$6,Locations!$B$2:$B$6,NOT FOUND)</f>
        <v>Al Ain</v>
      </c>
      <c r="F1837" t="s">
        <v>46</v>
      </c>
      <c r="G1837" t="s">
        <v>108</v>
      </c>
      <c r="H1837" t="s">
        <v>22</v>
      </c>
      <c r="I1837" t="s">
        <v>35</v>
      </c>
      <c r="J1837" t="s">
        <v>36</v>
      </c>
      <c r="K1837" t="s">
        <v>69</v>
      </c>
      <c r="L1837" t="s">
        <v>1604</v>
      </c>
      <c r="M1837" s="4">
        <v>99.98</v>
      </c>
      <c r="N1837">
        <v>85</v>
      </c>
      <c r="O1837" t="s">
        <v>56</v>
      </c>
      <c r="P1837" t="s">
        <v>38</v>
      </c>
      <c r="Q1837">
        <v>5</v>
      </c>
      <c r="R1837">
        <v>30</v>
      </c>
      <c r="S1837" t="s">
        <v>29</v>
      </c>
      <c r="U1837">
        <v>304318</v>
      </c>
    </row>
    <row r="1838" spans="1:21" x14ac:dyDescent="0.3">
      <c r="A1838">
        <v>305356</v>
      </c>
      <c r="B1838" t="s">
        <v>831</v>
      </c>
      <c r="C1838" t="str">
        <f>_xlfn.XLOOKUP(D1838,Departments!$A$2:$A$8,Departments!$B$2:$B$8)</f>
        <v>Finance</v>
      </c>
      <c r="D1838" t="s">
        <v>72</v>
      </c>
      <c r="E1838" t="str" cm="1">
        <f t="array" ref="E1838">_xlfn.XLOOKUP(F1838,Locations!$A$2:$A$6,Locations!$B$2:$B$6,NOT FOUND)</f>
        <v>Sharjah</v>
      </c>
      <c r="F1838" t="s">
        <v>41</v>
      </c>
      <c r="G1838" t="s">
        <v>33</v>
      </c>
      <c r="H1838" t="s">
        <v>63</v>
      </c>
      <c r="I1838" t="s">
        <v>23</v>
      </c>
      <c r="J1838" t="s">
        <v>24</v>
      </c>
      <c r="K1838" t="s">
        <v>25</v>
      </c>
      <c r="L1838" t="s">
        <v>1605</v>
      </c>
      <c r="M1838" s="4">
        <v>84.62</v>
      </c>
      <c r="N1838">
        <v>74</v>
      </c>
      <c r="O1838" t="s">
        <v>27</v>
      </c>
      <c r="P1838" t="s">
        <v>38</v>
      </c>
      <c r="Q1838">
        <v>2</v>
      </c>
      <c r="R1838">
        <v>30</v>
      </c>
      <c r="S1838" t="s">
        <v>29</v>
      </c>
      <c r="U1838">
        <v>303748</v>
      </c>
    </row>
    <row r="1839" spans="1:21" x14ac:dyDescent="0.3">
      <c r="A1839">
        <v>305357</v>
      </c>
      <c r="B1839" t="s">
        <v>1194</v>
      </c>
      <c r="C1839" t="str">
        <f>_xlfn.XLOOKUP(D1839,Departments!$A$2:$A$8,Departments!$B$2:$B$8)</f>
        <v>Customer Support</v>
      </c>
      <c r="D1839" t="s">
        <v>52</v>
      </c>
      <c r="E1839" t="str" cm="1">
        <f t="array" ref="E1839">_xlfn.XLOOKUP(F1839,Locations!$A$2:$A$6,Locations!$B$2:$B$6,NOT FOUND)</f>
        <v>Dubai</v>
      </c>
      <c r="F1839" t="s">
        <v>20</v>
      </c>
      <c r="G1839" t="s">
        <v>21</v>
      </c>
      <c r="H1839" t="s">
        <v>22</v>
      </c>
      <c r="I1839" t="s">
        <v>23</v>
      </c>
      <c r="J1839" t="s">
        <v>36</v>
      </c>
      <c r="K1839" t="s">
        <v>54</v>
      </c>
      <c r="L1839" t="s">
        <v>711</v>
      </c>
      <c r="M1839" s="4">
        <v>97.74</v>
      </c>
      <c r="N1839">
        <v>100</v>
      </c>
      <c r="O1839" t="s">
        <v>49</v>
      </c>
      <c r="P1839" t="s">
        <v>38</v>
      </c>
      <c r="Q1839">
        <v>5</v>
      </c>
      <c r="R1839">
        <v>12</v>
      </c>
      <c r="S1839" t="s">
        <v>29</v>
      </c>
      <c r="U1839">
        <v>304864</v>
      </c>
    </row>
    <row r="1840" spans="1:21" x14ac:dyDescent="0.3">
      <c r="A1840">
        <v>305358</v>
      </c>
      <c r="B1840" t="s">
        <v>251</v>
      </c>
      <c r="C1840" t="str">
        <f>_xlfn.XLOOKUP(D1840,Departments!$A$2:$A$8,Departments!$B$2:$B$8)</f>
        <v>Sales</v>
      </c>
      <c r="D1840" t="s">
        <v>31</v>
      </c>
      <c r="E1840" t="str" cm="1">
        <f t="array" ref="E1840">_xlfn.XLOOKUP(F1840,Locations!$A$2:$A$6,Locations!$B$2:$B$6,NOT FOUND)</f>
        <v>Ajman</v>
      </c>
      <c r="F1840" t="s">
        <v>32</v>
      </c>
      <c r="G1840" t="s">
        <v>47</v>
      </c>
      <c r="H1840" t="s">
        <v>76</v>
      </c>
      <c r="I1840" t="s">
        <v>43</v>
      </c>
      <c r="J1840" t="s">
        <v>24</v>
      </c>
      <c r="K1840" t="s">
        <v>69</v>
      </c>
      <c r="L1840" t="s">
        <v>1606</v>
      </c>
      <c r="M1840" s="4">
        <v>85.78</v>
      </c>
      <c r="N1840">
        <v>85</v>
      </c>
      <c r="O1840" t="s">
        <v>49</v>
      </c>
      <c r="P1840" t="s">
        <v>50</v>
      </c>
      <c r="R1840">
        <v>39</v>
      </c>
      <c r="S1840" t="s">
        <v>29</v>
      </c>
      <c r="U1840">
        <v>305003</v>
      </c>
    </row>
    <row r="1841" spans="1:21" x14ac:dyDescent="0.3">
      <c r="A1841">
        <v>305359</v>
      </c>
      <c r="B1841" t="s">
        <v>771</v>
      </c>
      <c r="C1841" t="str">
        <f>_xlfn.XLOOKUP(D1841,Departments!$A$2:$A$8,Departments!$B$2:$B$8)</f>
        <v>HR</v>
      </c>
      <c r="D1841" t="s">
        <v>40</v>
      </c>
      <c r="E1841" t="str" cm="1">
        <f t="array" ref="E1841">_xlfn.XLOOKUP(F1841,Locations!$A$2:$A$6,Locations!$B$2:$B$6,NOT FOUND)</f>
        <v>Ajman</v>
      </c>
      <c r="F1841" t="s">
        <v>32</v>
      </c>
      <c r="G1841" t="s">
        <v>33</v>
      </c>
      <c r="H1841" t="s">
        <v>34</v>
      </c>
      <c r="I1841" t="s">
        <v>43</v>
      </c>
      <c r="J1841" t="s">
        <v>24</v>
      </c>
      <c r="K1841" t="s">
        <v>25</v>
      </c>
      <c r="L1841" t="s">
        <v>902</v>
      </c>
      <c r="M1841" s="4">
        <v>97.73</v>
      </c>
      <c r="N1841">
        <v>94</v>
      </c>
      <c r="O1841" t="s">
        <v>56</v>
      </c>
      <c r="P1841" t="s">
        <v>50</v>
      </c>
      <c r="R1841">
        <v>16</v>
      </c>
      <c r="S1841" t="s">
        <v>29</v>
      </c>
      <c r="U1841">
        <v>304581</v>
      </c>
    </row>
    <row r="1842" spans="1:21" x14ac:dyDescent="0.3">
      <c r="A1842">
        <v>305360</v>
      </c>
      <c r="B1842" t="s">
        <v>404</v>
      </c>
      <c r="C1842" t="str">
        <f>_xlfn.XLOOKUP(D1842,Departments!$A$2:$A$8,Departments!$B$2:$B$8)</f>
        <v>Operations</v>
      </c>
      <c r="D1842" t="s">
        <v>19</v>
      </c>
      <c r="E1842" t="str" cm="1">
        <f t="array" ref="E1842">_xlfn.XLOOKUP(F1842,Locations!$A$2:$A$6,Locations!$B$2:$B$6,NOT FOUND)</f>
        <v>Dubai</v>
      </c>
      <c r="F1842" t="s">
        <v>20</v>
      </c>
      <c r="G1842" t="s">
        <v>173</v>
      </c>
      <c r="H1842" t="s">
        <v>34</v>
      </c>
      <c r="I1842" t="s">
        <v>43</v>
      </c>
      <c r="J1842" t="s">
        <v>36</v>
      </c>
      <c r="K1842" t="s">
        <v>69</v>
      </c>
      <c r="L1842" t="s">
        <v>834</v>
      </c>
      <c r="M1842" s="4">
        <v>78.760000000000005</v>
      </c>
      <c r="N1842">
        <v>67</v>
      </c>
      <c r="O1842" t="s">
        <v>27</v>
      </c>
      <c r="P1842" t="s">
        <v>28</v>
      </c>
      <c r="R1842">
        <v>18</v>
      </c>
      <c r="S1842" t="s">
        <v>29</v>
      </c>
      <c r="U1842">
        <v>304862</v>
      </c>
    </row>
    <row r="1843" spans="1:21" x14ac:dyDescent="0.3">
      <c r="A1843">
        <v>305361</v>
      </c>
      <c r="B1843" t="s">
        <v>1523</v>
      </c>
      <c r="C1843" t="str">
        <f>_xlfn.XLOOKUP(D1843,Departments!$A$2:$A$8,Departments!$B$2:$B$8)</f>
        <v>HR</v>
      </c>
      <c r="D1843" t="s">
        <v>40</v>
      </c>
      <c r="E1843" t="str" cm="1">
        <f t="array" ref="E1843">_xlfn.XLOOKUP(F1843,Locations!$A$2:$A$6,Locations!$B$2:$B$6,NOT FOUND)</f>
        <v>Al Ain</v>
      </c>
      <c r="F1843" t="s">
        <v>46</v>
      </c>
      <c r="G1843" t="s">
        <v>73</v>
      </c>
      <c r="H1843" t="s">
        <v>63</v>
      </c>
      <c r="I1843" t="s">
        <v>35</v>
      </c>
      <c r="J1843" t="s">
        <v>36</v>
      </c>
      <c r="K1843" t="s">
        <v>69</v>
      </c>
      <c r="L1843" t="s">
        <v>314</v>
      </c>
      <c r="M1843" s="4">
        <v>76.89</v>
      </c>
      <c r="N1843">
        <v>76</v>
      </c>
      <c r="O1843" t="s">
        <v>27</v>
      </c>
      <c r="P1843" t="s">
        <v>38</v>
      </c>
      <c r="Q1843">
        <v>3</v>
      </c>
      <c r="R1843">
        <v>30</v>
      </c>
      <c r="S1843" t="s">
        <v>29</v>
      </c>
      <c r="U1843">
        <v>304358</v>
      </c>
    </row>
    <row r="1844" spans="1:21" x14ac:dyDescent="0.3">
      <c r="A1844">
        <v>305362</v>
      </c>
      <c r="B1844" t="s">
        <v>251</v>
      </c>
      <c r="C1844" t="str">
        <f>_xlfn.XLOOKUP(D1844,Departments!$A$2:$A$8,Departments!$B$2:$B$8)</f>
        <v>Operations</v>
      </c>
      <c r="D1844" t="s">
        <v>19</v>
      </c>
      <c r="E1844" t="str" cm="1">
        <f t="array" ref="E1844">_xlfn.XLOOKUP(F1844,Locations!$A$2:$A$6,Locations!$B$2:$B$6,NOT FOUND)</f>
        <v>Al Ain</v>
      </c>
      <c r="F1844" t="s">
        <v>46</v>
      </c>
      <c r="G1844" t="s">
        <v>47</v>
      </c>
      <c r="H1844" t="s">
        <v>34</v>
      </c>
      <c r="I1844" t="s">
        <v>43</v>
      </c>
      <c r="J1844" t="s">
        <v>36</v>
      </c>
      <c r="K1844" t="s">
        <v>25</v>
      </c>
      <c r="L1844" t="s">
        <v>1005</v>
      </c>
      <c r="M1844" s="4">
        <v>99.55</v>
      </c>
      <c r="N1844">
        <v>100</v>
      </c>
      <c r="O1844" t="s">
        <v>49</v>
      </c>
      <c r="P1844" t="s">
        <v>38</v>
      </c>
      <c r="Q1844">
        <v>5</v>
      </c>
      <c r="R1844">
        <v>38</v>
      </c>
      <c r="S1844" t="s">
        <v>29</v>
      </c>
      <c r="U1844">
        <v>304095</v>
      </c>
    </row>
    <row r="1845" spans="1:21" x14ac:dyDescent="0.3">
      <c r="A1845">
        <v>305363</v>
      </c>
      <c r="B1845" t="s">
        <v>200</v>
      </c>
      <c r="C1845" t="str">
        <f>_xlfn.XLOOKUP(D1845,Departments!$A$2:$A$8,Departments!$B$2:$B$8)</f>
        <v>Operations</v>
      </c>
      <c r="D1845" t="s">
        <v>19</v>
      </c>
      <c r="E1845" t="str" cm="1">
        <f t="array" ref="E1845">_xlfn.XLOOKUP(F1845,Locations!$A$2:$A$6,Locations!$B$2:$B$6,NOT FOUND)</f>
        <v>Dubai</v>
      </c>
      <c r="F1845" t="s">
        <v>20</v>
      </c>
      <c r="G1845" t="s">
        <v>73</v>
      </c>
      <c r="H1845" t="s">
        <v>34</v>
      </c>
      <c r="I1845" t="s">
        <v>43</v>
      </c>
      <c r="J1845" t="s">
        <v>36</v>
      </c>
      <c r="K1845" t="s">
        <v>69</v>
      </c>
      <c r="L1845" t="s">
        <v>1500</v>
      </c>
      <c r="M1845" s="4">
        <v>90.75</v>
      </c>
      <c r="N1845">
        <v>80</v>
      </c>
      <c r="O1845" t="s">
        <v>56</v>
      </c>
      <c r="P1845" t="s">
        <v>38</v>
      </c>
      <c r="Q1845">
        <v>5</v>
      </c>
      <c r="R1845">
        <v>32</v>
      </c>
      <c r="S1845" t="s">
        <v>29</v>
      </c>
      <c r="U1845">
        <v>303549</v>
      </c>
    </row>
    <row r="1846" spans="1:21" x14ac:dyDescent="0.3">
      <c r="A1846">
        <v>305364</v>
      </c>
      <c r="B1846" t="s">
        <v>659</v>
      </c>
      <c r="C1846" t="str">
        <f>_xlfn.XLOOKUP(D1846,Departments!$A$2:$A$8,Departments!$B$2:$B$8)</f>
        <v>IT</v>
      </c>
      <c r="D1846" t="s">
        <v>80</v>
      </c>
      <c r="E1846" t="str" cm="1">
        <f t="array" ref="E1846">_xlfn.XLOOKUP(F1846,Locations!$A$2:$A$6,Locations!$B$2:$B$6,NOT FOUND)</f>
        <v>Dubai</v>
      </c>
      <c r="F1846" t="s">
        <v>20</v>
      </c>
      <c r="G1846" t="s">
        <v>108</v>
      </c>
      <c r="H1846" t="s">
        <v>22</v>
      </c>
      <c r="I1846" t="s">
        <v>35</v>
      </c>
      <c r="J1846" t="s">
        <v>24</v>
      </c>
      <c r="K1846" t="s">
        <v>25</v>
      </c>
      <c r="L1846" t="s">
        <v>206</v>
      </c>
      <c r="M1846" s="4">
        <v>93.35</v>
      </c>
      <c r="N1846">
        <v>90</v>
      </c>
      <c r="O1846" t="s">
        <v>56</v>
      </c>
      <c r="P1846" t="s">
        <v>38</v>
      </c>
      <c r="Q1846">
        <v>5</v>
      </c>
      <c r="R1846">
        <v>31</v>
      </c>
      <c r="S1846" t="s">
        <v>29</v>
      </c>
      <c r="U1846">
        <v>303887</v>
      </c>
    </row>
    <row r="1847" spans="1:21" x14ac:dyDescent="0.3">
      <c r="A1847">
        <v>305365</v>
      </c>
      <c r="B1847" t="s">
        <v>320</v>
      </c>
      <c r="C1847" t="str">
        <f>_xlfn.XLOOKUP(D1847,Departments!$A$2:$A$8,Departments!$B$2:$B$8)</f>
        <v>Finance</v>
      </c>
      <c r="D1847" t="s">
        <v>72</v>
      </c>
      <c r="E1847" t="str" cm="1">
        <f t="array" ref="E1847">_xlfn.XLOOKUP(F1847,Locations!$A$2:$A$6,Locations!$B$2:$B$6,NOT FOUND)</f>
        <v>Abu Dhabi</v>
      </c>
      <c r="F1847" t="s">
        <v>61</v>
      </c>
      <c r="G1847" t="s">
        <v>73</v>
      </c>
      <c r="H1847" t="s">
        <v>34</v>
      </c>
      <c r="I1847" t="s">
        <v>43</v>
      </c>
      <c r="J1847" t="s">
        <v>36</v>
      </c>
      <c r="K1847" t="s">
        <v>54</v>
      </c>
      <c r="L1847" t="s">
        <v>1351</v>
      </c>
      <c r="M1847" s="4">
        <v>98.12</v>
      </c>
      <c r="N1847">
        <v>95</v>
      </c>
      <c r="O1847" t="s">
        <v>49</v>
      </c>
      <c r="P1847" t="s">
        <v>38</v>
      </c>
      <c r="Q1847">
        <v>2</v>
      </c>
      <c r="R1847">
        <v>21</v>
      </c>
      <c r="S1847" t="s">
        <v>29</v>
      </c>
      <c r="U1847">
        <v>304408</v>
      </c>
    </row>
    <row r="1848" spans="1:21" x14ac:dyDescent="0.3">
      <c r="A1848">
        <v>305366</v>
      </c>
      <c r="B1848" t="s">
        <v>648</v>
      </c>
      <c r="C1848" t="str">
        <f>_xlfn.XLOOKUP(D1848,Departments!$A$2:$A$8,Departments!$B$2:$B$8)</f>
        <v>Sales</v>
      </c>
      <c r="D1848" t="s">
        <v>31</v>
      </c>
      <c r="E1848" t="str" cm="1">
        <f t="array" ref="E1848">_xlfn.XLOOKUP(F1848,Locations!$A$2:$A$6,Locations!$B$2:$B$6,NOT FOUND)</f>
        <v>Abu Dhabi</v>
      </c>
      <c r="F1848" t="s">
        <v>61</v>
      </c>
      <c r="G1848" t="s">
        <v>33</v>
      </c>
      <c r="H1848" t="s">
        <v>63</v>
      </c>
      <c r="I1848" t="s">
        <v>43</v>
      </c>
      <c r="J1848" t="s">
        <v>24</v>
      </c>
      <c r="K1848" t="s">
        <v>69</v>
      </c>
      <c r="L1848" t="s">
        <v>1102</v>
      </c>
      <c r="M1848" s="4">
        <v>99.28</v>
      </c>
      <c r="N1848">
        <v>92</v>
      </c>
      <c r="O1848" t="s">
        <v>49</v>
      </c>
      <c r="P1848" t="s">
        <v>38</v>
      </c>
      <c r="Q1848">
        <v>3</v>
      </c>
      <c r="R1848">
        <v>33</v>
      </c>
      <c r="S1848" t="s">
        <v>29</v>
      </c>
      <c r="U1848">
        <v>304772</v>
      </c>
    </row>
    <row r="1849" spans="1:21" x14ac:dyDescent="0.3">
      <c r="A1849">
        <v>305367</v>
      </c>
      <c r="B1849" t="s">
        <v>352</v>
      </c>
      <c r="C1849" t="str">
        <f>_xlfn.XLOOKUP(D1849,Departments!$A$2:$A$8,Departments!$B$2:$B$8)</f>
        <v>IT</v>
      </c>
      <c r="D1849" t="s">
        <v>80</v>
      </c>
      <c r="E1849" t="str" cm="1">
        <f t="array" ref="E1849">_xlfn.XLOOKUP(F1849,Locations!$A$2:$A$6,Locations!$B$2:$B$6,NOT FOUND)</f>
        <v>Dubai</v>
      </c>
      <c r="F1849" t="s">
        <v>20</v>
      </c>
      <c r="G1849" t="s">
        <v>21</v>
      </c>
      <c r="H1849" t="s">
        <v>63</v>
      </c>
      <c r="I1849" t="s">
        <v>43</v>
      </c>
      <c r="J1849" t="s">
        <v>24</v>
      </c>
      <c r="K1849" t="s">
        <v>69</v>
      </c>
      <c r="L1849" t="s">
        <v>1047</v>
      </c>
      <c r="M1849" s="4">
        <v>85.89</v>
      </c>
      <c r="N1849">
        <v>75</v>
      </c>
      <c r="O1849" t="s">
        <v>49</v>
      </c>
      <c r="P1849" t="s">
        <v>38</v>
      </c>
      <c r="Q1849">
        <v>4</v>
      </c>
      <c r="R1849">
        <v>18</v>
      </c>
      <c r="S1849" t="s">
        <v>29</v>
      </c>
      <c r="U1849">
        <v>304466</v>
      </c>
    </row>
    <row r="1850" spans="1:21" x14ac:dyDescent="0.3">
      <c r="A1850">
        <v>305368</v>
      </c>
      <c r="B1850" t="s">
        <v>714</v>
      </c>
      <c r="C1850" t="str">
        <f>_xlfn.XLOOKUP(D1850,Departments!$A$2:$A$8,Departments!$B$2:$B$8)</f>
        <v>Finance</v>
      </c>
      <c r="D1850" t="s">
        <v>72</v>
      </c>
      <c r="E1850" t="str" cm="1">
        <f t="array" ref="E1850">_xlfn.XLOOKUP(F1850,Locations!$A$2:$A$6,Locations!$B$2:$B$6,NOT FOUND)</f>
        <v>Sharjah</v>
      </c>
      <c r="F1850" t="s">
        <v>41</v>
      </c>
      <c r="G1850" t="s">
        <v>108</v>
      </c>
      <c r="H1850" t="s">
        <v>76</v>
      </c>
      <c r="I1850" t="s">
        <v>43</v>
      </c>
      <c r="J1850" t="s">
        <v>36</v>
      </c>
      <c r="K1850" t="s">
        <v>64</v>
      </c>
      <c r="L1850" t="s">
        <v>1607</v>
      </c>
      <c r="M1850" s="4">
        <v>98.08</v>
      </c>
      <c r="N1850">
        <v>91</v>
      </c>
      <c r="O1850" t="s">
        <v>49</v>
      </c>
      <c r="P1850" t="s">
        <v>38</v>
      </c>
      <c r="Q1850">
        <v>4</v>
      </c>
      <c r="R1850">
        <v>12</v>
      </c>
      <c r="S1850" t="s">
        <v>57</v>
      </c>
      <c r="T1850" t="s">
        <v>1608</v>
      </c>
      <c r="U1850">
        <v>304576</v>
      </c>
    </row>
    <row r="1851" spans="1:21" x14ac:dyDescent="0.3">
      <c r="A1851">
        <v>305369</v>
      </c>
      <c r="B1851" t="s">
        <v>158</v>
      </c>
      <c r="C1851" t="str">
        <f>_xlfn.XLOOKUP(D1851,Departments!$A$2:$A$8,Departments!$B$2:$B$8)</f>
        <v>Operations</v>
      </c>
      <c r="D1851" t="s">
        <v>19</v>
      </c>
      <c r="E1851" t="str" cm="1">
        <f t="array" ref="E1851">_xlfn.XLOOKUP(F1851,Locations!$A$2:$A$6,Locations!$B$2:$B$6,NOT FOUND)</f>
        <v>Dubai</v>
      </c>
      <c r="F1851" t="s">
        <v>20</v>
      </c>
      <c r="G1851" t="s">
        <v>42</v>
      </c>
      <c r="H1851" t="s">
        <v>76</v>
      </c>
      <c r="I1851" t="s">
        <v>23</v>
      </c>
      <c r="J1851" t="s">
        <v>24</v>
      </c>
      <c r="K1851" t="s">
        <v>25</v>
      </c>
      <c r="L1851" t="s">
        <v>1400</v>
      </c>
      <c r="M1851" s="4">
        <v>77.52</v>
      </c>
      <c r="N1851">
        <v>52</v>
      </c>
      <c r="O1851" t="s">
        <v>56</v>
      </c>
      <c r="P1851" t="s">
        <v>38</v>
      </c>
      <c r="Q1851">
        <v>5</v>
      </c>
      <c r="R1851">
        <v>25</v>
      </c>
      <c r="S1851" t="s">
        <v>29</v>
      </c>
      <c r="U1851">
        <v>305284</v>
      </c>
    </row>
    <row r="1852" spans="1:21" x14ac:dyDescent="0.3">
      <c r="A1852">
        <v>305370</v>
      </c>
      <c r="B1852" t="s">
        <v>312</v>
      </c>
      <c r="C1852" t="str">
        <f>_xlfn.XLOOKUP(D1852,Departments!$A$2:$A$8,Departments!$B$2:$B$8)</f>
        <v>Finance</v>
      </c>
      <c r="D1852" t="s">
        <v>72</v>
      </c>
      <c r="E1852" t="str" cm="1">
        <f t="array" ref="E1852">_xlfn.XLOOKUP(F1852,Locations!$A$2:$A$6,Locations!$B$2:$B$6,NOT FOUND)</f>
        <v>Ajman</v>
      </c>
      <c r="F1852" t="s">
        <v>32</v>
      </c>
      <c r="G1852" t="s">
        <v>21</v>
      </c>
      <c r="H1852" t="s">
        <v>63</v>
      </c>
      <c r="I1852" t="s">
        <v>35</v>
      </c>
      <c r="J1852" t="s">
        <v>36</v>
      </c>
      <c r="K1852" t="s">
        <v>54</v>
      </c>
      <c r="L1852" t="s">
        <v>1609</v>
      </c>
      <c r="M1852" s="4">
        <v>86.17</v>
      </c>
      <c r="N1852">
        <v>71</v>
      </c>
      <c r="O1852" t="s">
        <v>56</v>
      </c>
      <c r="P1852" t="s">
        <v>50</v>
      </c>
      <c r="R1852">
        <v>13</v>
      </c>
      <c r="S1852" t="s">
        <v>29</v>
      </c>
      <c r="U1852">
        <v>305165</v>
      </c>
    </row>
    <row r="1853" spans="1:21" x14ac:dyDescent="0.3">
      <c r="A1853">
        <v>305371</v>
      </c>
      <c r="B1853" t="s">
        <v>1056</v>
      </c>
      <c r="C1853" t="str">
        <f>_xlfn.XLOOKUP(D1853,Departments!$A$2:$A$8,Departments!$B$2:$B$8)</f>
        <v>Sales</v>
      </c>
      <c r="D1853" t="s">
        <v>31</v>
      </c>
      <c r="E1853" t="str" cm="1">
        <f t="array" ref="E1853">_xlfn.XLOOKUP(F1853,Locations!$A$2:$A$6,Locations!$B$2:$B$6,NOT FOUND)</f>
        <v>Al Ain</v>
      </c>
      <c r="F1853" t="s">
        <v>46</v>
      </c>
      <c r="G1853" t="s">
        <v>62</v>
      </c>
      <c r="H1853" t="s">
        <v>76</v>
      </c>
      <c r="I1853" t="s">
        <v>43</v>
      </c>
      <c r="J1853" t="s">
        <v>36</v>
      </c>
      <c r="K1853" t="s">
        <v>25</v>
      </c>
      <c r="L1853" t="s">
        <v>1610</v>
      </c>
      <c r="M1853" s="4">
        <v>96.2</v>
      </c>
      <c r="N1853">
        <v>97</v>
      </c>
      <c r="O1853" t="s">
        <v>49</v>
      </c>
      <c r="P1853" t="s">
        <v>38</v>
      </c>
      <c r="Q1853">
        <v>2</v>
      </c>
      <c r="R1853">
        <v>19</v>
      </c>
      <c r="S1853" t="s">
        <v>131</v>
      </c>
      <c r="T1853" t="s">
        <v>1611</v>
      </c>
      <c r="U1853">
        <v>305131</v>
      </c>
    </row>
    <row r="1854" spans="1:21" x14ac:dyDescent="0.3">
      <c r="A1854">
        <v>305372</v>
      </c>
      <c r="B1854" t="s">
        <v>217</v>
      </c>
      <c r="C1854" t="str">
        <f>_xlfn.XLOOKUP(D1854,Departments!$A$2:$A$8,Departments!$B$2:$B$8)</f>
        <v>IT</v>
      </c>
      <c r="D1854" t="s">
        <v>80</v>
      </c>
      <c r="E1854" t="str" cm="1">
        <f t="array" ref="E1854">_xlfn.XLOOKUP(F1854,Locations!$A$2:$A$6,Locations!$B$2:$B$6,NOT FOUND)</f>
        <v>Al Ain</v>
      </c>
      <c r="F1854" t="s">
        <v>46</v>
      </c>
      <c r="G1854" t="s">
        <v>53</v>
      </c>
      <c r="H1854" t="s">
        <v>63</v>
      </c>
      <c r="I1854" t="s">
        <v>35</v>
      </c>
      <c r="J1854" t="s">
        <v>24</v>
      </c>
      <c r="K1854" t="s">
        <v>69</v>
      </c>
      <c r="L1854" t="s">
        <v>1610</v>
      </c>
      <c r="M1854" s="4">
        <v>77.86</v>
      </c>
      <c r="N1854">
        <v>68</v>
      </c>
      <c r="O1854" t="s">
        <v>56</v>
      </c>
      <c r="P1854" t="s">
        <v>50</v>
      </c>
      <c r="R1854">
        <v>23</v>
      </c>
      <c r="S1854" t="s">
        <v>29</v>
      </c>
      <c r="U1854">
        <v>304556</v>
      </c>
    </row>
    <row r="1855" spans="1:21" x14ac:dyDescent="0.3">
      <c r="A1855">
        <v>305373</v>
      </c>
      <c r="B1855" t="s">
        <v>642</v>
      </c>
      <c r="C1855" t="str">
        <f>_xlfn.XLOOKUP(D1855,Departments!$A$2:$A$8,Departments!$B$2:$B$8)</f>
        <v>HR</v>
      </c>
      <c r="D1855" t="s">
        <v>40</v>
      </c>
      <c r="E1855" t="str" cm="1">
        <f t="array" ref="E1855">_xlfn.XLOOKUP(F1855,Locations!$A$2:$A$6,Locations!$B$2:$B$6,NOT FOUND)</f>
        <v>Sharjah</v>
      </c>
      <c r="F1855" t="s">
        <v>41</v>
      </c>
      <c r="G1855" t="s">
        <v>108</v>
      </c>
      <c r="H1855" t="s">
        <v>76</v>
      </c>
      <c r="I1855" t="s">
        <v>23</v>
      </c>
      <c r="J1855" t="s">
        <v>24</v>
      </c>
      <c r="K1855" t="s">
        <v>25</v>
      </c>
      <c r="L1855" t="s">
        <v>1100</v>
      </c>
      <c r="M1855" s="4">
        <v>78.38</v>
      </c>
      <c r="N1855">
        <v>57</v>
      </c>
      <c r="O1855" t="s">
        <v>56</v>
      </c>
      <c r="P1855" t="s">
        <v>38</v>
      </c>
      <c r="Q1855">
        <v>3</v>
      </c>
      <c r="R1855">
        <v>7</v>
      </c>
      <c r="S1855" t="s">
        <v>29</v>
      </c>
      <c r="U1855">
        <v>305362</v>
      </c>
    </row>
    <row r="1856" spans="1:21" x14ac:dyDescent="0.3">
      <c r="A1856">
        <v>305374</v>
      </c>
      <c r="B1856" t="s">
        <v>203</v>
      </c>
      <c r="C1856" t="str">
        <f>_xlfn.XLOOKUP(D1856,Departments!$A$2:$A$8,Departments!$B$2:$B$8)</f>
        <v>Sales</v>
      </c>
      <c r="D1856" t="s">
        <v>31</v>
      </c>
      <c r="E1856" t="str" cm="1">
        <f t="array" ref="E1856">_xlfn.XLOOKUP(F1856,Locations!$A$2:$A$6,Locations!$B$2:$B$6,NOT FOUND)</f>
        <v>Abu Dhabi</v>
      </c>
      <c r="F1856" t="s">
        <v>61</v>
      </c>
      <c r="G1856" t="s">
        <v>73</v>
      </c>
      <c r="H1856" t="s">
        <v>22</v>
      </c>
      <c r="I1856" t="s">
        <v>35</v>
      </c>
      <c r="J1856" t="s">
        <v>36</v>
      </c>
      <c r="K1856" t="s">
        <v>25</v>
      </c>
      <c r="L1856" t="s">
        <v>1388</v>
      </c>
      <c r="M1856" s="4">
        <v>81.36</v>
      </c>
      <c r="N1856">
        <v>73</v>
      </c>
      <c r="O1856" t="s">
        <v>27</v>
      </c>
      <c r="P1856" t="s">
        <v>28</v>
      </c>
      <c r="R1856">
        <v>20</v>
      </c>
      <c r="S1856" t="s">
        <v>57</v>
      </c>
      <c r="T1856" t="s">
        <v>1612</v>
      </c>
      <c r="U1856">
        <v>304884</v>
      </c>
    </row>
    <row r="1857" spans="1:21" x14ac:dyDescent="0.3">
      <c r="A1857">
        <v>305375</v>
      </c>
      <c r="B1857" t="s">
        <v>384</v>
      </c>
      <c r="C1857" t="str">
        <f>_xlfn.XLOOKUP(D1857,Departments!$A$2:$A$8,Departments!$B$2:$B$8)</f>
        <v>Operations</v>
      </c>
      <c r="D1857" t="s">
        <v>19</v>
      </c>
      <c r="E1857" t="str" cm="1">
        <f t="array" ref="E1857">_xlfn.XLOOKUP(F1857,Locations!$A$2:$A$6,Locations!$B$2:$B$6,NOT FOUND)</f>
        <v>Dubai</v>
      </c>
      <c r="F1857" t="s">
        <v>20</v>
      </c>
      <c r="G1857" t="s">
        <v>173</v>
      </c>
      <c r="H1857" t="s">
        <v>22</v>
      </c>
      <c r="I1857" t="s">
        <v>43</v>
      </c>
      <c r="J1857" t="s">
        <v>24</v>
      </c>
      <c r="K1857" t="s">
        <v>64</v>
      </c>
      <c r="L1857" t="s">
        <v>633</v>
      </c>
      <c r="M1857" s="4">
        <v>85.85</v>
      </c>
      <c r="N1857">
        <v>76</v>
      </c>
      <c r="O1857" t="s">
        <v>56</v>
      </c>
      <c r="P1857" t="s">
        <v>38</v>
      </c>
      <c r="Q1857">
        <v>2</v>
      </c>
      <c r="R1857">
        <v>17</v>
      </c>
      <c r="S1857" t="s">
        <v>29</v>
      </c>
      <c r="U1857">
        <v>303741</v>
      </c>
    </row>
    <row r="1858" spans="1:21" x14ac:dyDescent="0.3">
      <c r="A1858">
        <v>305376</v>
      </c>
      <c r="B1858" t="s">
        <v>906</v>
      </c>
      <c r="C1858" t="str">
        <f>_xlfn.XLOOKUP(D1858,Departments!$A$2:$A$8,Departments!$B$2:$B$8)</f>
        <v>Finance</v>
      </c>
      <c r="D1858" t="s">
        <v>72</v>
      </c>
      <c r="E1858" t="str" cm="1">
        <f t="array" ref="E1858">_xlfn.XLOOKUP(F1858,Locations!$A$2:$A$6,Locations!$B$2:$B$6,NOT FOUND)</f>
        <v>Ajman</v>
      </c>
      <c r="F1858" t="s">
        <v>32</v>
      </c>
      <c r="G1858" t="s">
        <v>108</v>
      </c>
      <c r="H1858" t="s">
        <v>22</v>
      </c>
      <c r="I1858" t="s">
        <v>23</v>
      </c>
      <c r="J1858" t="s">
        <v>36</v>
      </c>
      <c r="K1858" t="s">
        <v>25</v>
      </c>
      <c r="L1858" t="s">
        <v>376</v>
      </c>
      <c r="M1858" s="4">
        <v>85.27</v>
      </c>
      <c r="N1858">
        <v>89</v>
      </c>
      <c r="O1858" t="s">
        <v>49</v>
      </c>
      <c r="P1858" t="s">
        <v>38</v>
      </c>
      <c r="Q1858">
        <v>3</v>
      </c>
      <c r="R1858">
        <v>7</v>
      </c>
      <c r="S1858" t="s">
        <v>29</v>
      </c>
      <c r="U1858">
        <v>304711</v>
      </c>
    </row>
    <row r="1859" spans="1:21" x14ac:dyDescent="0.3">
      <c r="A1859">
        <v>305377</v>
      </c>
      <c r="B1859" t="s">
        <v>404</v>
      </c>
      <c r="C1859" t="str">
        <f>_xlfn.XLOOKUP(D1859,Departments!$A$2:$A$8,Departments!$B$2:$B$8)</f>
        <v>Finance</v>
      </c>
      <c r="D1859" t="s">
        <v>72</v>
      </c>
      <c r="E1859" t="str" cm="1">
        <f t="array" ref="E1859">_xlfn.XLOOKUP(F1859,Locations!$A$2:$A$6,Locations!$B$2:$B$6,NOT FOUND)</f>
        <v>Ajman</v>
      </c>
      <c r="F1859" t="s">
        <v>32</v>
      </c>
      <c r="G1859" t="s">
        <v>62</v>
      </c>
      <c r="H1859" t="s">
        <v>34</v>
      </c>
      <c r="I1859" t="s">
        <v>43</v>
      </c>
      <c r="J1859" t="s">
        <v>36</v>
      </c>
      <c r="K1859" t="s">
        <v>69</v>
      </c>
      <c r="L1859" t="s">
        <v>805</v>
      </c>
      <c r="M1859" s="4">
        <v>81.900000000000006</v>
      </c>
      <c r="N1859">
        <v>54</v>
      </c>
      <c r="O1859" t="s">
        <v>56</v>
      </c>
      <c r="P1859" t="s">
        <v>38</v>
      </c>
      <c r="Q1859">
        <v>4</v>
      </c>
      <c r="R1859">
        <v>25</v>
      </c>
      <c r="S1859" t="s">
        <v>57</v>
      </c>
      <c r="T1859" t="s">
        <v>990</v>
      </c>
      <c r="U1859">
        <v>304822</v>
      </c>
    </row>
    <row r="1860" spans="1:21" x14ac:dyDescent="0.3">
      <c r="A1860">
        <v>305378</v>
      </c>
      <c r="B1860" t="s">
        <v>833</v>
      </c>
      <c r="C1860" t="str">
        <f>_xlfn.XLOOKUP(D1860,Departments!$A$2:$A$8,Departments!$B$2:$B$8)</f>
        <v>Operations</v>
      </c>
      <c r="D1860" t="s">
        <v>19</v>
      </c>
      <c r="E1860" t="str" cm="1">
        <f t="array" ref="E1860">_xlfn.XLOOKUP(F1860,Locations!$A$2:$A$6,Locations!$B$2:$B$6,NOT FOUND)</f>
        <v>Ajman</v>
      </c>
      <c r="F1860" t="s">
        <v>32</v>
      </c>
      <c r="G1860" t="s">
        <v>126</v>
      </c>
      <c r="H1860" t="s">
        <v>63</v>
      </c>
      <c r="I1860" t="s">
        <v>23</v>
      </c>
      <c r="J1860" t="s">
        <v>24</v>
      </c>
      <c r="K1860" t="s">
        <v>54</v>
      </c>
      <c r="L1860" t="s">
        <v>188</v>
      </c>
      <c r="M1860" s="4">
        <v>76.459999999999994</v>
      </c>
      <c r="N1860">
        <v>61</v>
      </c>
      <c r="O1860" t="s">
        <v>56</v>
      </c>
      <c r="P1860" t="s">
        <v>38</v>
      </c>
      <c r="Q1860">
        <v>3</v>
      </c>
      <c r="R1860">
        <v>28</v>
      </c>
      <c r="S1860" t="s">
        <v>131</v>
      </c>
      <c r="T1860" t="s">
        <v>1241</v>
      </c>
      <c r="U1860">
        <v>305246</v>
      </c>
    </row>
    <row r="1861" spans="1:21" x14ac:dyDescent="0.3">
      <c r="A1861">
        <v>305379</v>
      </c>
      <c r="B1861" t="s">
        <v>630</v>
      </c>
      <c r="C1861" t="str">
        <f>_xlfn.XLOOKUP(D1861,Departments!$A$2:$A$8,Departments!$B$2:$B$8)</f>
        <v>IT</v>
      </c>
      <c r="D1861" t="s">
        <v>80</v>
      </c>
      <c r="E1861" t="str" cm="1">
        <f t="array" ref="E1861">_xlfn.XLOOKUP(F1861,Locations!$A$2:$A$6,Locations!$B$2:$B$6,NOT FOUND)</f>
        <v>Ajman</v>
      </c>
      <c r="F1861" t="s">
        <v>32</v>
      </c>
      <c r="G1861" t="s">
        <v>33</v>
      </c>
      <c r="H1861" t="s">
        <v>22</v>
      </c>
      <c r="I1861" t="s">
        <v>23</v>
      </c>
      <c r="J1861" t="s">
        <v>24</v>
      </c>
      <c r="K1861" t="s">
        <v>64</v>
      </c>
      <c r="L1861" t="s">
        <v>1442</v>
      </c>
      <c r="M1861" s="4">
        <v>91.61</v>
      </c>
      <c r="N1861">
        <v>75</v>
      </c>
      <c r="O1861" t="s">
        <v>56</v>
      </c>
      <c r="P1861" t="s">
        <v>38</v>
      </c>
      <c r="Q1861">
        <v>3</v>
      </c>
      <c r="R1861">
        <v>35</v>
      </c>
      <c r="S1861" t="s">
        <v>29</v>
      </c>
      <c r="U1861">
        <v>304475</v>
      </c>
    </row>
    <row r="1862" spans="1:21" x14ac:dyDescent="0.3">
      <c r="A1862">
        <v>305380</v>
      </c>
      <c r="B1862" t="s">
        <v>514</v>
      </c>
      <c r="C1862" t="str">
        <f>_xlfn.XLOOKUP(D1862,Departments!$A$2:$A$8,Departments!$B$2:$B$8)</f>
        <v>Customer Support</v>
      </c>
      <c r="D1862" t="s">
        <v>52</v>
      </c>
      <c r="E1862" t="str" cm="1">
        <f t="array" ref="E1862">_xlfn.XLOOKUP(F1862,Locations!$A$2:$A$6,Locations!$B$2:$B$6,NOT FOUND)</f>
        <v>Al Ain</v>
      </c>
      <c r="F1862" t="s">
        <v>46</v>
      </c>
      <c r="G1862" t="s">
        <v>21</v>
      </c>
      <c r="H1862" t="s">
        <v>63</v>
      </c>
      <c r="I1862" t="s">
        <v>35</v>
      </c>
      <c r="J1862" t="s">
        <v>36</v>
      </c>
      <c r="K1862" t="s">
        <v>54</v>
      </c>
      <c r="L1862" t="s">
        <v>1377</v>
      </c>
      <c r="M1862" s="4">
        <v>92.52</v>
      </c>
      <c r="N1862">
        <v>81</v>
      </c>
      <c r="O1862" t="s">
        <v>56</v>
      </c>
      <c r="P1862" t="s">
        <v>50</v>
      </c>
      <c r="R1862">
        <v>37</v>
      </c>
      <c r="S1862" t="s">
        <v>57</v>
      </c>
      <c r="T1862" t="s">
        <v>1613</v>
      </c>
      <c r="U1862">
        <v>304137</v>
      </c>
    </row>
    <row r="1863" spans="1:21" x14ac:dyDescent="0.3">
      <c r="A1863">
        <v>305381</v>
      </c>
      <c r="B1863" t="s">
        <v>380</v>
      </c>
      <c r="C1863" t="str">
        <f>_xlfn.XLOOKUP(D1863,Departments!$A$2:$A$8,Departments!$B$2:$B$8)</f>
        <v>IT</v>
      </c>
      <c r="D1863" t="s">
        <v>80</v>
      </c>
      <c r="E1863" t="str" cm="1">
        <f t="array" ref="E1863">_xlfn.XLOOKUP(F1863,Locations!$A$2:$A$6,Locations!$B$2:$B$6,NOT FOUND)</f>
        <v>Abu Dhabi</v>
      </c>
      <c r="F1863" t="s">
        <v>61</v>
      </c>
      <c r="G1863" t="s">
        <v>173</v>
      </c>
      <c r="H1863" t="s">
        <v>22</v>
      </c>
      <c r="I1863" t="s">
        <v>23</v>
      </c>
      <c r="J1863" t="s">
        <v>24</v>
      </c>
      <c r="K1863" t="s">
        <v>64</v>
      </c>
      <c r="L1863" t="s">
        <v>379</v>
      </c>
      <c r="M1863" s="4">
        <v>84.28</v>
      </c>
      <c r="N1863">
        <v>55</v>
      </c>
      <c r="O1863" t="s">
        <v>56</v>
      </c>
      <c r="P1863" t="s">
        <v>38</v>
      </c>
      <c r="Q1863">
        <v>3</v>
      </c>
      <c r="R1863">
        <v>27</v>
      </c>
      <c r="S1863" t="s">
        <v>57</v>
      </c>
      <c r="T1863" t="s">
        <v>1254</v>
      </c>
      <c r="U1863">
        <v>304827</v>
      </c>
    </row>
    <row r="1864" spans="1:21" x14ac:dyDescent="0.3">
      <c r="A1864">
        <v>305382</v>
      </c>
      <c r="B1864" t="s">
        <v>110</v>
      </c>
      <c r="C1864" t="str">
        <f>_xlfn.XLOOKUP(D1864,Departments!$A$2:$A$8,Departments!$B$2:$B$8)</f>
        <v>Marketing</v>
      </c>
      <c r="D1864" t="s">
        <v>60</v>
      </c>
      <c r="E1864" t="str" cm="1">
        <f t="array" ref="E1864">_xlfn.XLOOKUP(F1864,Locations!$A$2:$A$6,Locations!$B$2:$B$6,NOT FOUND)</f>
        <v>Sharjah</v>
      </c>
      <c r="F1864" t="s">
        <v>41</v>
      </c>
      <c r="G1864" t="s">
        <v>108</v>
      </c>
      <c r="H1864" t="s">
        <v>76</v>
      </c>
      <c r="I1864" t="s">
        <v>35</v>
      </c>
      <c r="J1864" t="s">
        <v>24</v>
      </c>
      <c r="K1864" t="s">
        <v>69</v>
      </c>
      <c r="L1864" t="s">
        <v>677</v>
      </c>
      <c r="M1864" s="4">
        <v>84.08</v>
      </c>
      <c r="N1864">
        <v>63</v>
      </c>
      <c r="O1864" t="s">
        <v>27</v>
      </c>
      <c r="P1864" t="s">
        <v>38</v>
      </c>
      <c r="Q1864">
        <v>4</v>
      </c>
      <c r="R1864">
        <v>40</v>
      </c>
      <c r="S1864" t="s">
        <v>57</v>
      </c>
      <c r="T1864" t="s">
        <v>1614</v>
      </c>
      <c r="U1864">
        <v>303709</v>
      </c>
    </row>
    <row r="1865" spans="1:21" x14ac:dyDescent="0.3">
      <c r="A1865">
        <v>305383</v>
      </c>
      <c r="B1865" t="s">
        <v>395</v>
      </c>
      <c r="C1865" t="str">
        <f>_xlfn.XLOOKUP(D1865,Departments!$A$2:$A$8,Departments!$B$2:$B$8)</f>
        <v>IT</v>
      </c>
      <c r="D1865" t="s">
        <v>80</v>
      </c>
      <c r="E1865" t="str" cm="1">
        <f t="array" ref="E1865">_xlfn.XLOOKUP(F1865,Locations!$A$2:$A$6,Locations!$B$2:$B$6,NOT FOUND)</f>
        <v>Dubai</v>
      </c>
      <c r="F1865" t="s">
        <v>20</v>
      </c>
      <c r="G1865" t="s">
        <v>53</v>
      </c>
      <c r="H1865" t="s">
        <v>22</v>
      </c>
      <c r="I1865" t="s">
        <v>35</v>
      </c>
      <c r="J1865" t="s">
        <v>24</v>
      </c>
      <c r="K1865" t="s">
        <v>54</v>
      </c>
      <c r="L1865" t="s">
        <v>568</v>
      </c>
      <c r="M1865" s="4">
        <v>91.9</v>
      </c>
      <c r="N1865">
        <v>75</v>
      </c>
      <c r="O1865" t="s">
        <v>56</v>
      </c>
      <c r="P1865" t="s">
        <v>38</v>
      </c>
      <c r="Q1865">
        <v>2</v>
      </c>
      <c r="R1865">
        <v>24</v>
      </c>
      <c r="S1865" t="s">
        <v>57</v>
      </c>
      <c r="T1865" t="s">
        <v>1457</v>
      </c>
      <c r="U1865">
        <v>305042</v>
      </c>
    </row>
    <row r="1866" spans="1:21" x14ac:dyDescent="0.3">
      <c r="A1866">
        <v>305384</v>
      </c>
      <c r="B1866" t="s">
        <v>452</v>
      </c>
      <c r="C1866" t="str">
        <f>_xlfn.XLOOKUP(D1866,Departments!$A$2:$A$8,Departments!$B$2:$B$8)</f>
        <v>IT</v>
      </c>
      <c r="D1866" t="s">
        <v>80</v>
      </c>
      <c r="E1866" t="str" cm="1">
        <f t="array" ref="E1866">_xlfn.XLOOKUP(F1866,Locations!$A$2:$A$6,Locations!$B$2:$B$6,NOT FOUND)</f>
        <v>Sharjah</v>
      </c>
      <c r="F1866" t="s">
        <v>41</v>
      </c>
      <c r="G1866" t="s">
        <v>21</v>
      </c>
      <c r="H1866" t="s">
        <v>76</v>
      </c>
      <c r="I1866" t="s">
        <v>35</v>
      </c>
      <c r="J1866" t="s">
        <v>24</v>
      </c>
      <c r="K1866" t="s">
        <v>69</v>
      </c>
      <c r="L1866" t="s">
        <v>449</v>
      </c>
      <c r="M1866" s="4">
        <v>97.62</v>
      </c>
      <c r="N1866">
        <v>93</v>
      </c>
      <c r="O1866" t="s">
        <v>56</v>
      </c>
      <c r="P1866" t="s">
        <v>38</v>
      </c>
      <c r="Q1866">
        <v>4</v>
      </c>
      <c r="S1866" t="s">
        <v>29</v>
      </c>
      <c r="U1866">
        <v>304265</v>
      </c>
    </row>
    <row r="1867" spans="1:21" x14ac:dyDescent="0.3">
      <c r="A1867">
        <v>305385</v>
      </c>
      <c r="B1867" t="s">
        <v>503</v>
      </c>
      <c r="C1867" t="str">
        <f>_xlfn.XLOOKUP(D1867,Departments!$A$2:$A$8,Departments!$B$2:$B$8)</f>
        <v>HR</v>
      </c>
      <c r="D1867" t="s">
        <v>40</v>
      </c>
      <c r="E1867" t="str" cm="1">
        <f t="array" ref="E1867">_xlfn.XLOOKUP(F1867,Locations!$A$2:$A$6,Locations!$B$2:$B$6,NOT FOUND)</f>
        <v>Dubai</v>
      </c>
      <c r="F1867" t="s">
        <v>20</v>
      </c>
      <c r="G1867" t="s">
        <v>73</v>
      </c>
      <c r="H1867" t="s">
        <v>76</v>
      </c>
      <c r="I1867" t="s">
        <v>43</v>
      </c>
      <c r="J1867" t="s">
        <v>24</v>
      </c>
      <c r="K1867" t="s">
        <v>69</v>
      </c>
      <c r="L1867" t="s">
        <v>747</v>
      </c>
      <c r="M1867" s="4">
        <v>76.78</v>
      </c>
      <c r="N1867">
        <v>72</v>
      </c>
      <c r="O1867" t="s">
        <v>27</v>
      </c>
      <c r="P1867" t="s">
        <v>38</v>
      </c>
      <c r="Q1867">
        <v>3</v>
      </c>
      <c r="R1867">
        <v>10</v>
      </c>
      <c r="S1867" t="s">
        <v>29</v>
      </c>
      <c r="U1867">
        <v>304684</v>
      </c>
    </row>
    <row r="1868" spans="1:21" x14ac:dyDescent="0.3">
      <c r="A1868">
        <v>305386</v>
      </c>
      <c r="B1868" t="s">
        <v>541</v>
      </c>
      <c r="C1868" t="str">
        <f>_xlfn.XLOOKUP(D1868,Departments!$A$2:$A$8,Departments!$B$2:$B$8)</f>
        <v>Marketing</v>
      </c>
      <c r="D1868" t="s">
        <v>60</v>
      </c>
      <c r="E1868" t="str" cm="1">
        <f t="array" ref="E1868">_xlfn.XLOOKUP(F1868,Locations!$A$2:$A$6,Locations!$B$2:$B$6,NOT FOUND)</f>
        <v>Al Ain</v>
      </c>
      <c r="F1868" t="s">
        <v>46</v>
      </c>
      <c r="G1868" t="s">
        <v>62</v>
      </c>
      <c r="H1868" t="s">
        <v>76</v>
      </c>
      <c r="I1868" t="s">
        <v>23</v>
      </c>
      <c r="J1868" t="s">
        <v>36</v>
      </c>
      <c r="K1868" t="s">
        <v>69</v>
      </c>
      <c r="L1868" t="s">
        <v>666</v>
      </c>
      <c r="M1868" s="4">
        <v>86.09</v>
      </c>
      <c r="N1868">
        <v>71</v>
      </c>
      <c r="O1868" t="s">
        <v>56</v>
      </c>
      <c r="P1868" t="s">
        <v>38</v>
      </c>
      <c r="Q1868">
        <v>5</v>
      </c>
      <c r="R1868">
        <v>31</v>
      </c>
      <c r="S1868" t="s">
        <v>57</v>
      </c>
      <c r="T1868" t="s">
        <v>169</v>
      </c>
      <c r="U1868">
        <v>304038</v>
      </c>
    </row>
    <row r="1869" spans="1:21" x14ac:dyDescent="0.3">
      <c r="A1869">
        <v>305387</v>
      </c>
      <c r="B1869" t="s">
        <v>375</v>
      </c>
      <c r="C1869" t="str">
        <f>_xlfn.XLOOKUP(D1869,Departments!$A$2:$A$8,Departments!$B$2:$B$8)</f>
        <v>Finance</v>
      </c>
      <c r="D1869" t="s">
        <v>72</v>
      </c>
      <c r="E1869" t="str" cm="1">
        <f t="array" ref="E1869">_xlfn.XLOOKUP(F1869,Locations!$A$2:$A$6,Locations!$B$2:$B$6,NOT FOUND)</f>
        <v>Ajman</v>
      </c>
      <c r="F1869" t="s">
        <v>32</v>
      </c>
      <c r="G1869" t="s">
        <v>62</v>
      </c>
      <c r="H1869" t="s">
        <v>76</v>
      </c>
      <c r="I1869" t="s">
        <v>35</v>
      </c>
      <c r="J1869" t="s">
        <v>24</v>
      </c>
      <c r="K1869" t="s">
        <v>25</v>
      </c>
      <c r="L1869" t="s">
        <v>1283</v>
      </c>
      <c r="M1869" s="4">
        <v>76.08</v>
      </c>
      <c r="N1869">
        <v>67</v>
      </c>
      <c r="O1869" t="s">
        <v>56</v>
      </c>
      <c r="P1869" t="s">
        <v>38</v>
      </c>
      <c r="Q1869">
        <v>5</v>
      </c>
      <c r="R1869">
        <v>8</v>
      </c>
      <c r="S1869" t="s">
        <v>29</v>
      </c>
      <c r="U1869">
        <v>304943</v>
      </c>
    </row>
    <row r="1870" spans="1:21" x14ac:dyDescent="0.3">
      <c r="A1870">
        <v>305388</v>
      </c>
      <c r="B1870" t="s">
        <v>1045</v>
      </c>
      <c r="C1870" t="str">
        <f>_xlfn.XLOOKUP(D1870,Departments!$A$2:$A$8,Departments!$B$2:$B$8)</f>
        <v>HR</v>
      </c>
      <c r="D1870" t="s">
        <v>40</v>
      </c>
      <c r="E1870" t="str" cm="1">
        <f t="array" ref="E1870">_xlfn.XLOOKUP(F1870,Locations!$A$2:$A$6,Locations!$B$2:$B$6,NOT FOUND)</f>
        <v>Al Ain</v>
      </c>
      <c r="F1870" t="s">
        <v>46</v>
      </c>
      <c r="G1870" t="s">
        <v>53</v>
      </c>
      <c r="H1870" t="s">
        <v>34</v>
      </c>
      <c r="I1870" t="s">
        <v>23</v>
      </c>
      <c r="J1870" t="s">
        <v>24</v>
      </c>
      <c r="K1870" t="s">
        <v>25</v>
      </c>
      <c r="L1870" t="s">
        <v>231</v>
      </c>
      <c r="M1870" s="4">
        <v>81.94</v>
      </c>
      <c r="N1870">
        <v>76</v>
      </c>
      <c r="O1870" t="s">
        <v>56</v>
      </c>
      <c r="P1870" t="s">
        <v>38</v>
      </c>
      <c r="Q1870">
        <v>3</v>
      </c>
      <c r="R1870">
        <v>16</v>
      </c>
      <c r="S1870" t="s">
        <v>29</v>
      </c>
      <c r="U1870">
        <v>303765</v>
      </c>
    </row>
    <row r="1871" spans="1:21" x14ac:dyDescent="0.3">
      <c r="A1871">
        <v>305389</v>
      </c>
      <c r="B1871" t="s">
        <v>879</v>
      </c>
      <c r="C1871" t="str">
        <f>_xlfn.XLOOKUP(D1871,Departments!$A$2:$A$8,Departments!$B$2:$B$8)</f>
        <v>Customer Support</v>
      </c>
      <c r="D1871" t="s">
        <v>52</v>
      </c>
      <c r="E1871" t="str" cm="1">
        <f t="array" ref="E1871">_xlfn.XLOOKUP(F1871,Locations!$A$2:$A$6,Locations!$B$2:$B$6,NOT FOUND)</f>
        <v>Dubai</v>
      </c>
      <c r="F1871" t="s">
        <v>20</v>
      </c>
      <c r="G1871" t="s">
        <v>47</v>
      </c>
      <c r="H1871" t="s">
        <v>22</v>
      </c>
      <c r="I1871" t="s">
        <v>23</v>
      </c>
      <c r="J1871" t="s">
        <v>24</v>
      </c>
      <c r="K1871" t="s">
        <v>25</v>
      </c>
      <c r="L1871" t="s">
        <v>981</v>
      </c>
      <c r="M1871" s="4">
        <v>80.099999999999994</v>
      </c>
      <c r="N1871">
        <v>71</v>
      </c>
      <c r="O1871" t="s">
        <v>27</v>
      </c>
      <c r="P1871" t="s">
        <v>50</v>
      </c>
      <c r="R1871">
        <v>29</v>
      </c>
      <c r="S1871" t="s">
        <v>29</v>
      </c>
      <c r="U1871">
        <v>304584</v>
      </c>
    </row>
    <row r="1872" spans="1:21" x14ac:dyDescent="0.3">
      <c r="A1872">
        <v>305390</v>
      </c>
      <c r="B1872" t="s">
        <v>1078</v>
      </c>
      <c r="C1872" t="str">
        <f>_xlfn.XLOOKUP(D1872,Departments!$A$2:$A$8,Departments!$B$2:$B$8)</f>
        <v>IT</v>
      </c>
      <c r="D1872" t="s">
        <v>80</v>
      </c>
      <c r="E1872" t="str" cm="1">
        <f t="array" ref="E1872">_xlfn.XLOOKUP(F1872,Locations!$A$2:$A$6,Locations!$B$2:$B$6,NOT FOUND)</f>
        <v>Abu Dhabi</v>
      </c>
      <c r="F1872" t="s">
        <v>61</v>
      </c>
      <c r="G1872" t="s">
        <v>126</v>
      </c>
      <c r="H1872" t="s">
        <v>76</v>
      </c>
      <c r="I1872" t="s">
        <v>35</v>
      </c>
      <c r="J1872" t="s">
        <v>24</v>
      </c>
      <c r="K1872" t="s">
        <v>54</v>
      </c>
      <c r="L1872" t="s">
        <v>726</v>
      </c>
      <c r="M1872" s="4">
        <v>89.37</v>
      </c>
      <c r="N1872">
        <v>80</v>
      </c>
      <c r="O1872" t="s">
        <v>56</v>
      </c>
      <c r="P1872" t="s">
        <v>38</v>
      </c>
      <c r="Q1872">
        <v>2</v>
      </c>
      <c r="R1872">
        <v>23</v>
      </c>
      <c r="S1872" t="s">
        <v>29</v>
      </c>
      <c r="U1872">
        <v>304864</v>
      </c>
    </row>
    <row r="1873" spans="1:21" x14ac:dyDescent="0.3">
      <c r="A1873">
        <v>305391</v>
      </c>
      <c r="B1873" t="s">
        <v>728</v>
      </c>
      <c r="C1873" t="str">
        <f>_xlfn.XLOOKUP(D1873,Departments!$A$2:$A$8,Departments!$B$2:$B$8)</f>
        <v>HR</v>
      </c>
      <c r="D1873" t="s">
        <v>40</v>
      </c>
      <c r="E1873" t="str" cm="1">
        <f t="array" ref="E1873">_xlfn.XLOOKUP(F1873,Locations!$A$2:$A$6,Locations!$B$2:$B$6,NOT FOUND)</f>
        <v>Al Ain</v>
      </c>
      <c r="F1873" t="s">
        <v>46</v>
      </c>
      <c r="G1873" t="s">
        <v>102</v>
      </c>
      <c r="H1873" t="s">
        <v>34</v>
      </c>
      <c r="I1873" t="s">
        <v>23</v>
      </c>
      <c r="J1873" t="s">
        <v>24</v>
      </c>
      <c r="K1873" t="s">
        <v>64</v>
      </c>
      <c r="L1873" t="s">
        <v>1615</v>
      </c>
      <c r="M1873" s="4">
        <v>92.11</v>
      </c>
      <c r="N1873">
        <v>77</v>
      </c>
      <c r="O1873" t="s">
        <v>49</v>
      </c>
      <c r="P1873" t="s">
        <v>38</v>
      </c>
      <c r="Q1873">
        <v>5</v>
      </c>
      <c r="R1873">
        <v>38</v>
      </c>
      <c r="S1873" t="s">
        <v>131</v>
      </c>
      <c r="T1873" t="s">
        <v>793</v>
      </c>
      <c r="U1873">
        <v>305023</v>
      </c>
    </row>
    <row r="1874" spans="1:21" x14ac:dyDescent="0.3">
      <c r="A1874">
        <v>305392</v>
      </c>
      <c r="B1874" t="s">
        <v>192</v>
      </c>
      <c r="C1874" t="str">
        <f>_xlfn.XLOOKUP(D1874,Departments!$A$2:$A$8,Departments!$B$2:$B$8)</f>
        <v>HR</v>
      </c>
      <c r="D1874" t="s">
        <v>40</v>
      </c>
      <c r="E1874" t="str" cm="1">
        <f t="array" ref="E1874">_xlfn.XLOOKUP(F1874,Locations!$A$2:$A$6,Locations!$B$2:$B$6,NOT FOUND)</f>
        <v>Dubai</v>
      </c>
      <c r="F1874" t="s">
        <v>20</v>
      </c>
      <c r="G1874" t="s">
        <v>21</v>
      </c>
      <c r="H1874" t="s">
        <v>22</v>
      </c>
      <c r="I1874" t="s">
        <v>35</v>
      </c>
      <c r="J1874" t="s">
        <v>24</v>
      </c>
      <c r="K1874" t="s">
        <v>54</v>
      </c>
      <c r="L1874" t="s">
        <v>1616</v>
      </c>
      <c r="M1874" s="4">
        <v>95.33</v>
      </c>
      <c r="N1874">
        <v>97</v>
      </c>
      <c r="O1874" t="s">
        <v>56</v>
      </c>
      <c r="P1874" t="s">
        <v>38</v>
      </c>
      <c r="Q1874">
        <v>4</v>
      </c>
      <c r="R1874">
        <v>39</v>
      </c>
      <c r="S1874" t="s">
        <v>29</v>
      </c>
      <c r="U1874">
        <v>304407</v>
      </c>
    </row>
    <row r="1875" spans="1:21" x14ac:dyDescent="0.3">
      <c r="A1875">
        <v>305393</v>
      </c>
      <c r="B1875" t="s">
        <v>352</v>
      </c>
      <c r="C1875" t="str">
        <f>_xlfn.XLOOKUP(D1875,Departments!$A$2:$A$8,Departments!$B$2:$B$8)</f>
        <v>Customer Support</v>
      </c>
      <c r="D1875" t="s">
        <v>52</v>
      </c>
      <c r="E1875" t="str" cm="1">
        <f t="array" ref="E1875">_xlfn.XLOOKUP(F1875,Locations!$A$2:$A$6,Locations!$B$2:$B$6,NOT FOUND)</f>
        <v>Al Ain</v>
      </c>
      <c r="F1875" t="s">
        <v>46</v>
      </c>
      <c r="G1875" t="s">
        <v>47</v>
      </c>
      <c r="H1875" t="s">
        <v>22</v>
      </c>
      <c r="I1875" t="s">
        <v>43</v>
      </c>
      <c r="J1875" t="s">
        <v>24</v>
      </c>
      <c r="K1875" t="s">
        <v>69</v>
      </c>
      <c r="L1875" t="s">
        <v>1008</v>
      </c>
      <c r="M1875" s="4">
        <v>94.51</v>
      </c>
      <c r="N1875">
        <v>73</v>
      </c>
      <c r="O1875" t="s">
        <v>49</v>
      </c>
      <c r="P1875" t="s">
        <v>38</v>
      </c>
      <c r="Q1875">
        <v>5</v>
      </c>
      <c r="R1875">
        <v>11</v>
      </c>
      <c r="S1875" t="s">
        <v>29</v>
      </c>
      <c r="U1875">
        <v>305388</v>
      </c>
    </row>
    <row r="1876" spans="1:21" x14ac:dyDescent="0.3">
      <c r="A1876">
        <v>305394</v>
      </c>
      <c r="B1876" t="s">
        <v>1171</v>
      </c>
      <c r="C1876" t="str">
        <f>_xlfn.XLOOKUP(D1876,Departments!$A$2:$A$8,Departments!$B$2:$B$8)</f>
        <v>Operations</v>
      </c>
      <c r="D1876" t="s">
        <v>19</v>
      </c>
      <c r="E1876" t="str" cm="1">
        <f t="array" ref="E1876">_xlfn.XLOOKUP(F1876,Locations!$A$2:$A$6,Locations!$B$2:$B$6,NOT FOUND)</f>
        <v>Dubai</v>
      </c>
      <c r="F1876" t="s">
        <v>20</v>
      </c>
      <c r="G1876" t="s">
        <v>108</v>
      </c>
      <c r="H1876" t="s">
        <v>22</v>
      </c>
      <c r="I1876" t="s">
        <v>43</v>
      </c>
      <c r="J1876" t="s">
        <v>36</v>
      </c>
      <c r="K1876" t="s">
        <v>64</v>
      </c>
      <c r="L1876" t="s">
        <v>1617</v>
      </c>
      <c r="M1876" s="4">
        <v>99.69</v>
      </c>
      <c r="N1876">
        <v>91</v>
      </c>
      <c r="O1876" t="s">
        <v>49</v>
      </c>
      <c r="P1876" t="s">
        <v>38</v>
      </c>
      <c r="Q1876">
        <v>5</v>
      </c>
      <c r="R1876">
        <v>9</v>
      </c>
      <c r="S1876" t="s">
        <v>29</v>
      </c>
      <c r="U1876">
        <v>304780</v>
      </c>
    </row>
    <row r="1877" spans="1:21" x14ac:dyDescent="0.3">
      <c r="A1877">
        <v>305395</v>
      </c>
      <c r="B1877" t="s">
        <v>79</v>
      </c>
      <c r="C1877" t="str">
        <f>_xlfn.XLOOKUP(D1877,Departments!$A$2:$A$8,Departments!$B$2:$B$8)</f>
        <v>HR</v>
      </c>
      <c r="D1877" t="s">
        <v>40</v>
      </c>
      <c r="E1877" t="str" cm="1">
        <f t="array" ref="E1877">_xlfn.XLOOKUP(F1877,Locations!$A$2:$A$6,Locations!$B$2:$B$6,NOT FOUND)</f>
        <v>Sharjah</v>
      </c>
      <c r="F1877" t="s">
        <v>41</v>
      </c>
      <c r="G1877" t="s">
        <v>42</v>
      </c>
      <c r="H1877" t="s">
        <v>22</v>
      </c>
      <c r="I1877" t="s">
        <v>43</v>
      </c>
      <c r="J1877" t="s">
        <v>36</v>
      </c>
      <c r="K1877" t="s">
        <v>64</v>
      </c>
      <c r="L1877" t="s">
        <v>1500</v>
      </c>
      <c r="M1877" s="4">
        <v>86.85</v>
      </c>
      <c r="N1877">
        <v>74</v>
      </c>
      <c r="O1877" t="s">
        <v>56</v>
      </c>
      <c r="P1877" t="s">
        <v>38</v>
      </c>
      <c r="Q1877">
        <v>4</v>
      </c>
      <c r="R1877">
        <v>38</v>
      </c>
      <c r="S1877" t="s">
        <v>29</v>
      </c>
      <c r="U1877">
        <v>303805</v>
      </c>
    </row>
    <row r="1878" spans="1:21" x14ac:dyDescent="0.3">
      <c r="A1878">
        <v>305396</v>
      </c>
      <c r="B1878" t="s">
        <v>617</v>
      </c>
      <c r="C1878" t="str">
        <f>_xlfn.XLOOKUP(D1878,Departments!$A$2:$A$8,Departments!$B$2:$B$8)</f>
        <v>Operations</v>
      </c>
      <c r="D1878" t="s">
        <v>19</v>
      </c>
      <c r="E1878" t="str" cm="1">
        <f t="array" ref="E1878">_xlfn.XLOOKUP(F1878,Locations!$A$2:$A$6,Locations!$B$2:$B$6,NOT FOUND)</f>
        <v>Sharjah</v>
      </c>
      <c r="F1878" t="s">
        <v>41</v>
      </c>
      <c r="G1878" t="s">
        <v>173</v>
      </c>
      <c r="H1878" t="s">
        <v>22</v>
      </c>
      <c r="I1878" t="s">
        <v>43</v>
      </c>
      <c r="J1878" t="s">
        <v>24</v>
      </c>
      <c r="K1878" t="s">
        <v>25</v>
      </c>
      <c r="L1878" t="s">
        <v>1304</v>
      </c>
      <c r="M1878" s="4">
        <v>89.32</v>
      </c>
      <c r="N1878">
        <v>86</v>
      </c>
      <c r="O1878" t="s">
        <v>56</v>
      </c>
      <c r="P1878" t="s">
        <v>38</v>
      </c>
      <c r="Q1878">
        <v>3</v>
      </c>
      <c r="R1878">
        <v>16</v>
      </c>
      <c r="S1878" t="s">
        <v>29</v>
      </c>
      <c r="U1878">
        <v>304448</v>
      </c>
    </row>
    <row r="1879" spans="1:21" x14ac:dyDescent="0.3">
      <c r="A1879">
        <v>305397</v>
      </c>
      <c r="B1879" t="s">
        <v>192</v>
      </c>
      <c r="C1879" t="str">
        <f>_xlfn.XLOOKUP(D1879,Departments!$A$2:$A$8,Departments!$B$2:$B$8)</f>
        <v>Customer Support</v>
      </c>
      <c r="D1879" t="s">
        <v>52</v>
      </c>
      <c r="E1879" t="str" cm="1">
        <f t="array" ref="E1879">_xlfn.XLOOKUP(F1879,Locations!$A$2:$A$6,Locations!$B$2:$B$6,NOT FOUND)</f>
        <v>Ajman</v>
      </c>
      <c r="F1879" t="s">
        <v>32</v>
      </c>
      <c r="G1879" t="s">
        <v>102</v>
      </c>
      <c r="H1879" t="s">
        <v>22</v>
      </c>
      <c r="I1879" t="s">
        <v>35</v>
      </c>
      <c r="J1879" t="s">
        <v>24</v>
      </c>
      <c r="K1879" t="s">
        <v>64</v>
      </c>
      <c r="L1879" t="s">
        <v>220</v>
      </c>
      <c r="M1879" s="4">
        <v>96.16</v>
      </c>
      <c r="N1879">
        <v>97</v>
      </c>
      <c r="O1879" t="s">
        <v>49</v>
      </c>
      <c r="P1879" t="s">
        <v>38</v>
      </c>
      <c r="Q1879">
        <v>4</v>
      </c>
      <c r="R1879">
        <v>8</v>
      </c>
      <c r="S1879" t="s">
        <v>29</v>
      </c>
      <c r="U1879">
        <v>303623</v>
      </c>
    </row>
    <row r="1880" spans="1:21" x14ac:dyDescent="0.3">
      <c r="A1880">
        <v>305398</v>
      </c>
      <c r="B1880" t="s">
        <v>962</v>
      </c>
      <c r="C1880" t="str">
        <f>_xlfn.XLOOKUP(D1880,Departments!$A$2:$A$8,Departments!$B$2:$B$8)</f>
        <v>Sales</v>
      </c>
      <c r="D1880" t="s">
        <v>31</v>
      </c>
      <c r="E1880" t="str" cm="1">
        <f t="array" ref="E1880">_xlfn.XLOOKUP(F1880,Locations!$A$2:$A$6,Locations!$B$2:$B$6,NOT FOUND)</f>
        <v>Abu Dhabi</v>
      </c>
      <c r="F1880" t="s">
        <v>61</v>
      </c>
      <c r="G1880" t="s">
        <v>53</v>
      </c>
      <c r="H1880" t="s">
        <v>22</v>
      </c>
      <c r="I1880" t="s">
        <v>43</v>
      </c>
      <c r="J1880" t="s">
        <v>36</v>
      </c>
      <c r="K1880" t="s">
        <v>54</v>
      </c>
      <c r="L1880" t="s">
        <v>759</v>
      </c>
      <c r="M1880" s="4">
        <v>83.57</v>
      </c>
      <c r="N1880">
        <v>77</v>
      </c>
      <c r="O1880" t="s">
        <v>56</v>
      </c>
      <c r="P1880" t="s">
        <v>38</v>
      </c>
      <c r="Q1880">
        <v>5</v>
      </c>
      <c r="R1880">
        <v>17</v>
      </c>
      <c r="S1880" t="s">
        <v>131</v>
      </c>
      <c r="T1880" t="s">
        <v>1618</v>
      </c>
      <c r="U1880">
        <v>304257</v>
      </c>
    </row>
    <row r="1881" spans="1:21" x14ac:dyDescent="0.3">
      <c r="A1881">
        <v>305399</v>
      </c>
      <c r="B1881" t="s">
        <v>241</v>
      </c>
      <c r="C1881" t="str">
        <f>_xlfn.XLOOKUP(D1881,Departments!$A$2:$A$8,Departments!$B$2:$B$8)</f>
        <v>Finance</v>
      </c>
      <c r="D1881" t="s">
        <v>72</v>
      </c>
      <c r="E1881" t="str" cm="1">
        <f t="array" ref="E1881">_xlfn.XLOOKUP(F1881,Locations!$A$2:$A$6,Locations!$B$2:$B$6,NOT FOUND)</f>
        <v>Ajman</v>
      </c>
      <c r="F1881" t="s">
        <v>32</v>
      </c>
      <c r="G1881" t="s">
        <v>33</v>
      </c>
      <c r="H1881" t="s">
        <v>76</v>
      </c>
      <c r="I1881" t="s">
        <v>23</v>
      </c>
      <c r="J1881" t="s">
        <v>24</v>
      </c>
      <c r="K1881" t="s">
        <v>54</v>
      </c>
      <c r="L1881" t="s">
        <v>208</v>
      </c>
      <c r="M1881" s="4">
        <v>91.2</v>
      </c>
      <c r="N1881">
        <v>87</v>
      </c>
      <c r="O1881" t="s">
        <v>49</v>
      </c>
      <c r="P1881" t="s">
        <v>38</v>
      </c>
      <c r="Q1881">
        <v>5</v>
      </c>
      <c r="R1881">
        <v>37</v>
      </c>
      <c r="S1881" t="s">
        <v>29</v>
      </c>
      <c r="U1881">
        <v>304075</v>
      </c>
    </row>
    <row r="1882" spans="1:21" x14ac:dyDescent="0.3">
      <c r="A1882">
        <v>305400</v>
      </c>
      <c r="B1882" t="s">
        <v>265</v>
      </c>
      <c r="C1882" t="str">
        <f>_xlfn.XLOOKUP(D1882,Departments!$A$2:$A$8,Departments!$B$2:$B$8)</f>
        <v>Finance</v>
      </c>
      <c r="D1882" t="s">
        <v>72</v>
      </c>
      <c r="E1882" t="str" cm="1">
        <f t="array" ref="E1882">_xlfn.XLOOKUP(F1882,Locations!$A$2:$A$6,Locations!$B$2:$B$6,NOT FOUND)</f>
        <v>Sharjah</v>
      </c>
      <c r="F1882" t="s">
        <v>41</v>
      </c>
      <c r="G1882" t="s">
        <v>173</v>
      </c>
      <c r="H1882" t="s">
        <v>34</v>
      </c>
      <c r="I1882" t="s">
        <v>35</v>
      </c>
      <c r="J1882" t="s">
        <v>36</v>
      </c>
      <c r="K1882" t="s">
        <v>54</v>
      </c>
      <c r="L1882" t="s">
        <v>624</v>
      </c>
      <c r="M1882" s="4">
        <v>78.739999999999995</v>
      </c>
      <c r="N1882">
        <v>60</v>
      </c>
      <c r="O1882" t="s">
        <v>56</v>
      </c>
      <c r="P1882" t="s">
        <v>38</v>
      </c>
      <c r="Q1882">
        <v>5</v>
      </c>
      <c r="S1882" t="s">
        <v>57</v>
      </c>
      <c r="T1882" t="s">
        <v>1619</v>
      </c>
      <c r="U1882">
        <v>304118</v>
      </c>
    </row>
    <row r="1883" spans="1:21" x14ac:dyDescent="0.3">
      <c r="A1883">
        <v>305401</v>
      </c>
      <c r="B1883" t="s">
        <v>714</v>
      </c>
      <c r="C1883" t="str">
        <f>_xlfn.XLOOKUP(D1883,Departments!$A$2:$A$8,Departments!$B$2:$B$8)</f>
        <v>Finance</v>
      </c>
      <c r="D1883" t="s">
        <v>72</v>
      </c>
      <c r="E1883" t="str" cm="1">
        <f t="array" ref="E1883">_xlfn.XLOOKUP(F1883,Locations!$A$2:$A$6,Locations!$B$2:$B$6,NOT FOUND)</f>
        <v>Dubai</v>
      </c>
      <c r="F1883" t="s">
        <v>20</v>
      </c>
      <c r="G1883" t="s">
        <v>73</v>
      </c>
      <c r="H1883" t="s">
        <v>76</v>
      </c>
      <c r="I1883" t="s">
        <v>43</v>
      </c>
      <c r="J1883" t="s">
        <v>36</v>
      </c>
      <c r="K1883" t="s">
        <v>54</v>
      </c>
      <c r="L1883" t="s">
        <v>1619</v>
      </c>
      <c r="M1883" s="4">
        <v>83.4</v>
      </c>
      <c r="N1883">
        <v>60</v>
      </c>
      <c r="O1883" t="s">
        <v>27</v>
      </c>
      <c r="P1883" t="s">
        <v>38</v>
      </c>
      <c r="Q1883">
        <v>4</v>
      </c>
      <c r="R1883">
        <v>34</v>
      </c>
      <c r="S1883" t="s">
        <v>29</v>
      </c>
      <c r="U1883">
        <v>303995</v>
      </c>
    </row>
    <row r="1884" spans="1:21" x14ac:dyDescent="0.3">
      <c r="A1884">
        <v>305402</v>
      </c>
      <c r="B1884" t="s">
        <v>260</v>
      </c>
      <c r="C1884" t="str">
        <f>_xlfn.XLOOKUP(D1884,Departments!$A$2:$A$8,Departments!$B$2:$B$8)</f>
        <v>HR</v>
      </c>
      <c r="D1884" t="s">
        <v>40</v>
      </c>
      <c r="E1884" t="str" cm="1">
        <f t="array" ref="E1884">_xlfn.XLOOKUP(F1884,Locations!$A$2:$A$6,Locations!$B$2:$B$6,NOT FOUND)</f>
        <v>Al Ain</v>
      </c>
      <c r="F1884" t="s">
        <v>46</v>
      </c>
      <c r="G1884" t="s">
        <v>102</v>
      </c>
      <c r="H1884" t="s">
        <v>63</v>
      </c>
      <c r="I1884" t="s">
        <v>43</v>
      </c>
      <c r="J1884" t="s">
        <v>24</v>
      </c>
      <c r="K1884" t="s">
        <v>69</v>
      </c>
      <c r="L1884" t="s">
        <v>475</v>
      </c>
      <c r="M1884" s="4">
        <v>98.04</v>
      </c>
      <c r="N1884">
        <v>100</v>
      </c>
      <c r="O1884" t="s">
        <v>49</v>
      </c>
      <c r="P1884" t="s">
        <v>28</v>
      </c>
      <c r="R1884">
        <v>27</v>
      </c>
      <c r="S1884" t="s">
        <v>29</v>
      </c>
      <c r="U1884">
        <v>304392</v>
      </c>
    </row>
    <row r="1885" spans="1:21" x14ac:dyDescent="0.3">
      <c r="A1885">
        <v>305403</v>
      </c>
      <c r="B1885" t="s">
        <v>1072</v>
      </c>
      <c r="C1885" t="str">
        <f>_xlfn.XLOOKUP(D1885,Departments!$A$2:$A$8,Departments!$B$2:$B$8)</f>
        <v>Sales</v>
      </c>
      <c r="D1885" t="s">
        <v>31</v>
      </c>
      <c r="E1885" t="str" cm="1">
        <f t="array" ref="E1885">_xlfn.XLOOKUP(F1885,Locations!$A$2:$A$6,Locations!$B$2:$B$6,NOT FOUND)</f>
        <v>Abu Dhabi</v>
      </c>
      <c r="F1885" t="s">
        <v>61</v>
      </c>
      <c r="G1885" t="s">
        <v>53</v>
      </c>
      <c r="H1885" t="s">
        <v>76</v>
      </c>
      <c r="I1885" t="s">
        <v>23</v>
      </c>
      <c r="J1885" t="s">
        <v>36</v>
      </c>
      <c r="K1885" t="s">
        <v>54</v>
      </c>
      <c r="L1885" t="s">
        <v>530</v>
      </c>
      <c r="M1885" s="4">
        <v>75.790000000000006</v>
      </c>
      <c r="N1885">
        <v>55</v>
      </c>
      <c r="O1885" t="s">
        <v>56</v>
      </c>
      <c r="P1885" t="s">
        <v>38</v>
      </c>
      <c r="Q1885">
        <v>3</v>
      </c>
      <c r="R1885">
        <v>22</v>
      </c>
      <c r="S1885" t="s">
        <v>29</v>
      </c>
      <c r="U1885">
        <v>303724</v>
      </c>
    </row>
    <row r="1886" spans="1:21" x14ac:dyDescent="0.3">
      <c r="A1886">
        <v>305404</v>
      </c>
      <c r="B1886" t="s">
        <v>1051</v>
      </c>
      <c r="C1886" t="str">
        <f>_xlfn.XLOOKUP(D1886,Departments!$A$2:$A$8,Departments!$B$2:$B$8)</f>
        <v>Sales</v>
      </c>
      <c r="D1886" t="s">
        <v>31</v>
      </c>
      <c r="E1886" t="str" cm="1">
        <f t="array" ref="E1886">_xlfn.XLOOKUP(F1886,Locations!$A$2:$A$6,Locations!$B$2:$B$6,NOT FOUND)</f>
        <v>Ajman</v>
      </c>
      <c r="F1886" t="s">
        <v>32</v>
      </c>
      <c r="G1886" t="s">
        <v>108</v>
      </c>
      <c r="H1886" t="s">
        <v>34</v>
      </c>
      <c r="I1886" t="s">
        <v>43</v>
      </c>
      <c r="J1886" t="s">
        <v>36</v>
      </c>
      <c r="K1886" t="s">
        <v>64</v>
      </c>
      <c r="L1886" t="s">
        <v>858</v>
      </c>
      <c r="M1886" s="4">
        <v>96.56</v>
      </c>
      <c r="N1886">
        <v>93</v>
      </c>
      <c r="O1886" t="s">
        <v>49</v>
      </c>
      <c r="P1886" t="s">
        <v>38</v>
      </c>
      <c r="Q1886">
        <v>3</v>
      </c>
      <c r="R1886">
        <v>7</v>
      </c>
      <c r="S1886" t="s">
        <v>57</v>
      </c>
      <c r="T1886" t="s">
        <v>408</v>
      </c>
      <c r="U1886">
        <v>303735</v>
      </c>
    </row>
    <row r="1887" spans="1:21" x14ac:dyDescent="0.3">
      <c r="A1887">
        <v>305405</v>
      </c>
      <c r="B1887" t="s">
        <v>663</v>
      </c>
      <c r="C1887" t="str">
        <f>_xlfn.XLOOKUP(D1887,Departments!$A$2:$A$8,Departments!$B$2:$B$8)</f>
        <v>Marketing</v>
      </c>
      <c r="D1887" t="s">
        <v>60</v>
      </c>
      <c r="E1887" t="str" cm="1">
        <f t="array" ref="E1887">_xlfn.XLOOKUP(F1887,Locations!$A$2:$A$6,Locations!$B$2:$B$6,NOT FOUND)</f>
        <v>Sharjah</v>
      </c>
      <c r="F1887" t="s">
        <v>41</v>
      </c>
      <c r="G1887" t="s">
        <v>53</v>
      </c>
      <c r="H1887" t="s">
        <v>63</v>
      </c>
      <c r="I1887" t="s">
        <v>35</v>
      </c>
      <c r="J1887" t="s">
        <v>36</v>
      </c>
      <c r="K1887" t="s">
        <v>25</v>
      </c>
      <c r="L1887" t="s">
        <v>583</v>
      </c>
      <c r="M1887" s="4">
        <v>89.46</v>
      </c>
      <c r="N1887">
        <v>79</v>
      </c>
      <c r="O1887" t="s">
        <v>49</v>
      </c>
      <c r="P1887" t="s">
        <v>38</v>
      </c>
      <c r="Q1887">
        <v>2</v>
      </c>
      <c r="R1887">
        <v>9</v>
      </c>
      <c r="S1887" t="s">
        <v>29</v>
      </c>
      <c r="U1887">
        <v>304359</v>
      </c>
    </row>
    <row r="1888" spans="1:21" x14ac:dyDescent="0.3">
      <c r="A1888">
        <v>305406</v>
      </c>
      <c r="B1888" t="s">
        <v>757</v>
      </c>
      <c r="C1888" t="str">
        <f>_xlfn.XLOOKUP(D1888,Departments!$A$2:$A$8,Departments!$B$2:$B$8)</f>
        <v>IT</v>
      </c>
      <c r="D1888" t="s">
        <v>80</v>
      </c>
      <c r="E1888" t="str" cm="1">
        <f t="array" ref="E1888">_xlfn.XLOOKUP(F1888,Locations!$A$2:$A$6,Locations!$B$2:$B$6,NOT FOUND)</f>
        <v>Dubai</v>
      </c>
      <c r="F1888" t="s">
        <v>20</v>
      </c>
      <c r="G1888" t="s">
        <v>42</v>
      </c>
      <c r="H1888" t="s">
        <v>63</v>
      </c>
      <c r="I1888" t="s">
        <v>43</v>
      </c>
      <c r="J1888" t="s">
        <v>24</v>
      </c>
      <c r="K1888" t="s">
        <v>64</v>
      </c>
      <c r="L1888" t="s">
        <v>1317</v>
      </c>
      <c r="M1888" s="4">
        <v>84.44</v>
      </c>
      <c r="N1888">
        <v>57</v>
      </c>
      <c r="O1888" t="s">
        <v>56</v>
      </c>
      <c r="P1888" t="s">
        <v>38</v>
      </c>
      <c r="Q1888">
        <v>5</v>
      </c>
      <c r="S1888" t="s">
        <v>57</v>
      </c>
      <c r="T1888" t="s">
        <v>1620</v>
      </c>
      <c r="U1888">
        <v>304105</v>
      </c>
    </row>
    <row r="1889" spans="1:21" x14ac:dyDescent="0.3">
      <c r="A1889">
        <v>305407</v>
      </c>
      <c r="B1889" t="s">
        <v>797</v>
      </c>
      <c r="C1889" t="str">
        <f>_xlfn.XLOOKUP(D1889,Departments!$A$2:$A$8,Departments!$B$2:$B$8)</f>
        <v>Marketing</v>
      </c>
      <c r="D1889" t="s">
        <v>60</v>
      </c>
      <c r="E1889" t="str" cm="1">
        <f t="array" ref="E1889">_xlfn.XLOOKUP(F1889,Locations!$A$2:$A$6,Locations!$B$2:$B$6,NOT FOUND)</f>
        <v>Abu Dhabi</v>
      </c>
      <c r="F1889" t="s">
        <v>61</v>
      </c>
      <c r="G1889" t="s">
        <v>68</v>
      </c>
      <c r="H1889" t="s">
        <v>34</v>
      </c>
      <c r="I1889" t="s">
        <v>35</v>
      </c>
      <c r="J1889" t="s">
        <v>24</v>
      </c>
      <c r="K1889" t="s">
        <v>64</v>
      </c>
      <c r="L1889" t="s">
        <v>1336</v>
      </c>
      <c r="M1889" s="4">
        <v>79.39</v>
      </c>
      <c r="N1889">
        <v>54</v>
      </c>
      <c r="O1889" t="s">
        <v>27</v>
      </c>
      <c r="P1889" t="s">
        <v>38</v>
      </c>
      <c r="Q1889">
        <v>3</v>
      </c>
      <c r="R1889">
        <v>39</v>
      </c>
      <c r="S1889" t="s">
        <v>29</v>
      </c>
      <c r="U1889">
        <v>304960</v>
      </c>
    </row>
    <row r="1890" spans="1:21" x14ac:dyDescent="0.3">
      <c r="A1890">
        <v>305408</v>
      </c>
      <c r="B1890" t="s">
        <v>455</v>
      </c>
      <c r="C1890" t="str">
        <f>_xlfn.XLOOKUP(D1890,Departments!$A$2:$A$8,Departments!$B$2:$B$8)</f>
        <v>Sales</v>
      </c>
      <c r="D1890" t="s">
        <v>31</v>
      </c>
      <c r="E1890" t="str" cm="1">
        <f t="array" ref="E1890">_xlfn.XLOOKUP(F1890,Locations!$A$2:$A$6,Locations!$B$2:$B$6,NOT FOUND)</f>
        <v>Dubai</v>
      </c>
      <c r="F1890" t="s">
        <v>20</v>
      </c>
      <c r="G1890" t="s">
        <v>108</v>
      </c>
      <c r="H1890" t="s">
        <v>76</v>
      </c>
      <c r="I1890" t="s">
        <v>35</v>
      </c>
      <c r="J1890" t="s">
        <v>36</v>
      </c>
      <c r="K1890" t="s">
        <v>69</v>
      </c>
      <c r="L1890" t="s">
        <v>1582</v>
      </c>
      <c r="M1890" s="4">
        <v>94</v>
      </c>
      <c r="N1890">
        <v>77</v>
      </c>
      <c r="O1890" t="s">
        <v>56</v>
      </c>
      <c r="P1890" t="s">
        <v>38</v>
      </c>
      <c r="Q1890">
        <v>3</v>
      </c>
      <c r="S1890" t="s">
        <v>29</v>
      </c>
      <c r="U1890">
        <v>304920</v>
      </c>
    </row>
    <row r="1891" spans="1:21" x14ac:dyDescent="0.3">
      <c r="A1891">
        <v>305409</v>
      </c>
      <c r="B1891" t="s">
        <v>541</v>
      </c>
      <c r="C1891" t="str">
        <f>_xlfn.XLOOKUP(D1891,Departments!$A$2:$A$8,Departments!$B$2:$B$8)</f>
        <v>Marketing</v>
      </c>
      <c r="D1891" t="s">
        <v>60</v>
      </c>
      <c r="E1891" t="str" cm="1">
        <f t="array" ref="E1891">_xlfn.XLOOKUP(F1891,Locations!$A$2:$A$6,Locations!$B$2:$B$6,NOT FOUND)</f>
        <v>Sharjah</v>
      </c>
      <c r="F1891" t="s">
        <v>41</v>
      </c>
      <c r="G1891" t="s">
        <v>102</v>
      </c>
      <c r="H1891" t="s">
        <v>34</v>
      </c>
      <c r="I1891" t="s">
        <v>35</v>
      </c>
      <c r="J1891" t="s">
        <v>24</v>
      </c>
      <c r="K1891" t="s">
        <v>69</v>
      </c>
      <c r="L1891" t="s">
        <v>613</v>
      </c>
      <c r="M1891" s="4">
        <v>80.400000000000006</v>
      </c>
      <c r="N1891">
        <v>63</v>
      </c>
      <c r="O1891" t="s">
        <v>56</v>
      </c>
      <c r="P1891" t="s">
        <v>38</v>
      </c>
      <c r="Q1891">
        <v>2</v>
      </c>
      <c r="S1891" t="s">
        <v>57</v>
      </c>
      <c r="T1891" t="s">
        <v>268</v>
      </c>
      <c r="U1891">
        <v>305005</v>
      </c>
    </row>
    <row r="1892" spans="1:21" x14ac:dyDescent="0.3">
      <c r="A1892">
        <v>305410</v>
      </c>
      <c r="B1892" t="s">
        <v>221</v>
      </c>
      <c r="C1892" t="str">
        <f>_xlfn.XLOOKUP(D1892,Departments!$A$2:$A$8,Departments!$B$2:$B$8)</f>
        <v>Sales</v>
      </c>
      <c r="D1892" t="s">
        <v>31</v>
      </c>
      <c r="E1892" t="str" cm="1">
        <f t="array" ref="E1892">_xlfn.XLOOKUP(F1892,Locations!$A$2:$A$6,Locations!$B$2:$B$6,NOT FOUND)</f>
        <v>Abu Dhabi</v>
      </c>
      <c r="F1892" t="s">
        <v>61</v>
      </c>
      <c r="G1892" t="s">
        <v>62</v>
      </c>
      <c r="H1892" t="s">
        <v>63</v>
      </c>
      <c r="I1892" t="s">
        <v>23</v>
      </c>
      <c r="J1892" t="s">
        <v>36</v>
      </c>
      <c r="K1892" t="s">
        <v>54</v>
      </c>
      <c r="L1892" t="s">
        <v>793</v>
      </c>
      <c r="M1892" s="4">
        <v>96.7</v>
      </c>
      <c r="N1892">
        <v>99</v>
      </c>
      <c r="O1892" t="s">
        <v>49</v>
      </c>
      <c r="P1892" t="s">
        <v>28</v>
      </c>
      <c r="R1892">
        <v>26</v>
      </c>
      <c r="S1892" t="s">
        <v>29</v>
      </c>
      <c r="U1892">
        <v>303612</v>
      </c>
    </row>
    <row r="1893" spans="1:21" x14ac:dyDescent="0.3">
      <c r="A1893">
        <v>305411</v>
      </c>
      <c r="B1893" t="s">
        <v>760</v>
      </c>
      <c r="C1893" t="str">
        <f>_xlfn.XLOOKUP(D1893,Departments!$A$2:$A$8,Departments!$B$2:$B$8)</f>
        <v>Sales</v>
      </c>
      <c r="D1893" t="s">
        <v>31</v>
      </c>
      <c r="E1893" t="str" cm="1">
        <f t="array" ref="E1893">_xlfn.XLOOKUP(F1893,Locations!$A$2:$A$6,Locations!$B$2:$B$6,NOT FOUND)</f>
        <v>Sharjah</v>
      </c>
      <c r="F1893" t="s">
        <v>41</v>
      </c>
      <c r="G1893" t="s">
        <v>62</v>
      </c>
      <c r="H1893" t="s">
        <v>76</v>
      </c>
      <c r="I1893" t="s">
        <v>23</v>
      </c>
      <c r="J1893" t="s">
        <v>36</v>
      </c>
      <c r="K1893" t="s">
        <v>54</v>
      </c>
      <c r="L1893" t="s">
        <v>1378</v>
      </c>
      <c r="M1893" s="4">
        <v>96</v>
      </c>
      <c r="N1893">
        <v>88</v>
      </c>
      <c r="O1893" t="s">
        <v>56</v>
      </c>
      <c r="P1893" t="s">
        <v>28</v>
      </c>
      <c r="R1893">
        <v>40</v>
      </c>
      <c r="S1893" t="s">
        <v>29</v>
      </c>
      <c r="U1893">
        <v>303975</v>
      </c>
    </row>
    <row r="1894" spans="1:21" x14ac:dyDescent="0.3">
      <c r="A1894">
        <v>305412</v>
      </c>
      <c r="B1894" t="s">
        <v>517</v>
      </c>
      <c r="C1894" t="str">
        <f>_xlfn.XLOOKUP(D1894,Departments!$A$2:$A$8,Departments!$B$2:$B$8)</f>
        <v>Operations</v>
      </c>
      <c r="D1894" t="s">
        <v>19</v>
      </c>
      <c r="E1894" t="str" cm="1">
        <f t="array" ref="E1894">_xlfn.XLOOKUP(F1894,Locations!$A$2:$A$6,Locations!$B$2:$B$6,NOT FOUND)</f>
        <v>Abu Dhabi</v>
      </c>
      <c r="F1894" t="s">
        <v>61</v>
      </c>
      <c r="G1894" t="s">
        <v>53</v>
      </c>
      <c r="H1894" t="s">
        <v>22</v>
      </c>
      <c r="I1894" t="s">
        <v>43</v>
      </c>
      <c r="J1894" t="s">
        <v>36</v>
      </c>
      <c r="K1894" t="s">
        <v>54</v>
      </c>
      <c r="L1894" t="s">
        <v>738</v>
      </c>
      <c r="M1894" s="4">
        <v>85.71</v>
      </c>
      <c r="N1894">
        <v>78</v>
      </c>
      <c r="O1894" t="s">
        <v>56</v>
      </c>
      <c r="P1894" t="s">
        <v>50</v>
      </c>
      <c r="R1894">
        <v>7</v>
      </c>
      <c r="S1894" t="s">
        <v>29</v>
      </c>
      <c r="U1894">
        <v>303525</v>
      </c>
    </row>
    <row r="1895" spans="1:21" x14ac:dyDescent="0.3">
      <c r="A1895">
        <v>305413</v>
      </c>
      <c r="B1895" t="s">
        <v>219</v>
      </c>
      <c r="C1895" t="str">
        <f>_xlfn.XLOOKUP(D1895,Departments!$A$2:$A$8,Departments!$B$2:$B$8)</f>
        <v>Marketing</v>
      </c>
      <c r="D1895" t="s">
        <v>60</v>
      </c>
      <c r="E1895" t="str" cm="1">
        <f t="array" ref="E1895">_xlfn.XLOOKUP(F1895,Locations!$A$2:$A$6,Locations!$B$2:$B$6,NOT FOUND)</f>
        <v>Ajman</v>
      </c>
      <c r="F1895" t="s">
        <v>32</v>
      </c>
      <c r="G1895" t="s">
        <v>62</v>
      </c>
      <c r="H1895" t="s">
        <v>34</v>
      </c>
      <c r="I1895" t="s">
        <v>43</v>
      </c>
      <c r="J1895" t="s">
        <v>24</v>
      </c>
      <c r="K1895" t="s">
        <v>54</v>
      </c>
      <c r="L1895" t="s">
        <v>1219</v>
      </c>
      <c r="M1895" s="4">
        <v>81.03</v>
      </c>
      <c r="N1895">
        <v>66</v>
      </c>
      <c r="O1895" t="s">
        <v>27</v>
      </c>
      <c r="P1895" t="s">
        <v>38</v>
      </c>
      <c r="Q1895">
        <v>2</v>
      </c>
      <c r="R1895">
        <v>16</v>
      </c>
      <c r="S1895" t="s">
        <v>29</v>
      </c>
      <c r="U1895">
        <v>304440</v>
      </c>
    </row>
    <row r="1896" spans="1:21" x14ac:dyDescent="0.3">
      <c r="A1896">
        <v>305414</v>
      </c>
      <c r="B1896" t="s">
        <v>18</v>
      </c>
      <c r="C1896" t="str">
        <f>_xlfn.XLOOKUP(D1896,Departments!$A$2:$A$8,Departments!$B$2:$B$8)</f>
        <v>Marketing</v>
      </c>
      <c r="D1896" t="s">
        <v>60</v>
      </c>
      <c r="E1896" t="str" cm="1">
        <f t="array" ref="E1896">_xlfn.XLOOKUP(F1896,Locations!$A$2:$A$6,Locations!$B$2:$B$6,NOT FOUND)</f>
        <v>Abu Dhabi</v>
      </c>
      <c r="F1896" t="s">
        <v>61</v>
      </c>
      <c r="G1896" t="s">
        <v>102</v>
      </c>
      <c r="H1896" t="s">
        <v>63</v>
      </c>
      <c r="I1896" t="s">
        <v>43</v>
      </c>
      <c r="J1896" t="s">
        <v>24</v>
      </c>
      <c r="K1896" t="s">
        <v>64</v>
      </c>
      <c r="L1896" t="s">
        <v>1317</v>
      </c>
      <c r="M1896" s="4">
        <v>77.28</v>
      </c>
      <c r="N1896">
        <v>69</v>
      </c>
      <c r="O1896" t="s">
        <v>56</v>
      </c>
      <c r="P1896" t="s">
        <v>38</v>
      </c>
      <c r="Q1896">
        <v>2</v>
      </c>
      <c r="R1896">
        <v>16</v>
      </c>
      <c r="S1896" t="s">
        <v>29</v>
      </c>
      <c r="U1896">
        <v>304591</v>
      </c>
    </row>
    <row r="1897" spans="1:21" x14ac:dyDescent="0.3">
      <c r="A1897">
        <v>305415</v>
      </c>
      <c r="B1897" t="s">
        <v>559</v>
      </c>
      <c r="C1897" t="str">
        <f>_xlfn.XLOOKUP(D1897,Departments!$A$2:$A$8,Departments!$B$2:$B$8)</f>
        <v>Customer Support</v>
      </c>
      <c r="D1897" t="s">
        <v>52</v>
      </c>
      <c r="E1897" t="str" cm="1">
        <f t="array" ref="E1897">_xlfn.XLOOKUP(F1897,Locations!$A$2:$A$6,Locations!$B$2:$B$6,NOT FOUND)</f>
        <v>Ajman</v>
      </c>
      <c r="F1897" t="s">
        <v>32</v>
      </c>
      <c r="G1897" t="s">
        <v>33</v>
      </c>
      <c r="H1897" t="s">
        <v>76</v>
      </c>
      <c r="I1897" t="s">
        <v>35</v>
      </c>
      <c r="J1897" t="s">
        <v>36</v>
      </c>
      <c r="K1897" t="s">
        <v>69</v>
      </c>
      <c r="L1897" t="s">
        <v>1500</v>
      </c>
      <c r="M1897" s="4">
        <v>94.39</v>
      </c>
      <c r="N1897">
        <v>77</v>
      </c>
      <c r="O1897" t="s">
        <v>56</v>
      </c>
      <c r="P1897" t="s">
        <v>38</v>
      </c>
      <c r="Q1897">
        <v>3</v>
      </c>
      <c r="R1897">
        <v>29</v>
      </c>
      <c r="S1897" t="s">
        <v>29</v>
      </c>
      <c r="U1897">
        <v>304252</v>
      </c>
    </row>
    <row r="1898" spans="1:21" x14ac:dyDescent="0.3">
      <c r="A1898">
        <v>305416</v>
      </c>
      <c r="B1898" t="s">
        <v>495</v>
      </c>
      <c r="C1898" t="str">
        <f>_xlfn.XLOOKUP(D1898,Departments!$A$2:$A$8,Departments!$B$2:$B$8)</f>
        <v>Finance</v>
      </c>
      <c r="D1898" t="s">
        <v>72</v>
      </c>
      <c r="E1898" t="str" cm="1">
        <f t="array" ref="E1898">_xlfn.XLOOKUP(F1898,Locations!$A$2:$A$6,Locations!$B$2:$B$6,NOT FOUND)</f>
        <v>Abu Dhabi</v>
      </c>
      <c r="F1898" t="s">
        <v>61</v>
      </c>
      <c r="G1898" t="s">
        <v>42</v>
      </c>
      <c r="H1898" t="s">
        <v>22</v>
      </c>
      <c r="I1898" t="s">
        <v>43</v>
      </c>
      <c r="J1898" t="s">
        <v>24</v>
      </c>
      <c r="K1898" t="s">
        <v>64</v>
      </c>
      <c r="L1898" t="s">
        <v>254</v>
      </c>
      <c r="M1898" s="4">
        <v>76.819999999999993</v>
      </c>
      <c r="N1898">
        <v>68</v>
      </c>
      <c r="O1898" t="s">
        <v>56</v>
      </c>
      <c r="P1898" t="s">
        <v>38</v>
      </c>
      <c r="Q1898">
        <v>4</v>
      </c>
      <c r="R1898">
        <v>33</v>
      </c>
      <c r="S1898" t="s">
        <v>29</v>
      </c>
      <c r="U1898">
        <v>303562</v>
      </c>
    </row>
    <row r="1899" spans="1:21" x14ac:dyDescent="0.3">
      <c r="A1899">
        <v>305417</v>
      </c>
      <c r="B1899" t="s">
        <v>765</v>
      </c>
      <c r="C1899" t="str">
        <f>_xlfn.XLOOKUP(D1899,Departments!$A$2:$A$8,Departments!$B$2:$B$8)</f>
        <v>Sales</v>
      </c>
      <c r="D1899" t="s">
        <v>31</v>
      </c>
      <c r="E1899" t="str" cm="1">
        <f t="array" ref="E1899">_xlfn.XLOOKUP(F1899,Locations!$A$2:$A$6,Locations!$B$2:$B$6,NOT FOUND)</f>
        <v>Dubai</v>
      </c>
      <c r="F1899" t="s">
        <v>20</v>
      </c>
      <c r="G1899" t="s">
        <v>53</v>
      </c>
      <c r="H1899" t="s">
        <v>34</v>
      </c>
      <c r="I1899" t="s">
        <v>43</v>
      </c>
      <c r="J1899" t="s">
        <v>36</v>
      </c>
      <c r="K1899" t="s">
        <v>54</v>
      </c>
      <c r="L1899" t="s">
        <v>184</v>
      </c>
      <c r="M1899" s="4">
        <v>87.71</v>
      </c>
      <c r="N1899">
        <v>71</v>
      </c>
      <c r="O1899" t="s">
        <v>56</v>
      </c>
      <c r="P1899" t="s">
        <v>50</v>
      </c>
      <c r="R1899">
        <v>19</v>
      </c>
      <c r="S1899" t="s">
        <v>29</v>
      </c>
      <c r="U1899">
        <v>303962</v>
      </c>
    </row>
    <row r="1900" spans="1:21" x14ac:dyDescent="0.3">
      <c r="A1900">
        <v>305418</v>
      </c>
      <c r="B1900" t="s">
        <v>597</v>
      </c>
      <c r="C1900" t="str">
        <f>_xlfn.XLOOKUP(D1900,Departments!$A$2:$A$8,Departments!$B$2:$B$8)</f>
        <v>Operations</v>
      </c>
      <c r="D1900" t="s">
        <v>19</v>
      </c>
      <c r="E1900" t="str" cm="1">
        <f t="array" ref="E1900">_xlfn.XLOOKUP(F1900,Locations!$A$2:$A$6,Locations!$B$2:$B$6,NOT FOUND)</f>
        <v>Abu Dhabi</v>
      </c>
      <c r="F1900" t="s">
        <v>61</v>
      </c>
      <c r="G1900" t="s">
        <v>108</v>
      </c>
      <c r="H1900" t="s">
        <v>63</v>
      </c>
      <c r="I1900" t="s">
        <v>35</v>
      </c>
      <c r="J1900" t="s">
        <v>36</v>
      </c>
      <c r="K1900" t="s">
        <v>69</v>
      </c>
      <c r="L1900" t="s">
        <v>1596</v>
      </c>
      <c r="M1900" s="4">
        <v>81.790000000000006</v>
      </c>
      <c r="N1900">
        <v>62</v>
      </c>
      <c r="O1900" t="s">
        <v>27</v>
      </c>
      <c r="P1900" t="s">
        <v>38</v>
      </c>
      <c r="Q1900">
        <v>5</v>
      </c>
      <c r="R1900">
        <v>22</v>
      </c>
      <c r="S1900" t="s">
        <v>29</v>
      </c>
      <c r="U1900">
        <v>305354</v>
      </c>
    </row>
    <row r="1901" spans="1:21" x14ac:dyDescent="0.3">
      <c r="A1901">
        <v>305419</v>
      </c>
      <c r="B1901" t="s">
        <v>1116</v>
      </c>
      <c r="C1901" t="str">
        <f>_xlfn.XLOOKUP(D1901,Departments!$A$2:$A$8,Departments!$B$2:$B$8)</f>
        <v>Operations</v>
      </c>
      <c r="D1901" t="s">
        <v>19</v>
      </c>
      <c r="E1901" t="str" cm="1">
        <f t="array" ref="E1901">_xlfn.XLOOKUP(F1901,Locations!$A$2:$A$6,Locations!$B$2:$B$6,NOT FOUND)</f>
        <v>Sharjah</v>
      </c>
      <c r="F1901" t="s">
        <v>41</v>
      </c>
      <c r="G1901" t="s">
        <v>33</v>
      </c>
      <c r="H1901" t="s">
        <v>22</v>
      </c>
      <c r="I1901" t="s">
        <v>35</v>
      </c>
      <c r="J1901" t="s">
        <v>36</v>
      </c>
      <c r="K1901" t="s">
        <v>25</v>
      </c>
      <c r="L1901" t="s">
        <v>468</v>
      </c>
      <c r="M1901" s="4">
        <v>85.47</v>
      </c>
      <c r="N1901">
        <v>75</v>
      </c>
      <c r="O1901" t="s">
        <v>49</v>
      </c>
      <c r="P1901" t="s">
        <v>38</v>
      </c>
      <c r="Q1901">
        <v>2</v>
      </c>
      <c r="R1901">
        <v>20</v>
      </c>
      <c r="S1901" t="s">
        <v>29</v>
      </c>
      <c r="U1901">
        <v>305059</v>
      </c>
    </row>
    <row r="1902" spans="1:21" x14ac:dyDescent="0.3">
      <c r="A1902">
        <v>305420</v>
      </c>
      <c r="B1902" t="s">
        <v>823</v>
      </c>
      <c r="C1902" t="str">
        <f>_xlfn.XLOOKUP(D1902,Departments!$A$2:$A$8,Departments!$B$2:$B$8)</f>
        <v>Marketing</v>
      </c>
      <c r="D1902" t="s">
        <v>60</v>
      </c>
      <c r="E1902" t="str" cm="1">
        <f t="array" ref="E1902">_xlfn.XLOOKUP(F1902,Locations!$A$2:$A$6,Locations!$B$2:$B$6,NOT FOUND)</f>
        <v>Ajman</v>
      </c>
      <c r="F1902" t="s">
        <v>32</v>
      </c>
      <c r="G1902" t="s">
        <v>47</v>
      </c>
      <c r="H1902" t="s">
        <v>63</v>
      </c>
      <c r="I1902" t="s">
        <v>23</v>
      </c>
      <c r="J1902" t="s">
        <v>24</v>
      </c>
      <c r="K1902" t="s">
        <v>69</v>
      </c>
      <c r="L1902" t="s">
        <v>1440</v>
      </c>
      <c r="M1902" s="4">
        <v>77.430000000000007</v>
      </c>
      <c r="N1902">
        <v>50</v>
      </c>
      <c r="O1902" t="s">
        <v>56</v>
      </c>
      <c r="P1902" t="s">
        <v>38</v>
      </c>
      <c r="Q1902">
        <v>2</v>
      </c>
      <c r="R1902">
        <v>17</v>
      </c>
      <c r="S1902" t="s">
        <v>29</v>
      </c>
      <c r="U1902">
        <v>303983</v>
      </c>
    </row>
    <row r="1903" spans="1:21" x14ac:dyDescent="0.3">
      <c r="A1903">
        <v>305421</v>
      </c>
      <c r="B1903" t="s">
        <v>181</v>
      </c>
      <c r="C1903" t="str">
        <f>_xlfn.XLOOKUP(D1903,Departments!$A$2:$A$8,Departments!$B$2:$B$8)</f>
        <v>HR</v>
      </c>
      <c r="D1903" t="s">
        <v>40</v>
      </c>
      <c r="E1903" t="str" cm="1">
        <f t="array" ref="E1903">_xlfn.XLOOKUP(F1903,Locations!$A$2:$A$6,Locations!$B$2:$B$6,NOT FOUND)</f>
        <v>Sharjah</v>
      </c>
      <c r="F1903" t="s">
        <v>41</v>
      </c>
      <c r="G1903" t="s">
        <v>102</v>
      </c>
      <c r="H1903" t="s">
        <v>34</v>
      </c>
      <c r="I1903" t="s">
        <v>23</v>
      </c>
      <c r="J1903" t="s">
        <v>24</v>
      </c>
      <c r="K1903" t="s">
        <v>69</v>
      </c>
      <c r="L1903" t="s">
        <v>1583</v>
      </c>
      <c r="M1903" s="4">
        <v>78.17</v>
      </c>
      <c r="N1903">
        <v>57</v>
      </c>
      <c r="O1903" t="s">
        <v>27</v>
      </c>
      <c r="P1903" t="s">
        <v>38</v>
      </c>
      <c r="Q1903">
        <v>4</v>
      </c>
      <c r="R1903">
        <v>27</v>
      </c>
      <c r="S1903" t="s">
        <v>29</v>
      </c>
      <c r="U1903">
        <v>304745</v>
      </c>
    </row>
    <row r="1904" spans="1:21" x14ac:dyDescent="0.3">
      <c r="A1904">
        <v>305422</v>
      </c>
      <c r="B1904" t="s">
        <v>1166</v>
      </c>
      <c r="C1904" t="str">
        <f>_xlfn.XLOOKUP(D1904,Departments!$A$2:$A$8,Departments!$B$2:$B$8)</f>
        <v>Marketing</v>
      </c>
      <c r="D1904" t="s">
        <v>60</v>
      </c>
      <c r="E1904" t="str" cm="1">
        <f t="array" ref="E1904">_xlfn.XLOOKUP(F1904,Locations!$A$2:$A$6,Locations!$B$2:$B$6,NOT FOUND)</f>
        <v>Al Ain</v>
      </c>
      <c r="F1904" t="s">
        <v>46</v>
      </c>
      <c r="G1904" t="s">
        <v>68</v>
      </c>
      <c r="H1904" t="s">
        <v>34</v>
      </c>
      <c r="I1904" t="s">
        <v>23</v>
      </c>
      <c r="J1904" t="s">
        <v>36</v>
      </c>
      <c r="K1904" t="s">
        <v>54</v>
      </c>
      <c r="L1904" t="s">
        <v>1349</v>
      </c>
      <c r="M1904" s="4">
        <v>89.01</v>
      </c>
      <c r="N1904">
        <v>76</v>
      </c>
      <c r="O1904" t="s">
        <v>49</v>
      </c>
      <c r="P1904" t="s">
        <v>28</v>
      </c>
      <c r="R1904">
        <v>39</v>
      </c>
      <c r="S1904" t="s">
        <v>131</v>
      </c>
      <c r="T1904" t="s">
        <v>321</v>
      </c>
      <c r="U1904">
        <v>304327</v>
      </c>
    </row>
    <row r="1905" spans="1:21" x14ac:dyDescent="0.3">
      <c r="A1905">
        <v>305423</v>
      </c>
      <c r="B1905" t="s">
        <v>1137</v>
      </c>
      <c r="C1905" t="str">
        <f>_xlfn.XLOOKUP(D1905,Departments!$A$2:$A$8,Departments!$B$2:$B$8)</f>
        <v>HR</v>
      </c>
      <c r="D1905" t="s">
        <v>40</v>
      </c>
      <c r="E1905" t="str" cm="1">
        <f t="array" ref="E1905">_xlfn.XLOOKUP(F1905,Locations!$A$2:$A$6,Locations!$B$2:$B$6,NOT FOUND)</f>
        <v>Dubai</v>
      </c>
      <c r="F1905" t="s">
        <v>20</v>
      </c>
      <c r="G1905" t="s">
        <v>33</v>
      </c>
      <c r="H1905" t="s">
        <v>76</v>
      </c>
      <c r="I1905" t="s">
        <v>23</v>
      </c>
      <c r="J1905" t="s">
        <v>24</v>
      </c>
      <c r="K1905" t="s">
        <v>69</v>
      </c>
      <c r="L1905" t="s">
        <v>674</v>
      </c>
      <c r="M1905" s="4">
        <v>84.14</v>
      </c>
      <c r="N1905">
        <v>76</v>
      </c>
      <c r="O1905" t="s">
        <v>27</v>
      </c>
      <c r="P1905" t="s">
        <v>28</v>
      </c>
      <c r="S1905" t="s">
        <v>57</v>
      </c>
      <c r="T1905" t="s">
        <v>953</v>
      </c>
      <c r="U1905">
        <v>304967</v>
      </c>
    </row>
    <row r="1906" spans="1:21" x14ac:dyDescent="0.3">
      <c r="A1906">
        <v>305424</v>
      </c>
      <c r="B1906" t="s">
        <v>681</v>
      </c>
      <c r="C1906" t="str">
        <f>_xlfn.XLOOKUP(D1906,Departments!$A$2:$A$8,Departments!$B$2:$B$8)</f>
        <v>Customer Support</v>
      </c>
      <c r="D1906" t="s">
        <v>52</v>
      </c>
      <c r="E1906" t="str" cm="1">
        <f t="array" ref="E1906">_xlfn.XLOOKUP(F1906,Locations!$A$2:$A$6,Locations!$B$2:$B$6,NOT FOUND)</f>
        <v>Ajman</v>
      </c>
      <c r="F1906" t="s">
        <v>32</v>
      </c>
      <c r="G1906" t="s">
        <v>47</v>
      </c>
      <c r="H1906" t="s">
        <v>34</v>
      </c>
      <c r="I1906" t="s">
        <v>23</v>
      </c>
      <c r="J1906" t="s">
        <v>36</v>
      </c>
      <c r="K1906" t="s">
        <v>25</v>
      </c>
      <c r="L1906" t="s">
        <v>1621</v>
      </c>
      <c r="M1906" s="4">
        <v>79.349999999999994</v>
      </c>
      <c r="N1906">
        <v>62</v>
      </c>
      <c r="O1906" t="s">
        <v>27</v>
      </c>
      <c r="P1906" t="s">
        <v>38</v>
      </c>
      <c r="Q1906">
        <v>5</v>
      </c>
      <c r="R1906">
        <v>25</v>
      </c>
      <c r="S1906" t="s">
        <v>29</v>
      </c>
      <c r="U1906">
        <v>304069</v>
      </c>
    </row>
    <row r="1907" spans="1:21" x14ac:dyDescent="0.3">
      <c r="A1907">
        <v>305425</v>
      </c>
      <c r="B1907" t="s">
        <v>650</v>
      </c>
      <c r="C1907" t="str">
        <f>_xlfn.XLOOKUP(D1907,Departments!$A$2:$A$8,Departments!$B$2:$B$8)</f>
        <v>Marketing</v>
      </c>
      <c r="D1907" t="s">
        <v>60</v>
      </c>
      <c r="E1907" t="str" cm="1">
        <f t="array" ref="E1907">_xlfn.XLOOKUP(F1907,Locations!$A$2:$A$6,Locations!$B$2:$B$6,NOT FOUND)</f>
        <v>Sharjah</v>
      </c>
      <c r="F1907" t="s">
        <v>41</v>
      </c>
      <c r="G1907" t="s">
        <v>47</v>
      </c>
      <c r="H1907" t="s">
        <v>22</v>
      </c>
      <c r="I1907" t="s">
        <v>43</v>
      </c>
      <c r="J1907" t="s">
        <v>24</v>
      </c>
      <c r="K1907" t="s">
        <v>64</v>
      </c>
      <c r="L1907" t="s">
        <v>1622</v>
      </c>
      <c r="M1907" s="4">
        <v>75.349999999999994</v>
      </c>
      <c r="N1907">
        <v>80</v>
      </c>
      <c r="O1907" t="s">
        <v>27</v>
      </c>
      <c r="P1907" t="s">
        <v>38</v>
      </c>
      <c r="Q1907">
        <v>3</v>
      </c>
      <c r="R1907">
        <v>22</v>
      </c>
      <c r="S1907" t="s">
        <v>29</v>
      </c>
      <c r="U1907">
        <v>305055</v>
      </c>
    </row>
    <row r="1908" spans="1:21" x14ac:dyDescent="0.3">
      <c r="A1908">
        <v>305426</v>
      </c>
      <c r="B1908" t="s">
        <v>732</v>
      </c>
      <c r="C1908" t="str">
        <f>_xlfn.XLOOKUP(D1908,Departments!$A$2:$A$8,Departments!$B$2:$B$8)</f>
        <v>Operations</v>
      </c>
      <c r="D1908" t="s">
        <v>19</v>
      </c>
      <c r="E1908" t="str" cm="1">
        <f t="array" ref="E1908">_xlfn.XLOOKUP(F1908,Locations!$A$2:$A$6,Locations!$B$2:$B$6,NOT FOUND)</f>
        <v>Ajman</v>
      </c>
      <c r="F1908" t="s">
        <v>32</v>
      </c>
      <c r="G1908" t="s">
        <v>173</v>
      </c>
      <c r="H1908" t="s">
        <v>63</v>
      </c>
      <c r="I1908" t="s">
        <v>43</v>
      </c>
      <c r="J1908" t="s">
        <v>36</v>
      </c>
      <c r="K1908" t="s">
        <v>25</v>
      </c>
      <c r="L1908" t="s">
        <v>1002</v>
      </c>
      <c r="M1908" s="4">
        <v>98.86</v>
      </c>
      <c r="N1908">
        <v>96</v>
      </c>
      <c r="O1908" t="s">
        <v>56</v>
      </c>
      <c r="P1908" t="s">
        <v>38</v>
      </c>
      <c r="Q1908">
        <v>3</v>
      </c>
      <c r="S1908" t="s">
        <v>29</v>
      </c>
      <c r="U1908">
        <v>303552</v>
      </c>
    </row>
    <row r="1909" spans="1:21" x14ac:dyDescent="0.3">
      <c r="A1909">
        <v>305427</v>
      </c>
      <c r="B1909" t="s">
        <v>118</v>
      </c>
      <c r="C1909" t="str">
        <f>_xlfn.XLOOKUP(D1909,Departments!$A$2:$A$8,Departments!$B$2:$B$8)</f>
        <v>Customer Support</v>
      </c>
      <c r="D1909" t="s">
        <v>52</v>
      </c>
      <c r="E1909" t="str" cm="1">
        <f t="array" ref="E1909">_xlfn.XLOOKUP(F1909,Locations!$A$2:$A$6,Locations!$B$2:$B$6,NOT FOUND)</f>
        <v>Abu Dhabi</v>
      </c>
      <c r="F1909" t="s">
        <v>61</v>
      </c>
      <c r="G1909" t="s">
        <v>126</v>
      </c>
      <c r="H1909" t="s">
        <v>34</v>
      </c>
      <c r="I1909" t="s">
        <v>23</v>
      </c>
      <c r="J1909" t="s">
        <v>36</v>
      </c>
      <c r="K1909" t="s">
        <v>25</v>
      </c>
      <c r="L1909" t="s">
        <v>878</v>
      </c>
      <c r="M1909" s="4">
        <v>85.97</v>
      </c>
      <c r="N1909">
        <v>85</v>
      </c>
      <c r="O1909" t="s">
        <v>49</v>
      </c>
      <c r="P1909" t="s">
        <v>28</v>
      </c>
      <c r="S1909" t="s">
        <v>29</v>
      </c>
      <c r="U1909">
        <v>304248</v>
      </c>
    </row>
    <row r="1910" spans="1:21" x14ac:dyDescent="0.3">
      <c r="A1910">
        <v>305428</v>
      </c>
      <c r="B1910" t="s">
        <v>239</v>
      </c>
      <c r="C1910" t="str">
        <f>_xlfn.XLOOKUP(D1910,Departments!$A$2:$A$8,Departments!$B$2:$B$8)</f>
        <v>Sales</v>
      </c>
      <c r="D1910" t="s">
        <v>31</v>
      </c>
      <c r="E1910" t="str" cm="1">
        <f t="array" ref="E1910">_xlfn.XLOOKUP(F1910,Locations!$A$2:$A$6,Locations!$B$2:$B$6,NOT FOUND)</f>
        <v>Ajman</v>
      </c>
      <c r="F1910" t="s">
        <v>32</v>
      </c>
      <c r="G1910" t="s">
        <v>47</v>
      </c>
      <c r="H1910" t="s">
        <v>22</v>
      </c>
      <c r="I1910" t="s">
        <v>43</v>
      </c>
      <c r="J1910" t="s">
        <v>36</v>
      </c>
      <c r="K1910" t="s">
        <v>64</v>
      </c>
      <c r="L1910" t="s">
        <v>1287</v>
      </c>
      <c r="M1910" s="4">
        <v>79.11</v>
      </c>
      <c r="N1910">
        <v>64</v>
      </c>
      <c r="O1910" t="s">
        <v>27</v>
      </c>
      <c r="P1910" t="s">
        <v>38</v>
      </c>
      <c r="Q1910">
        <v>2</v>
      </c>
      <c r="R1910">
        <v>23</v>
      </c>
      <c r="S1910" t="s">
        <v>29</v>
      </c>
      <c r="U1910">
        <v>304510</v>
      </c>
    </row>
    <row r="1911" spans="1:21" x14ac:dyDescent="0.3">
      <c r="A1911">
        <v>305429</v>
      </c>
      <c r="B1911" t="s">
        <v>1110</v>
      </c>
      <c r="C1911" t="str">
        <f>_xlfn.XLOOKUP(D1911,Departments!$A$2:$A$8,Departments!$B$2:$B$8)</f>
        <v>Finance</v>
      </c>
      <c r="D1911" t="s">
        <v>72</v>
      </c>
      <c r="E1911" t="str" cm="1">
        <f t="array" ref="E1911">_xlfn.XLOOKUP(F1911,Locations!$A$2:$A$6,Locations!$B$2:$B$6,NOT FOUND)</f>
        <v>Ajman</v>
      </c>
      <c r="F1911" t="s">
        <v>32</v>
      </c>
      <c r="G1911" t="s">
        <v>42</v>
      </c>
      <c r="H1911" t="s">
        <v>22</v>
      </c>
      <c r="I1911" t="s">
        <v>43</v>
      </c>
      <c r="J1911" t="s">
        <v>24</v>
      </c>
      <c r="K1911" t="s">
        <v>69</v>
      </c>
      <c r="L1911" t="s">
        <v>1325</v>
      </c>
      <c r="M1911" s="4">
        <v>96.27</v>
      </c>
      <c r="N1911">
        <v>88</v>
      </c>
      <c r="O1911" t="s">
        <v>56</v>
      </c>
      <c r="P1911" t="s">
        <v>38</v>
      </c>
      <c r="Q1911">
        <v>2</v>
      </c>
      <c r="R1911">
        <v>13</v>
      </c>
      <c r="S1911" t="s">
        <v>29</v>
      </c>
      <c r="U1911">
        <v>304115</v>
      </c>
    </row>
    <row r="1912" spans="1:21" x14ac:dyDescent="0.3">
      <c r="A1912">
        <v>305430</v>
      </c>
      <c r="B1912" t="s">
        <v>101</v>
      </c>
      <c r="C1912" t="str">
        <f>_xlfn.XLOOKUP(D1912,Departments!$A$2:$A$8,Departments!$B$2:$B$8)</f>
        <v>Sales</v>
      </c>
      <c r="D1912" t="s">
        <v>31</v>
      </c>
      <c r="E1912" t="str" cm="1">
        <f t="array" ref="E1912">_xlfn.XLOOKUP(F1912,Locations!$A$2:$A$6,Locations!$B$2:$B$6,NOT FOUND)</f>
        <v>Sharjah</v>
      </c>
      <c r="F1912" t="s">
        <v>41</v>
      </c>
      <c r="G1912" t="s">
        <v>68</v>
      </c>
      <c r="H1912" t="s">
        <v>34</v>
      </c>
      <c r="I1912" t="s">
        <v>43</v>
      </c>
      <c r="J1912" t="s">
        <v>36</v>
      </c>
      <c r="K1912" t="s">
        <v>54</v>
      </c>
      <c r="L1912" t="s">
        <v>1108</v>
      </c>
      <c r="M1912" s="4">
        <v>96.28</v>
      </c>
      <c r="N1912">
        <v>99</v>
      </c>
      <c r="O1912" t="s">
        <v>49</v>
      </c>
      <c r="P1912" t="s">
        <v>50</v>
      </c>
      <c r="R1912">
        <v>24</v>
      </c>
      <c r="S1912" t="s">
        <v>29</v>
      </c>
      <c r="U1912">
        <v>305112</v>
      </c>
    </row>
    <row r="1913" spans="1:21" x14ac:dyDescent="0.3">
      <c r="A1913">
        <v>305431</v>
      </c>
      <c r="B1913" t="s">
        <v>1422</v>
      </c>
      <c r="C1913" t="str">
        <f>_xlfn.XLOOKUP(D1913,Departments!$A$2:$A$8,Departments!$B$2:$B$8)</f>
        <v>Marketing</v>
      </c>
      <c r="D1913" t="s">
        <v>60</v>
      </c>
      <c r="E1913" t="str" cm="1">
        <f t="array" ref="E1913">_xlfn.XLOOKUP(F1913,Locations!$A$2:$A$6,Locations!$B$2:$B$6,NOT FOUND)</f>
        <v>Dubai</v>
      </c>
      <c r="F1913" t="s">
        <v>20</v>
      </c>
      <c r="G1913" t="s">
        <v>33</v>
      </c>
      <c r="H1913" t="s">
        <v>63</v>
      </c>
      <c r="I1913" t="s">
        <v>23</v>
      </c>
      <c r="J1913" t="s">
        <v>24</v>
      </c>
      <c r="K1913" t="s">
        <v>69</v>
      </c>
      <c r="L1913" t="s">
        <v>139</v>
      </c>
      <c r="M1913" s="4">
        <v>87.53</v>
      </c>
      <c r="N1913">
        <v>79</v>
      </c>
      <c r="O1913" t="s">
        <v>56</v>
      </c>
      <c r="P1913" t="s">
        <v>38</v>
      </c>
      <c r="Q1913">
        <v>3</v>
      </c>
      <c r="R1913">
        <v>9</v>
      </c>
      <c r="S1913" t="s">
        <v>29</v>
      </c>
      <c r="U1913">
        <v>305055</v>
      </c>
    </row>
    <row r="1914" spans="1:21" x14ac:dyDescent="0.3">
      <c r="A1914">
        <v>305432</v>
      </c>
      <c r="B1914" t="s">
        <v>1076</v>
      </c>
      <c r="C1914" t="str">
        <f>_xlfn.XLOOKUP(D1914,Departments!$A$2:$A$8,Departments!$B$2:$B$8)</f>
        <v>Sales</v>
      </c>
      <c r="D1914" t="s">
        <v>31</v>
      </c>
      <c r="E1914" t="str" cm="1">
        <f t="array" ref="E1914">_xlfn.XLOOKUP(F1914,Locations!$A$2:$A$6,Locations!$B$2:$B$6,NOT FOUND)</f>
        <v>Al Ain</v>
      </c>
      <c r="F1914" t="s">
        <v>46</v>
      </c>
      <c r="G1914" t="s">
        <v>62</v>
      </c>
      <c r="H1914" t="s">
        <v>63</v>
      </c>
      <c r="I1914" t="s">
        <v>35</v>
      </c>
      <c r="J1914" t="s">
        <v>36</v>
      </c>
      <c r="K1914" t="s">
        <v>54</v>
      </c>
      <c r="L1914" t="s">
        <v>709</v>
      </c>
      <c r="M1914" s="4">
        <v>93.58</v>
      </c>
      <c r="N1914">
        <v>81</v>
      </c>
      <c r="O1914" t="s">
        <v>56</v>
      </c>
      <c r="P1914" t="s">
        <v>28</v>
      </c>
      <c r="R1914">
        <v>8</v>
      </c>
      <c r="S1914" t="s">
        <v>29</v>
      </c>
      <c r="U1914">
        <v>304646</v>
      </c>
    </row>
    <row r="1915" spans="1:21" x14ac:dyDescent="0.3">
      <c r="A1915">
        <v>305433</v>
      </c>
      <c r="B1915" t="s">
        <v>297</v>
      </c>
      <c r="C1915" t="str">
        <f>_xlfn.XLOOKUP(D1915,Departments!$A$2:$A$8,Departments!$B$2:$B$8)</f>
        <v>HR</v>
      </c>
      <c r="D1915" t="s">
        <v>40</v>
      </c>
      <c r="E1915" t="str" cm="1">
        <f t="array" ref="E1915">_xlfn.XLOOKUP(F1915,Locations!$A$2:$A$6,Locations!$B$2:$B$6,NOT FOUND)</f>
        <v>Abu Dhabi</v>
      </c>
      <c r="F1915" t="s">
        <v>61</v>
      </c>
      <c r="G1915" t="s">
        <v>33</v>
      </c>
      <c r="H1915" t="s">
        <v>63</v>
      </c>
      <c r="I1915" t="s">
        <v>23</v>
      </c>
      <c r="J1915" t="s">
        <v>24</v>
      </c>
      <c r="K1915" t="s">
        <v>54</v>
      </c>
      <c r="L1915" t="s">
        <v>656</v>
      </c>
      <c r="M1915" s="4">
        <v>91.63</v>
      </c>
      <c r="N1915">
        <v>83</v>
      </c>
      <c r="O1915" t="s">
        <v>49</v>
      </c>
      <c r="P1915" t="s">
        <v>28</v>
      </c>
      <c r="R1915">
        <v>9</v>
      </c>
      <c r="S1915" t="s">
        <v>29</v>
      </c>
      <c r="U1915">
        <v>303742</v>
      </c>
    </row>
    <row r="1916" spans="1:21" x14ac:dyDescent="0.3">
      <c r="A1916">
        <v>305434</v>
      </c>
      <c r="B1916" t="s">
        <v>578</v>
      </c>
      <c r="C1916" t="str">
        <f>_xlfn.XLOOKUP(D1916,Departments!$A$2:$A$8,Departments!$B$2:$B$8)</f>
        <v>Marketing</v>
      </c>
      <c r="D1916" t="s">
        <v>60</v>
      </c>
      <c r="E1916" t="str" cm="1">
        <f t="array" ref="E1916">_xlfn.XLOOKUP(F1916,Locations!$A$2:$A$6,Locations!$B$2:$B$6,NOT FOUND)</f>
        <v>Abu Dhabi</v>
      </c>
      <c r="F1916" t="s">
        <v>61</v>
      </c>
      <c r="G1916" t="s">
        <v>73</v>
      </c>
      <c r="H1916" t="s">
        <v>22</v>
      </c>
      <c r="I1916" t="s">
        <v>35</v>
      </c>
      <c r="J1916" t="s">
        <v>36</v>
      </c>
      <c r="K1916" t="s">
        <v>54</v>
      </c>
      <c r="L1916" t="s">
        <v>1030</v>
      </c>
      <c r="M1916" s="4">
        <v>95.89</v>
      </c>
      <c r="N1916">
        <v>94</v>
      </c>
      <c r="O1916" t="s">
        <v>56</v>
      </c>
      <c r="P1916" t="s">
        <v>38</v>
      </c>
      <c r="Q1916">
        <v>5</v>
      </c>
      <c r="R1916">
        <v>34</v>
      </c>
      <c r="S1916" t="s">
        <v>29</v>
      </c>
      <c r="U1916">
        <v>305081</v>
      </c>
    </row>
    <row r="1917" spans="1:21" x14ac:dyDescent="0.3">
      <c r="A1917">
        <v>305435</v>
      </c>
      <c r="B1917" t="s">
        <v>156</v>
      </c>
      <c r="C1917" t="str">
        <f>_xlfn.XLOOKUP(D1917,Departments!$A$2:$A$8,Departments!$B$2:$B$8)</f>
        <v>IT</v>
      </c>
      <c r="D1917" t="s">
        <v>80</v>
      </c>
      <c r="E1917" t="str" cm="1">
        <f t="array" ref="E1917">_xlfn.XLOOKUP(F1917,Locations!$A$2:$A$6,Locations!$B$2:$B$6,NOT FOUND)</f>
        <v>Ajman</v>
      </c>
      <c r="F1917" t="s">
        <v>32</v>
      </c>
      <c r="G1917" t="s">
        <v>42</v>
      </c>
      <c r="H1917" t="s">
        <v>76</v>
      </c>
      <c r="I1917" t="s">
        <v>35</v>
      </c>
      <c r="J1917" t="s">
        <v>36</v>
      </c>
      <c r="K1917" t="s">
        <v>54</v>
      </c>
      <c r="L1917" t="s">
        <v>525</v>
      </c>
      <c r="M1917" s="4">
        <v>77.16</v>
      </c>
      <c r="N1917">
        <v>61</v>
      </c>
      <c r="O1917" t="s">
        <v>56</v>
      </c>
      <c r="P1917" t="s">
        <v>38</v>
      </c>
      <c r="Q1917">
        <v>3</v>
      </c>
      <c r="R1917">
        <v>30</v>
      </c>
      <c r="S1917" t="s">
        <v>29</v>
      </c>
      <c r="U1917">
        <v>304815</v>
      </c>
    </row>
    <row r="1918" spans="1:21" x14ac:dyDescent="0.3">
      <c r="A1918">
        <v>305436</v>
      </c>
      <c r="B1918" t="s">
        <v>67</v>
      </c>
      <c r="C1918" t="str">
        <f>_xlfn.XLOOKUP(D1918,Departments!$A$2:$A$8,Departments!$B$2:$B$8)</f>
        <v>Customer Support</v>
      </c>
      <c r="D1918" t="s">
        <v>52</v>
      </c>
      <c r="E1918" t="str" cm="1">
        <f t="array" ref="E1918">_xlfn.XLOOKUP(F1918,Locations!$A$2:$A$6,Locations!$B$2:$B$6,NOT FOUND)</f>
        <v>Al Ain</v>
      </c>
      <c r="F1918" t="s">
        <v>46</v>
      </c>
      <c r="G1918" t="s">
        <v>108</v>
      </c>
      <c r="H1918" t="s">
        <v>22</v>
      </c>
      <c r="I1918" t="s">
        <v>23</v>
      </c>
      <c r="J1918" t="s">
        <v>24</v>
      </c>
      <c r="K1918" t="s">
        <v>64</v>
      </c>
      <c r="L1918" t="s">
        <v>511</v>
      </c>
      <c r="M1918" s="4">
        <v>97</v>
      </c>
      <c r="N1918">
        <v>93</v>
      </c>
      <c r="O1918" t="s">
        <v>49</v>
      </c>
      <c r="P1918" t="s">
        <v>38</v>
      </c>
      <c r="Q1918">
        <v>5</v>
      </c>
      <c r="S1918" t="s">
        <v>57</v>
      </c>
      <c r="T1918" t="s">
        <v>1060</v>
      </c>
      <c r="U1918">
        <v>305211</v>
      </c>
    </row>
    <row r="1919" spans="1:21" x14ac:dyDescent="0.3">
      <c r="A1919">
        <v>305437</v>
      </c>
      <c r="B1919" t="s">
        <v>750</v>
      </c>
      <c r="C1919" t="str">
        <f>_xlfn.XLOOKUP(D1919,Departments!$A$2:$A$8,Departments!$B$2:$B$8)</f>
        <v>Finance</v>
      </c>
      <c r="D1919" t="s">
        <v>72</v>
      </c>
      <c r="E1919" t="str" cm="1">
        <f t="array" ref="E1919">_xlfn.XLOOKUP(F1919,Locations!$A$2:$A$6,Locations!$B$2:$B$6,NOT FOUND)</f>
        <v>Dubai</v>
      </c>
      <c r="F1919" t="s">
        <v>20</v>
      </c>
      <c r="G1919" t="s">
        <v>73</v>
      </c>
      <c r="H1919" t="s">
        <v>22</v>
      </c>
      <c r="I1919" t="s">
        <v>35</v>
      </c>
      <c r="J1919" t="s">
        <v>24</v>
      </c>
      <c r="K1919" t="s">
        <v>54</v>
      </c>
      <c r="L1919" t="s">
        <v>368</v>
      </c>
      <c r="M1919" s="4">
        <v>83.69</v>
      </c>
      <c r="N1919">
        <v>51</v>
      </c>
      <c r="O1919" t="s">
        <v>56</v>
      </c>
      <c r="P1919" t="s">
        <v>38</v>
      </c>
      <c r="Q1919">
        <v>2</v>
      </c>
      <c r="R1919">
        <v>16</v>
      </c>
      <c r="S1919" t="s">
        <v>29</v>
      </c>
      <c r="U1919">
        <v>303650</v>
      </c>
    </row>
    <row r="1920" spans="1:21" x14ac:dyDescent="0.3">
      <c r="A1920">
        <v>305438</v>
      </c>
      <c r="B1920" t="s">
        <v>195</v>
      </c>
      <c r="C1920" t="str">
        <f>_xlfn.XLOOKUP(D1920,Departments!$A$2:$A$8,Departments!$B$2:$B$8)</f>
        <v>IT</v>
      </c>
      <c r="D1920" t="s">
        <v>80</v>
      </c>
      <c r="E1920" t="str" cm="1">
        <f t="array" ref="E1920">_xlfn.XLOOKUP(F1920,Locations!$A$2:$A$6,Locations!$B$2:$B$6,NOT FOUND)</f>
        <v>Sharjah</v>
      </c>
      <c r="F1920" t="s">
        <v>41</v>
      </c>
      <c r="G1920" t="s">
        <v>108</v>
      </c>
      <c r="H1920" t="s">
        <v>34</v>
      </c>
      <c r="I1920" t="s">
        <v>23</v>
      </c>
      <c r="J1920" t="s">
        <v>36</v>
      </c>
      <c r="K1920" t="s">
        <v>25</v>
      </c>
      <c r="L1920" t="s">
        <v>1465</v>
      </c>
      <c r="M1920" s="4">
        <v>79.98</v>
      </c>
      <c r="N1920">
        <v>68</v>
      </c>
      <c r="O1920" t="s">
        <v>27</v>
      </c>
      <c r="P1920" t="s">
        <v>38</v>
      </c>
      <c r="Q1920">
        <v>2</v>
      </c>
      <c r="R1920">
        <v>11</v>
      </c>
      <c r="S1920" t="s">
        <v>29</v>
      </c>
      <c r="U1920">
        <v>303668</v>
      </c>
    </row>
    <row r="1921" spans="1:21" x14ac:dyDescent="0.3">
      <c r="A1921">
        <v>305439</v>
      </c>
      <c r="B1921" t="s">
        <v>617</v>
      </c>
      <c r="C1921" t="str">
        <f>_xlfn.XLOOKUP(D1921,Departments!$A$2:$A$8,Departments!$B$2:$B$8)</f>
        <v>Operations</v>
      </c>
      <c r="D1921" t="s">
        <v>19</v>
      </c>
      <c r="E1921" t="str" cm="1">
        <f t="array" ref="E1921">_xlfn.XLOOKUP(F1921,Locations!$A$2:$A$6,Locations!$B$2:$B$6,NOT FOUND)</f>
        <v>Al Ain</v>
      </c>
      <c r="F1921" t="s">
        <v>46</v>
      </c>
      <c r="G1921" t="s">
        <v>173</v>
      </c>
      <c r="H1921" t="s">
        <v>63</v>
      </c>
      <c r="I1921" t="s">
        <v>35</v>
      </c>
      <c r="J1921" t="s">
        <v>36</v>
      </c>
      <c r="K1921" t="s">
        <v>69</v>
      </c>
      <c r="L1921" t="s">
        <v>1182</v>
      </c>
      <c r="M1921" s="4">
        <v>76.319999999999993</v>
      </c>
      <c r="N1921">
        <v>71</v>
      </c>
      <c r="O1921" t="s">
        <v>27</v>
      </c>
      <c r="P1921" t="s">
        <v>38</v>
      </c>
      <c r="Q1921">
        <v>3</v>
      </c>
      <c r="R1921">
        <v>31</v>
      </c>
      <c r="S1921" t="s">
        <v>29</v>
      </c>
      <c r="U1921">
        <v>303558</v>
      </c>
    </row>
    <row r="1922" spans="1:21" x14ac:dyDescent="0.3">
      <c r="A1922">
        <v>305440</v>
      </c>
      <c r="B1922" t="s">
        <v>1107</v>
      </c>
      <c r="C1922" t="str">
        <f>_xlfn.XLOOKUP(D1922,Departments!$A$2:$A$8,Departments!$B$2:$B$8)</f>
        <v>Marketing</v>
      </c>
      <c r="D1922" t="s">
        <v>60</v>
      </c>
      <c r="E1922" t="str" cm="1">
        <f t="array" ref="E1922">_xlfn.XLOOKUP(F1922,Locations!$A$2:$A$6,Locations!$B$2:$B$6,NOT FOUND)</f>
        <v>Dubai</v>
      </c>
      <c r="F1922" t="s">
        <v>20</v>
      </c>
      <c r="G1922" t="s">
        <v>47</v>
      </c>
      <c r="H1922" t="s">
        <v>22</v>
      </c>
      <c r="I1922" t="s">
        <v>43</v>
      </c>
      <c r="J1922" t="s">
        <v>24</v>
      </c>
      <c r="K1922" t="s">
        <v>25</v>
      </c>
      <c r="L1922" t="s">
        <v>1623</v>
      </c>
      <c r="M1922" s="4">
        <v>97.3</v>
      </c>
      <c r="N1922">
        <v>91</v>
      </c>
      <c r="O1922" t="s">
        <v>49</v>
      </c>
      <c r="P1922" t="s">
        <v>38</v>
      </c>
      <c r="Q1922">
        <v>4</v>
      </c>
      <c r="R1922">
        <v>6</v>
      </c>
      <c r="S1922" t="s">
        <v>29</v>
      </c>
      <c r="U1922">
        <v>304170</v>
      </c>
    </row>
    <row r="1923" spans="1:21" x14ac:dyDescent="0.3">
      <c r="A1923">
        <v>305441</v>
      </c>
      <c r="B1923" t="s">
        <v>581</v>
      </c>
      <c r="C1923" t="str">
        <f>_xlfn.XLOOKUP(D1923,Departments!$A$2:$A$8,Departments!$B$2:$B$8)</f>
        <v>IT</v>
      </c>
      <c r="D1923" t="s">
        <v>80</v>
      </c>
      <c r="E1923" t="str" cm="1">
        <f t="array" ref="E1923">_xlfn.XLOOKUP(F1923,Locations!$A$2:$A$6,Locations!$B$2:$B$6,NOT FOUND)</f>
        <v>Ajman</v>
      </c>
      <c r="F1923" t="s">
        <v>32</v>
      </c>
      <c r="G1923" t="s">
        <v>173</v>
      </c>
      <c r="H1923" t="s">
        <v>76</v>
      </c>
      <c r="I1923" t="s">
        <v>43</v>
      </c>
      <c r="J1923" t="s">
        <v>36</v>
      </c>
      <c r="K1923" t="s">
        <v>64</v>
      </c>
      <c r="L1923" t="s">
        <v>1348</v>
      </c>
      <c r="M1923" s="4">
        <v>77.56</v>
      </c>
      <c r="N1923">
        <v>75</v>
      </c>
      <c r="O1923" t="s">
        <v>27</v>
      </c>
      <c r="P1923" t="s">
        <v>38</v>
      </c>
      <c r="Q1923">
        <v>4</v>
      </c>
      <c r="S1923" t="s">
        <v>29</v>
      </c>
      <c r="U1923">
        <v>304865</v>
      </c>
    </row>
    <row r="1924" spans="1:21" x14ac:dyDescent="0.3">
      <c r="A1924">
        <v>305442</v>
      </c>
      <c r="B1924" t="s">
        <v>929</v>
      </c>
      <c r="C1924" t="str">
        <f>_xlfn.XLOOKUP(D1924,Departments!$A$2:$A$8,Departments!$B$2:$B$8)</f>
        <v>Marketing</v>
      </c>
      <c r="D1924" t="s">
        <v>60</v>
      </c>
      <c r="E1924" t="str" cm="1">
        <f t="array" ref="E1924">_xlfn.XLOOKUP(F1924,Locations!$A$2:$A$6,Locations!$B$2:$B$6,NOT FOUND)</f>
        <v>Dubai</v>
      </c>
      <c r="F1924" t="s">
        <v>20</v>
      </c>
      <c r="G1924" t="s">
        <v>53</v>
      </c>
      <c r="H1924" t="s">
        <v>76</v>
      </c>
      <c r="I1924" t="s">
        <v>35</v>
      </c>
      <c r="J1924" t="s">
        <v>36</v>
      </c>
      <c r="K1924" t="s">
        <v>69</v>
      </c>
      <c r="L1924" t="s">
        <v>1624</v>
      </c>
      <c r="M1924" s="4">
        <v>91.28</v>
      </c>
      <c r="N1924">
        <v>90</v>
      </c>
      <c r="O1924" t="s">
        <v>49</v>
      </c>
      <c r="P1924" t="s">
        <v>28</v>
      </c>
      <c r="R1924">
        <v>25</v>
      </c>
      <c r="S1924" t="s">
        <v>29</v>
      </c>
      <c r="U1924">
        <v>304407</v>
      </c>
    </row>
    <row r="1925" spans="1:21" x14ac:dyDescent="0.3">
      <c r="A1925">
        <v>305443</v>
      </c>
      <c r="B1925" t="s">
        <v>802</v>
      </c>
      <c r="C1925" t="str">
        <f>_xlfn.XLOOKUP(D1925,Departments!$A$2:$A$8,Departments!$B$2:$B$8)</f>
        <v>Sales</v>
      </c>
      <c r="D1925" t="s">
        <v>31</v>
      </c>
      <c r="E1925" t="str" cm="1">
        <f t="array" ref="E1925">_xlfn.XLOOKUP(F1925,Locations!$A$2:$A$6,Locations!$B$2:$B$6,NOT FOUND)</f>
        <v>Sharjah</v>
      </c>
      <c r="F1925" t="s">
        <v>41</v>
      </c>
      <c r="G1925" t="s">
        <v>42</v>
      </c>
      <c r="H1925" t="s">
        <v>76</v>
      </c>
      <c r="I1925" t="s">
        <v>43</v>
      </c>
      <c r="J1925" t="s">
        <v>24</v>
      </c>
      <c r="K1925" t="s">
        <v>54</v>
      </c>
      <c r="L1925" t="s">
        <v>1377</v>
      </c>
      <c r="M1925" s="4">
        <v>77.45</v>
      </c>
      <c r="N1925">
        <v>58</v>
      </c>
      <c r="O1925" t="s">
        <v>56</v>
      </c>
      <c r="P1925" t="s">
        <v>38</v>
      </c>
      <c r="Q1925">
        <v>5</v>
      </c>
      <c r="R1925">
        <v>31</v>
      </c>
      <c r="S1925" t="s">
        <v>29</v>
      </c>
      <c r="U1925">
        <v>304312</v>
      </c>
    </row>
    <row r="1926" spans="1:21" x14ac:dyDescent="0.3">
      <c r="A1926">
        <v>305444</v>
      </c>
      <c r="B1926" t="s">
        <v>481</v>
      </c>
      <c r="C1926" t="str">
        <f>_xlfn.XLOOKUP(D1926,Departments!$A$2:$A$8,Departments!$B$2:$B$8)</f>
        <v>Sales</v>
      </c>
      <c r="D1926" t="s">
        <v>31</v>
      </c>
      <c r="E1926" t="str" cm="1">
        <f t="array" ref="E1926">_xlfn.XLOOKUP(F1926,Locations!$A$2:$A$6,Locations!$B$2:$B$6,NOT FOUND)</f>
        <v>Dubai</v>
      </c>
      <c r="F1926" t="s">
        <v>20</v>
      </c>
      <c r="G1926" t="s">
        <v>73</v>
      </c>
      <c r="H1926" t="s">
        <v>34</v>
      </c>
      <c r="I1926" t="s">
        <v>43</v>
      </c>
      <c r="J1926" t="s">
        <v>36</v>
      </c>
      <c r="K1926" t="s">
        <v>54</v>
      </c>
      <c r="L1926" t="s">
        <v>1297</v>
      </c>
      <c r="M1926" s="4">
        <v>84.74</v>
      </c>
      <c r="N1926">
        <v>68</v>
      </c>
      <c r="O1926" t="s">
        <v>56</v>
      </c>
      <c r="P1926" t="s">
        <v>38</v>
      </c>
      <c r="Q1926">
        <v>3</v>
      </c>
      <c r="R1926">
        <v>6</v>
      </c>
      <c r="S1926" t="s">
        <v>29</v>
      </c>
      <c r="U1926">
        <v>303900</v>
      </c>
    </row>
    <row r="1927" spans="1:21" x14ac:dyDescent="0.3">
      <c r="A1927">
        <v>305445</v>
      </c>
      <c r="B1927" t="s">
        <v>440</v>
      </c>
      <c r="C1927" t="str">
        <f>_xlfn.XLOOKUP(D1927,Departments!$A$2:$A$8,Departments!$B$2:$B$8)</f>
        <v>Customer Support</v>
      </c>
      <c r="D1927" t="s">
        <v>52</v>
      </c>
      <c r="E1927" t="str" cm="1">
        <f t="array" ref="E1927">_xlfn.XLOOKUP(F1927,Locations!$A$2:$A$6,Locations!$B$2:$B$6,NOT FOUND)</f>
        <v>Al Ain</v>
      </c>
      <c r="F1927" t="s">
        <v>46</v>
      </c>
      <c r="G1927" t="s">
        <v>126</v>
      </c>
      <c r="H1927" t="s">
        <v>76</v>
      </c>
      <c r="I1927" t="s">
        <v>35</v>
      </c>
      <c r="J1927" t="s">
        <v>24</v>
      </c>
      <c r="K1927" t="s">
        <v>54</v>
      </c>
      <c r="L1927" t="s">
        <v>1309</v>
      </c>
      <c r="M1927" s="4">
        <v>94.83</v>
      </c>
      <c r="N1927">
        <v>81</v>
      </c>
      <c r="O1927" t="s">
        <v>56</v>
      </c>
      <c r="P1927" t="s">
        <v>38</v>
      </c>
      <c r="Q1927">
        <v>3</v>
      </c>
      <c r="R1927">
        <v>11</v>
      </c>
      <c r="S1927" t="s">
        <v>29</v>
      </c>
      <c r="U1927">
        <v>305177</v>
      </c>
    </row>
    <row r="1928" spans="1:21" x14ac:dyDescent="0.3">
      <c r="A1928">
        <v>305446</v>
      </c>
      <c r="B1928" t="s">
        <v>460</v>
      </c>
      <c r="C1928" t="str">
        <f>_xlfn.XLOOKUP(D1928,Departments!$A$2:$A$8,Departments!$B$2:$B$8)</f>
        <v>IT</v>
      </c>
      <c r="D1928" t="s">
        <v>80</v>
      </c>
      <c r="E1928" t="str" cm="1">
        <f t="array" ref="E1928">_xlfn.XLOOKUP(F1928,Locations!$A$2:$A$6,Locations!$B$2:$B$6,NOT FOUND)</f>
        <v>Abu Dhabi</v>
      </c>
      <c r="F1928" t="s">
        <v>61</v>
      </c>
      <c r="G1928" t="s">
        <v>73</v>
      </c>
      <c r="H1928" t="s">
        <v>34</v>
      </c>
      <c r="I1928" t="s">
        <v>43</v>
      </c>
      <c r="J1928" t="s">
        <v>36</v>
      </c>
      <c r="K1928" t="s">
        <v>69</v>
      </c>
      <c r="L1928" t="s">
        <v>1058</v>
      </c>
      <c r="M1928" s="4">
        <v>81.63</v>
      </c>
      <c r="N1928">
        <v>71</v>
      </c>
      <c r="O1928" t="s">
        <v>56</v>
      </c>
      <c r="P1928" t="s">
        <v>38</v>
      </c>
      <c r="Q1928">
        <v>3</v>
      </c>
      <c r="R1928">
        <v>17</v>
      </c>
      <c r="S1928" t="s">
        <v>57</v>
      </c>
      <c r="T1928" t="s">
        <v>1268</v>
      </c>
      <c r="U1928">
        <v>305265</v>
      </c>
    </row>
    <row r="1929" spans="1:21" x14ac:dyDescent="0.3">
      <c r="A1929">
        <v>305447</v>
      </c>
      <c r="B1929" t="s">
        <v>357</v>
      </c>
      <c r="C1929" t="str">
        <f>_xlfn.XLOOKUP(D1929,Departments!$A$2:$A$8,Departments!$B$2:$B$8)</f>
        <v>Finance</v>
      </c>
      <c r="D1929" t="s">
        <v>72</v>
      </c>
      <c r="E1929" t="str" cm="1">
        <f t="array" ref="E1929">_xlfn.XLOOKUP(F1929,Locations!$A$2:$A$6,Locations!$B$2:$B$6,NOT FOUND)</f>
        <v>Abu Dhabi</v>
      </c>
      <c r="F1929" t="s">
        <v>61</v>
      </c>
      <c r="G1929" t="s">
        <v>68</v>
      </c>
      <c r="H1929" t="s">
        <v>22</v>
      </c>
      <c r="I1929" t="s">
        <v>23</v>
      </c>
      <c r="J1929" t="s">
        <v>36</v>
      </c>
      <c r="K1929" t="s">
        <v>69</v>
      </c>
      <c r="L1929" t="s">
        <v>166</v>
      </c>
      <c r="M1929" s="4">
        <v>95.36</v>
      </c>
      <c r="N1929">
        <v>99</v>
      </c>
      <c r="O1929" t="s">
        <v>56</v>
      </c>
      <c r="P1929" t="s">
        <v>38</v>
      </c>
      <c r="Q1929">
        <v>3</v>
      </c>
      <c r="R1929">
        <v>17</v>
      </c>
      <c r="S1929" t="s">
        <v>29</v>
      </c>
      <c r="U1929">
        <v>303629</v>
      </c>
    </row>
    <row r="1930" spans="1:21" x14ac:dyDescent="0.3">
      <c r="A1930">
        <v>305448</v>
      </c>
      <c r="B1930" t="s">
        <v>650</v>
      </c>
      <c r="C1930" t="str">
        <f>_xlfn.XLOOKUP(D1930,Departments!$A$2:$A$8,Departments!$B$2:$B$8)</f>
        <v>Finance</v>
      </c>
      <c r="D1930" t="s">
        <v>72</v>
      </c>
      <c r="E1930" t="str" cm="1">
        <f t="array" ref="E1930">_xlfn.XLOOKUP(F1930,Locations!$A$2:$A$6,Locations!$B$2:$B$6,NOT FOUND)</f>
        <v>Abu Dhabi</v>
      </c>
      <c r="F1930" t="s">
        <v>61</v>
      </c>
      <c r="G1930" t="s">
        <v>126</v>
      </c>
      <c r="H1930" t="s">
        <v>34</v>
      </c>
      <c r="I1930" t="s">
        <v>35</v>
      </c>
      <c r="J1930" t="s">
        <v>24</v>
      </c>
      <c r="K1930" t="s">
        <v>25</v>
      </c>
      <c r="L1930" t="s">
        <v>1625</v>
      </c>
      <c r="M1930" s="4">
        <v>76.400000000000006</v>
      </c>
      <c r="N1930">
        <v>59</v>
      </c>
      <c r="O1930" t="s">
        <v>27</v>
      </c>
      <c r="P1930" t="s">
        <v>38</v>
      </c>
      <c r="Q1930">
        <v>2</v>
      </c>
      <c r="R1930">
        <v>36</v>
      </c>
      <c r="S1930" t="s">
        <v>29</v>
      </c>
      <c r="U1930">
        <v>304965</v>
      </c>
    </row>
    <row r="1931" spans="1:21" x14ac:dyDescent="0.3">
      <c r="A1931">
        <v>305449</v>
      </c>
      <c r="B1931" t="s">
        <v>289</v>
      </c>
      <c r="C1931" t="str">
        <f>_xlfn.XLOOKUP(D1931,Departments!$A$2:$A$8,Departments!$B$2:$B$8)</f>
        <v>Customer Support</v>
      </c>
      <c r="D1931" t="s">
        <v>52</v>
      </c>
      <c r="E1931" t="str" cm="1">
        <f t="array" ref="E1931">_xlfn.XLOOKUP(F1931,Locations!$A$2:$A$6,Locations!$B$2:$B$6,NOT FOUND)</f>
        <v>Dubai</v>
      </c>
      <c r="F1931" t="s">
        <v>20</v>
      </c>
      <c r="G1931" t="s">
        <v>126</v>
      </c>
      <c r="H1931" t="s">
        <v>63</v>
      </c>
      <c r="I1931" t="s">
        <v>43</v>
      </c>
      <c r="J1931" t="s">
        <v>36</v>
      </c>
      <c r="K1931" t="s">
        <v>54</v>
      </c>
      <c r="L1931" t="s">
        <v>709</v>
      </c>
      <c r="M1931" s="4">
        <v>95.06</v>
      </c>
      <c r="N1931">
        <v>100</v>
      </c>
      <c r="O1931" t="s">
        <v>56</v>
      </c>
      <c r="P1931" t="s">
        <v>38</v>
      </c>
      <c r="Q1931">
        <v>3</v>
      </c>
      <c r="R1931">
        <v>27</v>
      </c>
      <c r="S1931" t="s">
        <v>29</v>
      </c>
      <c r="U1931">
        <v>305373</v>
      </c>
    </row>
    <row r="1932" spans="1:21" x14ac:dyDescent="0.3">
      <c r="A1932">
        <v>305450</v>
      </c>
      <c r="B1932" t="s">
        <v>151</v>
      </c>
      <c r="C1932" t="str">
        <f>_xlfn.XLOOKUP(D1932,Departments!$A$2:$A$8,Departments!$B$2:$B$8)</f>
        <v>IT</v>
      </c>
      <c r="D1932" t="s">
        <v>80</v>
      </c>
      <c r="E1932" t="str" cm="1">
        <f t="array" ref="E1932">_xlfn.XLOOKUP(F1932,Locations!$A$2:$A$6,Locations!$B$2:$B$6,NOT FOUND)</f>
        <v>Al Ain</v>
      </c>
      <c r="F1932" t="s">
        <v>46</v>
      </c>
      <c r="G1932" t="s">
        <v>62</v>
      </c>
      <c r="H1932" t="s">
        <v>63</v>
      </c>
      <c r="I1932" t="s">
        <v>35</v>
      </c>
      <c r="J1932" t="s">
        <v>24</v>
      </c>
      <c r="K1932" t="s">
        <v>64</v>
      </c>
      <c r="L1932" t="s">
        <v>97</v>
      </c>
      <c r="M1932" s="4">
        <v>83.53</v>
      </c>
      <c r="N1932">
        <v>65</v>
      </c>
      <c r="O1932" t="s">
        <v>56</v>
      </c>
      <c r="P1932" t="s">
        <v>38</v>
      </c>
      <c r="Q1932">
        <v>5</v>
      </c>
      <c r="R1932">
        <v>24</v>
      </c>
      <c r="S1932" t="s">
        <v>57</v>
      </c>
      <c r="T1932" t="s">
        <v>1626</v>
      </c>
      <c r="U1932">
        <v>304019</v>
      </c>
    </row>
    <row r="1933" spans="1:21" x14ac:dyDescent="0.3">
      <c r="A1933">
        <v>305451</v>
      </c>
      <c r="B1933" t="s">
        <v>446</v>
      </c>
      <c r="C1933" t="str">
        <f>_xlfn.XLOOKUP(D1933,Departments!$A$2:$A$8,Departments!$B$2:$B$8)</f>
        <v>Finance</v>
      </c>
      <c r="D1933" t="s">
        <v>72</v>
      </c>
      <c r="E1933" t="str" cm="1">
        <f t="array" ref="E1933">_xlfn.XLOOKUP(F1933,Locations!$A$2:$A$6,Locations!$B$2:$B$6,NOT FOUND)</f>
        <v>Al Ain</v>
      </c>
      <c r="F1933" t="s">
        <v>46</v>
      </c>
      <c r="G1933" t="s">
        <v>102</v>
      </c>
      <c r="H1933" t="s">
        <v>22</v>
      </c>
      <c r="I1933" t="s">
        <v>35</v>
      </c>
      <c r="J1933" t="s">
        <v>36</v>
      </c>
      <c r="K1933" t="s">
        <v>25</v>
      </c>
      <c r="L1933" t="s">
        <v>1240</v>
      </c>
      <c r="M1933" s="4">
        <v>88.08</v>
      </c>
      <c r="N1933">
        <v>73</v>
      </c>
      <c r="O1933" t="s">
        <v>56</v>
      </c>
      <c r="P1933" t="s">
        <v>50</v>
      </c>
      <c r="R1933">
        <v>27</v>
      </c>
      <c r="S1933" t="s">
        <v>29</v>
      </c>
      <c r="U1933">
        <v>304828</v>
      </c>
    </row>
    <row r="1934" spans="1:21" x14ac:dyDescent="0.3">
      <c r="A1934">
        <v>305452</v>
      </c>
      <c r="B1934" t="s">
        <v>625</v>
      </c>
      <c r="C1934" t="str">
        <f>_xlfn.XLOOKUP(D1934,Departments!$A$2:$A$8,Departments!$B$2:$B$8)</f>
        <v>Finance</v>
      </c>
      <c r="D1934" t="s">
        <v>72</v>
      </c>
      <c r="E1934" t="str" cm="1">
        <f t="array" ref="E1934">_xlfn.XLOOKUP(F1934,Locations!$A$2:$A$6,Locations!$B$2:$B$6,NOT FOUND)</f>
        <v>Al Ain</v>
      </c>
      <c r="F1934" t="s">
        <v>46</v>
      </c>
      <c r="G1934" t="s">
        <v>33</v>
      </c>
      <c r="H1934" t="s">
        <v>22</v>
      </c>
      <c r="I1934" t="s">
        <v>43</v>
      </c>
      <c r="J1934" t="s">
        <v>36</v>
      </c>
      <c r="K1934" t="s">
        <v>54</v>
      </c>
      <c r="L1934" t="s">
        <v>1627</v>
      </c>
      <c r="M1934" s="4">
        <v>87.58</v>
      </c>
      <c r="N1934">
        <v>70</v>
      </c>
      <c r="O1934" t="s">
        <v>56</v>
      </c>
      <c r="P1934" t="s">
        <v>50</v>
      </c>
      <c r="R1934">
        <v>11</v>
      </c>
      <c r="S1934" t="s">
        <v>57</v>
      </c>
      <c r="T1934" t="s">
        <v>1628</v>
      </c>
      <c r="U1934">
        <v>305115</v>
      </c>
    </row>
    <row r="1935" spans="1:21" x14ac:dyDescent="0.3">
      <c r="A1935">
        <v>305453</v>
      </c>
      <c r="B1935" t="s">
        <v>338</v>
      </c>
      <c r="C1935" t="str">
        <f>_xlfn.XLOOKUP(D1935,Departments!$A$2:$A$8,Departments!$B$2:$B$8)</f>
        <v>HR</v>
      </c>
      <c r="D1935" t="s">
        <v>40</v>
      </c>
      <c r="E1935" t="str" cm="1">
        <f t="array" ref="E1935">_xlfn.XLOOKUP(F1935,Locations!$A$2:$A$6,Locations!$B$2:$B$6,NOT FOUND)</f>
        <v>Sharjah</v>
      </c>
      <c r="F1935" t="s">
        <v>41</v>
      </c>
      <c r="G1935" t="s">
        <v>126</v>
      </c>
      <c r="H1935" t="s">
        <v>76</v>
      </c>
      <c r="I1935" t="s">
        <v>23</v>
      </c>
      <c r="J1935" t="s">
        <v>24</v>
      </c>
      <c r="K1935" t="s">
        <v>69</v>
      </c>
      <c r="L1935" t="s">
        <v>1629</v>
      </c>
      <c r="M1935" s="4">
        <v>89.86</v>
      </c>
      <c r="N1935">
        <v>74</v>
      </c>
      <c r="O1935" t="s">
        <v>49</v>
      </c>
      <c r="P1935" t="s">
        <v>50</v>
      </c>
      <c r="R1935">
        <v>21</v>
      </c>
      <c r="S1935" t="s">
        <v>29</v>
      </c>
      <c r="U1935">
        <v>303733</v>
      </c>
    </row>
    <row r="1936" spans="1:21" x14ac:dyDescent="0.3">
      <c r="A1936">
        <v>305454</v>
      </c>
      <c r="B1936" t="s">
        <v>286</v>
      </c>
      <c r="C1936" t="str">
        <f>_xlfn.XLOOKUP(D1936,Departments!$A$2:$A$8,Departments!$B$2:$B$8)</f>
        <v>Marketing</v>
      </c>
      <c r="D1936" t="s">
        <v>60</v>
      </c>
      <c r="E1936" t="str" cm="1">
        <f t="array" ref="E1936">_xlfn.XLOOKUP(F1936,Locations!$A$2:$A$6,Locations!$B$2:$B$6,NOT FOUND)</f>
        <v>Ajman</v>
      </c>
      <c r="F1936" t="s">
        <v>32</v>
      </c>
      <c r="G1936" t="s">
        <v>73</v>
      </c>
      <c r="H1936" t="s">
        <v>63</v>
      </c>
      <c r="I1936" t="s">
        <v>35</v>
      </c>
      <c r="J1936" t="s">
        <v>24</v>
      </c>
      <c r="K1936" t="s">
        <v>64</v>
      </c>
      <c r="L1936" t="s">
        <v>805</v>
      </c>
      <c r="M1936" s="4">
        <v>90.34</v>
      </c>
      <c r="N1936">
        <v>76</v>
      </c>
      <c r="O1936" t="s">
        <v>49</v>
      </c>
      <c r="P1936" t="s">
        <v>38</v>
      </c>
      <c r="Q1936">
        <v>3</v>
      </c>
      <c r="R1936">
        <v>6</v>
      </c>
      <c r="S1936" t="s">
        <v>57</v>
      </c>
      <c r="T1936" t="s">
        <v>1294</v>
      </c>
      <c r="U1936">
        <v>304629</v>
      </c>
    </row>
    <row r="1937" spans="1:21" x14ac:dyDescent="0.3">
      <c r="A1937">
        <v>305455</v>
      </c>
      <c r="B1937" t="s">
        <v>524</v>
      </c>
      <c r="C1937" t="str">
        <f>_xlfn.XLOOKUP(D1937,Departments!$A$2:$A$8,Departments!$B$2:$B$8)</f>
        <v>Customer Support</v>
      </c>
      <c r="D1937" t="s">
        <v>52</v>
      </c>
      <c r="E1937" t="str" cm="1">
        <f t="array" ref="E1937">_xlfn.XLOOKUP(F1937,Locations!$A$2:$A$6,Locations!$B$2:$B$6,NOT FOUND)</f>
        <v>Al Ain</v>
      </c>
      <c r="F1937" t="s">
        <v>46</v>
      </c>
      <c r="G1937" t="s">
        <v>21</v>
      </c>
      <c r="H1937" t="s">
        <v>63</v>
      </c>
      <c r="I1937" t="s">
        <v>35</v>
      </c>
      <c r="J1937" t="s">
        <v>24</v>
      </c>
      <c r="K1937" t="s">
        <v>64</v>
      </c>
      <c r="L1937" t="s">
        <v>1630</v>
      </c>
      <c r="M1937" s="4">
        <v>94.23</v>
      </c>
      <c r="N1937">
        <v>86</v>
      </c>
      <c r="O1937" t="s">
        <v>56</v>
      </c>
      <c r="P1937" t="s">
        <v>38</v>
      </c>
      <c r="Q1937">
        <v>5</v>
      </c>
      <c r="R1937">
        <v>26</v>
      </c>
      <c r="S1937" t="s">
        <v>57</v>
      </c>
      <c r="T1937" t="s">
        <v>1260</v>
      </c>
      <c r="U1937">
        <v>304167</v>
      </c>
    </row>
    <row r="1938" spans="1:21" x14ac:dyDescent="0.3">
      <c r="A1938">
        <v>305456</v>
      </c>
      <c r="B1938" t="s">
        <v>277</v>
      </c>
      <c r="C1938" t="str">
        <f>_xlfn.XLOOKUP(D1938,Departments!$A$2:$A$8,Departments!$B$2:$B$8)</f>
        <v>HR</v>
      </c>
      <c r="D1938" t="s">
        <v>40</v>
      </c>
      <c r="E1938" t="str" cm="1">
        <f t="array" ref="E1938">_xlfn.XLOOKUP(F1938,Locations!$A$2:$A$6,Locations!$B$2:$B$6,NOT FOUND)</f>
        <v>Al Ain</v>
      </c>
      <c r="F1938" t="s">
        <v>46</v>
      </c>
      <c r="G1938" t="s">
        <v>53</v>
      </c>
      <c r="H1938" t="s">
        <v>34</v>
      </c>
      <c r="I1938" t="s">
        <v>35</v>
      </c>
      <c r="J1938" t="s">
        <v>24</v>
      </c>
      <c r="K1938" t="s">
        <v>64</v>
      </c>
      <c r="L1938" t="s">
        <v>996</v>
      </c>
      <c r="M1938" s="4">
        <v>85.88</v>
      </c>
      <c r="N1938">
        <v>82</v>
      </c>
      <c r="O1938" t="s">
        <v>49</v>
      </c>
      <c r="P1938" t="s">
        <v>38</v>
      </c>
      <c r="Q1938">
        <v>4</v>
      </c>
      <c r="R1938">
        <v>12</v>
      </c>
      <c r="S1938" t="s">
        <v>29</v>
      </c>
      <c r="U1938">
        <v>305216</v>
      </c>
    </row>
    <row r="1939" spans="1:21" x14ac:dyDescent="0.3">
      <c r="A1939">
        <v>305457</v>
      </c>
      <c r="B1939" t="s">
        <v>1042</v>
      </c>
      <c r="C1939" t="str">
        <f>_xlfn.XLOOKUP(D1939,Departments!$A$2:$A$8,Departments!$B$2:$B$8)</f>
        <v>Finance</v>
      </c>
      <c r="D1939" t="s">
        <v>72</v>
      </c>
      <c r="E1939" t="str" cm="1">
        <f t="array" ref="E1939">_xlfn.XLOOKUP(F1939,Locations!$A$2:$A$6,Locations!$B$2:$B$6,NOT FOUND)</f>
        <v>Sharjah</v>
      </c>
      <c r="F1939" t="s">
        <v>41</v>
      </c>
      <c r="G1939" t="s">
        <v>21</v>
      </c>
      <c r="H1939" t="s">
        <v>76</v>
      </c>
      <c r="I1939" t="s">
        <v>23</v>
      </c>
      <c r="J1939" t="s">
        <v>36</v>
      </c>
      <c r="K1939" t="s">
        <v>64</v>
      </c>
      <c r="L1939" t="s">
        <v>1631</v>
      </c>
      <c r="M1939" s="4">
        <v>94.38</v>
      </c>
      <c r="N1939">
        <v>85</v>
      </c>
      <c r="O1939" t="s">
        <v>56</v>
      </c>
      <c r="P1939" t="s">
        <v>38</v>
      </c>
      <c r="Q1939">
        <v>5</v>
      </c>
      <c r="R1939">
        <v>36</v>
      </c>
      <c r="S1939" t="s">
        <v>29</v>
      </c>
      <c r="U1939">
        <v>303958</v>
      </c>
    </row>
    <row r="1940" spans="1:21" x14ac:dyDescent="0.3">
      <c r="A1940">
        <v>305458</v>
      </c>
      <c r="B1940" t="s">
        <v>310</v>
      </c>
      <c r="C1940" t="str">
        <f>_xlfn.XLOOKUP(D1940,Departments!$A$2:$A$8,Departments!$B$2:$B$8)</f>
        <v>Finance</v>
      </c>
      <c r="D1940" t="s">
        <v>72</v>
      </c>
      <c r="E1940" t="str" cm="1">
        <f t="array" ref="E1940">_xlfn.XLOOKUP(F1940,Locations!$A$2:$A$6,Locations!$B$2:$B$6,NOT FOUND)</f>
        <v>Ajman</v>
      </c>
      <c r="F1940" t="s">
        <v>32</v>
      </c>
      <c r="G1940" t="s">
        <v>21</v>
      </c>
      <c r="H1940" t="s">
        <v>63</v>
      </c>
      <c r="I1940" t="s">
        <v>35</v>
      </c>
      <c r="J1940" t="s">
        <v>24</v>
      </c>
      <c r="K1940" t="s">
        <v>54</v>
      </c>
      <c r="L1940" t="s">
        <v>1053</v>
      </c>
      <c r="M1940" s="4">
        <v>89.57</v>
      </c>
      <c r="N1940">
        <v>90</v>
      </c>
      <c r="O1940" t="s">
        <v>49</v>
      </c>
      <c r="P1940" t="s">
        <v>50</v>
      </c>
      <c r="R1940">
        <v>32</v>
      </c>
      <c r="S1940" t="s">
        <v>29</v>
      </c>
      <c r="U1940">
        <v>304854</v>
      </c>
    </row>
    <row r="1941" spans="1:21" x14ac:dyDescent="0.3">
      <c r="A1941">
        <v>305459</v>
      </c>
      <c r="B1941" t="s">
        <v>846</v>
      </c>
      <c r="C1941" t="str">
        <f>_xlfn.XLOOKUP(D1941,Departments!$A$2:$A$8,Departments!$B$2:$B$8)</f>
        <v>HR</v>
      </c>
      <c r="D1941" t="s">
        <v>40</v>
      </c>
      <c r="E1941" t="str" cm="1">
        <f t="array" ref="E1941">_xlfn.XLOOKUP(F1941,Locations!$A$2:$A$6,Locations!$B$2:$B$6,NOT FOUND)</f>
        <v>Abu Dhabi</v>
      </c>
      <c r="F1941" t="s">
        <v>61</v>
      </c>
      <c r="G1941" t="s">
        <v>68</v>
      </c>
      <c r="H1941" t="s">
        <v>34</v>
      </c>
      <c r="I1941" t="s">
        <v>43</v>
      </c>
      <c r="J1941" t="s">
        <v>36</v>
      </c>
      <c r="K1941" t="s">
        <v>54</v>
      </c>
      <c r="L1941" t="s">
        <v>1542</v>
      </c>
      <c r="M1941" s="4">
        <v>79.58</v>
      </c>
      <c r="N1941">
        <v>59</v>
      </c>
      <c r="O1941" t="s">
        <v>56</v>
      </c>
      <c r="P1941" t="s">
        <v>38</v>
      </c>
      <c r="Q1941">
        <v>4</v>
      </c>
      <c r="R1941">
        <v>10</v>
      </c>
      <c r="S1941" t="s">
        <v>57</v>
      </c>
      <c r="T1941" t="s">
        <v>1060</v>
      </c>
      <c r="U1941">
        <v>305254</v>
      </c>
    </row>
    <row r="1942" spans="1:21" x14ac:dyDescent="0.3">
      <c r="A1942">
        <v>305460</v>
      </c>
      <c r="B1942" t="s">
        <v>524</v>
      </c>
      <c r="C1942" t="str">
        <f>_xlfn.XLOOKUP(D1942,Departments!$A$2:$A$8,Departments!$B$2:$B$8)</f>
        <v>Finance</v>
      </c>
      <c r="D1942" t="s">
        <v>72</v>
      </c>
      <c r="E1942" t="str" cm="1">
        <f t="array" ref="E1942">_xlfn.XLOOKUP(F1942,Locations!$A$2:$A$6,Locations!$B$2:$B$6,NOT FOUND)</f>
        <v>Sharjah</v>
      </c>
      <c r="F1942" t="s">
        <v>41</v>
      </c>
      <c r="G1942" t="s">
        <v>42</v>
      </c>
      <c r="H1942" t="s">
        <v>34</v>
      </c>
      <c r="I1942" t="s">
        <v>43</v>
      </c>
      <c r="J1942" t="s">
        <v>36</v>
      </c>
      <c r="K1942" t="s">
        <v>25</v>
      </c>
      <c r="L1942" t="s">
        <v>1182</v>
      </c>
      <c r="M1942" s="4">
        <v>82.22</v>
      </c>
      <c r="N1942">
        <v>72</v>
      </c>
      <c r="O1942" t="s">
        <v>27</v>
      </c>
      <c r="P1942" t="s">
        <v>28</v>
      </c>
      <c r="R1942">
        <v>27</v>
      </c>
      <c r="S1942" t="s">
        <v>131</v>
      </c>
      <c r="T1942" t="s">
        <v>756</v>
      </c>
      <c r="U1942">
        <v>305429</v>
      </c>
    </row>
    <row r="1943" spans="1:21" x14ac:dyDescent="0.3">
      <c r="A1943">
        <v>305461</v>
      </c>
      <c r="B1943" t="s">
        <v>597</v>
      </c>
      <c r="C1943" t="str">
        <f>_xlfn.XLOOKUP(D1943,Departments!$A$2:$A$8,Departments!$B$2:$B$8)</f>
        <v>Sales</v>
      </c>
      <c r="D1943" t="s">
        <v>31</v>
      </c>
      <c r="E1943" t="str" cm="1">
        <f t="array" ref="E1943">_xlfn.XLOOKUP(F1943,Locations!$A$2:$A$6,Locations!$B$2:$B$6,NOT FOUND)</f>
        <v>Dubai</v>
      </c>
      <c r="F1943" t="s">
        <v>20</v>
      </c>
      <c r="G1943" t="s">
        <v>53</v>
      </c>
      <c r="H1943" t="s">
        <v>76</v>
      </c>
      <c r="I1943" t="s">
        <v>35</v>
      </c>
      <c r="J1943" t="s">
        <v>36</v>
      </c>
      <c r="K1943" t="s">
        <v>25</v>
      </c>
      <c r="L1943" t="s">
        <v>1054</v>
      </c>
      <c r="M1943" s="4">
        <v>75.459999999999994</v>
      </c>
      <c r="N1943">
        <v>56</v>
      </c>
      <c r="O1943" t="s">
        <v>56</v>
      </c>
      <c r="P1943" t="s">
        <v>50</v>
      </c>
      <c r="R1943">
        <v>5</v>
      </c>
      <c r="S1943" t="s">
        <v>29</v>
      </c>
      <c r="U1943">
        <v>303966</v>
      </c>
    </row>
    <row r="1944" spans="1:21" x14ac:dyDescent="0.3">
      <c r="A1944">
        <v>305462</v>
      </c>
      <c r="B1944" t="s">
        <v>1076</v>
      </c>
      <c r="C1944" t="str">
        <f>_xlfn.XLOOKUP(D1944,Departments!$A$2:$A$8,Departments!$B$2:$B$8)</f>
        <v>Marketing</v>
      </c>
      <c r="D1944" t="s">
        <v>60</v>
      </c>
      <c r="E1944" t="str" cm="1">
        <f t="array" ref="E1944">_xlfn.XLOOKUP(F1944,Locations!$A$2:$A$6,Locations!$B$2:$B$6,NOT FOUND)</f>
        <v>Sharjah</v>
      </c>
      <c r="F1944" t="s">
        <v>41</v>
      </c>
      <c r="G1944" t="s">
        <v>33</v>
      </c>
      <c r="H1944" t="s">
        <v>22</v>
      </c>
      <c r="I1944" t="s">
        <v>23</v>
      </c>
      <c r="J1944" t="s">
        <v>24</v>
      </c>
      <c r="K1944" t="s">
        <v>54</v>
      </c>
      <c r="L1944" t="s">
        <v>1095</v>
      </c>
      <c r="M1944" s="4">
        <v>88.45</v>
      </c>
      <c r="N1944">
        <v>74</v>
      </c>
      <c r="O1944" t="s">
        <v>56</v>
      </c>
      <c r="P1944" t="s">
        <v>50</v>
      </c>
      <c r="S1944" t="s">
        <v>57</v>
      </c>
      <c r="T1944" t="s">
        <v>412</v>
      </c>
      <c r="U1944">
        <v>305417</v>
      </c>
    </row>
    <row r="1945" spans="1:21" x14ac:dyDescent="0.3">
      <c r="A1945">
        <v>305463</v>
      </c>
      <c r="B1945" t="s">
        <v>217</v>
      </c>
      <c r="C1945" t="str">
        <f>_xlfn.XLOOKUP(D1945,Departments!$A$2:$A$8,Departments!$B$2:$B$8)</f>
        <v>Operations</v>
      </c>
      <c r="D1945" t="s">
        <v>19</v>
      </c>
      <c r="E1945" t="str" cm="1">
        <f t="array" ref="E1945">_xlfn.XLOOKUP(F1945,Locations!$A$2:$A$6,Locations!$B$2:$B$6,NOT FOUND)</f>
        <v>Al Ain</v>
      </c>
      <c r="F1945" t="s">
        <v>46</v>
      </c>
      <c r="G1945" t="s">
        <v>21</v>
      </c>
      <c r="H1945" t="s">
        <v>63</v>
      </c>
      <c r="I1945" t="s">
        <v>23</v>
      </c>
      <c r="J1945" t="s">
        <v>36</v>
      </c>
      <c r="K1945" t="s">
        <v>69</v>
      </c>
      <c r="L1945" t="s">
        <v>1632</v>
      </c>
      <c r="M1945" s="4">
        <v>95.84</v>
      </c>
      <c r="N1945">
        <v>91</v>
      </c>
      <c r="O1945" t="s">
        <v>56</v>
      </c>
      <c r="P1945" t="s">
        <v>38</v>
      </c>
      <c r="Q1945">
        <v>2</v>
      </c>
      <c r="R1945">
        <v>16</v>
      </c>
      <c r="S1945" t="s">
        <v>29</v>
      </c>
      <c r="U1945">
        <v>304801</v>
      </c>
    </row>
    <row r="1946" spans="1:21" x14ac:dyDescent="0.3">
      <c r="A1946">
        <v>305464</v>
      </c>
      <c r="B1946" t="s">
        <v>630</v>
      </c>
      <c r="C1946" t="str">
        <f>_xlfn.XLOOKUP(D1946,Departments!$A$2:$A$8,Departments!$B$2:$B$8)</f>
        <v>IT</v>
      </c>
      <c r="D1946" t="s">
        <v>80</v>
      </c>
      <c r="E1946" t="str" cm="1">
        <f t="array" ref="E1946">_xlfn.XLOOKUP(F1946,Locations!$A$2:$A$6,Locations!$B$2:$B$6,NOT FOUND)</f>
        <v>Sharjah</v>
      </c>
      <c r="F1946" t="s">
        <v>41</v>
      </c>
      <c r="G1946" t="s">
        <v>47</v>
      </c>
      <c r="H1946" t="s">
        <v>34</v>
      </c>
      <c r="I1946" t="s">
        <v>35</v>
      </c>
      <c r="J1946" t="s">
        <v>36</v>
      </c>
      <c r="K1946" t="s">
        <v>54</v>
      </c>
      <c r="L1946" t="s">
        <v>1633</v>
      </c>
      <c r="M1946" s="4">
        <v>85.28</v>
      </c>
      <c r="N1946">
        <v>78</v>
      </c>
      <c r="O1946" t="s">
        <v>56</v>
      </c>
      <c r="P1946" t="s">
        <v>38</v>
      </c>
      <c r="Q1946">
        <v>4</v>
      </c>
      <c r="R1946">
        <v>17</v>
      </c>
      <c r="S1946" t="s">
        <v>29</v>
      </c>
      <c r="U1946">
        <v>304756</v>
      </c>
    </row>
    <row r="1947" spans="1:21" x14ac:dyDescent="0.3">
      <c r="A1947">
        <v>305465</v>
      </c>
      <c r="B1947" t="s">
        <v>1248</v>
      </c>
      <c r="C1947" t="str">
        <f>_xlfn.XLOOKUP(D1947,Departments!$A$2:$A$8,Departments!$B$2:$B$8)</f>
        <v>Customer Support</v>
      </c>
      <c r="D1947" t="s">
        <v>52</v>
      </c>
      <c r="E1947" t="str" cm="1">
        <f t="array" ref="E1947">_xlfn.XLOOKUP(F1947,Locations!$A$2:$A$6,Locations!$B$2:$B$6,NOT FOUND)</f>
        <v>Ajman</v>
      </c>
      <c r="F1947" t="s">
        <v>32</v>
      </c>
      <c r="G1947" t="s">
        <v>68</v>
      </c>
      <c r="H1947" t="s">
        <v>63</v>
      </c>
      <c r="I1947" t="s">
        <v>23</v>
      </c>
      <c r="J1947" t="s">
        <v>36</v>
      </c>
      <c r="K1947" t="s">
        <v>25</v>
      </c>
      <c r="L1947" t="s">
        <v>1634</v>
      </c>
      <c r="M1947" s="4">
        <v>99.89</v>
      </c>
      <c r="N1947">
        <v>91</v>
      </c>
      <c r="O1947" t="s">
        <v>56</v>
      </c>
      <c r="P1947" t="s">
        <v>38</v>
      </c>
      <c r="Q1947">
        <v>5</v>
      </c>
      <c r="S1947" t="s">
        <v>131</v>
      </c>
      <c r="T1947" t="s">
        <v>81</v>
      </c>
      <c r="U1947">
        <v>305288</v>
      </c>
    </row>
    <row r="1948" spans="1:21" x14ac:dyDescent="0.3">
      <c r="A1948">
        <v>305466</v>
      </c>
      <c r="B1948" t="s">
        <v>380</v>
      </c>
      <c r="C1948" t="str">
        <f>_xlfn.XLOOKUP(D1948,Departments!$A$2:$A$8,Departments!$B$2:$B$8)</f>
        <v>IT</v>
      </c>
      <c r="D1948" t="s">
        <v>80</v>
      </c>
      <c r="E1948" t="str" cm="1">
        <f t="array" ref="E1948">_xlfn.XLOOKUP(F1948,Locations!$A$2:$A$6,Locations!$B$2:$B$6,NOT FOUND)</f>
        <v>Dubai</v>
      </c>
      <c r="F1948" t="s">
        <v>20</v>
      </c>
      <c r="G1948" t="s">
        <v>68</v>
      </c>
      <c r="H1948" t="s">
        <v>63</v>
      </c>
      <c r="I1948" t="s">
        <v>35</v>
      </c>
      <c r="J1948" t="s">
        <v>24</v>
      </c>
      <c r="K1948" t="s">
        <v>54</v>
      </c>
      <c r="L1948" t="s">
        <v>272</v>
      </c>
      <c r="M1948" s="4">
        <v>92.9</v>
      </c>
      <c r="N1948">
        <v>74</v>
      </c>
      <c r="O1948" t="s">
        <v>49</v>
      </c>
      <c r="P1948" t="s">
        <v>38</v>
      </c>
      <c r="Q1948">
        <v>2</v>
      </c>
      <c r="R1948">
        <v>35</v>
      </c>
      <c r="S1948" t="s">
        <v>29</v>
      </c>
      <c r="U1948">
        <v>304021</v>
      </c>
    </row>
    <row r="1949" spans="1:21" x14ac:dyDescent="0.3">
      <c r="A1949">
        <v>305467</v>
      </c>
      <c r="B1949" t="s">
        <v>650</v>
      </c>
      <c r="C1949" t="str">
        <f>_xlfn.XLOOKUP(D1949,Departments!$A$2:$A$8,Departments!$B$2:$B$8)</f>
        <v>Operations</v>
      </c>
      <c r="D1949" t="s">
        <v>19</v>
      </c>
      <c r="E1949" t="str" cm="1">
        <f t="array" ref="E1949">_xlfn.XLOOKUP(F1949,Locations!$A$2:$A$6,Locations!$B$2:$B$6,NOT FOUND)</f>
        <v>Sharjah</v>
      </c>
      <c r="F1949" t="s">
        <v>41</v>
      </c>
      <c r="G1949" t="s">
        <v>108</v>
      </c>
      <c r="H1949" t="s">
        <v>76</v>
      </c>
      <c r="I1949" t="s">
        <v>23</v>
      </c>
      <c r="J1949" t="s">
        <v>24</v>
      </c>
      <c r="K1949" t="s">
        <v>25</v>
      </c>
      <c r="L1949" t="s">
        <v>1235</v>
      </c>
      <c r="M1949" s="4">
        <v>98.07</v>
      </c>
      <c r="N1949">
        <v>91</v>
      </c>
      <c r="O1949" t="s">
        <v>56</v>
      </c>
      <c r="P1949" t="s">
        <v>50</v>
      </c>
      <c r="R1949">
        <v>32</v>
      </c>
      <c r="S1949" t="s">
        <v>57</v>
      </c>
      <c r="T1949" t="s">
        <v>341</v>
      </c>
      <c r="U1949">
        <v>304643</v>
      </c>
    </row>
    <row r="1950" spans="1:21" x14ac:dyDescent="0.3">
      <c r="A1950">
        <v>305468</v>
      </c>
      <c r="B1950" t="s">
        <v>291</v>
      </c>
      <c r="C1950" t="str">
        <f>_xlfn.XLOOKUP(D1950,Departments!$A$2:$A$8,Departments!$B$2:$B$8)</f>
        <v>Marketing</v>
      </c>
      <c r="D1950" t="s">
        <v>60</v>
      </c>
      <c r="E1950" t="str" cm="1">
        <f t="array" ref="E1950">_xlfn.XLOOKUP(F1950,Locations!$A$2:$A$6,Locations!$B$2:$B$6,NOT FOUND)</f>
        <v>Sharjah</v>
      </c>
      <c r="F1950" t="s">
        <v>41</v>
      </c>
      <c r="G1950" t="s">
        <v>102</v>
      </c>
      <c r="H1950" t="s">
        <v>34</v>
      </c>
      <c r="I1950" t="s">
        <v>23</v>
      </c>
      <c r="J1950" t="s">
        <v>36</v>
      </c>
      <c r="K1950" t="s">
        <v>64</v>
      </c>
      <c r="L1950" t="s">
        <v>1635</v>
      </c>
      <c r="M1950" s="4">
        <v>84.37</v>
      </c>
      <c r="N1950">
        <v>63</v>
      </c>
      <c r="O1950" t="s">
        <v>56</v>
      </c>
      <c r="P1950" t="s">
        <v>38</v>
      </c>
      <c r="Q1950">
        <v>4</v>
      </c>
      <c r="R1950">
        <v>19</v>
      </c>
      <c r="S1950" t="s">
        <v>29</v>
      </c>
      <c r="U1950">
        <v>303965</v>
      </c>
    </row>
    <row r="1951" spans="1:21" x14ac:dyDescent="0.3">
      <c r="A1951">
        <v>305469</v>
      </c>
      <c r="B1951" t="s">
        <v>1116</v>
      </c>
      <c r="C1951" t="str">
        <f>_xlfn.XLOOKUP(D1951,Departments!$A$2:$A$8,Departments!$B$2:$B$8)</f>
        <v>Finance</v>
      </c>
      <c r="D1951" t="s">
        <v>72</v>
      </c>
      <c r="E1951" t="str" cm="1">
        <f t="array" ref="E1951">_xlfn.XLOOKUP(F1951,Locations!$A$2:$A$6,Locations!$B$2:$B$6,NOT FOUND)</f>
        <v>Abu Dhabi</v>
      </c>
      <c r="F1951" t="s">
        <v>61</v>
      </c>
      <c r="G1951" t="s">
        <v>73</v>
      </c>
      <c r="H1951" t="s">
        <v>22</v>
      </c>
      <c r="I1951" t="s">
        <v>43</v>
      </c>
      <c r="J1951" t="s">
        <v>24</v>
      </c>
      <c r="K1951" t="s">
        <v>69</v>
      </c>
      <c r="L1951" t="s">
        <v>1007</v>
      </c>
      <c r="M1951" s="4">
        <v>99.82</v>
      </c>
      <c r="N1951">
        <v>93</v>
      </c>
      <c r="O1951" t="s">
        <v>49</v>
      </c>
      <c r="P1951" t="s">
        <v>28</v>
      </c>
      <c r="R1951">
        <v>13</v>
      </c>
      <c r="S1951" t="s">
        <v>29</v>
      </c>
      <c r="U1951">
        <v>303864</v>
      </c>
    </row>
    <row r="1952" spans="1:21" x14ac:dyDescent="0.3">
      <c r="A1952">
        <v>305470</v>
      </c>
      <c r="B1952" t="s">
        <v>158</v>
      </c>
      <c r="C1952" t="str">
        <f>_xlfn.XLOOKUP(D1952,Departments!$A$2:$A$8,Departments!$B$2:$B$8)</f>
        <v>Customer Support</v>
      </c>
      <c r="D1952" t="s">
        <v>52</v>
      </c>
      <c r="E1952" t="str" cm="1">
        <f t="array" ref="E1952">_xlfn.XLOOKUP(F1952,Locations!$A$2:$A$6,Locations!$B$2:$B$6,NOT FOUND)</f>
        <v>Ajman</v>
      </c>
      <c r="F1952" t="s">
        <v>32</v>
      </c>
      <c r="G1952" t="s">
        <v>102</v>
      </c>
      <c r="H1952" t="s">
        <v>63</v>
      </c>
      <c r="I1952" t="s">
        <v>43</v>
      </c>
      <c r="J1952" t="s">
        <v>24</v>
      </c>
      <c r="K1952" t="s">
        <v>69</v>
      </c>
      <c r="L1952" t="s">
        <v>1434</v>
      </c>
      <c r="M1952" s="4">
        <v>84.92</v>
      </c>
      <c r="N1952">
        <v>74</v>
      </c>
      <c r="O1952" t="s">
        <v>27</v>
      </c>
      <c r="P1952" t="s">
        <v>38</v>
      </c>
      <c r="Q1952">
        <v>5</v>
      </c>
      <c r="R1952">
        <v>7</v>
      </c>
      <c r="S1952" t="s">
        <v>29</v>
      </c>
      <c r="U1952">
        <v>303564</v>
      </c>
    </row>
    <row r="1953" spans="1:21" x14ac:dyDescent="0.3">
      <c r="A1953">
        <v>305471</v>
      </c>
      <c r="B1953" t="s">
        <v>663</v>
      </c>
      <c r="C1953" t="str">
        <f>_xlfn.XLOOKUP(D1953,Departments!$A$2:$A$8,Departments!$B$2:$B$8)</f>
        <v>Marketing</v>
      </c>
      <c r="D1953" t="s">
        <v>60</v>
      </c>
      <c r="E1953" t="str" cm="1">
        <f t="array" ref="E1953">_xlfn.XLOOKUP(F1953,Locations!$A$2:$A$6,Locations!$B$2:$B$6,NOT FOUND)</f>
        <v>Dubai</v>
      </c>
      <c r="F1953" t="s">
        <v>20</v>
      </c>
      <c r="G1953" t="s">
        <v>47</v>
      </c>
      <c r="H1953" t="s">
        <v>34</v>
      </c>
      <c r="I1953" t="s">
        <v>43</v>
      </c>
      <c r="J1953" t="s">
        <v>36</v>
      </c>
      <c r="K1953" t="s">
        <v>69</v>
      </c>
      <c r="L1953" t="s">
        <v>1484</v>
      </c>
      <c r="M1953" s="4">
        <v>99</v>
      </c>
      <c r="N1953">
        <v>94</v>
      </c>
      <c r="O1953" t="s">
        <v>56</v>
      </c>
      <c r="P1953" t="s">
        <v>38</v>
      </c>
      <c r="Q1953">
        <v>4</v>
      </c>
      <c r="R1953">
        <v>13</v>
      </c>
      <c r="S1953" t="s">
        <v>29</v>
      </c>
      <c r="U1953">
        <v>303916</v>
      </c>
    </row>
    <row r="1954" spans="1:21" x14ac:dyDescent="0.3">
      <c r="A1954">
        <v>305472</v>
      </c>
      <c r="B1954" t="s">
        <v>433</v>
      </c>
      <c r="C1954" t="str">
        <f>_xlfn.XLOOKUP(D1954,Departments!$A$2:$A$8,Departments!$B$2:$B$8)</f>
        <v>Marketing</v>
      </c>
      <c r="D1954" t="s">
        <v>60</v>
      </c>
      <c r="E1954" t="str" cm="1">
        <f t="array" ref="E1954">_xlfn.XLOOKUP(F1954,Locations!$A$2:$A$6,Locations!$B$2:$B$6,NOT FOUND)</f>
        <v>Abu Dhabi</v>
      </c>
      <c r="F1954" t="s">
        <v>61</v>
      </c>
      <c r="G1954" t="s">
        <v>126</v>
      </c>
      <c r="H1954" t="s">
        <v>63</v>
      </c>
      <c r="I1954" t="s">
        <v>43</v>
      </c>
      <c r="J1954" t="s">
        <v>36</v>
      </c>
      <c r="K1954" t="s">
        <v>54</v>
      </c>
      <c r="L1954" t="s">
        <v>1373</v>
      </c>
      <c r="M1954" s="4">
        <v>93.89</v>
      </c>
      <c r="N1954">
        <v>90</v>
      </c>
      <c r="O1954" t="s">
        <v>56</v>
      </c>
      <c r="P1954" t="s">
        <v>50</v>
      </c>
      <c r="R1954">
        <v>17</v>
      </c>
      <c r="S1954" t="s">
        <v>29</v>
      </c>
      <c r="U1954">
        <v>303807</v>
      </c>
    </row>
    <row r="1955" spans="1:21" x14ac:dyDescent="0.3">
      <c r="A1955">
        <v>305473</v>
      </c>
      <c r="B1955" t="s">
        <v>594</v>
      </c>
      <c r="C1955" t="str">
        <f>_xlfn.XLOOKUP(D1955,Departments!$A$2:$A$8,Departments!$B$2:$B$8)</f>
        <v>Operations</v>
      </c>
      <c r="D1955" t="s">
        <v>19</v>
      </c>
      <c r="E1955" t="str" cm="1">
        <f t="array" ref="E1955">_xlfn.XLOOKUP(F1955,Locations!$A$2:$A$6,Locations!$B$2:$B$6,NOT FOUND)</f>
        <v>Dubai</v>
      </c>
      <c r="F1955" t="s">
        <v>20</v>
      </c>
      <c r="G1955" t="s">
        <v>68</v>
      </c>
      <c r="H1955" t="s">
        <v>76</v>
      </c>
      <c r="I1955" t="s">
        <v>35</v>
      </c>
      <c r="J1955" t="s">
        <v>24</v>
      </c>
      <c r="K1955" t="s">
        <v>25</v>
      </c>
      <c r="L1955" t="s">
        <v>843</v>
      </c>
      <c r="M1955" s="4">
        <v>96.98</v>
      </c>
      <c r="N1955">
        <v>89</v>
      </c>
      <c r="O1955" t="s">
        <v>49</v>
      </c>
      <c r="P1955" t="s">
        <v>38</v>
      </c>
      <c r="Q1955">
        <v>4</v>
      </c>
      <c r="S1955" t="s">
        <v>29</v>
      </c>
      <c r="U1955">
        <v>305418</v>
      </c>
    </row>
    <row r="1956" spans="1:21" x14ac:dyDescent="0.3">
      <c r="A1956">
        <v>305474</v>
      </c>
      <c r="B1956" t="s">
        <v>120</v>
      </c>
      <c r="C1956" t="str">
        <f>_xlfn.XLOOKUP(D1956,Departments!$A$2:$A$8,Departments!$B$2:$B$8)</f>
        <v>HR</v>
      </c>
      <c r="D1956" t="s">
        <v>40</v>
      </c>
      <c r="E1956" t="str" cm="1">
        <f t="array" ref="E1956">_xlfn.XLOOKUP(F1956,Locations!$A$2:$A$6,Locations!$B$2:$B$6,NOT FOUND)</f>
        <v>Dubai</v>
      </c>
      <c r="F1956" t="s">
        <v>20</v>
      </c>
      <c r="G1956" t="s">
        <v>21</v>
      </c>
      <c r="H1956" t="s">
        <v>34</v>
      </c>
      <c r="I1956" t="s">
        <v>35</v>
      </c>
      <c r="J1956" t="s">
        <v>36</v>
      </c>
      <c r="K1956" t="s">
        <v>64</v>
      </c>
      <c r="L1956" t="s">
        <v>1636</v>
      </c>
      <c r="M1956" s="4">
        <v>97.73</v>
      </c>
      <c r="N1956">
        <v>96</v>
      </c>
      <c r="O1956" t="s">
        <v>49</v>
      </c>
      <c r="P1956" t="s">
        <v>38</v>
      </c>
      <c r="Q1956">
        <v>5</v>
      </c>
      <c r="R1956">
        <v>17</v>
      </c>
      <c r="S1956" t="s">
        <v>29</v>
      </c>
      <c r="U1956">
        <v>304160</v>
      </c>
    </row>
    <row r="1957" spans="1:21" x14ac:dyDescent="0.3">
      <c r="A1957">
        <v>305475</v>
      </c>
      <c r="B1957" t="s">
        <v>395</v>
      </c>
      <c r="C1957" t="str">
        <f>_xlfn.XLOOKUP(D1957,Departments!$A$2:$A$8,Departments!$B$2:$B$8)</f>
        <v>IT</v>
      </c>
      <c r="D1957" t="s">
        <v>80</v>
      </c>
      <c r="E1957" t="str" cm="1">
        <f t="array" ref="E1957">_xlfn.XLOOKUP(F1957,Locations!$A$2:$A$6,Locations!$B$2:$B$6,NOT FOUND)</f>
        <v>Ajman</v>
      </c>
      <c r="F1957" t="s">
        <v>32</v>
      </c>
      <c r="G1957" t="s">
        <v>62</v>
      </c>
      <c r="H1957" t="s">
        <v>34</v>
      </c>
      <c r="I1957" t="s">
        <v>35</v>
      </c>
      <c r="J1957" t="s">
        <v>36</v>
      </c>
      <c r="K1957" t="s">
        <v>25</v>
      </c>
      <c r="L1957" t="s">
        <v>1192</v>
      </c>
      <c r="M1957" s="4">
        <v>85.12</v>
      </c>
      <c r="N1957">
        <v>74</v>
      </c>
      <c r="O1957" t="s">
        <v>56</v>
      </c>
      <c r="P1957" t="s">
        <v>50</v>
      </c>
      <c r="R1957">
        <v>18</v>
      </c>
      <c r="S1957" t="s">
        <v>29</v>
      </c>
      <c r="U1957">
        <v>305252</v>
      </c>
    </row>
    <row r="1958" spans="1:21" x14ac:dyDescent="0.3">
      <c r="A1958">
        <v>305476</v>
      </c>
      <c r="B1958" t="s">
        <v>771</v>
      </c>
      <c r="C1958" t="str">
        <f>_xlfn.XLOOKUP(D1958,Departments!$A$2:$A$8,Departments!$B$2:$B$8)</f>
        <v>HR</v>
      </c>
      <c r="D1958" t="s">
        <v>40</v>
      </c>
      <c r="E1958" t="str" cm="1">
        <f t="array" ref="E1958">_xlfn.XLOOKUP(F1958,Locations!$A$2:$A$6,Locations!$B$2:$B$6,NOT FOUND)</f>
        <v>Al Ain</v>
      </c>
      <c r="F1958" t="s">
        <v>46</v>
      </c>
      <c r="G1958" t="s">
        <v>21</v>
      </c>
      <c r="H1958" t="s">
        <v>76</v>
      </c>
      <c r="I1958" t="s">
        <v>23</v>
      </c>
      <c r="J1958" t="s">
        <v>24</v>
      </c>
      <c r="K1958" t="s">
        <v>64</v>
      </c>
      <c r="L1958" t="s">
        <v>350</v>
      </c>
      <c r="M1958" s="4">
        <v>78.88</v>
      </c>
      <c r="N1958">
        <v>52</v>
      </c>
      <c r="O1958" t="s">
        <v>27</v>
      </c>
      <c r="P1958" t="s">
        <v>38</v>
      </c>
      <c r="Q1958">
        <v>2</v>
      </c>
      <c r="R1958">
        <v>30</v>
      </c>
      <c r="S1958" t="s">
        <v>29</v>
      </c>
      <c r="U1958">
        <v>303872</v>
      </c>
    </row>
    <row r="1959" spans="1:21" x14ac:dyDescent="0.3">
      <c r="A1959">
        <v>305477</v>
      </c>
      <c r="B1959" t="s">
        <v>714</v>
      </c>
      <c r="C1959" t="str">
        <f>_xlfn.XLOOKUP(D1959,Departments!$A$2:$A$8,Departments!$B$2:$B$8)</f>
        <v>Finance</v>
      </c>
      <c r="D1959" t="s">
        <v>72</v>
      </c>
      <c r="E1959" t="str" cm="1">
        <f t="array" ref="E1959">_xlfn.XLOOKUP(F1959,Locations!$A$2:$A$6,Locations!$B$2:$B$6,NOT FOUND)</f>
        <v>Ajman</v>
      </c>
      <c r="F1959" t="s">
        <v>32</v>
      </c>
      <c r="G1959" t="s">
        <v>33</v>
      </c>
      <c r="H1959" t="s">
        <v>76</v>
      </c>
      <c r="I1959" t="s">
        <v>23</v>
      </c>
      <c r="J1959" t="s">
        <v>24</v>
      </c>
      <c r="K1959" t="s">
        <v>54</v>
      </c>
      <c r="L1959" t="s">
        <v>456</v>
      </c>
      <c r="M1959" s="4">
        <v>82.66</v>
      </c>
      <c r="N1959">
        <v>71</v>
      </c>
      <c r="O1959" t="s">
        <v>27</v>
      </c>
      <c r="P1959" t="s">
        <v>38</v>
      </c>
      <c r="Q1959">
        <v>4</v>
      </c>
      <c r="R1959">
        <v>20</v>
      </c>
      <c r="S1959" t="s">
        <v>29</v>
      </c>
      <c r="U1959">
        <v>305370</v>
      </c>
    </row>
    <row r="1960" spans="1:21" x14ac:dyDescent="0.3">
      <c r="A1960">
        <v>305478</v>
      </c>
      <c r="B1960" t="s">
        <v>495</v>
      </c>
      <c r="C1960" t="str">
        <f>_xlfn.XLOOKUP(D1960,Departments!$A$2:$A$8,Departments!$B$2:$B$8)</f>
        <v>Sales</v>
      </c>
      <c r="D1960" t="s">
        <v>31</v>
      </c>
      <c r="E1960" t="str" cm="1">
        <f t="array" ref="E1960">_xlfn.XLOOKUP(F1960,Locations!$A$2:$A$6,Locations!$B$2:$B$6,NOT FOUND)</f>
        <v>Dubai</v>
      </c>
      <c r="F1960" t="s">
        <v>20</v>
      </c>
      <c r="G1960" t="s">
        <v>42</v>
      </c>
      <c r="H1960" t="s">
        <v>22</v>
      </c>
      <c r="I1960" t="s">
        <v>43</v>
      </c>
      <c r="J1960" t="s">
        <v>24</v>
      </c>
      <c r="K1960" t="s">
        <v>64</v>
      </c>
      <c r="L1960" t="s">
        <v>1366</v>
      </c>
      <c r="M1960" s="4">
        <v>77.47</v>
      </c>
      <c r="N1960">
        <v>56</v>
      </c>
      <c r="O1960" t="s">
        <v>27</v>
      </c>
      <c r="P1960" t="s">
        <v>38</v>
      </c>
      <c r="Q1960">
        <v>4</v>
      </c>
      <c r="R1960">
        <v>12</v>
      </c>
      <c r="S1960" t="s">
        <v>29</v>
      </c>
      <c r="U1960">
        <v>304312</v>
      </c>
    </row>
    <row r="1961" spans="1:21" x14ac:dyDescent="0.3">
      <c r="A1961">
        <v>305479</v>
      </c>
      <c r="B1961" t="s">
        <v>395</v>
      </c>
      <c r="C1961" t="str">
        <f>_xlfn.XLOOKUP(D1961,Departments!$A$2:$A$8,Departments!$B$2:$B$8)</f>
        <v>HR</v>
      </c>
      <c r="D1961" t="s">
        <v>40</v>
      </c>
      <c r="E1961" t="str" cm="1">
        <f t="array" ref="E1961">_xlfn.XLOOKUP(F1961,Locations!$A$2:$A$6,Locations!$B$2:$B$6,NOT FOUND)</f>
        <v>Al Ain</v>
      </c>
      <c r="F1961" t="s">
        <v>46</v>
      </c>
      <c r="G1961" t="s">
        <v>47</v>
      </c>
      <c r="H1961" t="s">
        <v>34</v>
      </c>
      <c r="I1961" t="s">
        <v>35</v>
      </c>
      <c r="J1961" t="s">
        <v>24</v>
      </c>
      <c r="K1961" t="s">
        <v>64</v>
      </c>
      <c r="L1961" t="s">
        <v>1637</v>
      </c>
      <c r="M1961" s="4">
        <v>90.07</v>
      </c>
      <c r="N1961">
        <v>82</v>
      </c>
      <c r="O1961" t="s">
        <v>49</v>
      </c>
      <c r="P1961" t="s">
        <v>50</v>
      </c>
      <c r="R1961">
        <v>14</v>
      </c>
      <c r="S1961" t="s">
        <v>29</v>
      </c>
      <c r="U1961">
        <v>305263</v>
      </c>
    </row>
    <row r="1962" spans="1:21" x14ac:dyDescent="0.3">
      <c r="A1962">
        <v>305480</v>
      </c>
      <c r="B1962" t="s">
        <v>863</v>
      </c>
      <c r="C1962" t="str">
        <f>_xlfn.XLOOKUP(D1962,Departments!$A$2:$A$8,Departments!$B$2:$B$8)</f>
        <v>Customer Support</v>
      </c>
      <c r="D1962" t="s">
        <v>52</v>
      </c>
      <c r="E1962" t="str" cm="1">
        <f t="array" ref="E1962">_xlfn.XLOOKUP(F1962,Locations!$A$2:$A$6,Locations!$B$2:$B$6,NOT FOUND)</f>
        <v>Sharjah</v>
      </c>
      <c r="F1962" t="s">
        <v>41</v>
      </c>
      <c r="G1962" t="s">
        <v>73</v>
      </c>
      <c r="H1962" t="s">
        <v>76</v>
      </c>
      <c r="I1962" t="s">
        <v>43</v>
      </c>
      <c r="J1962" t="s">
        <v>36</v>
      </c>
      <c r="K1962" t="s">
        <v>25</v>
      </c>
      <c r="L1962" t="s">
        <v>296</v>
      </c>
      <c r="M1962" s="4">
        <v>75.099999999999994</v>
      </c>
      <c r="N1962">
        <v>55</v>
      </c>
      <c r="O1962" t="s">
        <v>56</v>
      </c>
      <c r="P1962" t="s">
        <v>38</v>
      </c>
      <c r="Q1962">
        <v>3</v>
      </c>
      <c r="R1962">
        <v>20</v>
      </c>
      <c r="S1962" t="s">
        <v>29</v>
      </c>
      <c r="U1962">
        <v>304527</v>
      </c>
    </row>
    <row r="1963" spans="1:21" x14ac:dyDescent="0.3">
      <c r="A1963">
        <v>305481</v>
      </c>
      <c r="B1963" t="s">
        <v>112</v>
      </c>
      <c r="C1963" t="str">
        <f>_xlfn.XLOOKUP(D1963,Departments!$A$2:$A$8,Departments!$B$2:$B$8)</f>
        <v>Marketing</v>
      </c>
      <c r="D1963" t="s">
        <v>60</v>
      </c>
      <c r="E1963" t="str" cm="1">
        <f t="array" ref="E1963">_xlfn.XLOOKUP(F1963,Locations!$A$2:$A$6,Locations!$B$2:$B$6,NOT FOUND)</f>
        <v>Ajman</v>
      </c>
      <c r="F1963" t="s">
        <v>32</v>
      </c>
      <c r="G1963" t="s">
        <v>108</v>
      </c>
      <c r="H1963" t="s">
        <v>22</v>
      </c>
      <c r="I1963" t="s">
        <v>35</v>
      </c>
      <c r="J1963" t="s">
        <v>24</v>
      </c>
      <c r="K1963" t="s">
        <v>69</v>
      </c>
      <c r="L1963" t="s">
        <v>1498</v>
      </c>
      <c r="M1963" s="4">
        <v>75.39</v>
      </c>
      <c r="N1963">
        <v>50</v>
      </c>
      <c r="O1963" t="s">
        <v>56</v>
      </c>
      <c r="P1963" t="s">
        <v>38</v>
      </c>
      <c r="Q1963">
        <v>4</v>
      </c>
      <c r="S1963" t="s">
        <v>57</v>
      </c>
      <c r="T1963" t="s">
        <v>1638</v>
      </c>
      <c r="U1963">
        <v>303544</v>
      </c>
    </row>
    <row r="1964" spans="1:21" x14ac:dyDescent="0.3">
      <c r="A1964">
        <v>305482</v>
      </c>
      <c r="B1964" t="s">
        <v>728</v>
      </c>
      <c r="C1964" t="str">
        <f>_xlfn.XLOOKUP(D1964,Departments!$A$2:$A$8,Departments!$B$2:$B$8)</f>
        <v>Operations</v>
      </c>
      <c r="D1964" t="s">
        <v>19</v>
      </c>
      <c r="E1964" t="str" cm="1">
        <f t="array" ref="E1964">_xlfn.XLOOKUP(F1964,Locations!$A$2:$A$6,Locations!$B$2:$B$6,NOT FOUND)</f>
        <v>Dubai</v>
      </c>
      <c r="F1964" t="s">
        <v>20</v>
      </c>
      <c r="G1964" t="s">
        <v>33</v>
      </c>
      <c r="H1964" t="s">
        <v>76</v>
      </c>
      <c r="I1964" t="s">
        <v>23</v>
      </c>
      <c r="J1964" t="s">
        <v>24</v>
      </c>
      <c r="K1964" t="s">
        <v>69</v>
      </c>
      <c r="L1964" t="s">
        <v>1639</v>
      </c>
      <c r="M1964" s="4">
        <v>77.7</v>
      </c>
      <c r="N1964">
        <v>57</v>
      </c>
      <c r="O1964" t="s">
        <v>27</v>
      </c>
      <c r="P1964" t="s">
        <v>38</v>
      </c>
      <c r="Q1964">
        <v>5</v>
      </c>
      <c r="R1964">
        <v>6</v>
      </c>
      <c r="S1964" t="s">
        <v>131</v>
      </c>
      <c r="T1964" t="s">
        <v>1640</v>
      </c>
      <c r="U1964">
        <v>305052</v>
      </c>
    </row>
    <row r="1965" spans="1:21" x14ac:dyDescent="0.3">
      <c r="A1965">
        <v>305483</v>
      </c>
      <c r="B1965" t="s">
        <v>1015</v>
      </c>
      <c r="C1965" t="str">
        <f>_xlfn.XLOOKUP(D1965,Departments!$A$2:$A$8,Departments!$B$2:$B$8)</f>
        <v>Marketing</v>
      </c>
      <c r="D1965" t="s">
        <v>60</v>
      </c>
      <c r="E1965" t="str" cm="1">
        <f t="array" ref="E1965">_xlfn.XLOOKUP(F1965,Locations!$A$2:$A$6,Locations!$B$2:$B$6,NOT FOUND)</f>
        <v>Dubai</v>
      </c>
      <c r="F1965" t="s">
        <v>20</v>
      </c>
      <c r="G1965" t="s">
        <v>73</v>
      </c>
      <c r="H1965" t="s">
        <v>63</v>
      </c>
      <c r="I1965" t="s">
        <v>23</v>
      </c>
      <c r="J1965" t="s">
        <v>36</v>
      </c>
      <c r="K1965" t="s">
        <v>64</v>
      </c>
      <c r="L1965" t="s">
        <v>1121</v>
      </c>
      <c r="M1965" s="4">
        <v>82</v>
      </c>
      <c r="N1965">
        <v>61</v>
      </c>
      <c r="O1965" t="s">
        <v>56</v>
      </c>
      <c r="P1965" t="s">
        <v>38</v>
      </c>
      <c r="Q1965">
        <v>4</v>
      </c>
      <c r="R1965">
        <v>20</v>
      </c>
      <c r="S1965" t="s">
        <v>29</v>
      </c>
      <c r="U1965">
        <v>304928</v>
      </c>
    </row>
    <row r="1966" spans="1:21" x14ac:dyDescent="0.3">
      <c r="A1966">
        <v>305484</v>
      </c>
      <c r="B1966" t="s">
        <v>556</v>
      </c>
      <c r="C1966" t="str">
        <f>_xlfn.XLOOKUP(D1966,Departments!$A$2:$A$8,Departments!$B$2:$B$8)</f>
        <v>Marketing</v>
      </c>
      <c r="D1966" t="s">
        <v>60</v>
      </c>
      <c r="E1966" t="str" cm="1">
        <f t="array" ref="E1966">_xlfn.XLOOKUP(F1966,Locations!$A$2:$A$6,Locations!$B$2:$B$6,NOT FOUND)</f>
        <v>Sharjah</v>
      </c>
      <c r="F1966" t="s">
        <v>41</v>
      </c>
      <c r="G1966" t="s">
        <v>33</v>
      </c>
      <c r="H1966" t="s">
        <v>63</v>
      </c>
      <c r="I1966" t="s">
        <v>35</v>
      </c>
      <c r="J1966" t="s">
        <v>36</v>
      </c>
      <c r="K1966" t="s">
        <v>25</v>
      </c>
      <c r="L1966" t="s">
        <v>1621</v>
      </c>
      <c r="M1966" s="4">
        <v>83.49</v>
      </c>
      <c r="N1966">
        <v>78</v>
      </c>
      <c r="O1966" t="s">
        <v>27</v>
      </c>
      <c r="P1966" t="s">
        <v>38</v>
      </c>
      <c r="Q1966">
        <v>5</v>
      </c>
      <c r="R1966">
        <v>34</v>
      </c>
      <c r="S1966" t="s">
        <v>29</v>
      </c>
      <c r="U1966">
        <v>304356</v>
      </c>
    </row>
    <row r="1967" spans="1:21" x14ac:dyDescent="0.3">
      <c r="A1967">
        <v>305485</v>
      </c>
      <c r="B1967" t="s">
        <v>232</v>
      </c>
      <c r="C1967" t="str">
        <f>_xlfn.XLOOKUP(D1967,Departments!$A$2:$A$8,Departments!$B$2:$B$8)</f>
        <v>Finance</v>
      </c>
      <c r="D1967" t="s">
        <v>72</v>
      </c>
      <c r="E1967" t="str" cm="1">
        <f t="array" ref="E1967">_xlfn.XLOOKUP(F1967,Locations!$A$2:$A$6,Locations!$B$2:$B$6,NOT FOUND)</f>
        <v>Ajman</v>
      </c>
      <c r="F1967" t="s">
        <v>32</v>
      </c>
      <c r="G1967" t="s">
        <v>73</v>
      </c>
      <c r="H1967" t="s">
        <v>76</v>
      </c>
      <c r="I1967" t="s">
        <v>35</v>
      </c>
      <c r="J1967" t="s">
        <v>36</v>
      </c>
      <c r="K1967" t="s">
        <v>69</v>
      </c>
      <c r="L1967" t="s">
        <v>1641</v>
      </c>
      <c r="M1967" s="4">
        <v>85.58</v>
      </c>
      <c r="N1967">
        <v>90</v>
      </c>
      <c r="O1967" t="s">
        <v>49</v>
      </c>
      <c r="P1967" t="s">
        <v>50</v>
      </c>
      <c r="R1967">
        <v>6</v>
      </c>
      <c r="S1967" t="s">
        <v>29</v>
      </c>
      <c r="U1967">
        <v>304129</v>
      </c>
    </row>
    <row r="1968" spans="1:21" x14ac:dyDescent="0.3">
      <c r="A1968">
        <v>305486</v>
      </c>
      <c r="B1968" t="s">
        <v>1340</v>
      </c>
      <c r="C1968" t="str">
        <f>_xlfn.XLOOKUP(D1968,Departments!$A$2:$A$8,Departments!$B$2:$B$8)</f>
        <v>Customer Support</v>
      </c>
      <c r="D1968" t="s">
        <v>52</v>
      </c>
      <c r="E1968" t="str" cm="1">
        <f t="array" ref="E1968">_xlfn.XLOOKUP(F1968,Locations!$A$2:$A$6,Locations!$B$2:$B$6,NOT FOUND)</f>
        <v>Dubai</v>
      </c>
      <c r="F1968" t="s">
        <v>20</v>
      </c>
      <c r="G1968" t="s">
        <v>73</v>
      </c>
      <c r="H1968" t="s">
        <v>34</v>
      </c>
      <c r="I1968" t="s">
        <v>43</v>
      </c>
      <c r="J1968" t="s">
        <v>36</v>
      </c>
      <c r="K1968" t="s">
        <v>25</v>
      </c>
      <c r="L1968" t="s">
        <v>1561</v>
      </c>
      <c r="M1968" s="4">
        <v>86.79</v>
      </c>
      <c r="N1968">
        <v>90</v>
      </c>
      <c r="O1968" t="s">
        <v>56</v>
      </c>
      <c r="P1968" t="s">
        <v>38</v>
      </c>
      <c r="Q1968">
        <v>2</v>
      </c>
      <c r="R1968">
        <v>24</v>
      </c>
      <c r="S1968" t="s">
        <v>29</v>
      </c>
      <c r="U1968">
        <v>305244</v>
      </c>
    </row>
    <row r="1969" spans="1:21" x14ac:dyDescent="0.3">
      <c r="A1969">
        <v>305487</v>
      </c>
      <c r="B1969" t="s">
        <v>75</v>
      </c>
      <c r="C1969" t="str">
        <f>_xlfn.XLOOKUP(D1969,Departments!$A$2:$A$8,Departments!$B$2:$B$8)</f>
        <v>Customer Support</v>
      </c>
      <c r="D1969" t="s">
        <v>52</v>
      </c>
      <c r="E1969" t="str" cm="1">
        <f t="array" ref="E1969">_xlfn.XLOOKUP(F1969,Locations!$A$2:$A$6,Locations!$B$2:$B$6,NOT FOUND)</f>
        <v>Al Ain</v>
      </c>
      <c r="F1969" t="s">
        <v>46</v>
      </c>
      <c r="G1969" t="s">
        <v>102</v>
      </c>
      <c r="H1969" t="s">
        <v>63</v>
      </c>
      <c r="I1969" t="s">
        <v>43</v>
      </c>
      <c r="J1969" t="s">
        <v>36</v>
      </c>
      <c r="K1969" t="s">
        <v>64</v>
      </c>
      <c r="L1969" t="s">
        <v>1318</v>
      </c>
      <c r="M1969" s="4">
        <v>94.85</v>
      </c>
      <c r="N1969">
        <v>76</v>
      </c>
      <c r="O1969" t="s">
        <v>49</v>
      </c>
      <c r="P1969" t="s">
        <v>50</v>
      </c>
      <c r="S1969" t="s">
        <v>29</v>
      </c>
      <c r="U1969">
        <v>304060</v>
      </c>
    </row>
    <row r="1970" spans="1:21" x14ac:dyDescent="0.3">
      <c r="A1970">
        <v>305488</v>
      </c>
      <c r="B1970" t="s">
        <v>477</v>
      </c>
      <c r="C1970" t="str">
        <f>_xlfn.XLOOKUP(D1970,Departments!$A$2:$A$8,Departments!$B$2:$B$8)</f>
        <v>Operations</v>
      </c>
      <c r="D1970" t="s">
        <v>19</v>
      </c>
      <c r="E1970" t="str" cm="1">
        <f t="array" ref="E1970">_xlfn.XLOOKUP(F1970,Locations!$A$2:$A$6,Locations!$B$2:$B$6,NOT FOUND)</f>
        <v>Ajman</v>
      </c>
      <c r="F1970" t="s">
        <v>32</v>
      </c>
      <c r="G1970" t="s">
        <v>68</v>
      </c>
      <c r="H1970" t="s">
        <v>63</v>
      </c>
      <c r="I1970" t="s">
        <v>23</v>
      </c>
      <c r="J1970" t="s">
        <v>36</v>
      </c>
      <c r="K1970" t="s">
        <v>69</v>
      </c>
      <c r="L1970" t="s">
        <v>582</v>
      </c>
      <c r="M1970" s="4">
        <v>93.82</v>
      </c>
      <c r="N1970">
        <v>86</v>
      </c>
      <c r="O1970" t="s">
        <v>56</v>
      </c>
      <c r="P1970" t="s">
        <v>38</v>
      </c>
      <c r="Q1970">
        <v>5</v>
      </c>
      <c r="R1970">
        <v>21</v>
      </c>
      <c r="S1970" t="s">
        <v>29</v>
      </c>
      <c r="U1970">
        <v>304346</v>
      </c>
    </row>
    <row r="1971" spans="1:21" x14ac:dyDescent="0.3">
      <c r="A1971">
        <v>305489</v>
      </c>
      <c r="B1971" t="s">
        <v>906</v>
      </c>
      <c r="C1971" t="str">
        <f>_xlfn.XLOOKUP(D1971,Departments!$A$2:$A$8,Departments!$B$2:$B$8)</f>
        <v>IT</v>
      </c>
      <c r="D1971" t="s">
        <v>80</v>
      </c>
      <c r="E1971" t="str" cm="1">
        <f t="array" ref="E1971">_xlfn.XLOOKUP(F1971,Locations!$A$2:$A$6,Locations!$B$2:$B$6,NOT FOUND)</f>
        <v>Al Ain</v>
      </c>
      <c r="F1971" t="s">
        <v>46</v>
      </c>
      <c r="G1971" t="s">
        <v>33</v>
      </c>
      <c r="H1971" t="s">
        <v>63</v>
      </c>
      <c r="I1971" t="s">
        <v>43</v>
      </c>
      <c r="J1971" t="s">
        <v>24</v>
      </c>
      <c r="K1971" t="s">
        <v>64</v>
      </c>
      <c r="L1971" t="s">
        <v>865</v>
      </c>
      <c r="M1971" s="4">
        <v>99.5</v>
      </c>
      <c r="N1971">
        <v>92</v>
      </c>
      <c r="O1971" t="s">
        <v>56</v>
      </c>
      <c r="P1971" t="s">
        <v>38</v>
      </c>
      <c r="Q1971">
        <v>2</v>
      </c>
      <c r="R1971">
        <v>31</v>
      </c>
      <c r="S1971" t="s">
        <v>57</v>
      </c>
      <c r="T1971" t="s">
        <v>1576</v>
      </c>
      <c r="U1971">
        <v>303796</v>
      </c>
    </row>
    <row r="1972" spans="1:21" x14ac:dyDescent="0.3">
      <c r="A1972">
        <v>305490</v>
      </c>
      <c r="B1972" t="s">
        <v>328</v>
      </c>
      <c r="C1972" t="str">
        <f>_xlfn.XLOOKUP(D1972,Departments!$A$2:$A$8,Departments!$B$2:$B$8)</f>
        <v>Customer Support</v>
      </c>
      <c r="D1972" t="s">
        <v>52</v>
      </c>
      <c r="E1972" t="str" cm="1">
        <f t="array" ref="E1972">_xlfn.XLOOKUP(F1972,Locations!$A$2:$A$6,Locations!$B$2:$B$6,NOT FOUND)</f>
        <v>Abu Dhabi</v>
      </c>
      <c r="F1972" t="s">
        <v>61</v>
      </c>
      <c r="G1972" t="s">
        <v>62</v>
      </c>
      <c r="H1972" t="s">
        <v>22</v>
      </c>
      <c r="I1972" t="s">
        <v>43</v>
      </c>
      <c r="J1972" t="s">
        <v>24</v>
      </c>
      <c r="K1972" t="s">
        <v>69</v>
      </c>
      <c r="L1972" t="s">
        <v>842</v>
      </c>
      <c r="M1972" s="4">
        <v>77.22</v>
      </c>
      <c r="N1972">
        <v>69</v>
      </c>
      <c r="O1972" t="s">
        <v>56</v>
      </c>
      <c r="P1972" t="s">
        <v>38</v>
      </c>
      <c r="Q1972">
        <v>4</v>
      </c>
      <c r="R1972">
        <v>23</v>
      </c>
      <c r="S1972" t="s">
        <v>131</v>
      </c>
      <c r="T1972" t="s">
        <v>921</v>
      </c>
      <c r="U1972">
        <v>304471</v>
      </c>
    </row>
    <row r="1973" spans="1:21" x14ac:dyDescent="0.3">
      <c r="A1973">
        <v>305491</v>
      </c>
      <c r="B1973" t="s">
        <v>289</v>
      </c>
      <c r="C1973" t="str">
        <f>_xlfn.XLOOKUP(D1973,Departments!$A$2:$A$8,Departments!$B$2:$B$8)</f>
        <v>Operations</v>
      </c>
      <c r="D1973" t="s">
        <v>19</v>
      </c>
      <c r="E1973" t="str" cm="1">
        <f t="array" ref="E1973">_xlfn.XLOOKUP(F1973,Locations!$A$2:$A$6,Locations!$B$2:$B$6,NOT FOUND)</f>
        <v>Abu Dhabi</v>
      </c>
      <c r="F1973" t="s">
        <v>61</v>
      </c>
      <c r="G1973" t="s">
        <v>33</v>
      </c>
      <c r="H1973" t="s">
        <v>63</v>
      </c>
      <c r="I1973" t="s">
        <v>35</v>
      </c>
      <c r="J1973" t="s">
        <v>24</v>
      </c>
      <c r="K1973" t="s">
        <v>69</v>
      </c>
      <c r="L1973" t="s">
        <v>1642</v>
      </c>
      <c r="M1973" s="4">
        <v>85.84</v>
      </c>
      <c r="N1973">
        <v>80</v>
      </c>
      <c r="O1973" t="s">
        <v>49</v>
      </c>
      <c r="P1973" t="s">
        <v>50</v>
      </c>
      <c r="R1973">
        <v>35</v>
      </c>
      <c r="S1973" t="s">
        <v>29</v>
      </c>
      <c r="U1973">
        <v>304019</v>
      </c>
    </row>
    <row r="1974" spans="1:21" x14ac:dyDescent="0.3">
      <c r="A1974">
        <v>305492</v>
      </c>
      <c r="B1974" t="s">
        <v>765</v>
      </c>
      <c r="C1974" t="str">
        <f>_xlfn.XLOOKUP(D1974,Departments!$A$2:$A$8,Departments!$B$2:$B$8)</f>
        <v>Operations</v>
      </c>
      <c r="D1974" t="s">
        <v>19</v>
      </c>
      <c r="E1974" t="str" cm="1">
        <f t="array" ref="E1974">_xlfn.XLOOKUP(F1974,Locations!$A$2:$A$6,Locations!$B$2:$B$6,NOT FOUND)</f>
        <v>Abu Dhabi</v>
      </c>
      <c r="F1974" t="s">
        <v>61</v>
      </c>
      <c r="G1974" t="s">
        <v>53</v>
      </c>
      <c r="H1974" t="s">
        <v>22</v>
      </c>
      <c r="I1974" t="s">
        <v>23</v>
      </c>
      <c r="J1974" t="s">
        <v>24</v>
      </c>
      <c r="K1974" t="s">
        <v>69</v>
      </c>
      <c r="L1974" t="s">
        <v>1643</v>
      </c>
      <c r="M1974" s="4">
        <v>75.790000000000006</v>
      </c>
      <c r="N1974">
        <v>56</v>
      </c>
      <c r="O1974" t="s">
        <v>56</v>
      </c>
      <c r="P1974" t="s">
        <v>38</v>
      </c>
      <c r="Q1974">
        <v>3</v>
      </c>
      <c r="R1974">
        <v>13</v>
      </c>
      <c r="S1974" t="s">
        <v>29</v>
      </c>
      <c r="U1974">
        <v>305480</v>
      </c>
    </row>
    <row r="1975" spans="1:21" x14ac:dyDescent="0.3">
      <c r="A1975">
        <v>305493</v>
      </c>
      <c r="B1975" t="s">
        <v>435</v>
      </c>
      <c r="C1975" t="str">
        <f>_xlfn.XLOOKUP(D1975,Departments!$A$2:$A$8,Departments!$B$2:$B$8)</f>
        <v>Finance</v>
      </c>
      <c r="D1975" t="s">
        <v>72</v>
      </c>
      <c r="E1975" t="str" cm="1">
        <f t="array" ref="E1975">_xlfn.XLOOKUP(F1975,Locations!$A$2:$A$6,Locations!$B$2:$B$6,NOT FOUND)</f>
        <v>Al Ain</v>
      </c>
      <c r="F1975" t="s">
        <v>46</v>
      </c>
      <c r="G1975" t="s">
        <v>47</v>
      </c>
      <c r="H1975" t="s">
        <v>63</v>
      </c>
      <c r="I1975" t="s">
        <v>35</v>
      </c>
      <c r="J1975" t="s">
        <v>36</v>
      </c>
      <c r="K1975" t="s">
        <v>54</v>
      </c>
      <c r="L1975" t="s">
        <v>1257</v>
      </c>
      <c r="M1975" s="4">
        <v>77.3</v>
      </c>
      <c r="N1975">
        <v>70</v>
      </c>
      <c r="O1975" t="s">
        <v>27</v>
      </c>
      <c r="P1975" t="s">
        <v>28</v>
      </c>
      <c r="S1975" t="s">
        <v>29</v>
      </c>
      <c r="U1975">
        <v>305444</v>
      </c>
    </row>
    <row r="1976" spans="1:21" x14ac:dyDescent="0.3">
      <c r="A1976">
        <v>305494</v>
      </c>
      <c r="B1976" t="s">
        <v>380</v>
      </c>
      <c r="C1976" t="str">
        <f>_xlfn.XLOOKUP(D1976,Departments!$A$2:$A$8,Departments!$B$2:$B$8)</f>
        <v>HR</v>
      </c>
      <c r="D1976" t="s">
        <v>40</v>
      </c>
      <c r="E1976" t="str" cm="1">
        <f t="array" ref="E1976">_xlfn.XLOOKUP(F1976,Locations!$A$2:$A$6,Locations!$B$2:$B$6,NOT FOUND)</f>
        <v>Dubai</v>
      </c>
      <c r="F1976" t="s">
        <v>20</v>
      </c>
      <c r="G1976" t="s">
        <v>47</v>
      </c>
      <c r="H1976" t="s">
        <v>22</v>
      </c>
      <c r="I1976" t="s">
        <v>23</v>
      </c>
      <c r="J1976" t="s">
        <v>24</v>
      </c>
      <c r="K1976" t="s">
        <v>54</v>
      </c>
      <c r="L1976" t="s">
        <v>1310</v>
      </c>
      <c r="M1976" s="4">
        <v>81.27</v>
      </c>
      <c r="N1976">
        <v>75</v>
      </c>
      <c r="O1976" t="s">
        <v>27</v>
      </c>
      <c r="P1976" t="s">
        <v>38</v>
      </c>
      <c r="Q1976">
        <v>4</v>
      </c>
      <c r="S1976" t="s">
        <v>57</v>
      </c>
      <c r="T1976" t="s">
        <v>1644</v>
      </c>
      <c r="U1976">
        <v>305241</v>
      </c>
    </row>
    <row r="1977" spans="1:21" x14ac:dyDescent="0.3">
      <c r="A1977">
        <v>305495</v>
      </c>
      <c r="B1977" t="s">
        <v>1589</v>
      </c>
      <c r="C1977" t="str">
        <f>_xlfn.XLOOKUP(D1977,Departments!$A$2:$A$8,Departments!$B$2:$B$8)</f>
        <v>Sales</v>
      </c>
      <c r="D1977" t="s">
        <v>31</v>
      </c>
      <c r="E1977" t="str" cm="1">
        <f t="array" ref="E1977">_xlfn.XLOOKUP(F1977,Locations!$A$2:$A$6,Locations!$B$2:$B$6,NOT FOUND)</f>
        <v>Dubai</v>
      </c>
      <c r="F1977" t="s">
        <v>20</v>
      </c>
      <c r="G1977" t="s">
        <v>126</v>
      </c>
      <c r="H1977" t="s">
        <v>63</v>
      </c>
      <c r="I1977" t="s">
        <v>35</v>
      </c>
      <c r="J1977" t="s">
        <v>24</v>
      </c>
      <c r="K1977" t="s">
        <v>54</v>
      </c>
      <c r="L1977" t="s">
        <v>436</v>
      </c>
      <c r="M1977" s="4">
        <v>97.94</v>
      </c>
      <c r="N1977">
        <v>96</v>
      </c>
      <c r="O1977" t="s">
        <v>56</v>
      </c>
      <c r="P1977" t="s">
        <v>38</v>
      </c>
      <c r="Q1977">
        <v>2</v>
      </c>
      <c r="R1977">
        <v>15</v>
      </c>
      <c r="S1977" t="s">
        <v>131</v>
      </c>
      <c r="T1977" t="s">
        <v>1645</v>
      </c>
      <c r="U1977">
        <v>303639</v>
      </c>
    </row>
    <row r="1978" spans="1:21" x14ac:dyDescent="0.3">
      <c r="A1978">
        <v>305496</v>
      </c>
      <c r="B1978" t="s">
        <v>154</v>
      </c>
      <c r="C1978" t="str">
        <f>_xlfn.XLOOKUP(D1978,Departments!$A$2:$A$8,Departments!$B$2:$B$8)</f>
        <v>IT</v>
      </c>
      <c r="D1978" t="s">
        <v>80</v>
      </c>
      <c r="E1978" t="str" cm="1">
        <f t="array" ref="E1978">_xlfn.XLOOKUP(F1978,Locations!$A$2:$A$6,Locations!$B$2:$B$6,NOT FOUND)</f>
        <v>Dubai</v>
      </c>
      <c r="F1978" t="s">
        <v>20</v>
      </c>
      <c r="G1978" t="s">
        <v>42</v>
      </c>
      <c r="H1978" t="s">
        <v>76</v>
      </c>
      <c r="I1978" t="s">
        <v>35</v>
      </c>
      <c r="J1978" t="s">
        <v>36</v>
      </c>
      <c r="K1978" t="s">
        <v>64</v>
      </c>
      <c r="L1978" t="s">
        <v>1646</v>
      </c>
      <c r="M1978" s="4">
        <v>80.97</v>
      </c>
      <c r="N1978">
        <v>65</v>
      </c>
      <c r="O1978" t="s">
        <v>27</v>
      </c>
      <c r="P1978" t="s">
        <v>28</v>
      </c>
      <c r="S1978" t="s">
        <v>131</v>
      </c>
      <c r="T1978" t="s">
        <v>1221</v>
      </c>
      <c r="U1978">
        <v>303610</v>
      </c>
    </row>
    <row r="1979" spans="1:21" x14ac:dyDescent="0.3">
      <c r="A1979">
        <v>305497</v>
      </c>
      <c r="B1979" t="s">
        <v>213</v>
      </c>
      <c r="C1979" t="str">
        <f>_xlfn.XLOOKUP(D1979,Departments!$A$2:$A$8,Departments!$B$2:$B$8)</f>
        <v>Sales</v>
      </c>
      <c r="D1979" t="s">
        <v>31</v>
      </c>
      <c r="E1979" t="str" cm="1">
        <f t="array" ref="E1979">_xlfn.XLOOKUP(F1979,Locations!$A$2:$A$6,Locations!$B$2:$B$6,NOT FOUND)</f>
        <v>Sharjah</v>
      </c>
      <c r="F1979" t="s">
        <v>41</v>
      </c>
      <c r="G1979" t="s">
        <v>21</v>
      </c>
      <c r="H1979" t="s">
        <v>76</v>
      </c>
      <c r="I1979" t="s">
        <v>35</v>
      </c>
      <c r="J1979" t="s">
        <v>24</v>
      </c>
      <c r="K1979" t="s">
        <v>69</v>
      </c>
      <c r="L1979" t="s">
        <v>844</v>
      </c>
      <c r="M1979" s="4">
        <v>90.75</v>
      </c>
      <c r="N1979">
        <v>86</v>
      </c>
      <c r="O1979" t="s">
        <v>56</v>
      </c>
      <c r="P1979" t="s">
        <v>38</v>
      </c>
      <c r="Q1979">
        <v>3</v>
      </c>
      <c r="S1979" t="s">
        <v>57</v>
      </c>
      <c r="T1979" t="s">
        <v>1645</v>
      </c>
      <c r="U1979">
        <v>303858</v>
      </c>
    </row>
    <row r="1980" spans="1:21" x14ac:dyDescent="0.3">
      <c r="A1980">
        <v>305498</v>
      </c>
      <c r="B1980" t="s">
        <v>1179</v>
      </c>
      <c r="C1980" t="str">
        <f>_xlfn.XLOOKUP(D1980,Departments!$A$2:$A$8,Departments!$B$2:$B$8)</f>
        <v>Finance</v>
      </c>
      <c r="D1980" t="s">
        <v>72</v>
      </c>
      <c r="E1980" t="str" cm="1">
        <f t="array" ref="E1980">_xlfn.XLOOKUP(F1980,Locations!$A$2:$A$6,Locations!$B$2:$B$6,NOT FOUND)</f>
        <v>Ajman</v>
      </c>
      <c r="F1980" t="s">
        <v>32</v>
      </c>
      <c r="G1980" t="s">
        <v>47</v>
      </c>
      <c r="H1980" t="s">
        <v>76</v>
      </c>
      <c r="I1980" t="s">
        <v>23</v>
      </c>
      <c r="J1980" t="s">
        <v>24</v>
      </c>
      <c r="K1980" t="s">
        <v>69</v>
      </c>
      <c r="L1980" t="s">
        <v>1301</v>
      </c>
      <c r="M1980" s="4">
        <v>87.27</v>
      </c>
      <c r="N1980">
        <v>84</v>
      </c>
      <c r="O1980" t="s">
        <v>49</v>
      </c>
      <c r="P1980" t="s">
        <v>28</v>
      </c>
      <c r="S1980" t="s">
        <v>29</v>
      </c>
      <c r="U1980">
        <v>303863</v>
      </c>
    </row>
    <row r="1981" spans="1:21" x14ac:dyDescent="0.3">
      <c r="A1981">
        <v>305499</v>
      </c>
      <c r="B1981" t="s">
        <v>863</v>
      </c>
      <c r="C1981" t="str">
        <f>_xlfn.XLOOKUP(D1981,Departments!$A$2:$A$8,Departments!$B$2:$B$8)</f>
        <v>Sales</v>
      </c>
      <c r="D1981" t="s">
        <v>31</v>
      </c>
      <c r="E1981" t="str" cm="1">
        <f t="array" ref="E1981">_xlfn.XLOOKUP(F1981,Locations!$A$2:$A$6,Locations!$B$2:$B$6,NOT FOUND)</f>
        <v>Ajman</v>
      </c>
      <c r="F1981" t="s">
        <v>32</v>
      </c>
      <c r="G1981" t="s">
        <v>42</v>
      </c>
      <c r="H1981" t="s">
        <v>34</v>
      </c>
      <c r="I1981" t="s">
        <v>23</v>
      </c>
      <c r="J1981" t="s">
        <v>36</v>
      </c>
      <c r="K1981" t="s">
        <v>69</v>
      </c>
      <c r="L1981" t="s">
        <v>1029</v>
      </c>
      <c r="M1981" s="4">
        <v>77.08</v>
      </c>
      <c r="N1981">
        <v>55</v>
      </c>
      <c r="O1981" t="s">
        <v>56</v>
      </c>
      <c r="P1981" t="s">
        <v>38</v>
      </c>
      <c r="Q1981">
        <v>2</v>
      </c>
      <c r="R1981">
        <v>18</v>
      </c>
      <c r="S1981" t="s">
        <v>29</v>
      </c>
      <c r="U1981">
        <v>304248</v>
      </c>
    </row>
    <row r="1982" spans="1:21" x14ac:dyDescent="0.3">
      <c r="A1982">
        <v>305500</v>
      </c>
      <c r="B1982" t="s">
        <v>563</v>
      </c>
      <c r="C1982" t="str">
        <f>_xlfn.XLOOKUP(D1982,Departments!$A$2:$A$8,Departments!$B$2:$B$8)</f>
        <v>IT</v>
      </c>
      <c r="D1982" t="s">
        <v>80</v>
      </c>
      <c r="E1982" t="str" cm="1">
        <f t="array" ref="E1982">_xlfn.XLOOKUP(F1982,Locations!$A$2:$A$6,Locations!$B$2:$B$6,NOT FOUND)</f>
        <v>Al Ain</v>
      </c>
      <c r="F1982" t="s">
        <v>46</v>
      </c>
      <c r="G1982" t="s">
        <v>21</v>
      </c>
      <c r="H1982" t="s">
        <v>22</v>
      </c>
      <c r="I1982" t="s">
        <v>35</v>
      </c>
      <c r="J1982" t="s">
        <v>36</v>
      </c>
      <c r="K1982" t="s">
        <v>64</v>
      </c>
      <c r="L1982" t="s">
        <v>706</v>
      </c>
      <c r="M1982" s="4">
        <v>94.66</v>
      </c>
      <c r="N1982">
        <v>73</v>
      </c>
      <c r="O1982" t="s">
        <v>56</v>
      </c>
      <c r="P1982" t="s">
        <v>50</v>
      </c>
      <c r="R1982">
        <v>8</v>
      </c>
      <c r="S1982" t="s">
        <v>57</v>
      </c>
      <c r="T1982" t="s">
        <v>1647</v>
      </c>
      <c r="U1982">
        <v>303540</v>
      </c>
    </row>
    <row r="1983" spans="1:21" x14ac:dyDescent="0.3">
      <c r="A1983">
        <v>305501</v>
      </c>
      <c r="B1983" t="s">
        <v>791</v>
      </c>
      <c r="C1983" t="str">
        <f>_xlfn.XLOOKUP(D1983,Departments!$A$2:$A$8,Departments!$B$2:$B$8)</f>
        <v>Operations</v>
      </c>
      <c r="D1983" t="s">
        <v>19</v>
      </c>
      <c r="E1983" t="str" cm="1">
        <f t="array" ref="E1983">_xlfn.XLOOKUP(F1983,Locations!$A$2:$A$6,Locations!$B$2:$B$6,NOT FOUND)</f>
        <v>Dubai</v>
      </c>
      <c r="F1983" t="s">
        <v>20</v>
      </c>
      <c r="G1983" t="s">
        <v>47</v>
      </c>
      <c r="H1983" t="s">
        <v>63</v>
      </c>
      <c r="I1983" t="s">
        <v>35</v>
      </c>
      <c r="J1983" t="s">
        <v>24</v>
      </c>
      <c r="K1983" t="s">
        <v>64</v>
      </c>
      <c r="L1983" t="s">
        <v>971</v>
      </c>
      <c r="M1983" s="4">
        <v>93.13</v>
      </c>
      <c r="N1983">
        <v>87</v>
      </c>
      <c r="O1983" t="s">
        <v>56</v>
      </c>
      <c r="P1983" t="s">
        <v>38</v>
      </c>
      <c r="Q1983">
        <v>4</v>
      </c>
      <c r="S1983" t="s">
        <v>57</v>
      </c>
      <c r="T1983" t="s">
        <v>100</v>
      </c>
      <c r="U1983">
        <v>304083</v>
      </c>
    </row>
    <row r="1984" spans="1:21" x14ac:dyDescent="0.3">
      <c r="A1984">
        <v>305502</v>
      </c>
      <c r="B1984" t="s">
        <v>501</v>
      </c>
      <c r="C1984" t="str">
        <f>_xlfn.XLOOKUP(D1984,Departments!$A$2:$A$8,Departments!$B$2:$B$8)</f>
        <v>Finance</v>
      </c>
      <c r="D1984" t="s">
        <v>72</v>
      </c>
      <c r="E1984" t="str" cm="1">
        <f t="array" ref="E1984">_xlfn.XLOOKUP(F1984,Locations!$A$2:$A$6,Locations!$B$2:$B$6,NOT FOUND)</f>
        <v>Ajman</v>
      </c>
      <c r="F1984" t="s">
        <v>32</v>
      </c>
      <c r="G1984" t="s">
        <v>33</v>
      </c>
      <c r="H1984" t="s">
        <v>22</v>
      </c>
      <c r="I1984" t="s">
        <v>43</v>
      </c>
      <c r="J1984" t="s">
        <v>36</v>
      </c>
      <c r="K1984" t="s">
        <v>64</v>
      </c>
      <c r="L1984" t="s">
        <v>1270</v>
      </c>
      <c r="M1984" s="4">
        <v>97.97</v>
      </c>
      <c r="N1984">
        <v>93</v>
      </c>
      <c r="O1984" t="s">
        <v>56</v>
      </c>
      <c r="P1984" t="s">
        <v>38</v>
      </c>
      <c r="Q1984">
        <v>3</v>
      </c>
      <c r="R1984">
        <v>12</v>
      </c>
      <c r="S1984" t="s">
        <v>57</v>
      </c>
      <c r="T1984" t="s">
        <v>1359</v>
      </c>
      <c r="U1984">
        <v>305348</v>
      </c>
    </row>
    <row r="1985" spans="1:21" x14ac:dyDescent="0.3">
      <c r="A1985">
        <v>305503</v>
      </c>
      <c r="B1985" t="s">
        <v>397</v>
      </c>
      <c r="C1985" t="str">
        <f>_xlfn.XLOOKUP(D1985,Departments!$A$2:$A$8,Departments!$B$2:$B$8)</f>
        <v>Operations</v>
      </c>
      <c r="D1985" t="s">
        <v>19</v>
      </c>
      <c r="E1985" t="str" cm="1">
        <f t="array" ref="E1985">_xlfn.XLOOKUP(F1985,Locations!$A$2:$A$6,Locations!$B$2:$B$6,NOT FOUND)</f>
        <v>Al Ain</v>
      </c>
      <c r="F1985" t="s">
        <v>46</v>
      </c>
      <c r="G1985" t="s">
        <v>68</v>
      </c>
      <c r="H1985" t="s">
        <v>63</v>
      </c>
      <c r="I1985" t="s">
        <v>23</v>
      </c>
      <c r="J1985" t="s">
        <v>24</v>
      </c>
      <c r="K1985" t="s">
        <v>64</v>
      </c>
      <c r="L1985" t="s">
        <v>1259</v>
      </c>
      <c r="M1985" s="4">
        <v>78.36</v>
      </c>
      <c r="N1985">
        <v>69</v>
      </c>
      <c r="O1985" t="s">
        <v>27</v>
      </c>
      <c r="P1985" t="s">
        <v>50</v>
      </c>
      <c r="R1985">
        <v>10</v>
      </c>
      <c r="S1985" t="s">
        <v>29</v>
      </c>
      <c r="U1985">
        <v>304280</v>
      </c>
    </row>
    <row r="1986" spans="1:21" x14ac:dyDescent="0.3">
      <c r="A1986">
        <v>305504</v>
      </c>
      <c r="B1986" t="s">
        <v>927</v>
      </c>
      <c r="C1986" t="str">
        <f>_xlfn.XLOOKUP(D1986,Departments!$A$2:$A$8,Departments!$B$2:$B$8)</f>
        <v>Finance</v>
      </c>
      <c r="D1986" t="s">
        <v>72</v>
      </c>
      <c r="E1986" t="str" cm="1">
        <f t="array" ref="E1986">_xlfn.XLOOKUP(F1986,Locations!$A$2:$A$6,Locations!$B$2:$B$6,NOT FOUND)</f>
        <v>Al Ain</v>
      </c>
      <c r="F1986" t="s">
        <v>46</v>
      </c>
      <c r="G1986" t="s">
        <v>102</v>
      </c>
      <c r="H1986" t="s">
        <v>76</v>
      </c>
      <c r="I1986" t="s">
        <v>43</v>
      </c>
      <c r="J1986" t="s">
        <v>36</v>
      </c>
      <c r="K1986" t="s">
        <v>64</v>
      </c>
      <c r="L1986" t="s">
        <v>308</v>
      </c>
      <c r="M1986" s="4">
        <v>89.29</v>
      </c>
      <c r="N1986">
        <v>87</v>
      </c>
      <c r="O1986" t="s">
        <v>49</v>
      </c>
      <c r="P1986" t="s">
        <v>38</v>
      </c>
      <c r="Q1986">
        <v>4</v>
      </c>
      <c r="R1986">
        <v>33</v>
      </c>
      <c r="S1986" t="s">
        <v>131</v>
      </c>
      <c r="T1986" t="s">
        <v>1648</v>
      </c>
      <c r="U1986">
        <v>304096</v>
      </c>
    </row>
    <row r="1987" spans="1:21" x14ac:dyDescent="0.3">
      <c r="A1987">
        <v>305505</v>
      </c>
      <c r="B1987" t="s">
        <v>1003</v>
      </c>
      <c r="C1987" t="str">
        <f>_xlfn.XLOOKUP(D1987,Departments!$A$2:$A$8,Departments!$B$2:$B$8)</f>
        <v>Marketing</v>
      </c>
      <c r="D1987" t="s">
        <v>60</v>
      </c>
      <c r="E1987" t="str" cm="1">
        <f t="array" ref="E1987">_xlfn.XLOOKUP(F1987,Locations!$A$2:$A$6,Locations!$B$2:$B$6,NOT FOUND)</f>
        <v>Abu Dhabi</v>
      </c>
      <c r="F1987" t="s">
        <v>61</v>
      </c>
      <c r="G1987" t="s">
        <v>21</v>
      </c>
      <c r="H1987" t="s">
        <v>76</v>
      </c>
      <c r="I1987" t="s">
        <v>43</v>
      </c>
      <c r="J1987" t="s">
        <v>36</v>
      </c>
      <c r="K1987" t="s">
        <v>25</v>
      </c>
      <c r="L1987" t="s">
        <v>26</v>
      </c>
      <c r="M1987" s="4">
        <v>82.55</v>
      </c>
      <c r="N1987">
        <v>72</v>
      </c>
      <c r="O1987" t="s">
        <v>56</v>
      </c>
      <c r="P1987" t="s">
        <v>38</v>
      </c>
      <c r="Q1987">
        <v>3</v>
      </c>
      <c r="R1987">
        <v>14</v>
      </c>
      <c r="S1987" t="s">
        <v>29</v>
      </c>
      <c r="U1987">
        <v>304478</v>
      </c>
    </row>
    <row r="1988" spans="1:21" x14ac:dyDescent="0.3">
      <c r="A1988">
        <v>305506</v>
      </c>
      <c r="B1988" t="s">
        <v>291</v>
      </c>
      <c r="C1988" t="str">
        <f>_xlfn.XLOOKUP(D1988,Departments!$A$2:$A$8,Departments!$B$2:$B$8)</f>
        <v>Operations</v>
      </c>
      <c r="D1988" t="s">
        <v>19</v>
      </c>
      <c r="E1988" t="str" cm="1">
        <f t="array" ref="E1988">_xlfn.XLOOKUP(F1988,Locations!$A$2:$A$6,Locations!$B$2:$B$6,NOT FOUND)</f>
        <v>Ajman</v>
      </c>
      <c r="F1988" t="s">
        <v>32</v>
      </c>
      <c r="G1988" t="s">
        <v>62</v>
      </c>
      <c r="H1988" t="s">
        <v>63</v>
      </c>
      <c r="I1988" t="s">
        <v>35</v>
      </c>
      <c r="J1988" t="s">
        <v>36</v>
      </c>
      <c r="K1988" t="s">
        <v>69</v>
      </c>
      <c r="L1988" t="s">
        <v>1465</v>
      </c>
      <c r="M1988" s="4">
        <v>83.45</v>
      </c>
      <c r="N1988">
        <v>58</v>
      </c>
      <c r="O1988" t="s">
        <v>56</v>
      </c>
      <c r="P1988" t="s">
        <v>38</v>
      </c>
      <c r="Q1988">
        <v>3</v>
      </c>
      <c r="R1988">
        <v>16</v>
      </c>
      <c r="S1988" t="s">
        <v>29</v>
      </c>
      <c r="U1988">
        <v>303822</v>
      </c>
    </row>
    <row r="1989" spans="1:21" x14ac:dyDescent="0.3">
      <c r="A1989">
        <v>305507</v>
      </c>
      <c r="B1989" t="s">
        <v>352</v>
      </c>
      <c r="C1989" t="str">
        <f>_xlfn.XLOOKUP(D1989,Departments!$A$2:$A$8,Departments!$B$2:$B$8)</f>
        <v>Finance</v>
      </c>
      <c r="D1989" t="s">
        <v>72</v>
      </c>
      <c r="E1989" t="str" cm="1">
        <f t="array" ref="E1989">_xlfn.XLOOKUP(F1989,Locations!$A$2:$A$6,Locations!$B$2:$B$6,NOT FOUND)</f>
        <v>Ajman</v>
      </c>
      <c r="F1989" t="s">
        <v>32</v>
      </c>
      <c r="G1989" t="s">
        <v>126</v>
      </c>
      <c r="H1989" t="s">
        <v>22</v>
      </c>
      <c r="I1989" t="s">
        <v>35</v>
      </c>
      <c r="J1989" t="s">
        <v>24</v>
      </c>
      <c r="K1989" t="s">
        <v>64</v>
      </c>
      <c r="L1989" t="s">
        <v>266</v>
      </c>
      <c r="M1989" s="4">
        <v>89.38</v>
      </c>
      <c r="N1989">
        <v>89</v>
      </c>
      <c r="O1989" t="s">
        <v>49</v>
      </c>
      <c r="P1989" t="s">
        <v>38</v>
      </c>
      <c r="Q1989">
        <v>2</v>
      </c>
      <c r="R1989">
        <v>29</v>
      </c>
      <c r="S1989" t="s">
        <v>29</v>
      </c>
      <c r="U1989">
        <v>305321</v>
      </c>
    </row>
    <row r="1990" spans="1:21" x14ac:dyDescent="0.3">
      <c r="A1990">
        <v>305508</v>
      </c>
      <c r="B1990" t="s">
        <v>328</v>
      </c>
      <c r="C1990" t="str">
        <f>_xlfn.XLOOKUP(D1990,Departments!$A$2:$A$8,Departments!$B$2:$B$8)</f>
        <v>HR</v>
      </c>
      <c r="D1990" t="s">
        <v>40</v>
      </c>
      <c r="E1990" t="str" cm="1">
        <f t="array" ref="E1990">_xlfn.XLOOKUP(F1990,Locations!$A$2:$A$6,Locations!$B$2:$B$6,NOT FOUND)</f>
        <v>Sharjah</v>
      </c>
      <c r="F1990" t="s">
        <v>41</v>
      </c>
      <c r="G1990" t="s">
        <v>42</v>
      </c>
      <c r="H1990" t="s">
        <v>34</v>
      </c>
      <c r="I1990" t="s">
        <v>43</v>
      </c>
      <c r="J1990" t="s">
        <v>36</v>
      </c>
      <c r="K1990" t="s">
        <v>64</v>
      </c>
      <c r="L1990" t="s">
        <v>671</v>
      </c>
      <c r="M1990" s="4">
        <v>89.3</v>
      </c>
      <c r="N1990">
        <v>75</v>
      </c>
      <c r="O1990" t="s">
        <v>56</v>
      </c>
      <c r="P1990" t="s">
        <v>38</v>
      </c>
      <c r="Q1990">
        <v>5</v>
      </c>
      <c r="R1990">
        <v>21</v>
      </c>
      <c r="S1990" t="s">
        <v>57</v>
      </c>
      <c r="T1990" t="s">
        <v>1649</v>
      </c>
      <c r="U1990">
        <v>303558</v>
      </c>
    </row>
    <row r="1991" spans="1:21" x14ac:dyDescent="0.3">
      <c r="A1991">
        <v>305509</v>
      </c>
      <c r="B1991" t="s">
        <v>528</v>
      </c>
      <c r="C1991" t="str">
        <f>_xlfn.XLOOKUP(D1991,Departments!$A$2:$A$8,Departments!$B$2:$B$8)</f>
        <v>IT</v>
      </c>
      <c r="D1991" t="s">
        <v>80</v>
      </c>
      <c r="E1991" t="str" cm="1">
        <f t="array" ref="E1991">_xlfn.XLOOKUP(F1991,Locations!$A$2:$A$6,Locations!$B$2:$B$6,NOT FOUND)</f>
        <v>Al Ain</v>
      </c>
      <c r="F1991" t="s">
        <v>46</v>
      </c>
      <c r="G1991" t="s">
        <v>173</v>
      </c>
      <c r="H1991" t="s">
        <v>76</v>
      </c>
      <c r="I1991" t="s">
        <v>43</v>
      </c>
      <c r="J1991" t="s">
        <v>24</v>
      </c>
      <c r="K1991" t="s">
        <v>64</v>
      </c>
      <c r="L1991" t="s">
        <v>552</v>
      </c>
      <c r="M1991" s="4">
        <v>99.34</v>
      </c>
      <c r="N1991">
        <v>85</v>
      </c>
      <c r="O1991" t="s">
        <v>56</v>
      </c>
      <c r="P1991" t="s">
        <v>50</v>
      </c>
      <c r="R1991">
        <v>38</v>
      </c>
      <c r="S1991" t="s">
        <v>29</v>
      </c>
      <c r="U1991">
        <v>304123</v>
      </c>
    </row>
    <row r="1992" spans="1:21" x14ac:dyDescent="0.3">
      <c r="A1992">
        <v>305510</v>
      </c>
      <c r="B1992" t="s">
        <v>386</v>
      </c>
      <c r="C1992" t="str">
        <f>_xlfn.XLOOKUP(D1992,Departments!$A$2:$A$8,Departments!$B$2:$B$8)</f>
        <v>Finance</v>
      </c>
      <c r="D1992" t="s">
        <v>72</v>
      </c>
      <c r="E1992" t="str" cm="1">
        <f t="array" ref="E1992">_xlfn.XLOOKUP(F1992,Locations!$A$2:$A$6,Locations!$B$2:$B$6,NOT FOUND)</f>
        <v>Abu Dhabi</v>
      </c>
      <c r="F1992" t="s">
        <v>61</v>
      </c>
      <c r="G1992" t="s">
        <v>47</v>
      </c>
      <c r="H1992" t="s">
        <v>34</v>
      </c>
      <c r="I1992" t="s">
        <v>43</v>
      </c>
      <c r="J1992" t="s">
        <v>24</v>
      </c>
      <c r="K1992" t="s">
        <v>69</v>
      </c>
      <c r="L1992" t="s">
        <v>718</v>
      </c>
      <c r="M1992" s="4">
        <v>95.37</v>
      </c>
      <c r="N1992">
        <v>95</v>
      </c>
      <c r="O1992" t="s">
        <v>49</v>
      </c>
      <c r="P1992" t="s">
        <v>28</v>
      </c>
      <c r="R1992">
        <v>10</v>
      </c>
      <c r="S1992" t="s">
        <v>57</v>
      </c>
      <c r="T1992" t="s">
        <v>816</v>
      </c>
      <c r="U1992">
        <v>304571</v>
      </c>
    </row>
    <row r="1993" spans="1:21" x14ac:dyDescent="0.3">
      <c r="A1993">
        <v>305511</v>
      </c>
      <c r="B1993" t="s">
        <v>333</v>
      </c>
      <c r="C1993" t="str">
        <f>_xlfn.XLOOKUP(D1993,Departments!$A$2:$A$8,Departments!$B$2:$B$8)</f>
        <v>IT</v>
      </c>
      <c r="D1993" t="s">
        <v>80</v>
      </c>
      <c r="E1993" t="str" cm="1">
        <f t="array" ref="E1993">_xlfn.XLOOKUP(F1993,Locations!$A$2:$A$6,Locations!$B$2:$B$6,NOT FOUND)</f>
        <v>Al Ain</v>
      </c>
      <c r="F1993" t="s">
        <v>46</v>
      </c>
      <c r="G1993" t="s">
        <v>62</v>
      </c>
      <c r="H1993" t="s">
        <v>22</v>
      </c>
      <c r="I1993" t="s">
        <v>43</v>
      </c>
      <c r="J1993" t="s">
        <v>24</v>
      </c>
      <c r="K1993" t="s">
        <v>69</v>
      </c>
      <c r="L1993" t="s">
        <v>1301</v>
      </c>
      <c r="M1993" s="4">
        <v>93.68</v>
      </c>
      <c r="N1993">
        <v>75</v>
      </c>
      <c r="O1993" t="s">
        <v>49</v>
      </c>
      <c r="P1993" t="s">
        <v>28</v>
      </c>
      <c r="R1993">
        <v>35</v>
      </c>
      <c r="S1993" t="s">
        <v>29</v>
      </c>
      <c r="U1993">
        <v>303935</v>
      </c>
    </row>
    <row r="1994" spans="1:21" x14ac:dyDescent="0.3">
      <c r="A1994">
        <v>305512</v>
      </c>
      <c r="B1994" t="s">
        <v>470</v>
      </c>
      <c r="C1994" t="str">
        <f>_xlfn.XLOOKUP(D1994,Departments!$A$2:$A$8,Departments!$B$2:$B$8)</f>
        <v>Operations</v>
      </c>
      <c r="D1994" t="s">
        <v>19</v>
      </c>
      <c r="E1994" t="str" cm="1">
        <f t="array" ref="E1994">_xlfn.XLOOKUP(F1994,Locations!$A$2:$A$6,Locations!$B$2:$B$6,NOT FOUND)</f>
        <v>Ajman</v>
      </c>
      <c r="F1994" t="s">
        <v>32</v>
      </c>
      <c r="G1994" t="s">
        <v>47</v>
      </c>
      <c r="H1994" t="s">
        <v>63</v>
      </c>
      <c r="I1994" t="s">
        <v>43</v>
      </c>
      <c r="J1994" t="s">
        <v>24</v>
      </c>
      <c r="K1994" t="s">
        <v>25</v>
      </c>
      <c r="L1994" t="s">
        <v>323</v>
      </c>
      <c r="M1994" s="4">
        <v>93.55</v>
      </c>
      <c r="N1994">
        <v>83</v>
      </c>
      <c r="O1994" t="s">
        <v>56</v>
      </c>
      <c r="P1994" t="s">
        <v>38</v>
      </c>
      <c r="Q1994">
        <v>5</v>
      </c>
      <c r="R1994">
        <v>9</v>
      </c>
      <c r="S1994" t="s">
        <v>29</v>
      </c>
      <c r="U1994">
        <v>304210</v>
      </c>
    </row>
    <row r="1995" spans="1:21" x14ac:dyDescent="0.3">
      <c r="A1995">
        <v>305513</v>
      </c>
      <c r="B1995" t="s">
        <v>1117</v>
      </c>
      <c r="C1995" t="str">
        <f>_xlfn.XLOOKUP(D1995,Departments!$A$2:$A$8,Departments!$B$2:$B$8)</f>
        <v>Sales</v>
      </c>
      <c r="D1995" t="s">
        <v>31</v>
      </c>
      <c r="E1995" t="str" cm="1">
        <f t="array" ref="E1995">_xlfn.XLOOKUP(F1995,Locations!$A$2:$A$6,Locations!$B$2:$B$6,NOT FOUND)</f>
        <v>Dubai</v>
      </c>
      <c r="F1995" t="s">
        <v>20</v>
      </c>
      <c r="G1995" t="s">
        <v>33</v>
      </c>
      <c r="H1995" t="s">
        <v>34</v>
      </c>
      <c r="I1995" t="s">
        <v>43</v>
      </c>
      <c r="J1995" t="s">
        <v>36</v>
      </c>
      <c r="K1995" t="s">
        <v>64</v>
      </c>
      <c r="L1995" t="s">
        <v>890</v>
      </c>
      <c r="M1995" s="4">
        <v>96.69</v>
      </c>
      <c r="N1995">
        <v>88</v>
      </c>
      <c r="O1995" t="s">
        <v>56</v>
      </c>
      <c r="P1995" t="s">
        <v>28</v>
      </c>
      <c r="S1995" t="s">
        <v>29</v>
      </c>
      <c r="U1995">
        <v>305077</v>
      </c>
    </row>
    <row r="1996" spans="1:21" x14ac:dyDescent="0.3">
      <c r="A1996">
        <v>305514</v>
      </c>
      <c r="B1996" t="s">
        <v>1213</v>
      </c>
      <c r="C1996" t="str">
        <f>_xlfn.XLOOKUP(D1996,Departments!$A$2:$A$8,Departments!$B$2:$B$8)</f>
        <v>HR</v>
      </c>
      <c r="D1996" t="s">
        <v>40</v>
      </c>
      <c r="E1996" t="str" cm="1">
        <f t="array" ref="E1996">_xlfn.XLOOKUP(F1996,Locations!$A$2:$A$6,Locations!$B$2:$B$6,NOT FOUND)</f>
        <v>Dubai</v>
      </c>
      <c r="F1996" t="s">
        <v>20</v>
      </c>
      <c r="G1996" t="s">
        <v>173</v>
      </c>
      <c r="H1996" t="s">
        <v>34</v>
      </c>
      <c r="I1996" t="s">
        <v>43</v>
      </c>
      <c r="J1996" t="s">
        <v>36</v>
      </c>
      <c r="K1996" t="s">
        <v>25</v>
      </c>
      <c r="L1996" t="s">
        <v>596</v>
      </c>
      <c r="M1996" s="4">
        <v>94.04</v>
      </c>
      <c r="N1996">
        <v>72</v>
      </c>
      <c r="O1996" t="s">
        <v>49</v>
      </c>
      <c r="P1996" t="s">
        <v>38</v>
      </c>
      <c r="Q1996">
        <v>2</v>
      </c>
      <c r="R1996">
        <v>15</v>
      </c>
      <c r="S1996" t="s">
        <v>29</v>
      </c>
      <c r="U1996">
        <v>305199</v>
      </c>
    </row>
    <row r="1997" spans="1:21" x14ac:dyDescent="0.3">
      <c r="A1997">
        <v>305515</v>
      </c>
      <c r="B1997" t="s">
        <v>900</v>
      </c>
      <c r="C1997" t="str">
        <f>_xlfn.XLOOKUP(D1997,Departments!$A$2:$A$8,Departments!$B$2:$B$8)</f>
        <v>IT</v>
      </c>
      <c r="D1997" t="s">
        <v>80</v>
      </c>
      <c r="E1997" t="str" cm="1">
        <f t="array" ref="E1997">_xlfn.XLOOKUP(F1997,Locations!$A$2:$A$6,Locations!$B$2:$B$6,NOT FOUND)</f>
        <v>Sharjah</v>
      </c>
      <c r="F1997" t="s">
        <v>41</v>
      </c>
      <c r="G1997" t="s">
        <v>21</v>
      </c>
      <c r="H1997" t="s">
        <v>63</v>
      </c>
      <c r="I1997" t="s">
        <v>35</v>
      </c>
      <c r="J1997" t="s">
        <v>36</v>
      </c>
      <c r="K1997" t="s">
        <v>64</v>
      </c>
      <c r="L1997" t="s">
        <v>216</v>
      </c>
      <c r="M1997" s="4">
        <v>90.67</v>
      </c>
      <c r="N1997">
        <v>88</v>
      </c>
      <c r="O1997" t="s">
        <v>49</v>
      </c>
      <c r="P1997" t="s">
        <v>38</v>
      </c>
      <c r="Q1997">
        <v>4</v>
      </c>
      <c r="R1997">
        <v>21</v>
      </c>
      <c r="S1997" t="s">
        <v>57</v>
      </c>
      <c r="T1997" t="s">
        <v>1650</v>
      </c>
      <c r="U1997">
        <v>305153</v>
      </c>
    </row>
    <row r="1998" spans="1:21" x14ac:dyDescent="0.3">
      <c r="A1998">
        <v>305516</v>
      </c>
      <c r="B1998" t="s">
        <v>357</v>
      </c>
      <c r="C1998" t="str">
        <f>_xlfn.XLOOKUP(D1998,Departments!$A$2:$A$8,Departments!$B$2:$B$8)</f>
        <v>Finance</v>
      </c>
      <c r="D1998" t="s">
        <v>72</v>
      </c>
      <c r="E1998" t="str" cm="1">
        <f t="array" ref="E1998">_xlfn.XLOOKUP(F1998,Locations!$A$2:$A$6,Locations!$B$2:$B$6,NOT FOUND)</f>
        <v>Abu Dhabi</v>
      </c>
      <c r="F1998" t="s">
        <v>61</v>
      </c>
      <c r="G1998" t="s">
        <v>33</v>
      </c>
      <c r="H1998" t="s">
        <v>34</v>
      </c>
      <c r="I1998" t="s">
        <v>35</v>
      </c>
      <c r="J1998" t="s">
        <v>36</v>
      </c>
      <c r="K1998" t="s">
        <v>54</v>
      </c>
      <c r="L1998" t="s">
        <v>804</v>
      </c>
      <c r="M1998" s="4">
        <v>93.76</v>
      </c>
      <c r="N1998">
        <v>85</v>
      </c>
      <c r="O1998" t="s">
        <v>49</v>
      </c>
      <c r="P1998" t="s">
        <v>38</v>
      </c>
      <c r="Q1998">
        <v>5</v>
      </c>
      <c r="R1998">
        <v>24</v>
      </c>
      <c r="S1998" t="s">
        <v>57</v>
      </c>
      <c r="T1998" t="s">
        <v>716</v>
      </c>
      <c r="U1998">
        <v>305325</v>
      </c>
    </row>
    <row r="1999" spans="1:21" x14ac:dyDescent="0.3">
      <c r="A1999">
        <v>305517</v>
      </c>
      <c r="B1999" t="s">
        <v>105</v>
      </c>
      <c r="C1999" t="str">
        <f>_xlfn.XLOOKUP(D1999,Departments!$A$2:$A$8,Departments!$B$2:$B$8)</f>
        <v>Customer Support</v>
      </c>
      <c r="D1999" t="s">
        <v>52</v>
      </c>
      <c r="E1999" t="str" cm="1">
        <f t="array" ref="E1999">_xlfn.XLOOKUP(F1999,Locations!$A$2:$A$6,Locations!$B$2:$B$6,NOT FOUND)</f>
        <v>Al Ain</v>
      </c>
      <c r="F1999" t="s">
        <v>46</v>
      </c>
      <c r="G1999" t="s">
        <v>21</v>
      </c>
      <c r="H1999" t="s">
        <v>22</v>
      </c>
      <c r="I1999" t="s">
        <v>23</v>
      </c>
      <c r="J1999" t="s">
        <v>24</v>
      </c>
      <c r="K1999" t="s">
        <v>69</v>
      </c>
      <c r="L1999" t="s">
        <v>1379</v>
      </c>
      <c r="M1999" s="4">
        <v>84.21</v>
      </c>
      <c r="N1999">
        <v>52</v>
      </c>
      <c r="O1999" t="s">
        <v>27</v>
      </c>
      <c r="P1999" t="s">
        <v>38</v>
      </c>
      <c r="Q1999">
        <v>3</v>
      </c>
      <c r="S1999" t="s">
        <v>29</v>
      </c>
      <c r="U1999">
        <v>304948</v>
      </c>
    </row>
    <row r="2000" spans="1:21" x14ac:dyDescent="0.3">
      <c r="A2000">
        <v>305518</v>
      </c>
      <c r="B2000" t="s">
        <v>1198</v>
      </c>
      <c r="C2000" t="str">
        <f>_xlfn.XLOOKUP(D2000,Departments!$A$2:$A$8,Departments!$B$2:$B$8)</f>
        <v>Marketing</v>
      </c>
      <c r="D2000" t="s">
        <v>60</v>
      </c>
      <c r="E2000" t="str" cm="1">
        <f t="array" ref="E2000">_xlfn.XLOOKUP(F2000,Locations!$A$2:$A$6,Locations!$B$2:$B$6,NOT FOUND)</f>
        <v>Dubai</v>
      </c>
      <c r="F2000" t="s">
        <v>20</v>
      </c>
      <c r="G2000" t="s">
        <v>126</v>
      </c>
      <c r="H2000" t="s">
        <v>34</v>
      </c>
      <c r="I2000" t="s">
        <v>35</v>
      </c>
      <c r="J2000" t="s">
        <v>36</v>
      </c>
      <c r="K2000" t="s">
        <v>64</v>
      </c>
      <c r="L2000" t="s">
        <v>1651</v>
      </c>
      <c r="M2000" s="4">
        <v>95.18</v>
      </c>
      <c r="N2000">
        <v>88</v>
      </c>
      <c r="O2000" t="s">
        <v>49</v>
      </c>
      <c r="P2000" t="s">
        <v>38</v>
      </c>
      <c r="Q2000">
        <v>3</v>
      </c>
      <c r="R2000">
        <v>15</v>
      </c>
      <c r="S2000" t="s">
        <v>29</v>
      </c>
      <c r="U2000">
        <v>305180</v>
      </c>
    </row>
    <row r="2001" spans="1:21" x14ac:dyDescent="0.3">
      <c r="A2001">
        <v>305519</v>
      </c>
      <c r="B2001" t="s">
        <v>357</v>
      </c>
      <c r="C2001" t="str">
        <f>_xlfn.XLOOKUP(D2001,Departments!$A$2:$A$8,Departments!$B$2:$B$8)</f>
        <v>Sales</v>
      </c>
      <c r="D2001" t="s">
        <v>31</v>
      </c>
      <c r="E2001" t="str" cm="1">
        <f t="array" ref="E2001">_xlfn.XLOOKUP(F2001,Locations!$A$2:$A$6,Locations!$B$2:$B$6,NOT FOUND)</f>
        <v>Sharjah</v>
      </c>
      <c r="F2001" t="s">
        <v>41</v>
      </c>
      <c r="G2001" t="s">
        <v>68</v>
      </c>
      <c r="H2001" t="s">
        <v>34</v>
      </c>
      <c r="I2001" t="s">
        <v>35</v>
      </c>
      <c r="J2001" t="s">
        <v>24</v>
      </c>
      <c r="K2001" t="s">
        <v>25</v>
      </c>
      <c r="L2001" t="s">
        <v>233</v>
      </c>
      <c r="M2001" s="4">
        <v>97.15</v>
      </c>
      <c r="N2001">
        <v>97</v>
      </c>
      <c r="O2001" t="s">
        <v>56</v>
      </c>
      <c r="P2001" t="s">
        <v>38</v>
      </c>
      <c r="Q2001">
        <v>5</v>
      </c>
      <c r="R2001">
        <v>28</v>
      </c>
      <c r="S2001" t="s">
        <v>29</v>
      </c>
      <c r="U2001">
        <v>304730</v>
      </c>
    </row>
    <row r="2002" spans="1:21" x14ac:dyDescent="0.3">
      <c r="A2002">
        <v>305520</v>
      </c>
      <c r="B2002" t="s">
        <v>305</v>
      </c>
      <c r="C2002" t="str">
        <f>_xlfn.XLOOKUP(D2002,Departments!$A$2:$A$8,Departments!$B$2:$B$8)</f>
        <v>IT</v>
      </c>
      <c r="D2002" t="s">
        <v>80</v>
      </c>
      <c r="E2002" t="str" cm="1">
        <f t="array" ref="E2002">_xlfn.XLOOKUP(F2002,Locations!$A$2:$A$6,Locations!$B$2:$B$6,NOT FOUND)</f>
        <v>Sharjah</v>
      </c>
      <c r="F2002" t="s">
        <v>41</v>
      </c>
      <c r="G2002" t="s">
        <v>53</v>
      </c>
      <c r="H2002" t="s">
        <v>63</v>
      </c>
      <c r="I2002" t="s">
        <v>35</v>
      </c>
      <c r="J2002" t="s">
        <v>24</v>
      </c>
      <c r="K2002" t="s">
        <v>64</v>
      </c>
      <c r="L2002" t="s">
        <v>1301</v>
      </c>
      <c r="M2002" s="4">
        <v>90.9</v>
      </c>
      <c r="N2002">
        <v>82</v>
      </c>
      <c r="O2002" t="s">
        <v>56</v>
      </c>
      <c r="P2002" t="s">
        <v>38</v>
      </c>
      <c r="Q2002">
        <v>4</v>
      </c>
      <c r="R2002">
        <v>36</v>
      </c>
      <c r="S2002" t="s">
        <v>29</v>
      </c>
      <c r="U2002">
        <v>303930</v>
      </c>
    </row>
    <row r="2003" spans="1:21" x14ac:dyDescent="0.3">
      <c r="A2003">
        <v>305521</v>
      </c>
      <c r="B2003" t="s">
        <v>367</v>
      </c>
      <c r="C2003" t="str">
        <f>_xlfn.XLOOKUP(D2003,Departments!$A$2:$A$8,Departments!$B$2:$B$8)</f>
        <v>Finance</v>
      </c>
      <c r="D2003" t="s">
        <v>72</v>
      </c>
      <c r="E2003" t="str" cm="1">
        <f t="array" ref="E2003">_xlfn.XLOOKUP(F2003,Locations!$A$2:$A$6,Locations!$B$2:$B$6,NOT FOUND)</f>
        <v>Abu Dhabi</v>
      </c>
      <c r="F2003" t="s">
        <v>61</v>
      </c>
      <c r="G2003" t="s">
        <v>108</v>
      </c>
      <c r="H2003" t="s">
        <v>34</v>
      </c>
      <c r="I2003" t="s">
        <v>43</v>
      </c>
      <c r="J2003" t="s">
        <v>36</v>
      </c>
      <c r="K2003" t="s">
        <v>69</v>
      </c>
      <c r="L2003" t="s">
        <v>1151</v>
      </c>
      <c r="M2003" s="4">
        <v>78.52</v>
      </c>
      <c r="N2003">
        <v>79</v>
      </c>
      <c r="O2003" t="s">
        <v>27</v>
      </c>
      <c r="P2003" t="s">
        <v>38</v>
      </c>
      <c r="Q2003">
        <v>4</v>
      </c>
      <c r="R2003">
        <v>40</v>
      </c>
      <c r="S2003" t="s">
        <v>29</v>
      </c>
      <c r="U2003">
        <v>304396</v>
      </c>
    </row>
    <row r="2004" spans="1:21" x14ac:dyDescent="0.3">
      <c r="A2004">
        <v>305522</v>
      </c>
      <c r="B2004" t="s">
        <v>301</v>
      </c>
      <c r="C2004" t="str">
        <f>_xlfn.XLOOKUP(D2004,Departments!$A$2:$A$8,Departments!$B$2:$B$8)</f>
        <v>HR</v>
      </c>
      <c r="D2004" t="s">
        <v>40</v>
      </c>
      <c r="E2004" t="str" cm="1">
        <f t="array" ref="E2004">_xlfn.XLOOKUP(F2004,Locations!$A$2:$A$6,Locations!$B$2:$B$6,NOT FOUND)</f>
        <v>Al Ain</v>
      </c>
      <c r="F2004" t="s">
        <v>46</v>
      </c>
      <c r="G2004" t="s">
        <v>73</v>
      </c>
      <c r="H2004" t="s">
        <v>63</v>
      </c>
      <c r="I2004" t="s">
        <v>35</v>
      </c>
      <c r="J2004" t="s">
        <v>24</v>
      </c>
      <c r="K2004" t="s">
        <v>69</v>
      </c>
      <c r="L2004" t="s">
        <v>482</v>
      </c>
      <c r="M2004" s="4">
        <v>90.89</v>
      </c>
      <c r="N2004">
        <v>90</v>
      </c>
      <c r="O2004" t="s">
        <v>56</v>
      </c>
      <c r="P2004" t="s">
        <v>38</v>
      </c>
      <c r="Q2004">
        <v>5</v>
      </c>
      <c r="R2004">
        <v>11</v>
      </c>
      <c r="S2004" t="s">
        <v>29</v>
      </c>
      <c r="U2004">
        <v>304617</v>
      </c>
    </row>
    <row r="2005" spans="1:21" x14ac:dyDescent="0.3">
      <c r="A2005">
        <v>305523</v>
      </c>
      <c r="B2005" t="s">
        <v>541</v>
      </c>
      <c r="C2005" t="str">
        <f>_xlfn.XLOOKUP(D2005,Departments!$A$2:$A$8,Departments!$B$2:$B$8)</f>
        <v>Customer Support</v>
      </c>
      <c r="D2005" t="s">
        <v>52</v>
      </c>
      <c r="E2005" t="str" cm="1">
        <f t="array" ref="E2005">_xlfn.XLOOKUP(F2005,Locations!$A$2:$A$6,Locations!$B$2:$B$6,NOT FOUND)</f>
        <v>Ajman</v>
      </c>
      <c r="F2005" t="s">
        <v>32</v>
      </c>
      <c r="G2005" t="s">
        <v>62</v>
      </c>
      <c r="H2005" t="s">
        <v>34</v>
      </c>
      <c r="I2005" t="s">
        <v>23</v>
      </c>
      <c r="J2005" t="s">
        <v>24</v>
      </c>
      <c r="K2005" t="s">
        <v>64</v>
      </c>
      <c r="L2005" t="s">
        <v>1202</v>
      </c>
      <c r="M2005" s="4">
        <v>81.67</v>
      </c>
      <c r="N2005">
        <v>79</v>
      </c>
      <c r="O2005" t="s">
        <v>27</v>
      </c>
      <c r="P2005" t="s">
        <v>50</v>
      </c>
      <c r="S2005" t="s">
        <v>29</v>
      </c>
      <c r="U2005">
        <v>304386</v>
      </c>
    </row>
    <row r="2006" spans="1:21" x14ac:dyDescent="0.3">
      <c r="A2006">
        <v>305524</v>
      </c>
      <c r="B2006" t="s">
        <v>877</v>
      </c>
      <c r="C2006" t="str">
        <f>_xlfn.XLOOKUP(D2006,Departments!$A$2:$A$8,Departments!$B$2:$B$8)</f>
        <v>Customer Support</v>
      </c>
      <c r="D2006" t="s">
        <v>52</v>
      </c>
      <c r="E2006" t="str" cm="1">
        <f t="array" ref="E2006">_xlfn.XLOOKUP(F2006,Locations!$A$2:$A$6,Locations!$B$2:$B$6,NOT FOUND)</f>
        <v>Dubai</v>
      </c>
      <c r="F2006" t="s">
        <v>20</v>
      </c>
      <c r="G2006" t="s">
        <v>47</v>
      </c>
      <c r="H2006" t="s">
        <v>63</v>
      </c>
      <c r="I2006" t="s">
        <v>43</v>
      </c>
      <c r="J2006" t="s">
        <v>24</v>
      </c>
      <c r="K2006" t="s">
        <v>69</v>
      </c>
      <c r="L2006" t="s">
        <v>986</v>
      </c>
      <c r="M2006" s="4">
        <v>97.85</v>
      </c>
      <c r="N2006">
        <v>90</v>
      </c>
      <c r="O2006" t="s">
        <v>49</v>
      </c>
      <c r="P2006" t="s">
        <v>38</v>
      </c>
      <c r="Q2006">
        <v>5</v>
      </c>
      <c r="S2006" t="s">
        <v>131</v>
      </c>
      <c r="T2006" t="s">
        <v>1652</v>
      </c>
      <c r="U2006">
        <v>304976</v>
      </c>
    </row>
    <row r="2007" spans="1:21" x14ac:dyDescent="0.3">
      <c r="A2007">
        <v>305525</v>
      </c>
      <c r="B2007" t="s">
        <v>771</v>
      </c>
      <c r="C2007" t="str">
        <f>_xlfn.XLOOKUP(D2007,Departments!$A$2:$A$8,Departments!$B$2:$B$8)</f>
        <v>IT</v>
      </c>
      <c r="D2007" t="s">
        <v>80</v>
      </c>
      <c r="E2007" t="str" cm="1">
        <f t="array" ref="E2007">_xlfn.XLOOKUP(F2007,Locations!$A$2:$A$6,Locations!$B$2:$B$6,NOT FOUND)</f>
        <v>Al Ain</v>
      </c>
      <c r="F2007" t="s">
        <v>46</v>
      </c>
      <c r="G2007" t="s">
        <v>33</v>
      </c>
      <c r="H2007" t="s">
        <v>76</v>
      </c>
      <c r="I2007" t="s">
        <v>23</v>
      </c>
      <c r="J2007" t="s">
        <v>24</v>
      </c>
      <c r="K2007" t="s">
        <v>69</v>
      </c>
      <c r="L2007" t="s">
        <v>1653</v>
      </c>
      <c r="M2007" s="4">
        <v>86.18</v>
      </c>
      <c r="N2007">
        <v>87</v>
      </c>
      <c r="O2007" t="s">
        <v>49</v>
      </c>
      <c r="P2007" t="s">
        <v>38</v>
      </c>
      <c r="Q2007">
        <v>4</v>
      </c>
      <c r="R2007">
        <v>36</v>
      </c>
      <c r="S2007" t="s">
        <v>29</v>
      </c>
      <c r="U2007">
        <v>303837</v>
      </c>
    </row>
    <row r="2008" spans="1:21" x14ac:dyDescent="0.3">
      <c r="A2008">
        <v>305526</v>
      </c>
      <c r="B2008" t="s">
        <v>561</v>
      </c>
      <c r="C2008" t="str">
        <f>_xlfn.XLOOKUP(D2008,Departments!$A$2:$A$8,Departments!$B$2:$B$8)</f>
        <v>IT</v>
      </c>
      <c r="D2008" t="s">
        <v>80</v>
      </c>
      <c r="E2008" t="str" cm="1">
        <f t="array" ref="E2008">_xlfn.XLOOKUP(F2008,Locations!$A$2:$A$6,Locations!$B$2:$B$6,NOT FOUND)</f>
        <v>Ajman</v>
      </c>
      <c r="F2008" t="s">
        <v>32</v>
      </c>
      <c r="G2008" t="s">
        <v>33</v>
      </c>
      <c r="H2008" t="s">
        <v>22</v>
      </c>
      <c r="I2008" t="s">
        <v>35</v>
      </c>
      <c r="J2008" t="s">
        <v>36</v>
      </c>
      <c r="K2008" t="s">
        <v>64</v>
      </c>
      <c r="L2008" t="s">
        <v>928</v>
      </c>
      <c r="M2008" s="4">
        <v>91.32</v>
      </c>
      <c r="N2008">
        <v>84</v>
      </c>
      <c r="O2008" t="s">
        <v>49</v>
      </c>
      <c r="P2008" t="s">
        <v>38</v>
      </c>
      <c r="Q2008">
        <v>3</v>
      </c>
      <c r="R2008">
        <v>12</v>
      </c>
      <c r="S2008" t="s">
        <v>29</v>
      </c>
      <c r="U2008">
        <v>304891</v>
      </c>
    </row>
    <row r="2009" spans="1:21" x14ac:dyDescent="0.3">
      <c r="A2009">
        <v>305527</v>
      </c>
      <c r="B2009" t="s">
        <v>470</v>
      </c>
      <c r="C2009" t="str">
        <f>_xlfn.XLOOKUP(D2009,Departments!$A$2:$A$8,Departments!$B$2:$B$8)</f>
        <v>Finance</v>
      </c>
      <c r="D2009" t="s">
        <v>72</v>
      </c>
      <c r="E2009" t="str" cm="1">
        <f t="array" ref="E2009">_xlfn.XLOOKUP(F2009,Locations!$A$2:$A$6,Locations!$B$2:$B$6,NOT FOUND)</f>
        <v>Dubai</v>
      </c>
      <c r="F2009" t="s">
        <v>20</v>
      </c>
      <c r="G2009" t="s">
        <v>62</v>
      </c>
      <c r="H2009" t="s">
        <v>76</v>
      </c>
      <c r="I2009" t="s">
        <v>23</v>
      </c>
      <c r="J2009" t="s">
        <v>24</v>
      </c>
      <c r="K2009" t="s">
        <v>69</v>
      </c>
      <c r="L2009" t="s">
        <v>1654</v>
      </c>
      <c r="M2009" s="4">
        <v>79.17</v>
      </c>
      <c r="N2009">
        <v>71</v>
      </c>
      <c r="O2009" t="s">
        <v>27</v>
      </c>
      <c r="P2009" t="s">
        <v>28</v>
      </c>
      <c r="R2009">
        <v>37</v>
      </c>
      <c r="S2009" t="s">
        <v>29</v>
      </c>
      <c r="U2009">
        <v>304816</v>
      </c>
    </row>
    <row r="2010" spans="1:21" x14ac:dyDescent="0.3">
      <c r="A2010">
        <v>305528</v>
      </c>
      <c r="B2010" t="s">
        <v>215</v>
      </c>
      <c r="C2010" t="str">
        <f>_xlfn.XLOOKUP(D2010,Departments!$A$2:$A$8,Departments!$B$2:$B$8)</f>
        <v>Finance</v>
      </c>
      <c r="D2010" t="s">
        <v>72</v>
      </c>
      <c r="E2010" t="str" cm="1">
        <f t="array" ref="E2010">_xlfn.XLOOKUP(F2010,Locations!$A$2:$A$6,Locations!$B$2:$B$6,NOT FOUND)</f>
        <v>Dubai</v>
      </c>
      <c r="F2010" t="s">
        <v>20</v>
      </c>
      <c r="G2010" t="s">
        <v>173</v>
      </c>
      <c r="H2010" t="s">
        <v>76</v>
      </c>
      <c r="I2010" t="s">
        <v>43</v>
      </c>
      <c r="J2010" t="s">
        <v>36</v>
      </c>
      <c r="K2010" t="s">
        <v>69</v>
      </c>
      <c r="L2010" t="s">
        <v>381</v>
      </c>
      <c r="M2010" s="4">
        <v>87.78</v>
      </c>
      <c r="N2010">
        <v>73</v>
      </c>
      <c r="O2010" t="s">
        <v>49</v>
      </c>
      <c r="P2010" t="s">
        <v>50</v>
      </c>
      <c r="R2010">
        <v>21</v>
      </c>
      <c r="S2010" t="s">
        <v>29</v>
      </c>
      <c r="U2010">
        <v>303753</v>
      </c>
    </row>
    <row r="2011" spans="1:21" x14ac:dyDescent="0.3">
      <c r="A2011">
        <v>305529</v>
      </c>
      <c r="B2011" t="s">
        <v>815</v>
      </c>
      <c r="C2011" t="str">
        <f>_xlfn.XLOOKUP(D2011,Departments!$A$2:$A$8,Departments!$B$2:$B$8)</f>
        <v>Operations</v>
      </c>
      <c r="D2011" t="s">
        <v>19</v>
      </c>
      <c r="E2011" t="str" cm="1">
        <f t="array" ref="E2011">_xlfn.XLOOKUP(F2011,Locations!$A$2:$A$6,Locations!$B$2:$B$6,NOT FOUND)</f>
        <v>Dubai</v>
      </c>
      <c r="F2011" t="s">
        <v>20</v>
      </c>
      <c r="G2011" t="s">
        <v>173</v>
      </c>
      <c r="H2011" t="s">
        <v>22</v>
      </c>
      <c r="I2011" t="s">
        <v>35</v>
      </c>
      <c r="J2011" t="s">
        <v>36</v>
      </c>
      <c r="K2011" t="s">
        <v>25</v>
      </c>
      <c r="L2011" t="s">
        <v>1655</v>
      </c>
      <c r="M2011" s="4">
        <v>85.16</v>
      </c>
      <c r="N2011">
        <v>74</v>
      </c>
      <c r="O2011" t="s">
        <v>49</v>
      </c>
      <c r="P2011" t="s">
        <v>38</v>
      </c>
      <c r="Q2011">
        <v>4</v>
      </c>
      <c r="R2011">
        <v>34</v>
      </c>
      <c r="S2011" t="s">
        <v>29</v>
      </c>
      <c r="U2011">
        <v>303750</v>
      </c>
    </row>
    <row r="2012" spans="1:21" x14ac:dyDescent="0.3">
      <c r="A2012">
        <v>305530</v>
      </c>
      <c r="B2012" t="s">
        <v>251</v>
      </c>
      <c r="C2012" t="str">
        <f>_xlfn.XLOOKUP(D2012,Departments!$A$2:$A$8,Departments!$B$2:$B$8)</f>
        <v>Finance</v>
      </c>
      <c r="D2012" t="s">
        <v>72</v>
      </c>
      <c r="E2012" t="str" cm="1">
        <f t="array" ref="E2012">_xlfn.XLOOKUP(F2012,Locations!$A$2:$A$6,Locations!$B$2:$B$6,NOT FOUND)</f>
        <v>Dubai</v>
      </c>
      <c r="F2012" t="s">
        <v>20</v>
      </c>
      <c r="G2012" t="s">
        <v>126</v>
      </c>
      <c r="H2012" t="s">
        <v>63</v>
      </c>
      <c r="I2012" t="s">
        <v>35</v>
      </c>
      <c r="J2012" t="s">
        <v>24</v>
      </c>
      <c r="K2012" t="s">
        <v>64</v>
      </c>
      <c r="L2012" t="s">
        <v>117</v>
      </c>
      <c r="M2012" s="4">
        <v>92.02</v>
      </c>
      <c r="N2012">
        <v>83</v>
      </c>
      <c r="O2012" t="s">
        <v>56</v>
      </c>
      <c r="P2012" t="s">
        <v>38</v>
      </c>
      <c r="Q2012">
        <v>4</v>
      </c>
      <c r="R2012">
        <v>34</v>
      </c>
      <c r="S2012" t="s">
        <v>57</v>
      </c>
      <c r="T2012" t="s">
        <v>653</v>
      </c>
      <c r="U2012">
        <v>303686</v>
      </c>
    </row>
    <row r="2013" spans="1:21" x14ac:dyDescent="0.3">
      <c r="A2013">
        <v>305531</v>
      </c>
      <c r="B2013" t="s">
        <v>284</v>
      </c>
      <c r="C2013" t="str">
        <f>_xlfn.XLOOKUP(D2013,Departments!$A$2:$A$8,Departments!$B$2:$B$8)</f>
        <v>Operations</v>
      </c>
      <c r="D2013" t="s">
        <v>19</v>
      </c>
      <c r="E2013" t="str" cm="1">
        <f t="array" ref="E2013">_xlfn.XLOOKUP(F2013,Locations!$A$2:$A$6,Locations!$B$2:$B$6,NOT FOUND)</f>
        <v>Dubai</v>
      </c>
      <c r="F2013" t="s">
        <v>20</v>
      </c>
      <c r="G2013" t="s">
        <v>62</v>
      </c>
      <c r="H2013" t="s">
        <v>34</v>
      </c>
      <c r="I2013" t="s">
        <v>35</v>
      </c>
      <c r="J2013" t="s">
        <v>36</v>
      </c>
      <c r="K2013" t="s">
        <v>54</v>
      </c>
      <c r="L2013" t="s">
        <v>236</v>
      </c>
      <c r="M2013" s="4">
        <v>76.010000000000005</v>
      </c>
      <c r="N2013">
        <v>51</v>
      </c>
      <c r="O2013" t="s">
        <v>27</v>
      </c>
      <c r="P2013" t="s">
        <v>38</v>
      </c>
      <c r="Q2013">
        <v>5</v>
      </c>
      <c r="R2013">
        <v>36</v>
      </c>
      <c r="S2013" t="s">
        <v>29</v>
      </c>
      <c r="U2013">
        <v>303588</v>
      </c>
    </row>
    <row r="2014" spans="1:21" x14ac:dyDescent="0.3">
      <c r="A2014">
        <v>305532</v>
      </c>
      <c r="B2014" t="s">
        <v>557</v>
      </c>
      <c r="C2014" t="str">
        <f>_xlfn.XLOOKUP(D2014,Departments!$A$2:$A$8,Departments!$B$2:$B$8)</f>
        <v>Finance</v>
      </c>
      <c r="D2014" t="s">
        <v>72</v>
      </c>
      <c r="E2014" t="str" cm="1">
        <f t="array" ref="E2014">_xlfn.XLOOKUP(F2014,Locations!$A$2:$A$6,Locations!$B$2:$B$6,NOT FOUND)</f>
        <v>Ajman</v>
      </c>
      <c r="F2014" t="s">
        <v>32</v>
      </c>
      <c r="G2014" t="s">
        <v>33</v>
      </c>
      <c r="H2014" t="s">
        <v>63</v>
      </c>
      <c r="I2014" t="s">
        <v>23</v>
      </c>
      <c r="J2014" t="s">
        <v>24</v>
      </c>
      <c r="K2014" t="s">
        <v>64</v>
      </c>
      <c r="L2014" t="s">
        <v>575</v>
      </c>
      <c r="M2014" s="4">
        <v>79.12</v>
      </c>
      <c r="N2014">
        <v>70</v>
      </c>
      <c r="O2014" t="s">
        <v>56</v>
      </c>
      <c r="P2014" t="s">
        <v>50</v>
      </c>
      <c r="R2014">
        <v>6</v>
      </c>
      <c r="S2014" t="s">
        <v>29</v>
      </c>
      <c r="U2014">
        <v>305265</v>
      </c>
    </row>
    <row r="2015" spans="1:21" x14ac:dyDescent="0.3">
      <c r="A2015">
        <v>305533</v>
      </c>
      <c r="B2015" t="s">
        <v>1137</v>
      </c>
      <c r="C2015" t="str">
        <f>_xlfn.XLOOKUP(D2015,Departments!$A$2:$A$8,Departments!$B$2:$B$8)</f>
        <v>IT</v>
      </c>
      <c r="D2015" t="s">
        <v>80</v>
      </c>
      <c r="E2015" t="str" cm="1">
        <f t="array" ref="E2015">_xlfn.XLOOKUP(F2015,Locations!$A$2:$A$6,Locations!$B$2:$B$6,NOT FOUND)</f>
        <v>Dubai</v>
      </c>
      <c r="F2015" t="s">
        <v>20</v>
      </c>
      <c r="G2015" t="s">
        <v>102</v>
      </c>
      <c r="H2015" t="s">
        <v>34</v>
      </c>
      <c r="I2015" t="s">
        <v>35</v>
      </c>
      <c r="J2015" t="s">
        <v>24</v>
      </c>
      <c r="K2015" t="s">
        <v>69</v>
      </c>
      <c r="L2015" t="s">
        <v>168</v>
      </c>
      <c r="M2015" s="4">
        <v>83</v>
      </c>
      <c r="N2015">
        <v>70</v>
      </c>
      <c r="O2015" t="s">
        <v>56</v>
      </c>
      <c r="P2015" t="s">
        <v>50</v>
      </c>
      <c r="R2015">
        <v>23</v>
      </c>
      <c r="S2015" t="s">
        <v>29</v>
      </c>
      <c r="U2015">
        <v>304671</v>
      </c>
    </row>
    <row r="2016" spans="1:21" x14ac:dyDescent="0.3">
      <c r="A2016">
        <v>305534</v>
      </c>
      <c r="B2016" t="s">
        <v>1137</v>
      </c>
      <c r="C2016" t="str">
        <f>_xlfn.XLOOKUP(D2016,Departments!$A$2:$A$8,Departments!$B$2:$B$8)</f>
        <v>Marketing</v>
      </c>
      <c r="D2016" t="s">
        <v>60</v>
      </c>
      <c r="E2016" t="str" cm="1">
        <f t="array" ref="E2016">_xlfn.XLOOKUP(F2016,Locations!$A$2:$A$6,Locations!$B$2:$B$6,NOT FOUND)</f>
        <v>Al Ain</v>
      </c>
      <c r="F2016" t="s">
        <v>46</v>
      </c>
      <c r="G2016" t="s">
        <v>173</v>
      </c>
      <c r="H2016" t="s">
        <v>76</v>
      </c>
      <c r="I2016" t="s">
        <v>35</v>
      </c>
      <c r="J2016" t="s">
        <v>24</v>
      </c>
      <c r="K2016" t="s">
        <v>69</v>
      </c>
      <c r="L2016" t="s">
        <v>1420</v>
      </c>
      <c r="M2016" s="4">
        <v>89.71</v>
      </c>
      <c r="N2016">
        <v>89</v>
      </c>
      <c r="O2016" t="s">
        <v>56</v>
      </c>
      <c r="P2016" t="s">
        <v>38</v>
      </c>
      <c r="Q2016">
        <v>2</v>
      </c>
      <c r="R2016">
        <v>17</v>
      </c>
      <c r="S2016" t="s">
        <v>29</v>
      </c>
      <c r="U2016">
        <v>304924</v>
      </c>
    </row>
    <row r="2017" spans="1:21" x14ac:dyDescent="0.3">
      <c r="A2017">
        <v>305535</v>
      </c>
      <c r="B2017" t="s">
        <v>539</v>
      </c>
      <c r="C2017" t="str">
        <f>_xlfn.XLOOKUP(D2017,Departments!$A$2:$A$8,Departments!$B$2:$B$8)</f>
        <v>Customer Support</v>
      </c>
      <c r="D2017" t="s">
        <v>52</v>
      </c>
      <c r="E2017" t="str" cm="1">
        <f t="array" ref="E2017">_xlfn.XLOOKUP(F2017,Locations!$A$2:$A$6,Locations!$B$2:$B$6,NOT FOUND)</f>
        <v>Ajman</v>
      </c>
      <c r="F2017" t="s">
        <v>32</v>
      </c>
      <c r="G2017" t="s">
        <v>73</v>
      </c>
      <c r="H2017" t="s">
        <v>22</v>
      </c>
      <c r="I2017" t="s">
        <v>43</v>
      </c>
      <c r="J2017" t="s">
        <v>24</v>
      </c>
      <c r="K2017" t="s">
        <v>69</v>
      </c>
      <c r="L2017" t="s">
        <v>908</v>
      </c>
      <c r="M2017" s="4">
        <v>99.74</v>
      </c>
      <c r="N2017">
        <v>86</v>
      </c>
      <c r="O2017" t="s">
        <v>56</v>
      </c>
      <c r="P2017" t="s">
        <v>38</v>
      </c>
      <c r="Q2017">
        <v>5</v>
      </c>
      <c r="R2017">
        <v>18</v>
      </c>
      <c r="S2017" t="s">
        <v>29</v>
      </c>
      <c r="U2017">
        <v>304106</v>
      </c>
    </row>
    <row r="2018" spans="1:21" x14ac:dyDescent="0.3">
      <c r="A2018">
        <v>305536</v>
      </c>
      <c r="B2018" t="s">
        <v>663</v>
      </c>
      <c r="C2018" t="str">
        <f>_xlfn.XLOOKUP(D2018,Departments!$A$2:$A$8,Departments!$B$2:$B$8)</f>
        <v>IT</v>
      </c>
      <c r="D2018" t="s">
        <v>80</v>
      </c>
      <c r="E2018" t="str" cm="1">
        <f t="array" ref="E2018">_xlfn.XLOOKUP(F2018,Locations!$A$2:$A$6,Locations!$B$2:$B$6,NOT FOUND)</f>
        <v>Ajman</v>
      </c>
      <c r="F2018" t="s">
        <v>32</v>
      </c>
      <c r="G2018" t="s">
        <v>102</v>
      </c>
      <c r="H2018" t="s">
        <v>22</v>
      </c>
      <c r="I2018" t="s">
        <v>43</v>
      </c>
      <c r="J2018" t="s">
        <v>36</v>
      </c>
      <c r="K2018" t="s">
        <v>69</v>
      </c>
      <c r="L2018" t="s">
        <v>968</v>
      </c>
      <c r="M2018" s="4">
        <v>88.21</v>
      </c>
      <c r="N2018">
        <v>88</v>
      </c>
      <c r="O2018" t="s">
        <v>56</v>
      </c>
      <c r="P2018" t="s">
        <v>38</v>
      </c>
      <c r="Q2018">
        <v>5</v>
      </c>
      <c r="R2018">
        <v>7</v>
      </c>
      <c r="S2018" t="s">
        <v>29</v>
      </c>
      <c r="U2018">
        <v>305431</v>
      </c>
    </row>
    <row r="2019" spans="1:21" x14ac:dyDescent="0.3">
      <c r="A2019">
        <v>305537</v>
      </c>
      <c r="B2019" t="s">
        <v>413</v>
      </c>
      <c r="C2019" t="str">
        <f>_xlfn.XLOOKUP(D2019,Departments!$A$2:$A$8,Departments!$B$2:$B$8)</f>
        <v>Finance</v>
      </c>
      <c r="D2019" t="s">
        <v>72</v>
      </c>
      <c r="E2019" t="str" cm="1">
        <f t="array" ref="E2019">_xlfn.XLOOKUP(F2019,Locations!$A$2:$A$6,Locations!$B$2:$B$6,NOT FOUND)</f>
        <v>Ajman</v>
      </c>
      <c r="F2019" t="s">
        <v>32</v>
      </c>
      <c r="G2019" t="s">
        <v>47</v>
      </c>
      <c r="H2019" t="s">
        <v>22</v>
      </c>
      <c r="I2019" t="s">
        <v>43</v>
      </c>
      <c r="J2019" t="s">
        <v>36</v>
      </c>
      <c r="K2019" t="s">
        <v>64</v>
      </c>
      <c r="L2019" t="s">
        <v>519</v>
      </c>
      <c r="M2019" s="4">
        <v>82.15</v>
      </c>
      <c r="N2019">
        <v>69</v>
      </c>
      <c r="O2019" t="s">
        <v>56</v>
      </c>
      <c r="P2019" t="s">
        <v>38</v>
      </c>
      <c r="Q2019">
        <v>2</v>
      </c>
      <c r="R2019">
        <v>34</v>
      </c>
      <c r="S2019" t="s">
        <v>29</v>
      </c>
      <c r="U2019">
        <v>304323</v>
      </c>
    </row>
    <row r="2020" spans="1:21" x14ac:dyDescent="0.3">
      <c r="A2020">
        <v>305538</v>
      </c>
      <c r="B2020" t="s">
        <v>39</v>
      </c>
      <c r="C2020" t="str">
        <f>_xlfn.XLOOKUP(D2020,Departments!$A$2:$A$8,Departments!$B$2:$B$8)</f>
        <v>HR</v>
      </c>
      <c r="D2020" t="s">
        <v>40</v>
      </c>
      <c r="E2020" t="str" cm="1">
        <f t="array" ref="E2020">_xlfn.XLOOKUP(F2020,Locations!$A$2:$A$6,Locations!$B$2:$B$6,NOT FOUND)</f>
        <v>Sharjah</v>
      </c>
      <c r="F2020" t="s">
        <v>41</v>
      </c>
      <c r="G2020" t="s">
        <v>102</v>
      </c>
      <c r="H2020" t="s">
        <v>22</v>
      </c>
      <c r="I2020" t="s">
        <v>35</v>
      </c>
      <c r="J2020" t="s">
        <v>36</v>
      </c>
      <c r="K2020" t="s">
        <v>54</v>
      </c>
      <c r="L2020" t="s">
        <v>876</v>
      </c>
      <c r="M2020" s="4">
        <v>81.52</v>
      </c>
      <c r="N2020">
        <v>57</v>
      </c>
      <c r="O2020" t="s">
        <v>56</v>
      </c>
      <c r="P2020" t="s">
        <v>50</v>
      </c>
      <c r="R2020">
        <v>22</v>
      </c>
      <c r="S2020" t="s">
        <v>57</v>
      </c>
      <c r="T2020" t="s">
        <v>396</v>
      </c>
      <c r="U2020">
        <v>303979</v>
      </c>
    </row>
    <row r="2021" spans="1:21" x14ac:dyDescent="0.3">
      <c r="A2021">
        <v>305539</v>
      </c>
      <c r="B2021" t="s">
        <v>797</v>
      </c>
      <c r="C2021" t="str">
        <f>_xlfn.XLOOKUP(D2021,Departments!$A$2:$A$8,Departments!$B$2:$B$8)</f>
        <v>Customer Support</v>
      </c>
      <c r="D2021" t="s">
        <v>52</v>
      </c>
      <c r="E2021" t="str" cm="1">
        <f t="array" ref="E2021">_xlfn.XLOOKUP(F2021,Locations!$A$2:$A$6,Locations!$B$2:$B$6,NOT FOUND)</f>
        <v>Abu Dhabi</v>
      </c>
      <c r="F2021" t="s">
        <v>61</v>
      </c>
      <c r="G2021" t="s">
        <v>62</v>
      </c>
      <c r="H2021" t="s">
        <v>76</v>
      </c>
      <c r="I2021" t="s">
        <v>35</v>
      </c>
      <c r="J2021" t="s">
        <v>36</v>
      </c>
      <c r="K2021" t="s">
        <v>25</v>
      </c>
      <c r="L2021" t="s">
        <v>259</v>
      </c>
      <c r="M2021" s="4">
        <v>87.61</v>
      </c>
      <c r="N2021">
        <v>74</v>
      </c>
      <c r="O2021" t="s">
        <v>56</v>
      </c>
      <c r="P2021" t="s">
        <v>50</v>
      </c>
      <c r="R2021">
        <v>30</v>
      </c>
      <c r="S2021" t="s">
        <v>29</v>
      </c>
      <c r="U2021">
        <v>305414</v>
      </c>
    </row>
    <row r="2022" spans="1:21" x14ac:dyDescent="0.3">
      <c r="A2022">
        <v>305540</v>
      </c>
      <c r="B2022" t="s">
        <v>118</v>
      </c>
      <c r="C2022" t="str">
        <f>_xlfn.XLOOKUP(D2022,Departments!$A$2:$A$8,Departments!$B$2:$B$8)</f>
        <v>Operations</v>
      </c>
      <c r="D2022" t="s">
        <v>19</v>
      </c>
      <c r="E2022" t="str" cm="1">
        <f t="array" ref="E2022">_xlfn.XLOOKUP(F2022,Locations!$A$2:$A$6,Locations!$B$2:$B$6,NOT FOUND)</f>
        <v>Ajman</v>
      </c>
      <c r="F2022" t="s">
        <v>32</v>
      </c>
      <c r="G2022" t="s">
        <v>102</v>
      </c>
      <c r="H2022" t="s">
        <v>76</v>
      </c>
      <c r="I2022" t="s">
        <v>35</v>
      </c>
      <c r="J2022" t="s">
        <v>36</v>
      </c>
      <c r="K2022" t="s">
        <v>25</v>
      </c>
      <c r="L2022" t="s">
        <v>535</v>
      </c>
      <c r="M2022" s="4">
        <v>78.03</v>
      </c>
      <c r="N2022">
        <v>63</v>
      </c>
      <c r="O2022" t="s">
        <v>27</v>
      </c>
      <c r="P2022" t="s">
        <v>38</v>
      </c>
      <c r="Q2022">
        <v>5</v>
      </c>
      <c r="R2022">
        <v>16</v>
      </c>
      <c r="S2022" t="s">
        <v>29</v>
      </c>
      <c r="U2022">
        <v>305237</v>
      </c>
    </row>
    <row r="2023" spans="1:21" x14ac:dyDescent="0.3">
      <c r="A2023">
        <v>305541</v>
      </c>
      <c r="B2023" t="s">
        <v>133</v>
      </c>
      <c r="C2023" t="str">
        <f>_xlfn.XLOOKUP(D2023,Departments!$A$2:$A$8,Departments!$B$2:$B$8)</f>
        <v>HR</v>
      </c>
      <c r="D2023" t="s">
        <v>40</v>
      </c>
      <c r="E2023" t="str" cm="1">
        <f t="array" ref="E2023">_xlfn.XLOOKUP(F2023,Locations!$A$2:$A$6,Locations!$B$2:$B$6,NOT FOUND)</f>
        <v>Dubai</v>
      </c>
      <c r="F2023" t="s">
        <v>20</v>
      </c>
      <c r="G2023" t="s">
        <v>102</v>
      </c>
      <c r="H2023" t="s">
        <v>63</v>
      </c>
      <c r="I2023" t="s">
        <v>23</v>
      </c>
      <c r="J2023" t="s">
        <v>24</v>
      </c>
      <c r="K2023" t="s">
        <v>69</v>
      </c>
      <c r="L2023" t="s">
        <v>1621</v>
      </c>
      <c r="M2023" s="4">
        <v>99.31</v>
      </c>
      <c r="N2023">
        <v>93</v>
      </c>
      <c r="O2023" t="s">
        <v>56</v>
      </c>
      <c r="P2023" t="s">
        <v>50</v>
      </c>
      <c r="R2023">
        <v>31</v>
      </c>
      <c r="S2023" t="s">
        <v>29</v>
      </c>
      <c r="U2023">
        <v>303620</v>
      </c>
    </row>
    <row r="2024" spans="1:21" x14ac:dyDescent="0.3">
      <c r="A2024">
        <v>305542</v>
      </c>
      <c r="B2024" t="s">
        <v>1213</v>
      </c>
      <c r="C2024" t="str">
        <f>_xlfn.XLOOKUP(D2024,Departments!$A$2:$A$8,Departments!$B$2:$B$8)</f>
        <v>IT</v>
      </c>
      <c r="D2024" t="s">
        <v>80</v>
      </c>
      <c r="E2024" t="str" cm="1">
        <f t="array" ref="E2024">_xlfn.XLOOKUP(F2024,Locations!$A$2:$A$6,Locations!$B$2:$B$6,NOT FOUND)</f>
        <v>Ajman</v>
      </c>
      <c r="F2024" t="s">
        <v>32</v>
      </c>
      <c r="G2024" t="s">
        <v>33</v>
      </c>
      <c r="H2024" t="s">
        <v>34</v>
      </c>
      <c r="I2024" t="s">
        <v>23</v>
      </c>
      <c r="J2024" t="s">
        <v>36</v>
      </c>
      <c r="K2024" t="s">
        <v>69</v>
      </c>
      <c r="L2024" t="s">
        <v>227</v>
      </c>
      <c r="M2024" s="4">
        <v>98.2</v>
      </c>
      <c r="N2024">
        <v>87</v>
      </c>
      <c r="O2024" t="s">
        <v>49</v>
      </c>
      <c r="P2024" t="s">
        <v>38</v>
      </c>
      <c r="Q2024">
        <v>2</v>
      </c>
      <c r="R2024">
        <v>9</v>
      </c>
      <c r="S2024" t="s">
        <v>57</v>
      </c>
      <c r="T2024" t="s">
        <v>1512</v>
      </c>
      <c r="U2024">
        <v>304986</v>
      </c>
    </row>
    <row r="2025" spans="1:21" x14ac:dyDescent="0.3">
      <c r="A2025">
        <v>305543</v>
      </c>
      <c r="B2025" t="s">
        <v>474</v>
      </c>
      <c r="C2025" t="str">
        <f>_xlfn.XLOOKUP(D2025,Departments!$A$2:$A$8,Departments!$B$2:$B$8)</f>
        <v>Marketing</v>
      </c>
      <c r="D2025" t="s">
        <v>60</v>
      </c>
      <c r="E2025" t="str" cm="1">
        <f t="array" ref="E2025">_xlfn.XLOOKUP(F2025,Locations!$A$2:$A$6,Locations!$B$2:$B$6,NOT FOUND)</f>
        <v>Sharjah</v>
      </c>
      <c r="F2025" t="s">
        <v>41</v>
      </c>
      <c r="G2025" t="s">
        <v>42</v>
      </c>
      <c r="H2025" t="s">
        <v>63</v>
      </c>
      <c r="I2025" t="s">
        <v>23</v>
      </c>
      <c r="J2025" t="s">
        <v>36</v>
      </c>
      <c r="K2025" t="s">
        <v>69</v>
      </c>
      <c r="L2025" t="s">
        <v>1654</v>
      </c>
      <c r="M2025" s="4">
        <v>89.8</v>
      </c>
      <c r="N2025">
        <v>87</v>
      </c>
      <c r="O2025" t="s">
        <v>56</v>
      </c>
      <c r="P2025" t="s">
        <v>38</v>
      </c>
      <c r="Q2025">
        <v>5</v>
      </c>
      <c r="R2025">
        <v>29</v>
      </c>
      <c r="S2025" t="s">
        <v>29</v>
      </c>
      <c r="U2025">
        <v>305018</v>
      </c>
    </row>
    <row r="2026" spans="1:21" x14ac:dyDescent="0.3">
      <c r="A2026">
        <v>305544</v>
      </c>
      <c r="B2026" t="s">
        <v>253</v>
      </c>
      <c r="C2026" t="str">
        <f>_xlfn.XLOOKUP(D2026,Departments!$A$2:$A$8,Departments!$B$2:$B$8)</f>
        <v>HR</v>
      </c>
      <c r="D2026" t="s">
        <v>40</v>
      </c>
      <c r="E2026" t="str" cm="1">
        <f t="array" ref="E2026">_xlfn.XLOOKUP(F2026,Locations!$A$2:$A$6,Locations!$B$2:$B$6,NOT FOUND)</f>
        <v>Ajman</v>
      </c>
      <c r="F2026" t="s">
        <v>32</v>
      </c>
      <c r="G2026" t="s">
        <v>21</v>
      </c>
      <c r="H2026" t="s">
        <v>76</v>
      </c>
      <c r="I2026" t="s">
        <v>43</v>
      </c>
      <c r="J2026" t="s">
        <v>36</v>
      </c>
      <c r="K2026" t="s">
        <v>54</v>
      </c>
      <c r="L2026" t="s">
        <v>1421</v>
      </c>
      <c r="M2026" s="4">
        <v>83.93</v>
      </c>
      <c r="N2026">
        <v>64</v>
      </c>
      <c r="O2026" t="s">
        <v>56</v>
      </c>
      <c r="P2026" t="s">
        <v>38</v>
      </c>
      <c r="Q2026">
        <v>5</v>
      </c>
      <c r="R2026">
        <v>22</v>
      </c>
      <c r="S2026" t="s">
        <v>29</v>
      </c>
      <c r="U2026">
        <v>305511</v>
      </c>
    </row>
    <row r="2027" spans="1:21" x14ac:dyDescent="0.3">
      <c r="A2027">
        <v>305545</v>
      </c>
      <c r="B2027" t="s">
        <v>235</v>
      </c>
      <c r="C2027" t="str">
        <f>_xlfn.XLOOKUP(D2027,Departments!$A$2:$A$8,Departments!$B$2:$B$8)</f>
        <v>IT</v>
      </c>
      <c r="D2027" t="s">
        <v>80</v>
      </c>
      <c r="E2027" t="str" cm="1">
        <f t="array" ref="E2027">_xlfn.XLOOKUP(F2027,Locations!$A$2:$A$6,Locations!$B$2:$B$6,NOT FOUND)</f>
        <v>Dubai</v>
      </c>
      <c r="F2027" t="s">
        <v>20</v>
      </c>
      <c r="G2027" t="s">
        <v>102</v>
      </c>
      <c r="H2027" t="s">
        <v>76</v>
      </c>
      <c r="I2027" t="s">
        <v>35</v>
      </c>
      <c r="J2027" t="s">
        <v>24</v>
      </c>
      <c r="K2027" t="s">
        <v>54</v>
      </c>
      <c r="L2027" t="s">
        <v>1329</v>
      </c>
      <c r="M2027" s="4">
        <v>92.86</v>
      </c>
      <c r="N2027">
        <v>87</v>
      </c>
      <c r="O2027" t="s">
        <v>56</v>
      </c>
      <c r="P2027" t="s">
        <v>50</v>
      </c>
      <c r="R2027">
        <v>15</v>
      </c>
      <c r="S2027" t="s">
        <v>57</v>
      </c>
      <c r="T2027" t="s">
        <v>1656</v>
      </c>
      <c r="U2027">
        <v>303728</v>
      </c>
    </row>
    <row r="2028" spans="1:21" x14ac:dyDescent="0.3">
      <c r="A2028">
        <v>305546</v>
      </c>
      <c r="B2028" t="s">
        <v>320</v>
      </c>
      <c r="C2028" t="str">
        <f>_xlfn.XLOOKUP(D2028,Departments!$A$2:$A$8,Departments!$B$2:$B$8)</f>
        <v>Marketing</v>
      </c>
      <c r="D2028" t="s">
        <v>60</v>
      </c>
      <c r="E2028" t="str" cm="1">
        <f t="array" ref="E2028">_xlfn.XLOOKUP(F2028,Locations!$A$2:$A$6,Locations!$B$2:$B$6,NOT FOUND)</f>
        <v>Abu Dhabi</v>
      </c>
      <c r="F2028" t="s">
        <v>61</v>
      </c>
      <c r="G2028" t="s">
        <v>47</v>
      </c>
      <c r="H2028" t="s">
        <v>34</v>
      </c>
      <c r="I2028" t="s">
        <v>35</v>
      </c>
      <c r="J2028" t="s">
        <v>24</v>
      </c>
      <c r="K2028" t="s">
        <v>54</v>
      </c>
      <c r="L2028" t="s">
        <v>664</v>
      </c>
      <c r="M2028" s="4">
        <v>77.94</v>
      </c>
      <c r="N2028">
        <v>77</v>
      </c>
      <c r="O2028" t="s">
        <v>56</v>
      </c>
      <c r="P2028" t="s">
        <v>50</v>
      </c>
      <c r="R2028">
        <v>9</v>
      </c>
      <c r="S2028" t="s">
        <v>29</v>
      </c>
      <c r="U2028">
        <v>304090</v>
      </c>
    </row>
    <row r="2029" spans="1:21" x14ac:dyDescent="0.3">
      <c r="A2029">
        <v>305547</v>
      </c>
      <c r="B2029" t="s">
        <v>576</v>
      </c>
      <c r="C2029" t="str">
        <f>_xlfn.XLOOKUP(D2029,Departments!$A$2:$A$8,Departments!$B$2:$B$8)</f>
        <v>Operations</v>
      </c>
      <c r="D2029" t="s">
        <v>19</v>
      </c>
      <c r="E2029" t="str" cm="1">
        <f t="array" ref="E2029">_xlfn.XLOOKUP(F2029,Locations!$A$2:$A$6,Locations!$B$2:$B$6,NOT FOUND)</f>
        <v>Dubai</v>
      </c>
      <c r="F2029" t="s">
        <v>20</v>
      </c>
      <c r="G2029" t="s">
        <v>126</v>
      </c>
      <c r="H2029" t="s">
        <v>76</v>
      </c>
      <c r="I2029" t="s">
        <v>43</v>
      </c>
      <c r="J2029" t="s">
        <v>36</v>
      </c>
      <c r="K2029" t="s">
        <v>25</v>
      </c>
      <c r="L2029" t="s">
        <v>1159</v>
      </c>
      <c r="M2029" s="4">
        <v>84.83</v>
      </c>
      <c r="N2029">
        <v>76</v>
      </c>
      <c r="O2029" t="s">
        <v>56</v>
      </c>
      <c r="P2029" t="s">
        <v>50</v>
      </c>
      <c r="R2029">
        <v>34</v>
      </c>
      <c r="S2029" t="s">
        <v>29</v>
      </c>
      <c r="U2029">
        <v>305155</v>
      </c>
    </row>
    <row r="2030" spans="1:21" x14ac:dyDescent="0.3">
      <c r="A2030">
        <v>305548</v>
      </c>
      <c r="B2030" t="s">
        <v>487</v>
      </c>
      <c r="C2030" t="str">
        <f>_xlfn.XLOOKUP(D2030,Departments!$A$2:$A$8,Departments!$B$2:$B$8)</f>
        <v>IT</v>
      </c>
      <c r="D2030" t="s">
        <v>80</v>
      </c>
      <c r="E2030" t="str" cm="1">
        <f t="array" ref="E2030">_xlfn.XLOOKUP(F2030,Locations!$A$2:$A$6,Locations!$B$2:$B$6,NOT FOUND)</f>
        <v>Al Ain</v>
      </c>
      <c r="F2030" t="s">
        <v>46</v>
      </c>
      <c r="G2030" t="s">
        <v>73</v>
      </c>
      <c r="H2030" t="s">
        <v>34</v>
      </c>
      <c r="I2030" t="s">
        <v>35</v>
      </c>
      <c r="J2030" t="s">
        <v>36</v>
      </c>
      <c r="K2030" t="s">
        <v>54</v>
      </c>
      <c r="L2030" t="s">
        <v>245</v>
      </c>
      <c r="M2030" s="4">
        <v>87.96</v>
      </c>
      <c r="N2030">
        <v>74</v>
      </c>
      <c r="O2030" t="s">
        <v>49</v>
      </c>
      <c r="P2030" t="s">
        <v>28</v>
      </c>
      <c r="S2030" t="s">
        <v>29</v>
      </c>
      <c r="U2030">
        <v>303938</v>
      </c>
    </row>
    <row r="2031" spans="1:21" x14ac:dyDescent="0.3">
      <c r="A2031">
        <v>305549</v>
      </c>
      <c r="B2031" t="s">
        <v>541</v>
      </c>
      <c r="C2031" t="str">
        <f>_xlfn.XLOOKUP(D2031,Departments!$A$2:$A$8,Departments!$B$2:$B$8)</f>
        <v>Customer Support</v>
      </c>
      <c r="D2031" t="s">
        <v>52</v>
      </c>
      <c r="E2031" t="str" cm="1">
        <f t="array" ref="E2031">_xlfn.XLOOKUP(F2031,Locations!$A$2:$A$6,Locations!$B$2:$B$6,NOT FOUND)</f>
        <v>Abu Dhabi</v>
      </c>
      <c r="F2031" t="s">
        <v>61</v>
      </c>
      <c r="G2031" t="s">
        <v>126</v>
      </c>
      <c r="H2031" t="s">
        <v>76</v>
      </c>
      <c r="I2031" t="s">
        <v>23</v>
      </c>
      <c r="J2031" t="s">
        <v>24</v>
      </c>
      <c r="K2031" t="s">
        <v>69</v>
      </c>
      <c r="L2031" t="s">
        <v>1615</v>
      </c>
      <c r="M2031" s="4">
        <v>76.86</v>
      </c>
      <c r="N2031">
        <v>79</v>
      </c>
      <c r="O2031" t="s">
        <v>27</v>
      </c>
      <c r="P2031" t="s">
        <v>38</v>
      </c>
      <c r="Q2031">
        <v>5</v>
      </c>
      <c r="R2031">
        <v>17</v>
      </c>
      <c r="S2031" t="s">
        <v>29</v>
      </c>
      <c r="U2031">
        <v>304139</v>
      </c>
    </row>
    <row r="2032" spans="1:21" x14ac:dyDescent="0.3">
      <c r="A2032">
        <v>305550</v>
      </c>
      <c r="B2032" t="s">
        <v>673</v>
      </c>
      <c r="C2032" t="str">
        <f>_xlfn.XLOOKUP(D2032,Departments!$A$2:$A$8,Departments!$B$2:$B$8)</f>
        <v>IT</v>
      </c>
      <c r="D2032" t="s">
        <v>80</v>
      </c>
      <c r="E2032" t="str" cm="1">
        <f t="array" ref="E2032">_xlfn.XLOOKUP(F2032,Locations!$A$2:$A$6,Locations!$B$2:$B$6,NOT FOUND)</f>
        <v>Abu Dhabi</v>
      </c>
      <c r="F2032" t="s">
        <v>61</v>
      </c>
      <c r="G2032" t="s">
        <v>102</v>
      </c>
      <c r="H2032" t="s">
        <v>34</v>
      </c>
      <c r="I2032" t="s">
        <v>43</v>
      </c>
      <c r="J2032" t="s">
        <v>24</v>
      </c>
      <c r="K2032" t="s">
        <v>69</v>
      </c>
      <c r="L2032" t="s">
        <v>726</v>
      </c>
      <c r="M2032" s="4">
        <v>95.94</v>
      </c>
      <c r="N2032">
        <v>99</v>
      </c>
      <c r="O2032" t="s">
        <v>56</v>
      </c>
      <c r="P2032" t="s">
        <v>38</v>
      </c>
      <c r="Q2032">
        <v>5</v>
      </c>
      <c r="R2032">
        <v>7</v>
      </c>
      <c r="S2032" t="s">
        <v>29</v>
      </c>
      <c r="U2032">
        <v>303539</v>
      </c>
    </row>
    <row r="2033" spans="1:21" x14ac:dyDescent="0.3">
      <c r="A2033">
        <v>305551</v>
      </c>
      <c r="B2033" t="s">
        <v>118</v>
      </c>
      <c r="C2033" t="str">
        <f>_xlfn.XLOOKUP(D2033,Departments!$A$2:$A$8,Departments!$B$2:$B$8)</f>
        <v>Operations</v>
      </c>
      <c r="D2033" t="s">
        <v>19</v>
      </c>
      <c r="E2033" t="str" cm="1">
        <f t="array" ref="E2033">_xlfn.XLOOKUP(F2033,Locations!$A$2:$A$6,Locations!$B$2:$B$6,NOT FOUND)</f>
        <v>Dubai</v>
      </c>
      <c r="F2033" t="s">
        <v>20</v>
      </c>
      <c r="G2033" t="s">
        <v>21</v>
      </c>
      <c r="H2033" t="s">
        <v>22</v>
      </c>
      <c r="I2033" t="s">
        <v>43</v>
      </c>
      <c r="J2033" t="s">
        <v>36</v>
      </c>
      <c r="K2033" t="s">
        <v>54</v>
      </c>
      <c r="L2033" t="s">
        <v>1401</v>
      </c>
      <c r="M2033" s="4">
        <v>94.93</v>
      </c>
      <c r="N2033">
        <v>89</v>
      </c>
      <c r="O2033" t="s">
        <v>49</v>
      </c>
      <c r="P2033" t="s">
        <v>28</v>
      </c>
      <c r="S2033" t="s">
        <v>29</v>
      </c>
      <c r="U2033">
        <v>304495</v>
      </c>
    </row>
    <row r="2034" spans="1:21" x14ac:dyDescent="0.3">
      <c r="A2034">
        <v>305552</v>
      </c>
      <c r="B2034" t="s">
        <v>219</v>
      </c>
      <c r="C2034" t="str">
        <f>_xlfn.XLOOKUP(D2034,Departments!$A$2:$A$8,Departments!$B$2:$B$8)</f>
        <v>Customer Support</v>
      </c>
      <c r="D2034" t="s">
        <v>52</v>
      </c>
      <c r="E2034" t="str" cm="1">
        <f t="array" ref="E2034">_xlfn.XLOOKUP(F2034,Locations!$A$2:$A$6,Locations!$B$2:$B$6,NOT FOUND)</f>
        <v>Dubai</v>
      </c>
      <c r="F2034" t="s">
        <v>20</v>
      </c>
      <c r="G2034" t="s">
        <v>47</v>
      </c>
      <c r="H2034" t="s">
        <v>63</v>
      </c>
      <c r="I2034" t="s">
        <v>23</v>
      </c>
      <c r="J2034" t="s">
        <v>24</v>
      </c>
      <c r="K2034" t="s">
        <v>25</v>
      </c>
      <c r="L2034" t="s">
        <v>792</v>
      </c>
      <c r="M2034" s="4">
        <v>94.42</v>
      </c>
      <c r="N2034">
        <v>75</v>
      </c>
      <c r="O2034" t="s">
        <v>56</v>
      </c>
      <c r="P2034" t="s">
        <v>38</v>
      </c>
      <c r="Q2034">
        <v>4</v>
      </c>
      <c r="R2034">
        <v>20</v>
      </c>
      <c r="S2034" t="s">
        <v>29</v>
      </c>
      <c r="U2034">
        <v>303798</v>
      </c>
    </row>
    <row r="2035" spans="1:21" x14ac:dyDescent="0.3">
      <c r="A2035">
        <v>305553</v>
      </c>
      <c r="B2035" t="s">
        <v>1063</v>
      </c>
      <c r="C2035" t="str">
        <f>_xlfn.XLOOKUP(D2035,Departments!$A$2:$A$8,Departments!$B$2:$B$8)</f>
        <v>Customer Support</v>
      </c>
      <c r="D2035" t="s">
        <v>52</v>
      </c>
      <c r="E2035" t="str" cm="1">
        <f t="array" ref="E2035">_xlfn.XLOOKUP(F2035,Locations!$A$2:$A$6,Locations!$B$2:$B$6,NOT FOUND)</f>
        <v>Ajman</v>
      </c>
      <c r="F2035" t="s">
        <v>32</v>
      </c>
      <c r="G2035" t="s">
        <v>102</v>
      </c>
      <c r="H2035" t="s">
        <v>63</v>
      </c>
      <c r="I2035" t="s">
        <v>23</v>
      </c>
      <c r="J2035" t="s">
        <v>36</v>
      </c>
      <c r="K2035" t="s">
        <v>54</v>
      </c>
      <c r="L2035" t="s">
        <v>780</v>
      </c>
      <c r="M2035" s="4">
        <v>92.15</v>
      </c>
      <c r="N2035">
        <v>83</v>
      </c>
      <c r="O2035" t="s">
        <v>49</v>
      </c>
      <c r="P2035" t="s">
        <v>38</v>
      </c>
      <c r="Q2035">
        <v>5</v>
      </c>
      <c r="R2035">
        <v>14</v>
      </c>
      <c r="S2035" t="s">
        <v>29</v>
      </c>
      <c r="U2035">
        <v>304702</v>
      </c>
    </row>
    <row r="2036" spans="1:21" x14ac:dyDescent="0.3">
      <c r="A2036">
        <v>305554</v>
      </c>
      <c r="B2036" t="s">
        <v>857</v>
      </c>
      <c r="C2036" t="str">
        <f>_xlfn.XLOOKUP(D2036,Departments!$A$2:$A$8,Departments!$B$2:$B$8)</f>
        <v>Operations</v>
      </c>
      <c r="D2036" t="s">
        <v>19</v>
      </c>
      <c r="E2036" t="str" cm="1">
        <f t="array" ref="E2036">_xlfn.XLOOKUP(F2036,Locations!$A$2:$A$6,Locations!$B$2:$B$6,NOT FOUND)</f>
        <v>Ajman</v>
      </c>
      <c r="F2036" t="s">
        <v>32</v>
      </c>
      <c r="G2036" t="s">
        <v>62</v>
      </c>
      <c r="H2036" t="s">
        <v>34</v>
      </c>
      <c r="I2036" t="s">
        <v>43</v>
      </c>
      <c r="J2036" t="s">
        <v>24</v>
      </c>
      <c r="K2036" t="s">
        <v>69</v>
      </c>
      <c r="L2036" t="s">
        <v>1657</v>
      </c>
      <c r="M2036" s="4">
        <v>91.19</v>
      </c>
      <c r="N2036">
        <v>80</v>
      </c>
      <c r="O2036" t="s">
        <v>56</v>
      </c>
      <c r="P2036" t="s">
        <v>38</v>
      </c>
      <c r="Q2036">
        <v>4</v>
      </c>
      <c r="R2036">
        <v>12</v>
      </c>
      <c r="S2036" t="s">
        <v>29</v>
      </c>
      <c r="U2036">
        <v>305094</v>
      </c>
    </row>
    <row r="2037" spans="1:21" x14ac:dyDescent="0.3">
      <c r="A2037">
        <v>305555</v>
      </c>
      <c r="B2037" t="s">
        <v>595</v>
      </c>
      <c r="C2037" t="str">
        <f>_xlfn.XLOOKUP(D2037,Departments!$A$2:$A$8,Departments!$B$2:$B$8)</f>
        <v>Marketing</v>
      </c>
      <c r="D2037" t="s">
        <v>60</v>
      </c>
      <c r="E2037" t="str" cm="1">
        <f t="array" ref="E2037">_xlfn.XLOOKUP(F2037,Locations!$A$2:$A$6,Locations!$B$2:$B$6,NOT FOUND)</f>
        <v>Sharjah</v>
      </c>
      <c r="F2037" t="s">
        <v>41</v>
      </c>
      <c r="G2037" t="s">
        <v>53</v>
      </c>
      <c r="H2037" t="s">
        <v>63</v>
      </c>
      <c r="I2037" t="s">
        <v>43</v>
      </c>
      <c r="J2037" t="s">
        <v>24</v>
      </c>
      <c r="K2037" t="s">
        <v>69</v>
      </c>
      <c r="L2037" t="s">
        <v>494</v>
      </c>
      <c r="M2037" s="4">
        <v>81.36</v>
      </c>
      <c r="N2037">
        <v>50</v>
      </c>
      <c r="O2037" t="s">
        <v>56</v>
      </c>
      <c r="P2037" t="s">
        <v>38</v>
      </c>
      <c r="Q2037">
        <v>3</v>
      </c>
      <c r="S2037" t="s">
        <v>131</v>
      </c>
      <c r="T2037" t="s">
        <v>926</v>
      </c>
      <c r="U2037">
        <v>303937</v>
      </c>
    </row>
    <row r="2038" spans="1:21" x14ac:dyDescent="0.3">
      <c r="A2038">
        <v>305556</v>
      </c>
      <c r="B2038" t="s">
        <v>161</v>
      </c>
      <c r="C2038" t="str">
        <f>_xlfn.XLOOKUP(D2038,Departments!$A$2:$A$8,Departments!$B$2:$B$8)</f>
        <v>IT</v>
      </c>
      <c r="D2038" t="s">
        <v>80</v>
      </c>
      <c r="E2038" t="str" cm="1">
        <f t="array" ref="E2038">_xlfn.XLOOKUP(F2038,Locations!$A$2:$A$6,Locations!$B$2:$B$6,NOT FOUND)</f>
        <v>Ajman</v>
      </c>
      <c r="F2038" t="s">
        <v>32</v>
      </c>
      <c r="G2038" t="s">
        <v>47</v>
      </c>
      <c r="H2038" t="s">
        <v>63</v>
      </c>
      <c r="I2038" t="s">
        <v>43</v>
      </c>
      <c r="J2038" t="s">
        <v>24</v>
      </c>
      <c r="K2038" t="s">
        <v>25</v>
      </c>
      <c r="L2038" t="s">
        <v>1354</v>
      </c>
      <c r="M2038" s="4">
        <v>82.31</v>
      </c>
      <c r="N2038">
        <v>72</v>
      </c>
      <c r="O2038" t="s">
        <v>27</v>
      </c>
      <c r="P2038" t="s">
        <v>38</v>
      </c>
      <c r="Q2038">
        <v>3</v>
      </c>
      <c r="R2038">
        <v>38</v>
      </c>
      <c r="S2038" t="s">
        <v>29</v>
      </c>
      <c r="U2038">
        <v>304979</v>
      </c>
    </row>
    <row r="2039" spans="1:21" x14ac:dyDescent="0.3">
      <c r="A2039">
        <v>305557</v>
      </c>
      <c r="B2039" t="s">
        <v>967</v>
      </c>
      <c r="C2039" t="str">
        <f>_xlfn.XLOOKUP(D2039,Departments!$A$2:$A$8,Departments!$B$2:$B$8)</f>
        <v>Sales</v>
      </c>
      <c r="D2039" t="s">
        <v>31</v>
      </c>
      <c r="E2039" t="str" cm="1">
        <f t="array" ref="E2039">_xlfn.XLOOKUP(F2039,Locations!$A$2:$A$6,Locations!$B$2:$B$6,NOT FOUND)</f>
        <v>Ajman</v>
      </c>
      <c r="F2039" t="s">
        <v>32</v>
      </c>
      <c r="G2039" t="s">
        <v>47</v>
      </c>
      <c r="H2039" t="s">
        <v>22</v>
      </c>
      <c r="I2039" t="s">
        <v>23</v>
      </c>
      <c r="J2039" t="s">
        <v>36</v>
      </c>
      <c r="K2039" t="s">
        <v>25</v>
      </c>
      <c r="L2039" t="s">
        <v>1521</v>
      </c>
      <c r="M2039" s="4">
        <v>79.06</v>
      </c>
      <c r="N2039">
        <v>65</v>
      </c>
      <c r="O2039" t="s">
        <v>56</v>
      </c>
      <c r="P2039" t="s">
        <v>38</v>
      </c>
      <c r="Q2039">
        <v>3</v>
      </c>
      <c r="R2039">
        <v>9</v>
      </c>
      <c r="S2039" t="s">
        <v>29</v>
      </c>
      <c r="U2039">
        <v>303580</v>
      </c>
    </row>
    <row r="2040" spans="1:21" x14ac:dyDescent="0.3">
      <c r="A2040">
        <v>305558</v>
      </c>
      <c r="B2040" t="s">
        <v>597</v>
      </c>
      <c r="C2040" t="str">
        <f>_xlfn.XLOOKUP(D2040,Departments!$A$2:$A$8,Departments!$B$2:$B$8)</f>
        <v>IT</v>
      </c>
      <c r="D2040" t="s">
        <v>80</v>
      </c>
      <c r="E2040" t="str" cm="1">
        <f t="array" ref="E2040">_xlfn.XLOOKUP(F2040,Locations!$A$2:$A$6,Locations!$B$2:$B$6,NOT FOUND)</f>
        <v>Ajman</v>
      </c>
      <c r="F2040" t="s">
        <v>32</v>
      </c>
      <c r="G2040" t="s">
        <v>42</v>
      </c>
      <c r="H2040" t="s">
        <v>63</v>
      </c>
      <c r="I2040" t="s">
        <v>43</v>
      </c>
      <c r="J2040" t="s">
        <v>36</v>
      </c>
      <c r="K2040" t="s">
        <v>25</v>
      </c>
      <c r="L2040" t="s">
        <v>851</v>
      </c>
      <c r="M2040" s="4">
        <v>99.73</v>
      </c>
      <c r="N2040">
        <v>88</v>
      </c>
      <c r="O2040" t="s">
        <v>49</v>
      </c>
      <c r="P2040" t="s">
        <v>38</v>
      </c>
      <c r="Q2040">
        <v>3</v>
      </c>
      <c r="R2040">
        <v>27</v>
      </c>
      <c r="S2040" t="s">
        <v>57</v>
      </c>
      <c r="T2040" t="s">
        <v>1658</v>
      </c>
      <c r="U2040">
        <v>305244</v>
      </c>
    </row>
    <row r="2041" spans="1:21" x14ac:dyDescent="0.3">
      <c r="A2041">
        <v>305559</v>
      </c>
      <c r="B2041" t="s">
        <v>91</v>
      </c>
      <c r="C2041" t="str">
        <f>_xlfn.XLOOKUP(D2041,Departments!$A$2:$A$8,Departments!$B$2:$B$8)</f>
        <v>HR</v>
      </c>
      <c r="D2041" t="s">
        <v>40</v>
      </c>
      <c r="E2041" t="str" cm="1">
        <f t="array" ref="E2041">_xlfn.XLOOKUP(F2041,Locations!$A$2:$A$6,Locations!$B$2:$B$6,NOT FOUND)</f>
        <v>Sharjah</v>
      </c>
      <c r="F2041" t="s">
        <v>41</v>
      </c>
      <c r="G2041" t="s">
        <v>108</v>
      </c>
      <c r="H2041" t="s">
        <v>22</v>
      </c>
      <c r="I2041" t="s">
        <v>43</v>
      </c>
      <c r="J2041" t="s">
        <v>36</v>
      </c>
      <c r="K2041" t="s">
        <v>54</v>
      </c>
      <c r="L2041" t="s">
        <v>1493</v>
      </c>
      <c r="M2041" s="4">
        <v>95.17</v>
      </c>
      <c r="N2041">
        <v>91</v>
      </c>
      <c r="O2041" t="s">
        <v>56</v>
      </c>
      <c r="P2041" t="s">
        <v>38</v>
      </c>
      <c r="Q2041">
        <v>3</v>
      </c>
      <c r="R2041">
        <v>33</v>
      </c>
      <c r="S2041" t="s">
        <v>29</v>
      </c>
      <c r="U2041">
        <v>304806</v>
      </c>
    </row>
    <row r="2042" spans="1:21" x14ac:dyDescent="0.3">
      <c r="A2042">
        <v>305560</v>
      </c>
      <c r="B2042" t="s">
        <v>648</v>
      </c>
      <c r="C2042" t="str">
        <f>_xlfn.XLOOKUP(D2042,Departments!$A$2:$A$8,Departments!$B$2:$B$8)</f>
        <v>Operations</v>
      </c>
      <c r="D2042" t="s">
        <v>19</v>
      </c>
      <c r="E2042" t="str" cm="1">
        <f t="array" ref="E2042">_xlfn.XLOOKUP(F2042,Locations!$A$2:$A$6,Locations!$B$2:$B$6,NOT FOUND)</f>
        <v>Ajman</v>
      </c>
      <c r="F2042" t="s">
        <v>32</v>
      </c>
      <c r="G2042" t="s">
        <v>108</v>
      </c>
      <c r="H2042" t="s">
        <v>22</v>
      </c>
      <c r="I2042" t="s">
        <v>43</v>
      </c>
      <c r="J2042" t="s">
        <v>36</v>
      </c>
      <c r="K2042" t="s">
        <v>64</v>
      </c>
      <c r="L2042" t="s">
        <v>716</v>
      </c>
      <c r="M2042" s="4">
        <v>77.28</v>
      </c>
      <c r="N2042">
        <v>68</v>
      </c>
      <c r="O2042" t="s">
        <v>27</v>
      </c>
      <c r="P2042" t="s">
        <v>38</v>
      </c>
      <c r="Q2042">
        <v>4</v>
      </c>
      <c r="R2042">
        <v>7</v>
      </c>
      <c r="S2042" t="s">
        <v>29</v>
      </c>
      <c r="U2042">
        <v>304297</v>
      </c>
    </row>
    <row r="2043" spans="1:21" x14ac:dyDescent="0.3">
      <c r="A2043">
        <v>305561</v>
      </c>
      <c r="B2043" t="s">
        <v>710</v>
      </c>
      <c r="C2043" t="str">
        <f>_xlfn.XLOOKUP(D2043,Departments!$A$2:$A$8,Departments!$B$2:$B$8)</f>
        <v>Sales</v>
      </c>
      <c r="D2043" t="s">
        <v>31</v>
      </c>
      <c r="E2043" t="str" cm="1">
        <f t="array" ref="E2043">_xlfn.XLOOKUP(F2043,Locations!$A$2:$A$6,Locations!$B$2:$B$6,NOT FOUND)</f>
        <v>Ajman</v>
      </c>
      <c r="F2043" t="s">
        <v>32</v>
      </c>
      <c r="G2043" t="s">
        <v>62</v>
      </c>
      <c r="H2043" t="s">
        <v>63</v>
      </c>
      <c r="I2043" t="s">
        <v>35</v>
      </c>
      <c r="J2043" t="s">
        <v>36</v>
      </c>
      <c r="K2043" t="s">
        <v>54</v>
      </c>
      <c r="L2043" t="s">
        <v>1659</v>
      </c>
      <c r="M2043" s="4">
        <v>76.06</v>
      </c>
      <c r="N2043">
        <v>65</v>
      </c>
      <c r="O2043" t="s">
        <v>56</v>
      </c>
      <c r="P2043" t="s">
        <v>28</v>
      </c>
      <c r="R2043">
        <v>32</v>
      </c>
      <c r="S2043" t="s">
        <v>29</v>
      </c>
      <c r="U2043">
        <v>303716</v>
      </c>
    </row>
    <row r="2044" spans="1:21" x14ac:dyDescent="0.3">
      <c r="A2044">
        <v>305562</v>
      </c>
      <c r="B2044" t="s">
        <v>856</v>
      </c>
      <c r="C2044" t="str">
        <f>_xlfn.XLOOKUP(D2044,Departments!$A$2:$A$8,Departments!$B$2:$B$8)</f>
        <v>Sales</v>
      </c>
      <c r="D2044" t="s">
        <v>31</v>
      </c>
      <c r="E2044" t="str" cm="1">
        <f t="array" ref="E2044">_xlfn.XLOOKUP(F2044,Locations!$A$2:$A$6,Locations!$B$2:$B$6,NOT FOUND)</f>
        <v>Dubai</v>
      </c>
      <c r="F2044" t="s">
        <v>20</v>
      </c>
      <c r="G2044" t="s">
        <v>21</v>
      </c>
      <c r="H2044" t="s">
        <v>34</v>
      </c>
      <c r="I2044" t="s">
        <v>35</v>
      </c>
      <c r="J2044" t="s">
        <v>36</v>
      </c>
      <c r="K2044" t="s">
        <v>54</v>
      </c>
      <c r="L2044" t="s">
        <v>412</v>
      </c>
      <c r="M2044" s="4">
        <v>77.83</v>
      </c>
      <c r="N2044">
        <v>65</v>
      </c>
      <c r="O2044" t="s">
        <v>56</v>
      </c>
      <c r="P2044" t="s">
        <v>38</v>
      </c>
      <c r="Q2044">
        <v>4</v>
      </c>
      <c r="R2044">
        <v>36</v>
      </c>
      <c r="S2044" t="s">
        <v>29</v>
      </c>
      <c r="U2044">
        <v>304317</v>
      </c>
    </row>
    <row r="2045" spans="1:21" x14ac:dyDescent="0.3">
      <c r="A2045">
        <v>305563</v>
      </c>
      <c r="B2045" t="s">
        <v>94</v>
      </c>
      <c r="C2045" t="str">
        <f>_xlfn.XLOOKUP(D2045,Departments!$A$2:$A$8,Departments!$B$2:$B$8)</f>
        <v>Operations</v>
      </c>
      <c r="D2045" t="s">
        <v>19</v>
      </c>
      <c r="E2045" t="str" cm="1">
        <f t="array" ref="E2045">_xlfn.XLOOKUP(F2045,Locations!$A$2:$A$6,Locations!$B$2:$B$6,NOT FOUND)</f>
        <v>Al Ain</v>
      </c>
      <c r="F2045" t="s">
        <v>46</v>
      </c>
      <c r="G2045" t="s">
        <v>73</v>
      </c>
      <c r="H2045" t="s">
        <v>34</v>
      </c>
      <c r="I2045" t="s">
        <v>35</v>
      </c>
      <c r="J2045" t="s">
        <v>36</v>
      </c>
      <c r="K2045" t="s">
        <v>25</v>
      </c>
      <c r="L2045" t="s">
        <v>1660</v>
      </c>
      <c r="M2045" s="4">
        <v>88.62</v>
      </c>
      <c r="N2045">
        <v>75</v>
      </c>
      <c r="O2045" t="s">
        <v>56</v>
      </c>
      <c r="P2045" t="s">
        <v>38</v>
      </c>
      <c r="Q2045">
        <v>3</v>
      </c>
      <c r="R2045">
        <v>32</v>
      </c>
      <c r="S2045" t="s">
        <v>29</v>
      </c>
      <c r="U2045">
        <v>304009</v>
      </c>
    </row>
    <row r="2046" spans="1:21" x14ac:dyDescent="0.3">
      <c r="A2046">
        <v>305564</v>
      </c>
      <c r="B2046" t="s">
        <v>118</v>
      </c>
      <c r="C2046" t="str">
        <f>_xlfn.XLOOKUP(D2046,Departments!$A$2:$A$8,Departments!$B$2:$B$8)</f>
        <v>Marketing</v>
      </c>
      <c r="D2046" t="s">
        <v>60</v>
      </c>
      <c r="E2046" t="str" cm="1">
        <f t="array" ref="E2046">_xlfn.XLOOKUP(F2046,Locations!$A$2:$A$6,Locations!$B$2:$B$6,NOT FOUND)</f>
        <v>Dubai</v>
      </c>
      <c r="F2046" t="s">
        <v>20</v>
      </c>
      <c r="G2046" t="s">
        <v>33</v>
      </c>
      <c r="H2046" t="s">
        <v>76</v>
      </c>
      <c r="I2046" t="s">
        <v>43</v>
      </c>
      <c r="J2046" t="s">
        <v>24</v>
      </c>
      <c r="K2046" t="s">
        <v>25</v>
      </c>
      <c r="L2046" t="s">
        <v>740</v>
      </c>
      <c r="M2046" s="4">
        <v>80.44</v>
      </c>
      <c r="N2046">
        <v>68</v>
      </c>
      <c r="O2046" t="s">
        <v>27</v>
      </c>
      <c r="P2046" t="s">
        <v>38</v>
      </c>
      <c r="Q2046">
        <v>3</v>
      </c>
      <c r="R2046">
        <v>24</v>
      </c>
      <c r="S2046" t="s">
        <v>29</v>
      </c>
      <c r="U2046">
        <v>303867</v>
      </c>
    </row>
    <row r="2047" spans="1:21" x14ac:dyDescent="0.3">
      <c r="A2047">
        <v>305565</v>
      </c>
      <c r="B2047" t="s">
        <v>421</v>
      </c>
      <c r="C2047" t="str">
        <f>_xlfn.XLOOKUP(D2047,Departments!$A$2:$A$8,Departments!$B$2:$B$8)</f>
        <v>Marketing</v>
      </c>
      <c r="D2047" t="s">
        <v>60</v>
      </c>
      <c r="E2047" t="str" cm="1">
        <f t="array" ref="E2047">_xlfn.XLOOKUP(F2047,Locations!$A$2:$A$6,Locations!$B$2:$B$6,NOT FOUND)</f>
        <v>Al Ain</v>
      </c>
      <c r="F2047" t="s">
        <v>46</v>
      </c>
      <c r="G2047" t="s">
        <v>47</v>
      </c>
      <c r="H2047" t="s">
        <v>76</v>
      </c>
      <c r="I2047" t="s">
        <v>43</v>
      </c>
      <c r="J2047" t="s">
        <v>36</v>
      </c>
      <c r="K2047" t="s">
        <v>25</v>
      </c>
      <c r="L2047" t="s">
        <v>1661</v>
      </c>
      <c r="M2047" s="4">
        <v>99.06</v>
      </c>
      <c r="N2047">
        <v>89</v>
      </c>
      <c r="O2047" t="s">
        <v>49</v>
      </c>
      <c r="P2047" t="s">
        <v>28</v>
      </c>
      <c r="R2047">
        <v>9</v>
      </c>
      <c r="S2047" t="s">
        <v>57</v>
      </c>
      <c r="T2047" t="s">
        <v>1662</v>
      </c>
      <c r="U2047">
        <v>304538</v>
      </c>
    </row>
    <row r="2048" spans="1:21" x14ac:dyDescent="0.3">
      <c r="A2048">
        <v>305566</v>
      </c>
      <c r="B2048" t="s">
        <v>177</v>
      </c>
      <c r="C2048" t="str">
        <f>_xlfn.XLOOKUP(D2048,Departments!$A$2:$A$8,Departments!$B$2:$B$8)</f>
        <v>Operations</v>
      </c>
      <c r="D2048" t="s">
        <v>19</v>
      </c>
      <c r="E2048" t="str" cm="1">
        <f t="array" ref="E2048">_xlfn.XLOOKUP(F2048,Locations!$A$2:$A$6,Locations!$B$2:$B$6,NOT FOUND)</f>
        <v>Al Ain</v>
      </c>
      <c r="F2048" t="s">
        <v>46</v>
      </c>
      <c r="G2048" t="s">
        <v>102</v>
      </c>
      <c r="H2048" t="s">
        <v>22</v>
      </c>
      <c r="I2048" t="s">
        <v>23</v>
      </c>
      <c r="J2048" t="s">
        <v>24</v>
      </c>
      <c r="K2048" t="s">
        <v>25</v>
      </c>
      <c r="L2048" t="s">
        <v>1195</v>
      </c>
      <c r="M2048" s="4">
        <v>96.83</v>
      </c>
      <c r="N2048">
        <v>92</v>
      </c>
      <c r="O2048" t="s">
        <v>49</v>
      </c>
      <c r="P2048" t="s">
        <v>50</v>
      </c>
      <c r="R2048">
        <v>13</v>
      </c>
      <c r="S2048" t="s">
        <v>29</v>
      </c>
      <c r="U2048">
        <v>304458</v>
      </c>
    </row>
    <row r="2049" spans="1:21" x14ac:dyDescent="0.3">
      <c r="A2049">
        <v>305567</v>
      </c>
      <c r="B2049" t="s">
        <v>745</v>
      </c>
      <c r="C2049" t="str">
        <f>_xlfn.XLOOKUP(D2049,Departments!$A$2:$A$8,Departments!$B$2:$B$8)</f>
        <v>IT</v>
      </c>
      <c r="D2049" t="s">
        <v>80</v>
      </c>
      <c r="E2049" t="str" cm="1">
        <f t="array" ref="E2049">_xlfn.XLOOKUP(F2049,Locations!$A$2:$A$6,Locations!$B$2:$B$6,NOT FOUND)</f>
        <v>Sharjah</v>
      </c>
      <c r="F2049" t="s">
        <v>41</v>
      </c>
      <c r="G2049" t="s">
        <v>42</v>
      </c>
      <c r="H2049" t="s">
        <v>63</v>
      </c>
      <c r="I2049" t="s">
        <v>35</v>
      </c>
      <c r="J2049" t="s">
        <v>36</v>
      </c>
      <c r="K2049" t="s">
        <v>25</v>
      </c>
      <c r="L2049" t="s">
        <v>1034</v>
      </c>
      <c r="M2049" s="4">
        <v>78.62</v>
      </c>
      <c r="N2049">
        <v>77</v>
      </c>
      <c r="O2049" t="s">
        <v>27</v>
      </c>
      <c r="P2049" t="s">
        <v>28</v>
      </c>
      <c r="R2049">
        <v>9</v>
      </c>
      <c r="S2049" t="s">
        <v>29</v>
      </c>
      <c r="U2049">
        <v>305257</v>
      </c>
    </row>
    <row r="2050" spans="1:21" x14ac:dyDescent="0.3">
      <c r="A2050">
        <v>305568</v>
      </c>
      <c r="B2050" t="s">
        <v>209</v>
      </c>
      <c r="C2050" t="str">
        <f>_xlfn.XLOOKUP(D2050,Departments!$A$2:$A$8,Departments!$B$2:$B$8)</f>
        <v>IT</v>
      </c>
      <c r="D2050" t="s">
        <v>80</v>
      </c>
      <c r="E2050" t="str" cm="1">
        <f t="array" ref="E2050">_xlfn.XLOOKUP(F2050,Locations!$A$2:$A$6,Locations!$B$2:$B$6,NOT FOUND)</f>
        <v>Sharjah</v>
      </c>
      <c r="F2050" t="s">
        <v>41</v>
      </c>
      <c r="G2050" t="s">
        <v>53</v>
      </c>
      <c r="H2050" t="s">
        <v>63</v>
      </c>
      <c r="I2050" t="s">
        <v>35</v>
      </c>
      <c r="J2050" t="s">
        <v>36</v>
      </c>
      <c r="K2050" t="s">
        <v>64</v>
      </c>
      <c r="L2050" t="s">
        <v>1444</v>
      </c>
      <c r="M2050" s="4">
        <v>95.23</v>
      </c>
      <c r="N2050">
        <v>90</v>
      </c>
      <c r="O2050" t="s">
        <v>56</v>
      </c>
      <c r="P2050" t="s">
        <v>50</v>
      </c>
      <c r="R2050">
        <v>31</v>
      </c>
      <c r="S2050" t="s">
        <v>29</v>
      </c>
      <c r="U2050">
        <v>305239</v>
      </c>
    </row>
    <row r="2051" spans="1:21" x14ac:dyDescent="0.3">
      <c r="A2051">
        <v>305569</v>
      </c>
      <c r="B2051" t="s">
        <v>509</v>
      </c>
      <c r="C2051" t="str">
        <f>_xlfn.XLOOKUP(D2051,Departments!$A$2:$A$8,Departments!$B$2:$B$8)</f>
        <v>Customer Support</v>
      </c>
      <c r="D2051" t="s">
        <v>52</v>
      </c>
      <c r="E2051" t="str" cm="1">
        <f t="array" ref="E2051">_xlfn.XLOOKUP(F2051,Locations!$A$2:$A$6,Locations!$B$2:$B$6,NOT FOUND)</f>
        <v>Ajman</v>
      </c>
      <c r="F2051" t="s">
        <v>32</v>
      </c>
      <c r="G2051" t="s">
        <v>173</v>
      </c>
      <c r="H2051" t="s">
        <v>63</v>
      </c>
      <c r="I2051" t="s">
        <v>35</v>
      </c>
      <c r="J2051" t="s">
        <v>36</v>
      </c>
      <c r="K2051" t="s">
        <v>54</v>
      </c>
      <c r="L2051" t="s">
        <v>1636</v>
      </c>
      <c r="M2051" s="4">
        <v>86.71</v>
      </c>
      <c r="N2051">
        <v>76</v>
      </c>
      <c r="O2051" t="s">
        <v>49</v>
      </c>
      <c r="P2051" t="s">
        <v>28</v>
      </c>
      <c r="R2051">
        <v>23</v>
      </c>
      <c r="S2051" t="s">
        <v>29</v>
      </c>
      <c r="U2051">
        <v>305319</v>
      </c>
    </row>
    <row r="2052" spans="1:21" x14ac:dyDescent="0.3">
      <c r="A2052">
        <v>305570</v>
      </c>
      <c r="B2052" t="s">
        <v>163</v>
      </c>
      <c r="C2052" t="str">
        <f>_xlfn.XLOOKUP(D2052,Departments!$A$2:$A$8,Departments!$B$2:$B$8)</f>
        <v>IT</v>
      </c>
      <c r="D2052" t="s">
        <v>80</v>
      </c>
      <c r="E2052" t="str" cm="1">
        <f t="array" ref="E2052">_xlfn.XLOOKUP(F2052,Locations!$A$2:$A$6,Locations!$B$2:$B$6,NOT FOUND)</f>
        <v>Abu Dhabi</v>
      </c>
      <c r="F2052" t="s">
        <v>61</v>
      </c>
      <c r="G2052" t="s">
        <v>126</v>
      </c>
      <c r="H2052" t="s">
        <v>22</v>
      </c>
      <c r="I2052" t="s">
        <v>23</v>
      </c>
      <c r="J2052" t="s">
        <v>24</v>
      </c>
      <c r="K2052" t="s">
        <v>64</v>
      </c>
      <c r="L2052" t="s">
        <v>1663</v>
      </c>
      <c r="M2052" s="4">
        <v>99.33</v>
      </c>
      <c r="N2052">
        <v>100</v>
      </c>
      <c r="O2052" t="s">
        <v>49</v>
      </c>
      <c r="P2052" t="s">
        <v>38</v>
      </c>
      <c r="Q2052">
        <v>5</v>
      </c>
      <c r="R2052">
        <v>11</v>
      </c>
      <c r="S2052" t="s">
        <v>29</v>
      </c>
      <c r="U2052">
        <v>303521</v>
      </c>
    </row>
    <row r="2053" spans="1:21" x14ac:dyDescent="0.3">
      <c r="A2053">
        <v>305571</v>
      </c>
      <c r="B2053" t="s">
        <v>599</v>
      </c>
      <c r="C2053" t="str">
        <f>_xlfn.XLOOKUP(D2053,Departments!$A$2:$A$8,Departments!$B$2:$B$8)</f>
        <v>Finance</v>
      </c>
      <c r="D2053" t="s">
        <v>72</v>
      </c>
      <c r="E2053" t="str" cm="1">
        <f t="array" ref="E2053">_xlfn.XLOOKUP(F2053,Locations!$A$2:$A$6,Locations!$B$2:$B$6,NOT FOUND)</f>
        <v>Sharjah</v>
      </c>
      <c r="F2053" t="s">
        <v>41</v>
      </c>
      <c r="G2053" t="s">
        <v>33</v>
      </c>
      <c r="H2053" t="s">
        <v>76</v>
      </c>
      <c r="I2053" t="s">
        <v>35</v>
      </c>
      <c r="J2053" t="s">
        <v>36</v>
      </c>
      <c r="K2053" t="s">
        <v>69</v>
      </c>
      <c r="L2053" t="s">
        <v>1664</v>
      </c>
      <c r="M2053" s="4">
        <v>93.2</v>
      </c>
      <c r="N2053">
        <v>76</v>
      </c>
      <c r="O2053" t="s">
        <v>56</v>
      </c>
      <c r="P2053" t="s">
        <v>38</v>
      </c>
      <c r="Q2053">
        <v>3</v>
      </c>
      <c r="R2053">
        <v>35</v>
      </c>
      <c r="S2053" t="s">
        <v>131</v>
      </c>
      <c r="T2053" t="s">
        <v>1665</v>
      </c>
      <c r="U2053">
        <v>305262</v>
      </c>
    </row>
    <row r="2054" spans="1:21" x14ac:dyDescent="0.3">
      <c r="A2054">
        <v>305572</v>
      </c>
      <c r="B2054" t="s">
        <v>728</v>
      </c>
      <c r="C2054" t="str">
        <f>_xlfn.XLOOKUP(D2054,Departments!$A$2:$A$8,Departments!$B$2:$B$8)</f>
        <v>Operations</v>
      </c>
      <c r="D2054" t="s">
        <v>19</v>
      </c>
      <c r="E2054" t="str" cm="1">
        <f t="array" ref="E2054">_xlfn.XLOOKUP(F2054,Locations!$A$2:$A$6,Locations!$B$2:$B$6,NOT FOUND)</f>
        <v>Abu Dhabi</v>
      </c>
      <c r="F2054" t="s">
        <v>61</v>
      </c>
      <c r="G2054" t="s">
        <v>62</v>
      </c>
      <c r="H2054" t="s">
        <v>22</v>
      </c>
      <c r="I2054" t="s">
        <v>23</v>
      </c>
      <c r="J2054" t="s">
        <v>24</v>
      </c>
      <c r="K2054" t="s">
        <v>69</v>
      </c>
      <c r="L2054" t="s">
        <v>1156</v>
      </c>
      <c r="M2054" s="4">
        <v>85.06</v>
      </c>
      <c r="N2054">
        <v>81</v>
      </c>
      <c r="O2054" t="s">
        <v>56</v>
      </c>
      <c r="P2054" t="s">
        <v>38</v>
      </c>
      <c r="Q2054">
        <v>3</v>
      </c>
      <c r="R2054">
        <v>23</v>
      </c>
      <c r="S2054" t="s">
        <v>57</v>
      </c>
      <c r="T2054" t="s">
        <v>508</v>
      </c>
      <c r="U2054">
        <v>303529</v>
      </c>
    </row>
    <row r="2055" spans="1:21" x14ac:dyDescent="0.3">
      <c r="A2055">
        <v>305573</v>
      </c>
      <c r="B2055" t="s">
        <v>114</v>
      </c>
      <c r="C2055" t="str">
        <f>_xlfn.XLOOKUP(D2055,Departments!$A$2:$A$8,Departments!$B$2:$B$8)</f>
        <v>Marketing</v>
      </c>
      <c r="D2055" t="s">
        <v>60</v>
      </c>
      <c r="E2055" t="str" cm="1">
        <f t="array" ref="E2055">_xlfn.XLOOKUP(F2055,Locations!$A$2:$A$6,Locations!$B$2:$B$6,NOT FOUND)</f>
        <v>Al Ain</v>
      </c>
      <c r="F2055" t="s">
        <v>46</v>
      </c>
      <c r="G2055" t="s">
        <v>21</v>
      </c>
      <c r="H2055" t="s">
        <v>34</v>
      </c>
      <c r="I2055" t="s">
        <v>23</v>
      </c>
      <c r="J2055" t="s">
        <v>36</v>
      </c>
      <c r="K2055" t="s">
        <v>69</v>
      </c>
      <c r="L2055" t="s">
        <v>1604</v>
      </c>
      <c r="M2055" s="4">
        <v>78.7</v>
      </c>
      <c r="N2055">
        <v>64</v>
      </c>
      <c r="O2055" t="s">
        <v>27</v>
      </c>
      <c r="P2055" t="s">
        <v>38</v>
      </c>
      <c r="Q2055">
        <v>2</v>
      </c>
      <c r="R2055">
        <v>5</v>
      </c>
      <c r="S2055" t="s">
        <v>29</v>
      </c>
      <c r="U2055">
        <v>305417</v>
      </c>
    </row>
    <row r="2056" spans="1:21" x14ac:dyDescent="0.3">
      <c r="A2056">
        <v>305574</v>
      </c>
      <c r="B2056" t="s">
        <v>670</v>
      </c>
      <c r="C2056" t="str">
        <f>_xlfn.XLOOKUP(D2056,Departments!$A$2:$A$8,Departments!$B$2:$B$8)</f>
        <v>Marketing</v>
      </c>
      <c r="D2056" t="s">
        <v>60</v>
      </c>
      <c r="E2056" t="str" cm="1">
        <f t="array" ref="E2056">_xlfn.XLOOKUP(F2056,Locations!$A$2:$A$6,Locations!$B$2:$B$6,NOT FOUND)</f>
        <v>Al Ain</v>
      </c>
      <c r="F2056" t="s">
        <v>46</v>
      </c>
      <c r="G2056" t="s">
        <v>102</v>
      </c>
      <c r="H2056" t="s">
        <v>22</v>
      </c>
      <c r="I2056" t="s">
        <v>23</v>
      </c>
      <c r="J2056" t="s">
        <v>36</v>
      </c>
      <c r="K2056" t="s">
        <v>64</v>
      </c>
      <c r="L2056" t="s">
        <v>1252</v>
      </c>
      <c r="M2056" s="4">
        <v>92.87</v>
      </c>
      <c r="N2056">
        <v>71</v>
      </c>
      <c r="O2056" t="s">
        <v>49</v>
      </c>
      <c r="P2056" t="s">
        <v>38</v>
      </c>
      <c r="Q2056">
        <v>2</v>
      </c>
      <c r="S2056" t="s">
        <v>29</v>
      </c>
      <c r="U2056">
        <v>304967</v>
      </c>
    </row>
    <row r="2057" spans="1:21" x14ac:dyDescent="0.3">
      <c r="A2057">
        <v>305575</v>
      </c>
      <c r="B2057" t="s">
        <v>243</v>
      </c>
      <c r="C2057" t="str">
        <f>_xlfn.XLOOKUP(D2057,Departments!$A$2:$A$8,Departments!$B$2:$B$8)</f>
        <v>Marketing</v>
      </c>
      <c r="D2057" t="s">
        <v>60</v>
      </c>
      <c r="E2057" t="str" cm="1">
        <f t="array" ref="E2057">_xlfn.XLOOKUP(F2057,Locations!$A$2:$A$6,Locations!$B$2:$B$6,NOT FOUND)</f>
        <v>Sharjah</v>
      </c>
      <c r="F2057" t="s">
        <v>41</v>
      </c>
      <c r="G2057" t="s">
        <v>102</v>
      </c>
      <c r="H2057" t="s">
        <v>76</v>
      </c>
      <c r="I2057" t="s">
        <v>35</v>
      </c>
      <c r="J2057" t="s">
        <v>24</v>
      </c>
      <c r="K2057" t="s">
        <v>25</v>
      </c>
      <c r="L2057" t="s">
        <v>1023</v>
      </c>
      <c r="M2057" s="4">
        <v>85.59</v>
      </c>
      <c r="N2057">
        <v>81</v>
      </c>
      <c r="O2057" t="s">
        <v>49</v>
      </c>
      <c r="P2057" t="s">
        <v>38</v>
      </c>
      <c r="Q2057">
        <v>5</v>
      </c>
      <c r="R2057">
        <v>39</v>
      </c>
      <c r="S2057" t="s">
        <v>29</v>
      </c>
      <c r="U2057">
        <v>304436</v>
      </c>
    </row>
    <row r="2058" spans="1:21" x14ac:dyDescent="0.3">
      <c r="A2058">
        <v>305576</v>
      </c>
      <c r="B2058" t="s">
        <v>79</v>
      </c>
      <c r="C2058" t="str">
        <f>_xlfn.XLOOKUP(D2058,Departments!$A$2:$A$8,Departments!$B$2:$B$8)</f>
        <v>Finance</v>
      </c>
      <c r="D2058" t="s">
        <v>72</v>
      </c>
      <c r="E2058" t="str" cm="1">
        <f t="array" ref="E2058">_xlfn.XLOOKUP(F2058,Locations!$A$2:$A$6,Locations!$B$2:$B$6,NOT FOUND)</f>
        <v>Abu Dhabi</v>
      </c>
      <c r="F2058" t="s">
        <v>61</v>
      </c>
      <c r="G2058" t="s">
        <v>42</v>
      </c>
      <c r="H2058" t="s">
        <v>76</v>
      </c>
      <c r="I2058" t="s">
        <v>35</v>
      </c>
      <c r="J2058" t="s">
        <v>24</v>
      </c>
      <c r="K2058" t="s">
        <v>25</v>
      </c>
      <c r="L2058" t="s">
        <v>1299</v>
      </c>
      <c r="M2058" s="4">
        <v>90.39</v>
      </c>
      <c r="N2058">
        <v>73</v>
      </c>
      <c r="O2058" t="s">
        <v>56</v>
      </c>
      <c r="P2058" t="s">
        <v>38</v>
      </c>
      <c r="Q2058">
        <v>3</v>
      </c>
      <c r="R2058">
        <v>34</v>
      </c>
      <c r="S2058" t="s">
        <v>29</v>
      </c>
      <c r="U2058">
        <v>303805</v>
      </c>
    </row>
    <row r="2059" spans="1:21" x14ac:dyDescent="0.3">
      <c r="A2059">
        <v>305577</v>
      </c>
      <c r="B2059" t="s">
        <v>365</v>
      </c>
      <c r="C2059" t="str">
        <f>_xlfn.XLOOKUP(D2059,Departments!$A$2:$A$8,Departments!$B$2:$B$8)</f>
        <v>Marketing</v>
      </c>
      <c r="D2059" t="s">
        <v>60</v>
      </c>
      <c r="E2059" t="str" cm="1">
        <f t="array" ref="E2059">_xlfn.XLOOKUP(F2059,Locations!$A$2:$A$6,Locations!$B$2:$B$6,NOT FOUND)</f>
        <v>Dubai</v>
      </c>
      <c r="F2059" t="s">
        <v>20</v>
      </c>
      <c r="G2059" t="s">
        <v>173</v>
      </c>
      <c r="H2059" t="s">
        <v>22</v>
      </c>
      <c r="I2059" t="s">
        <v>23</v>
      </c>
      <c r="J2059" t="s">
        <v>24</v>
      </c>
      <c r="K2059" t="s">
        <v>69</v>
      </c>
      <c r="L2059" t="s">
        <v>1224</v>
      </c>
      <c r="M2059" s="4">
        <v>76.05</v>
      </c>
      <c r="N2059">
        <v>64</v>
      </c>
      <c r="O2059" t="s">
        <v>56</v>
      </c>
      <c r="P2059" t="s">
        <v>38</v>
      </c>
      <c r="Q2059">
        <v>3</v>
      </c>
      <c r="R2059">
        <v>27</v>
      </c>
      <c r="S2059" t="s">
        <v>29</v>
      </c>
      <c r="U2059">
        <v>304243</v>
      </c>
    </row>
    <row r="2060" spans="1:21" x14ac:dyDescent="0.3">
      <c r="A2060">
        <v>305578</v>
      </c>
      <c r="B2060" t="s">
        <v>985</v>
      </c>
      <c r="C2060" t="str">
        <f>_xlfn.XLOOKUP(D2060,Departments!$A$2:$A$8,Departments!$B$2:$B$8)</f>
        <v>Operations</v>
      </c>
      <c r="D2060" t="s">
        <v>19</v>
      </c>
      <c r="E2060" t="str" cm="1">
        <f t="array" ref="E2060">_xlfn.XLOOKUP(F2060,Locations!$A$2:$A$6,Locations!$B$2:$B$6,NOT FOUND)</f>
        <v>Dubai</v>
      </c>
      <c r="F2060" t="s">
        <v>20</v>
      </c>
      <c r="G2060" t="s">
        <v>173</v>
      </c>
      <c r="H2060" t="s">
        <v>76</v>
      </c>
      <c r="I2060" t="s">
        <v>43</v>
      </c>
      <c r="J2060" t="s">
        <v>24</v>
      </c>
      <c r="K2060" t="s">
        <v>54</v>
      </c>
      <c r="L2060" t="s">
        <v>299</v>
      </c>
      <c r="M2060" s="4">
        <v>76.78</v>
      </c>
      <c r="N2060">
        <v>71</v>
      </c>
      <c r="O2060" t="s">
        <v>56</v>
      </c>
      <c r="P2060" t="s">
        <v>28</v>
      </c>
      <c r="R2060">
        <v>10</v>
      </c>
      <c r="S2060" t="s">
        <v>29</v>
      </c>
      <c r="U2060">
        <v>304191</v>
      </c>
    </row>
    <row r="2061" spans="1:21" x14ac:dyDescent="0.3">
      <c r="A2061">
        <v>305579</v>
      </c>
      <c r="B2061" t="s">
        <v>985</v>
      </c>
      <c r="C2061" t="str">
        <f>_xlfn.XLOOKUP(D2061,Departments!$A$2:$A$8,Departments!$B$2:$B$8)</f>
        <v>Customer Support</v>
      </c>
      <c r="D2061" t="s">
        <v>52</v>
      </c>
      <c r="E2061" t="str" cm="1">
        <f t="array" ref="E2061">_xlfn.XLOOKUP(F2061,Locations!$A$2:$A$6,Locations!$B$2:$B$6,NOT FOUND)</f>
        <v>Sharjah</v>
      </c>
      <c r="F2061" t="s">
        <v>41</v>
      </c>
      <c r="G2061" t="s">
        <v>53</v>
      </c>
      <c r="H2061" t="s">
        <v>34</v>
      </c>
      <c r="I2061" t="s">
        <v>43</v>
      </c>
      <c r="J2061" t="s">
        <v>24</v>
      </c>
      <c r="K2061" t="s">
        <v>54</v>
      </c>
      <c r="L2061" t="s">
        <v>227</v>
      </c>
      <c r="M2061" s="4">
        <v>97.31</v>
      </c>
      <c r="N2061">
        <v>86</v>
      </c>
      <c r="O2061" t="s">
        <v>49</v>
      </c>
      <c r="P2061" t="s">
        <v>38</v>
      </c>
      <c r="Q2061">
        <v>5</v>
      </c>
      <c r="R2061">
        <v>37</v>
      </c>
      <c r="S2061" t="s">
        <v>57</v>
      </c>
      <c r="T2061" t="s">
        <v>803</v>
      </c>
      <c r="U2061">
        <v>305200</v>
      </c>
    </row>
    <row r="2062" spans="1:21" x14ac:dyDescent="0.3">
      <c r="A2062">
        <v>305580</v>
      </c>
      <c r="B2062" t="s">
        <v>493</v>
      </c>
      <c r="C2062" t="str">
        <f>_xlfn.XLOOKUP(D2062,Departments!$A$2:$A$8,Departments!$B$2:$B$8)</f>
        <v>Operations</v>
      </c>
      <c r="D2062" t="s">
        <v>19</v>
      </c>
      <c r="E2062" t="str" cm="1">
        <f t="array" ref="E2062">_xlfn.XLOOKUP(F2062,Locations!$A$2:$A$6,Locations!$B$2:$B$6,NOT FOUND)</f>
        <v>Sharjah</v>
      </c>
      <c r="F2062" t="s">
        <v>41</v>
      </c>
      <c r="G2062" t="s">
        <v>62</v>
      </c>
      <c r="H2062" t="s">
        <v>76</v>
      </c>
      <c r="I2062" t="s">
        <v>35</v>
      </c>
      <c r="J2062" t="s">
        <v>36</v>
      </c>
      <c r="K2062" t="s">
        <v>25</v>
      </c>
      <c r="L2062" t="s">
        <v>1624</v>
      </c>
      <c r="M2062" s="4">
        <v>81.77</v>
      </c>
      <c r="N2062">
        <v>65</v>
      </c>
      <c r="O2062" t="s">
        <v>56</v>
      </c>
      <c r="P2062" t="s">
        <v>38</v>
      </c>
      <c r="Q2062">
        <v>3</v>
      </c>
      <c r="R2062">
        <v>13</v>
      </c>
      <c r="S2062" t="s">
        <v>131</v>
      </c>
      <c r="T2062" t="s">
        <v>1666</v>
      </c>
      <c r="U2062">
        <v>305483</v>
      </c>
    </row>
    <row r="2063" spans="1:21" x14ac:dyDescent="0.3">
      <c r="A2063">
        <v>305581</v>
      </c>
      <c r="B2063" t="s">
        <v>1140</v>
      </c>
      <c r="C2063" t="str">
        <f>_xlfn.XLOOKUP(D2063,Departments!$A$2:$A$8,Departments!$B$2:$B$8)</f>
        <v>Finance</v>
      </c>
      <c r="D2063" t="s">
        <v>72</v>
      </c>
      <c r="E2063" t="str" cm="1">
        <f t="array" ref="E2063">_xlfn.XLOOKUP(F2063,Locations!$A$2:$A$6,Locations!$B$2:$B$6,NOT FOUND)</f>
        <v>Sharjah</v>
      </c>
      <c r="F2063" t="s">
        <v>41</v>
      </c>
      <c r="G2063" t="s">
        <v>73</v>
      </c>
      <c r="H2063" t="s">
        <v>76</v>
      </c>
      <c r="I2063" t="s">
        <v>35</v>
      </c>
      <c r="J2063" t="s">
        <v>36</v>
      </c>
      <c r="K2063" t="s">
        <v>69</v>
      </c>
      <c r="L2063" t="s">
        <v>910</v>
      </c>
      <c r="M2063" s="4">
        <v>78.98</v>
      </c>
      <c r="N2063">
        <v>66</v>
      </c>
      <c r="O2063" t="s">
        <v>27</v>
      </c>
      <c r="P2063" t="s">
        <v>38</v>
      </c>
      <c r="Q2063">
        <v>4</v>
      </c>
      <c r="R2063">
        <v>39</v>
      </c>
      <c r="S2063" t="s">
        <v>29</v>
      </c>
      <c r="U2063">
        <v>304812</v>
      </c>
    </row>
    <row r="2064" spans="1:21" x14ac:dyDescent="0.3">
      <c r="A2064">
        <v>305582</v>
      </c>
      <c r="B2064" t="s">
        <v>413</v>
      </c>
      <c r="C2064" t="str">
        <f>_xlfn.XLOOKUP(D2064,Departments!$A$2:$A$8,Departments!$B$2:$B$8)</f>
        <v>Marketing</v>
      </c>
      <c r="D2064" t="s">
        <v>60</v>
      </c>
      <c r="E2064" t="str" cm="1">
        <f t="array" ref="E2064">_xlfn.XLOOKUP(F2064,Locations!$A$2:$A$6,Locations!$B$2:$B$6,NOT FOUND)</f>
        <v>Al Ain</v>
      </c>
      <c r="F2064" t="s">
        <v>46</v>
      </c>
      <c r="G2064" t="s">
        <v>108</v>
      </c>
      <c r="H2064" t="s">
        <v>22</v>
      </c>
      <c r="I2064" t="s">
        <v>23</v>
      </c>
      <c r="J2064" t="s">
        <v>36</v>
      </c>
      <c r="K2064" t="s">
        <v>69</v>
      </c>
      <c r="L2064" t="s">
        <v>81</v>
      </c>
      <c r="M2064" s="4">
        <v>89.15</v>
      </c>
      <c r="N2064">
        <v>78</v>
      </c>
      <c r="O2064" t="s">
        <v>49</v>
      </c>
      <c r="P2064" t="s">
        <v>50</v>
      </c>
      <c r="R2064">
        <v>31</v>
      </c>
      <c r="S2064" t="s">
        <v>29</v>
      </c>
      <c r="U2064">
        <v>305558</v>
      </c>
    </row>
    <row r="2065" spans="1:21" x14ac:dyDescent="0.3">
      <c r="A2065">
        <v>305583</v>
      </c>
      <c r="B2065" t="s">
        <v>309</v>
      </c>
      <c r="C2065" t="str">
        <f>_xlfn.XLOOKUP(D2065,Departments!$A$2:$A$8,Departments!$B$2:$B$8)</f>
        <v>Sales</v>
      </c>
      <c r="D2065" t="s">
        <v>31</v>
      </c>
      <c r="E2065" t="str" cm="1">
        <f t="array" ref="E2065">_xlfn.XLOOKUP(F2065,Locations!$A$2:$A$6,Locations!$B$2:$B$6,NOT FOUND)</f>
        <v>Sharjah</v>
      </c>
      <c r="F2065" t="s">
        <v>41</v>
      </c>
      <c r="G2065" t="s">
        <v>62</v>
      </c>
      <c r="H2065" t="s">
        <v>34</v>
      </c>
      <c r="I2065" t="s">
        <v>43</v>
      </c>
      <c r="J2065" t="s">
        <v>24</v>
      </c>
      <c r="K2065" t="s">
        <v>25</v>
      </c>
      <c r="L2065" t="s">
        <v>624</v>
      </c>
      <c r="M2065" s="4">
        <v>89.6</v>
      </c>
      <c r="N2065">
        <v>74</v>
      </c>
      <c r="O2065" t="s">
        <v>49</v>
      </c>
      <c r="P2065" t="s">
        <v>38</v>
      </c>
      <c r="Q2065">
        <v>4</v>
      </c>
      <c r="R2065">
        <v>7</v>
      </c>
      <c r="S2065" t="s">
        <v>29</v>
      </c>
      <c r="U2065">
        <v>303531</v>
      </c>
    </row>
    <row r="2066" spans="1:21" x14ac:dyDescent="0.3">
      <c r="A2066">
        <v>305584</v>
      </c>
      <c r="B2066" t="s">
        <v>601</v>
      </c>
      <c r="C2066" t="str">
        <f>_xlfn.XLOOKUP(D2066,Departments!$A$2:$A$8,Departments!$B$2:$B$8)</f>
        <v>HR</v>
      </c>
      <c r="D2066" t="s">
        <v>40</v>
      </c>
      <c r="E2066" t="str" cm="1">
        <f t="array" ref="E2066">_xlfn.XLOOKUP(F2066,Locations!$A$2:$A$6,Locations!$B$2:$B$6,NOT FOUND)</f>
        <v>Abu Dhabi</v>
      </c>
      <c r="F2066" t="s">
        <v>61</v>
      </c>
      <c r="G2066" t="s">
        <v>53</v>
      </c>
      <c r="H2066" t="s">
        <v>76</v>
      </c>
      <c r="I2066" t="s">
        <v>35</v>
      </c>
      <c r="J2066" t="s">
        <v>24</v>
      </c>
      <c r="K2066" t="s">
        <v>25</v>
      </c>
      <c r="L2066" t="s">
        <v>1008</v>
      </c>
      <c r="M2066" s="4">
        <v>88.08</v>
      </c>
      <c r="N2066">
        <v>74</v>
      </c>
      <c r="O2066" t="s">
        <v>56</v>
      </c>
      <c r="P2066" t="s">
        <v>38</v>
      </c>
      <c r="Q2066">
        <v>4</v>
      </c>
      <c r="R2066">
        <v>40</v>
      </c>
      <c r="S2066" t="s">
        <v>29</v>
      </c>
      <c r="U2066">
        <v>305427</v>
      </c>
    </row>
    <row r="2067" spans="1:21" x14ac:dyDescent="0.3">
      <c r="A2067">
        <v>305585</v>
      </c>
      <c r="B2067" t="s">
        <v>1116</v>
      </c>
      <c r="C2067" t="str">
        <f>_xlfn.XLOOKUP(D2067,Departments!$A$2:$A$8,Departments!$B$2:$B$8)</f>
        <v>Finance</v>
      </c>
      <c r="D2067" t="s">
        <v>72</v>
      </c>
      <c r="E2067" t="str" cm="1">
        <f t="array" ref="E2067">_xlfn.XLOOKUP(F2067,Locations!$A$2:$A$6,Locations!$B$2:$B$6,NOT FOUND)</f>
        <v>Ajman</v>
      </c>
      <c r="F2067" t="s">
        <v>32</v>
      </c>
      <c r="G2067" t="s">
        <v>21</v>
      </c>
      <c r="H2067" t="s">
        <v>63</v>
      </c>
      <c r="I2067" t="s">
        <v>35</v>
      </c>
      <c r="J2067" t="s">
        <v>24</v>
      </c>
      <c r="K2067" t="s">
        <v>64</v>
      </c>
      <c r="L2067" t="s">
        <v>904</v>
      </c>
      <c r="M2067" s="4">
        <v>91.17</v>
      </c>
      <c r="N2067">
        <v>79</v>
      </c>
      <c r="O2067" t="s">
        <v>56</v>
      </c>
      <c r="P2067" t="s">
        <v>38</v>
      </c>
      <c r="Q2067">
        <v>5</v>
      </c>
      <c r="R2067">
        <v>40</v>
      </c>
      <c r="S2067" t="s">
        <v>29</v>
      </c>
      <c r="U2067">
        <v>305423</v>
      </c>
    </row>
    <row r="2068" spans="1:21" x14ac:dyDescent="0.3">
      <c r="A2068">
        <v>305586</v>
      </c>
      <c r="B2068" t="s">
        <v>87</v>
      </c>
      <c r="C2068" t="str">
        <f>_xlfn.XLOOKUP(D2068,Departments!$A$2:$A$8,Departments!$B$2:$B$8)</f>
        <v>Customer Support</v>
      </c>
      <c r="D2068" t="s">
        <v>52</v>
      </c>
      <c r="E2068" t="str" cm="1">
        <f t="array" ref="E2068">_xlfn.XLOOKUP(F2068,Locations!$A$2:$A$6,Locations!$B$2:$B$6,NOT FOUND)</f>
        <v>Dubai</v>
      </c>
      <c r="F2068" t="s">
        <v>20</v>
      </c>
      <c r="G2068" t="s">
        <v>21</v>
      </c>
      <c r="H2068" t="s">
        <v>63</v>
      </c>
      <c r="I2068" t="s">
        <v>23</v>
      </c>
      <c r="J2068" t="s">
        <v>36</v>
      </c>
      <c r="K2068" t="s">
        <v>69</v>
      </c>
      <c r="L2068" t="s">
        <v>1284</v>
      </c>
      <c r="M2068" s="4">
        <v>83.86</v>
      </c>
      <c r="N2068">
        <v>77</v>
      </c>
      <c r="O2068" t="s">
        <v>56</v>
      </c>
      <c r="P2068" t="s">
        <v>38</v>
      </c>
      <c r="Q2068">
        <v>2</v>
      </c>
      <c r="R2068">
        <v>6</v>
      </c>
      <c r="S2068" t="s">
        <v>29</v>
      </c>
      <c r="U2068">
        <v>305245</v>
      </c>
    </row>
    <row r="2069" spans="1:21" x14ac:dyDescent="0.3">
      <c r="A2069">
        <v>305587</v>
      </c>
      <c r="B2069" t="s">
        <v>241</v>
      </c>
      <c r="C2069" t="str">
        <f>_xlfn.XLOOKUP(D2069,Departments!$A$2:$A$8,Departments!$B$2:$B$8)</f>
        <v>Sales</v>
      </c>
      <c r="D2069" t="s">
        <v>31</v>
      </c>
      <c r="E2069" t="str" cm="1">
        <f t="array" ref="E2069">_xlfn.XLOOKUP(F2069,Locations!$A$2:$A$6,Locations!$B$2:$B$6,NOT FOUND)</f>
        <v>Al Ain</v>
      </c>
      <c r="F2069" t="s">
        <v>46</v>
      </c>
      <c r="G2069" t="s">
        <v>102</v>
      </c>
      <c r="H2069" t="s">
        <v>63</v>
      </c>
      <c r="I2069" t="s">
        <v>35</v>
      </c>
      <c r="J2069" t="s">
        <v>36</v>
      </c>
      <c r="K2069" t="s">
        <v>54</v>
      </c>
      <c r="L2069" t="s">
        <v>1128</v>
      </c>
      <c r="M2069" s="4">
        <v>86.46</v>
      </c>
      <c r="N2069">
        <v>89</v>
      </c>
      <c r="O2069" t="s">
        <v>49</v>
      </c>
      <c r="P2069" t="s">
        <v>38</v>
      </c>
      <c r="Q2069">
        <v>3</v>
      </c>
      <c r="S2069" t="s">
        <v>29</v>
      </c>
      <c r="U2069">
        <v>303623</v>
      </c>
    </row>
    <row r="2070" spans="1:21" x14ac:dyDescent="0.3">
      <c r="A2070">
        <v>305588</v>
      </c>
      <c r="B2070" t="s">
        <v>75</v>
      </c>
      <c r="C2070" t="str">
        <f>_xlfn.XLOOKUP(D2070,Departments!$A$2:$A$8,Departments!$B$2:$B$8)</f>
        <v>Sales</v>
      </c>
      <c r="D2070" t="s">
        <v>31</v>
      </c>
      <c r="E2070" t="str" cm="1">
        <f t="array" ref="E2070">_xlfn.XLOOKUP(F2070,Locations!$A$2:$A$6,Locations!$B$2:$B$6,NOT FOUND)</f>
        <v>Abu Dhabi</v>
      </c>
      <c r="F2070" t="s">
        <v>61</v>
      </c>
      <c r="G2070" t="s">
        <v>42</v>
      </c>
      <c r="H2070" t="s">
        <v>34</v>
      </c>
      <c r="I2070" t="s">
        <v>43</v>
      </c>
      <c r="J2070" t="s">
        <v>24</v>
      </c>
      <c r="K2070" t="s">
        <v>64</v>
      </c>
      <c r="L2070" t="s">
        <v>1069</v>
      </c>
      <c r="M2070" s="4">
        <v>75.94</v>
      </c>
      <c r="N2070">
        <v>67</v>
      </c>
      <c r="O2070" t="s">
        <v>27</v>
      </c>
      <c r="P2070" t="s">
        <v>38</v>
      </c>
      <c r="Q2070">
        <v>5</v>
      </c>
      <c r="R2070">
        <v>30</v>
      </c>
      <c r="S2070" t="s">
        <v>29</v>
      </c>
      <c r="U2070">
        <v>304220</v>
      </c>
    </row>
    <row r="2071" spans="1:21" x14ac:dyDescent="0.3">
      <c r="A2071">
        <v>305589</v>
      </c>
      <c r="B2071" t="s">
        <v>602</v>
      </c>
      <c r="C2071" t="str">
        <f>_xlfn.XLOOKUP(D2071,Departments!$A$2:$A$8,Departments!$B$2:$B$8)</f>
        <v>HR</v>
      </c>
      <c r="D2071" t="s">
        <v>40</v>
      </c>
      <c r="E2071" t="str" cm="1">
        <f t="array" ref="E2071">_xlfn.XLOOKUP(F2071,Locations!$A$2:$A$6,Locations!$B$2:$B$6,NOT FOUND)</f>
        <v>Dubai</v>
      </c>
      <c r="F2071" t="s">
        <v>20</v>
      </c>
      <c r="G2071" t="s">
        <v>73</v>
      </c>
      <c r="H2071" t="s">
        <v>76</v>
      </c>
      <c r="I2071" t="s">
        <v>23</v>
      </c>
      <c r="J2071" t="s">
        <v>36</v>
      </c>
      <c r="K2071" t="s">
        <v>54</v>
      </c>
      <c r="L2071" t="s">
        <v>1436</v>
      </c>
      <c r="M2071" s="4">
        <v>75.19</v>
      </c>
      <c r="N2071">
        <v>71</v>
      </c>
      <c r="O2071" t="s">
        <v>27</v>
      </c>
      <c r="P2071" t="s">
        <v>38</v>
      </c>
      <c r="Q2071">
        <v>5</v>
      </c>
      <c r="R2071">
        <v>16</v>
      </c>
      <c r="S2071" t="s">
        <v>29</v>
      </c>
      <c r="U2071">
        <v>305547</v>
      </c>
    </row>
    <row r="2072" spans="1:21" x14ac:dyDescent="0.3">
      <c r="A2072">
        <v>305590</v>
      </c>
      <c r="B2072" t="s">
        <v>444</v>
      </c>
      <c r="C2072" t="str">
        <f>_xlfn.XLOOKUP(D2072,Departments!$A$2:$A$8,Departments!$B$2:$B$8)</f>
        <v>Marketing</v>
      </c>
      <c r="D2072" t="s">
        <v>60</v>
      </c>
      <c r="E2072" t="str" cm="1">
        <f t="array" ref="E2072">_xlfn.XLOOKUP(F2072,Locations!$A$2:$A$6,Locations!$B$2:$B$6,NOT FOUND)</f>
        <v>Sharjah</v>
      </c>
      <c r="F2072" t="s">
        <v>41</v>
      </c>
      <c r="G2072" t="s">
        <v>102</v>
      </c>
      <c r="H2072" t="s">
        <v>76</v>
      </c>
      <c r="I2072" t="s">
        <v>23</v>
      </c>
      <c r="J2072" t="s">
        <v>36</v>
      </c>
      <c r="K2072" t="s">
        <v>64</v>
      </c>
      <c r="L2072" t="s">
        <v>1561</v>
      </c>
      <c r="M2072" s="4">
        <v>75.430000000000007</v>
      </c>
      <c r="N2072">
        <v>70</v>
      </c>
      <c r="O2072" t="s">
        <v>56</v>
      </c>
      <c r="P2072" t="s">
        <v>38</v>
      </c>
      <c r="Q2072">
        <v>5</v>
      </c>
      <c r="R2072">
        <v>29</v>
      </c>
      <c r="S2072" t="s">
        <v>57</v>
      </c>
      <c r="T2072" t="s">
        <v>370</v>
      </c>
      <c r="U2072">
        <v>303524</v>
      </c>
    </row>
    <row r="2073" spans="1:21" x14ac:dyDescent="0.3">
      <c r="A2073">
        <v>305591</v>
      </c>
      <c r="B2073" t="s">
        <v>812</v>
      </c>
      <c r="C2073" t="str">
        <f>_xlfn.XLOOKUP(D2073,Departments!$A$2:$A$8,Departments!$B$2:$B$8)</f>
        <v>Operations</v>
      </c>
      <c r="D2073" t="s">
        <v>19</v>
      </c>
      <c r="E2073" t="str" cm="1">
        <f t="array" ref="E2073">_xlfn.XLOOKUP(F2073,Locations!$A$2:$A$6,Locations!$B$2:$B$6,NOT FOUND)</f>
        <v>Dubai</v>
      </c>
      <c r="F2073" t="s">
        <v>20</v>
      </c>
      <c r="G2073" t="s">
        <v>62</v>
      </c>
      <c r="H2073" t="s">
        <v>22</v>
      </c>
      <c r="I2073" t="s">
        <v>43</v>
      </c>
      <c r="J2073" t="s">
        <v>24</v>
      </c>
      <c r="K2073" t="s">
        <v>25</v>
      </c>
      <c r="L2073" t="s">
        <v>401</v>
      </c>
      <c r="M2073" s="4">
        <v>77.98</v>
      </c>
      <c r="N2073">
        <v>60</v>
      </c>
      <c r="O2073" t="s">
        <v>56</v>
      </c>
      <c r="P2073" t="s">
        <v>28</v>
      </c>
      <c r="R2073">
        <v>19</v>
      </c>
      <c r="S2073" t="s">
        <v>29</v>
      </c>
      <c r="U2073">
        <v>303996</v>
      </c>
    </row>
    <row r="2074" spans="1:21" x14ac:dyDescent="0.3">
      <c r="A2074">
        <v>305592</v>
      </c>
      <c r="B2074" t="s">
        <v>170</v>
      </c>
      <c r="C2074" t="str">
        <f>_xlfn.XLOOKUP(D2074,Departments!$A$2:$A$8,Departments!$B$2:$B$8)</f>
        <v>Sales</v>
      </c>
      <c r="D2074" t="s">
        <v>31</v>
      </c>
      <c r="E2074" t="str" cm="1">
        <f t="array" ref="E2074">_xlfn.XLOOKUP(F2074,Locations!$A$2:$A$6,Locations!$B$2:$B$6,NOT FOUND)</f>
        <v>Abu Dhabi</v>
      </c>
      <c r="F2074" t="s">
        <v>61</v>
      </c>
      <c r="G2074" t="s">
        <v>126</v>
      </c>
      <c r="H2074" t="s">
        <v>76</v>
      </c>
      <c r="I2074" t="s">
        <v>23</v>
      </c>
      <c r="J2074" t="s">
        <v>24</v>
      </c>
      <c r="K2074" t="s">
        <v>64</v>
      </c>
      <c r="L2074" t="s">
        <v>343</v>
      </c>
      <c r="M2074" s="4">
        <v>95.51</v>
      </c>
      <c r="N2074">
        <v>97</v>
      </c>
      <c r="O2074" t="s">
        <v>56</v>
      </c>
      <c r="P2074" t="s">
        <v>28</v>
      </c>
      <c r="R2074">
        <v>23</v>
      </c>
      <c r="S2074" t="s">
        <v>29</v>
      </c>
      <c r="U2074">
        <v>305037</v>
      </c>
    </row>
    <row r="2075" spans="1:21" x14ac:dyDescent="0.3">
      <c r="A2075">
        <v>305593</v>
      </c>
      <c r="B2075" t="s">
        <v>1179</v>
      </c>
      <c r="C2075" t="str">
        <f>_xlfn.XLOOKUP(D2075,Departments!$A$2:$A$8,Departments!$B$2:$B$8)</f>
        <v>HR</v>
      </c>
      <c r="D2075" t="s">
        <v>40</v>
      </c>
      <c r="E2075" t="str" cm="1">
        <f t="array" ref="E2075">_xlfn.XLOOKUP(F2075,Locations!$A$2:$A$6,Locations!$B$2:$B$6,NOT FOUND)</f>
        <v>Dubai</v>
      </c>
      <c r="F2075" t="s">
        <v>20</v>
      </c>
      <c r="G2075" t="s">
        <v>21</v>
      </c>
      <c r="H2075" t="s">
        <v>22</v>
      </c>
      <c r="I2075" t="s">
        <v>35</v>
      </c>
      <c r="J2075" t="s">
        <v>24</v>
      </c>
      <c r="K2075" t="s">
        <v>69</v>
      </c>
      <c r="L2075" t="s">
        <v>1510</v>
      </c>
      <c r="M2075" s="4">
        <v>76.599999999999994</v>
      </c>
      <c r="N2075">
        <v>50</v>
      </c>
      <c r="O2075" t="s">
        <v>27</v>
      </c>
      <c r="P2075" t="s">
        <v>38</v>
      </c>
      <c r="Q2075">
        <v>3</v>
      </c>
      <c r="R2075">
        <v>13</v>
      </c>
      <c r="S2075" t="s">
        <v>29</v>
      </c>
      <c r="U2075">
        <v>305074</v>
      </c>
    </row>
    <row r="2076" spans="1:21" x14ac:dyDescent="0.3">
      <c r="A2076">
        <v>305594</v>
      </c>
      <c r="B2076" t="s">
        <v>149</v>
      </c>
      <c r="C2076" t="str">
        <f>_xlfn.XLOOKUP(D2076,Departments!$A$2:$A$8,Departments!$B$2:$B$8)</f>
        <v>IT</v>
      </c>
      <c r="D2076" t="s">
        <v>80</v>
      </c>
      <c r="E2076" t="str" cm="1">
        <f t="array" ref="E2076">_xlfn.XLOOKUP(F2076,Locations!$A$2:$A$6,Locations!$B$2:$B$6,NOT FOUND)</f>
        <v>Al Ain</v>
      </c>
      <c r="F2076" t="s">
        <v>46</v>
      </c>
      <c r="G2076" t="s">
        <v>68</v>
      </c>
      <c r="H2076" t="s">
        <v>63</v>
      </c>
      <c r="I2076" t="s">
        <v>35</v>
      </c>
      <c r="J2076" t="s">
        <v>36</v>
      </c>
      <c r="K2076" t="s">
        <v>69</v>
      </c>
      <c r="L2076" t="s">
        <v>1475</v>
      </c>
      <c r="M2076" s="4">
        <v>92.55</v>
      </c>
      <c r="N2076">
        <v>90</v>
      </c>
      <c r="O2076" t="s">
        <v>49</v>
      </c>
      <c r="P2076" t="s">
        <v>50</v>
      </c>
      <c r="R2076">
        <v>7</v>
      </c>
      <c r="S2076" t="s">
        <v>29</v>
      </c>
      <c r="U2076">
        <v>304358</v>
      </c>
    </row>
    <row r="2077" spans="1:21" x14ac:dyDescent="0.3">
      <c r="A2077">
        <v>305595</v>
      </c>
      <c r="B2077" t="s">
        <v>71</v>
      </c>
      <c r="C2077" t="str">
        <f>_xlfn.XLOOKUP(D2077,Departments!$A$2:$A$8,Departments!$B$2:$B$8)</f>
        <v>Sales</v>
      </c>
      <c r="D2077" t="s">
        <v>31</v>
      </c>
      <c r="E2077" t="str" cm="1">
        <f t="array" ref="E2077">_xlfn.XLOOKUP(F2077,Locations!$A$2:$A$6,Locations!$B$2:$B$6,NOT FOUND)</f>
        <v>Abu Dhabi</v>
      </c>
      <c r="F2077" t="s">
        <v>61</v>
      </c>
      <c r="G2077" t="s">
        <v>68</v>
      </c>
      <c r="H2077" t="s">
        <v>76</v>
      </c>
      <c r="I2077" t="s">
        <v>35</v>
      </c>
      <c r="J2077" t="s">
        <v>36</v>
      </c>
      <c r="K2077" t="s">
        <v>69</v>
      </c>
      <c r="L2077" t="s">
        <v>1304</v>
      </c>
      <c r="M2077" s="4">
        <v>78.31</v>
      </c>
      <c r="N2077">
        <v>73</v>
      </c>
      <c r="O2077" t="s">
        <v>56</v>
      </c>
      <c r="P2077" t="s">
        <v>38</v>
      </c>
      <c r="Q2077">
        <v>3</v>
      </c>
      <c r="R2077">
        <v>18</v>
      </c>
      <c r="S2077" t="s">
        <v>57</v>
      </c>
      <c r="T2077" t="s">
        <v>892</v>
      </c>
      <c r="U2077">
        <v>304323</v>
      </c>
    </row>
    <row r="2078" spans="1:21" x14ac:dyDescent="0.3">
      <c r="A2078">
        <v>305596</v>
      </c>
      <c r="B2078" t="s">
        <v>681</v>
      </c>
      <c r="C2078" t="str">
        <f>_xlfn.XLOOKUP(D2078,Departments!$A$2:$A$8,Departments!$B$2:$B$8)</f>
        <v>Sales</v>
      </c>
      <c r="D2078" t="s">
        <v>31</v>
      </c>
      <c r="E2078" t="str" cm="1">
        <f t="array" ref="E2078">_xlfn.XLOOKUP(F2078,Locations!$A$2:$A$6,Locations!$B$2:$B$6,NOT FOUND)</f>
        <v>Sharjah</v>
      </c>
      <c r="F2078" t="s">
        <v>41</v>
      </c>
      <c r="G2078" t="s">
        <v>102</v>
      </c>
      <c r="H2078" t="s">
        <v>63</v>
      </c>
      <c r="I2078" t="s">
        <v>35</v>
      </c>
      <c r="J2078" t="s">
        <v>24</v>
      </c>
      <c r="K2078" t="s">
        <v>64</v>
      </c>
      <c r="L2078" t="s">
        <v>174</v>
      </c>
      <c r="M2078" s="4">
        <v>92.15</v>
      </c>
      <c r="N2078">
        <v>73</v>
      </c>
      <c r="O2078" t="s">
        <v>56</v>
      </c>
      <c r="P2078" t="s">
        <v>38</v>
      </c>
      <c r="Q2078">
        <v>3</v>
      </c>
      <c r="R2078">
        <v>18</v>
      </c>
      <c r="S2078" t="s">
        <v>29</v>
      </c>
      <c r="U2078">
        <v>303944</v>
      </c>
    </row>
    <row r="2079" spans="1:21" x14ac:dyDescent="0.3">
      <c r="A2079">
        <v>305597</v>
      </c>
      <c r="B2079" t="s">
        <v>95</v>
      </c>
      <c r="C2079" t="str">
        <f>_xlfn.XLOOKUP(D2079,Departments!$A$2:$A$8,Departments!$B$2:$B$8)</f>
        <v>Marketing</v>
      </c>
      <c r="D2079" t="s">
        <v>60</v>
      </c>
      <c r="E2079" t="str" cm="1">
        <f t="array" ref="E2079">_xlfn.XLOOKUP(F2079,Locations!$A$2:$A$6,Locations!$B$2:$B$6,NOT FOUND)</f>
        <v>Al Ain</v>
      </c>
      <c r="F2079" t="s">
        <v>46</v>
      </c>
      <c r="G2079" t="s">
        <v>173</v>
      </c>
      <c r="H2079" t="s">
        <v>34</v>
      </c>
      <c r="I2079" t="s">
        <v>23</v>
      </c>
      <c r="J2079" t="s">
        <v>24</v>
      </c>
      <c r="K2079" t="s">
        <v>64</v>
      </c>
      <c r="L2079" t="s">
        <v>1433</v>
      </c>
      <c r="M2079" s="4">
        <v>95.33</v>
      </c>
      <c r="N2079">
        <v>92</v>
      </c>
      <c r="O2079" t="s">
        <v>49</v>
      </c>
      <c r="P2079" t="s">
        <v>38</v>
      </c>
      <c r="Q2079">
        <v>5</v>
      </c>
      <c r="R2079">
        <v>24</v>
      </c>
      <c r="S2079" t="s">
        <v>29</v>
      </c>
      <c r="U2079">
        <v>305316</v>
      </c>
    </row>
    <row r="2080" spans="1:21" x14ac:dyDescent="0.3">
      <c r="A2080">
        <v>305598</v>
      </c>
      <c r="B2080" t="s">
        <v>906</v>
      </c>
      <c r="C2080" t="str">
        <f>_xlfn.XLOOKUP(D2080,Departments!$A$2:$A$8,Departments!$B$2:$B$8)</f>
        <v>HR</v>
      </c>
      <c r="D2080" t="s">
        <v>40</v>
      </c>
      <c r="E2080" t="str" cm="1">
        <f t="array" ref="E2080">_xlfn.XLOOKUP(F2080,Locations!$A$2:$A$6,Locations!$B$2:$B$6,NOT FOUND)</f>
        <v>Al Ain</v>
      </c>
      <c r="F2080" t="s">
        <v>46</v>
      </c>
      <c r="G2080" t="s">
        <v>108</v>
      </c>
      <c r="H2080" t="s">
        <v>34</v>
      </c>
      <c r="I2080" t="s">
        <v>23</v>
      </c>
      <c r="J2080" t="s">
        <v>36</v>
      </c>
      <c r="K2080" t="s">
        <v>25</v>
      </c>
      <c r="L2080" t="s">
        <v>479</v>
      </c>
      <c r="M2080" s="4">
        <v>79.44</v>
      </c>
      <c r="N2080">
        <v>76</v>
      </c>
      <c r="O2080" t="s">
        <v>27</v>
      </c>
      <c r="P2080" t="s">
        <v>38</v>
      </c>
      <c r="Q2080">
        <v>3</v>
      </c>
      <c r="R2080">
        <v>12</v>
      </c>
      <c r="S2080" t="s">
        <v>29</v>
      </c>
      <c r="U2080">
        <v>303874</v>
      </c>
    </row>
    <row r="2081" spans="1:21" x14ac:dyDescent="0.3">
      <c r="A2081">
        <v>305599</v>
      </c>
      <c r="B2081" t="s">
        <v>1238</v>
      </c>
      <c r="C2081" t="str">
        <f>_xlfn.XLOOKUP(D2081,Departments!$A$2:$A$8,Departments!$B$2:$B$8)</f>
        <v>Operations</v>
      </c>
      <c r="D2081" t="s">
        <v>19</v>
      </c>
      <c r="E2081" t="str" cm="1">
        <f t="array" ref="E2081">_xlfn.XLOOKUP(F2081,Locations!$A$2:$A$6,Locations!$B$2:$B$6,NOT FOUND)</f>
        <v>Sharjah</v>
      </c>
      <c r="F2081" t="s">
        <v>41</v>
      </c>
      <c r="G2081" t="s">
        <v>108</v>
      </c>
      <c r="H2081" t="s">
        <v>34</v>
      </c>
      <c r="I2081" t="s">
        <v>43</v>
      </c>
      <c r="J2081" t="s">
        <v>24</v>
      </c>
      <c r="K2081" t="s">
        <v>69</v>
      </c>
      <c r="L2081" t="s">
        <v>1417</v>
      </c>
      <c r="M2081" s="4">
        <v>99.47</v>
      </c>
      <c r="N2081">
        <v>98</v>
      </c>
      <c r="O2081" t="s">
        <v>56</v>
      </c>
      <c r="P2081" t="s">
        <v>38</v>
      </c>
      <c r="Q2081">
        <v>2</v>
      </c>
      <c r="R2081">
        <v>23</v>
      </c>
      <c r="S2081" t="s">
        <v>29</v>
      </c>
      <c r="U2081">
        <v>305213</v>
      </c>
    </row>
    <row r="2082" spans="1:21" x14ac:dyDescent="0.3">
      <c r="A2082">
        <v>305600</v>
      </c>
      <c r="B2082" t="s">
        <v>563</v>
      </c>
      <c r="C2082" t="str">
        <f>_xlfn.XLOOKUP(D2082,Departments!$A$2:$A$8,Departments!$B$2:$B$8)</f>
        <v>Operations</v>
      </c>
      <c r="D2082" t="s">
        <v>19</v>
      </c>
      <c r="E2082" t="str" cm="1">
        <f t="array" ref="E2082">_xlfn.XLOOKUP(F2082,Locations!$A$2:$A$6,Locations!$B$2:$B$6,NOT FOUND)</f>
        <v>Sharjah</v>
      </c>
      <c r="F2082" t="s">
        <v>41</v>
      </c>
      <c r="G2082" t="s">
        <v>53</v>
      </c>
      <c r="H2082" t="s">
        <v>34</v>
      </c>
      <c r="I2082" t="s">
        <v>35</v>
      </c>
      <c r="J2082" t="s">
        <v>24</v>
      </c>
      <c r="K2082" t="s">
        <v>64</v>
      </c>
      <c r="L2082" t="s">
        <v>638</v>
      </c>
      <c r="M2082" s="4">
        <v>99.21</v>
      </c>
      <c r="N2082">
        <v>96</v>
      </c>
      <c r="O2082" t="s">
        <v>49</v>
      </c>
      <c r="P2082" t="s">
        <v>28</v>
      </c>
      <c r="R2082">
        <v>6</v>
      </c>
      <c r="S2082" t="s">
        <v>29</v>
      </c>
      <c r="U2082">
        <v>303967</v>
      </c>
    </row>
    <row r="2083" spans="1:21" x14ac:dyDescent="0.3">
      <c r="A2083">
        <v>305601</v>
      </c>
      <c r="B2083" t="s">
        <v>212</v>
      </c>
      <c r="C2083" t="str">
        <f>_xlfn.XLOOKUP(D2083,Departments!$A$2:$A$8,Departments!$B$2:$B$8)</f>
        <v>Operations</v>
      </c>
      <c r="D2083" t="s">
        <v>19</v>
      </c>
      <c r="E2083" t="str" cm="1">
        <f t="array" ref="E2083">_xlfn.XLOOKUP(F2083,Locations!$A$2:$A$6,Locations!$B$2:$B$6,NOT FOUND)</f>
        <v>Sharjah</v>
      </c>
      <c r="F2083" t="s">
        <v>41</v>
      </c>
      <c r="G2083" t="s">
        <v>173</v>
      </c>
      <c r="H2083" t="s">
        <v>34</v>
      </c>
      <c r="I2083" t="s">
        <v>43</v>
      </c>
      <c r="J2083" t="s">
        <v>36</v>
      </c>
      <c r="K2083" t="s">
        <v>69</v>
      </c>
      <c r="L2083" t="s">
        <v>490</v>
      </c>
      <c r="M2083" s="4">
        <v>97.83</v>
      </c>
      <c r="N2083">
        <v>95</v>
      </c>
      <c r="O2083" t="s">
        <v>56</v>
      </c>
      <c r="P2083" t="s">
        <v>38</v>
      </c>
      <c r="Q2083">
        <v>4</v>
      </c>
      <c r="R2083">
        <v>40</v>
      </c>
      <c r="S2083" t="s">
        <v>57</v>
      </c>
      <c r="T2083" t="s">
        <v>1274</v>
      </c>
      <c r="U2083">
        <v>304199</v>
      </c>
    </row>
    <row r="2084" spans="1:21" x14ac:dyDescent="0.3">
      <c r="A2084">
        <v>305602</v>
      </c>
      <c r="B2084" t="s">
        <v>175</v>
      </c>
      <c r="C2084" t="str">
        <f>_xlfn.XLOOKUP(D2084,Departments!$A$2:$A$8,Departments!$B$2:$B$8)</f>
        <v>Sales</v>
      </c>
      <c r="D2084" t="s">
        <v>31</v>
      </c>
      <c r="E2084" t="str" cm="1">
        <f t="array" ref="E2084">_xlfn.XLOOKUP(F2084,Locations!$A$2:$A$6,Locations!$B$2:$B$6,NOT FOUND)</f>
        <v>Dubai</v>
      </c>
      <c r="F2084" t="s">
        <v>20</v>
      </c>
      <c r="G2084" t="s">
        <v>102</v>
      </c>
      <c r="H2084" t="s">
        <v>63</v>
      </c>
      <c r="I2084" t="s">
        <v>43</v>
      </c>
      <c r="J2084" t="s">
        <v>36</v>
      </c>
      <c r="K2084" t="s">
        <v>54</v>
      </c>
      <c r="L2084" t="s">
        <v>731</v>
      </c>
      <c r="M2084" s="4">
        <v>86.89</v>
      </c>
      <c r="N2084">
        <v>72</v>
      </c>
      <c r="O2084" t="s">
        <v>49</v>
      </c>
      <c r="P2084" t="s">
        <v>38</v>
      </c>
      <c r="Q2084">
        <v>5</v>
      </c>
      <c r="R2084">
        <v>31</v>
      </c>
      <c r="S2084" t="s">
        <v>131</v>
      </c>
      <c r="T2084" t="s">
        <v>1062</v>
      </c>
      <c r="U2084">
        <v>304819</v>
      </c>
    </row>
    <row r="2085" spans="1:21" x14ac:dyDescent="0.3">
      <c r="A2085">
        <v>305603</v>
      </c>
      <c r="B2085" t="s">
        <v>701</v>
      </c>
      <c r="C2085" t="str">
        <f>_xlfn.XLOOKUP(D2085,Departments!$A$2:$A$8,Departments!$B$2:$B$8)</f>
        <v>Operations</v>
      </c>
      <c r="D2085" t="s">
        <v>19</v>
      </c>
      <c r="E2085" t="str" cm="1">
        <f t="array" ref="E2085">_xlfn.XLOOKUP(F2085,Locations!$A$2:$A$6,Locations!$B$2:$B$6,NOT FOUND)</f>
        <v>Abu Dhabi</v>
      </c>
      <c r="F2085" t="s">
        <v>61</v>
      </c>
      <c r="G2085" t="s">
        <v>62</v>
      </c>
      <c r="H2085" t="s">
        <v>76</v>
      </c>
      <c r="I2085" t="s">
        <v>43</v>
      </c>
      <c r="J2085" t="s">
        <v>36</v>
      </c>
      <c r="K2085" t="s">
        <v>54</v>
      </c>
      <c r="L2085" t="s">
        <v>706</v>
      </c>
      <c r="M2085" s="4">
        <v>92.49</v>
      </c>
      <c r="N2085">
        <v>73</v>
      </c>
      <c r="O2085" t="s">
        <v>56</v>
      </c>
      <c r="P2085" t="s">
        <v>38</v>
      </c>
      <c r="Q2085">
        <v>2</v>
      </c>
      <c r="R2085">
        <v>25</v>
      </c>
      <c r="S2085" t="s">
        <v>29</v>
      </c>
      <c r="U2085">
        <v>305524</v>
      </c>
    </row>
    <row r="2086" spans="1:21" x14ac:dyDescent="0.3">
      <c r="A2086">
        <v>305604</v>
      </c>
      <c r="B2086" t="s">
        <v>985</v>
      </c>
      <c r="C2086" t="str">
        <f>_xlfn.XLOOKUP(D2086,Departments!$A$2:$A$8,Departments!$B$2:$B$8)</f>
        <v>Marketing</v>
      </c>
      <c r="D2086" t="s">
        <v>60</v>
      </c>
      <c r="E2086" t="str" cm="1">
        <f t="array" ref="E2086">_xlfn.XLOOKUP(F2086,Locations!$A$2:$A$6,Locations!$B$2:$B$6,NOT FOUND)</f>
        <v>Dubai</v>
      </c>
      <c r="F2086" t="s">
        <v>20</v>
      </c>
      <c r="G2086" t="s">
        <v>47</v>
      </c>
      <c r="H2086" t="s">
        <v>22</v>
      </c>
      <c r="I2086" t="s">
        <v>23</v>
      </c>
      <c r="J2086" t="s">
        <v>36</v>
      </c>
      <c r="K2086" t="s">
        <v>25</v>
      </c>
      <c r="L2086" t="s">
        <v>1184</v>
      </c>
      <c r="M2086" s="4">
        <v>95.51</v>
      </c>
      <c r="N2086">
        <v>98</v>
      </c>
      <c r="O2086" t="s">
        <v>49</v>
      </c>
      <c r="P2086" t="s">
        <v>28</v>
      </c>
      <c r="R2086">
        <v>11</v>
      </c>
      <c r="S2086" t="s">
        <v>57</v>
      </c>
      <c r="T2086" t="s">
        <v>171</v>
      </c>
      <c r="U2086">
        <v>304246</v>
      </c>
    </row>
    <row r="2087" spans="1:21" x14ac:dyDescent="0.3">
      <c r="A2087">
        <v>305605</v>
      </c>
      <c r="B2087" t="s">
        <v>675</v>
      </c>
      <c r="C2087" t="str">
        <f>_xlfn.XLOOKUP(D2087,Departments!$A$2:$A$8,Departments!$B$2:$B$8)</f>
        <v>IT</v>
      </c>
      <c r="D2087" t="s">
        <v>80</v>
      </c>
      <c r="E2087" t="str" cm="1">
        <f t="array" ref="E2087">_xlfn.XLOOKUP(F2087,Locations!$A$2:$A$6,Locations!$B$2:$B$6,NOT FOUND)</f>
        <v>Al Ain</v>
      </c>
      <c r="F2087" t="s">
        <v>46</v>
      </c>
      <c r="G2087" t="s">
        <v>173</v>
      </c>
      <c r="H2087" t="s">
        <v>76</v>
      </c>
      <c r="I2087" t="s">
        <v>43</v>
      </c>
      <c r="J2087" t="s">
        <v>36</v>
      </c>
      <c r="K2087" t="s">
        <v>64</v>
      </c>
      <c r="L2087" t="s">
        <v>519</v>
      </c>
      <c r="M2087" s="4">
        <v>99.76</v>
      </c>
      <c r="N2087">
        <v>99</v>
      </c>
      <c r="O2087" t="s">
        <v>56</v>
      </c>
      <c r="P2087" t="s">
        <v>38</v>
      </c>
      <c r="Q2087">
        <v>5</v>
      </c>
      <c r="R2087">
        <v>35</v>
      </c>
      <c r="S2087" t="s">
        <v>29</v>
      </c>
      <c r="U2087">
        <v>304035</v>
      </c>
    </row>
    <row r="2088" spans="1:21" x14ac:dyDescent="0.3">
      <c r="A2088">
        <v>305606</v>
      </c>
      <c r="B2088" t="s">
        <v>1667</v>
      </c>
      <c r="C2088" t="str">
        <f>_xlfn.XLOOKUP(D2088,Departments!$A$2:$A$8,Departments!$B$2:$B$8)</f>
        <v>Sales</v>
      </c>
      <c r="D2088" t="s">
        <v>31</v>
      </c>
      <c r="E2088" t="str" cm="1">
        <f t="array" ref="E2088">_xlfn.XLOOKUP(F2088,Locations!$A$2:$A$6,Locations!$B$2:$B$6,NOT FOUND)</f>
        <v>Al Ain</v>
      </c>
      <c r="F2088" t="s">
        <v>46</v>
      </c>
      <c r="G2088" t="s">
        <v>42</v>
      </c>
      <c r="H2088" t="s">
        <v>63</v>
      </c>
      <c r="I2088" t="s">
        <v>43</v>
      </c>
      <c r="J2088" t="s">
        <v>24</v>
      </c>
      <c r="K2088" t="s">
        <v>69</v>
      </c>
      <c r="L2088" t="s">
        <v>1516</v>
      </c>
      <c r="M2088" s="4">
        <v>82.4</v>
      </c>
      <c r="N2088">
        <v>74</v>
      </c>
      <c r="O2088" t="s">
        <v>27</v>
      </c>
      <c r="P2088" t="s">
        <v>38</v>
      </c>
      <c r="Q2088">
        <v>5</v>
      </c>
      <c r="R2088">
        <v>6</v>
      </c>
      <c r="S2088" t="s">
        <v>29</v>
      </c>
      <c r="U2088">
        <v>305209</v>
      </c>
    </row>
    <row r="2089" spans="1:21" x14ac:dyDescent="0.3">
      <c r="A2089">
        <v>305607</v>
      </c>
      <c r="B2089" t="s">
        <v>133</v>
      </c>
      <c r="C2089" t="str">
        <f>_xlfn.XLOOKUP(D2089,Departments!$A$2:$A$8,Departments!$B$2:$B$8)</f>
        <v>Operations</v>
      </c>
      <c r="D2089" t="s">
        <v>19</v>
      </c>
      <c r="E2089" t="str" cm="1">
        <f t="array" ref="E2089">_xlfn.XLOOKUP(F2089,Locations!$A$2:$A$6,Locations!$B$2:$B$6,NOT FOUND)</f>
        <v>Al Ain</v>
      </c>
      <c r="F2089" t="s">
        <v>46</v>
      </c>
      <c r="G2089" t="s">
        <v>47</v>
      </c>
      <c r="H2089" t="s">
        <v>22</v>
      </c>
      <c r="I2089" t="s">
        <v>43</v>
      </c>
      <c r="J2089" t="s">
        <v>24</v>
      </c>
      <c r="K2089" t="s">
        <v>25</v>
      </c>
      <c r="L2089" t="s">
        <v>666</v>
      </c>
      <c r="M2089" s="4">
        <v>77.510000000000005</v>
      </c>
      <c r="N2089">
        <v>75</v>
      </c>
      <c r="O2089" t="s">
        <v>27</v>
      </c>
      <c r="P2089" t="s">
        <v>50</v>
      </c>
      <c r="S2089" t="s">
        <v>57</v>
      </c>
      <c r="T2089" t="s">
        <v>1310</v>
      </c>
      <c r="U2089">
        <v>305211</v>
      </c>
    </row>
    <row r="2090" spans="1:21" x14ac:dyDescent="0.3">
      <c r="A2090">
        <v>305608</v>
      </c>
      <c r="B2090" t="s">
        <v>286</v>
      </c>
      <c r="C2090" t="str">
        <f>_xlfn.XLOOKUP(D2090,Departments!$A$2:$A$8,Departments!$B$2:$B$8)</f>
        <v>Sales</v>
      </c>
      <c r="D2090" t="s">
        <v>31</v>
      </c>
      <c r="E2090" t="str" cm="1">
        <f t="array" ref="E2090">_xlfn.XLOOKUP(F2090,Locations!$A$2:$A$6,Locations!$B$2:$B$6,NOT FOUND)</f>
        <v>Abu Dhabi</v>
      </c>
      <c r="F2090" t="s">
        <v>61</v>
      </c>
      <c r="G2090" t="s">
        <v>73</v>
      </c>
      <c r="H2090" t="s">
        <v>76</v>
      </c>
      <c r="I2090" t="s">
        <v>43</v>
      </c>
      <c r="J2090" t="s">
        <v>24</v>
      </c>
      <c r="K2090" t="s">
        <v>69</v>
      </c>
      <c r="L2090" t="s">
        <v>523</v>
      </c>
      <c r="M2090" s="4">
        <v>76.2</v>
      </c>
      <c r="N2090">
        <v>77</v>
      </c>
      <c r="O2090" t="s">
        <v>27</v>
      </c>
      <c r="P2090" t="s">
        <v>38</v>
      </c>
      <c r="Q2090">
        <v>3</v>
      </c>
      <c r="R2090">
        <v>37</v>
      </c>
      <c r="S2090" t="s">
        <v>29</v>
      </c>
      <c r="U2090">
        <v>304797</v>
      </c>
    </row>
    <row r="2091" spans="1:21" x14ac:dyDescent="0.3">
      <c r="A2091">
        <v>305609</v>
      </c>
      <c r="B2091" t="s">
        <v>255</v>
      </c>
      <c r="C2091" t="str">
        <f>_xlfn.XLOOKUP(D2091,Departments!$A$2:$A$8,Departments!$B$2:$B$8)</f>
        <v>Finance</v>
      </c>
      <c r="D2091" t="s">
        <v>72</v>
      </c>
      <c r="E2091" t="str" cm="1">
        <f t="array" ref="E2091">_xlfn.XLOOKUP(F2091,Locations!$A$2:$A$6,Locations!$B$2:$B$6,NOT FOUND)</f>
        <v>Dubai</v>
      </c>
      <c r="F2091" t="s">
        <v>20</v>
      </c>
      <c r="G2091" t="s">
        <v>68</v>
      </c>
      <c r="H2091" t="s">
        <v>34</v>
      </c>
      <c r="I2091" t="s">
        <v>35</v>
      </c>
      <c r="J2091" t="s">
        <v>36</v>
      </c>
      <c r="K2091" t="s">
        <v>69</v>
      </c>
      <c r="L2091" t="s">
        <v>1668</v>
      </c>
      <c r="M2091" s="4">
        <v>95.51</v>
      </c>
      <c r="N2091">
        <v>89</v>
      </c>
      <c r="O2091" t="s">
        <v>56</v>
      </c>
      <c r="P2091" t="s">
        <v>50</v>
      </c>
      <c r="S2091" t="s">
        <v>29</v>
      </c>
      <c r="U2091">
        <v>303862</v>
      </c>
    </row>
    <row r="2092" spans="1:21" x14ac:dyDescent="0.3">
      <c r="A2092">
        <v>305610</v>
      </c>
      <c r="B2092" t="s">
        <v>293</v>
      </c>
      <c r="C2092" t="str">
        <f>_xlfn.XLOOKUP(D2092,Departments!$A$2:$A$8,Departments!$B$2:$B$8)</f>
        <v>Sales</v>
      </c>
      <c r="D2092" t="s">
        <v>31</v>
      </c>
      <c r="E2092" t="str" cm="1">
        <f t="array" ref="E2092">_xlfn.XLOOKUP(F2092,Locations!$A$2:$A$6,Locations!$B$2:$B$6,NOT FOUND)</f>
        <v>Ajman</v>
      </c>
      <c r="F2092" t="s">
        <v>32</v>
      </c>
      <c r="G2092" t="s">
        <v>173</v>
      </c>
      <c r="H2092" t="s">
        <v>22</v>
      </c>
      <c r="I2092" t="s">
        <v>43</v>
      </c>
      <c r="J2092" t="s">
        <v>24</v>
      </c>
      <c r="K2092" t="s">
        <v>64</v>
      </c>
      <c r="L2092" t="s">
        <v>1627</v>
      </c>
      <c r="M2092" s="4">
        <v>79.08</v>
      </c>
      <c r="N2092">
        <v>53</v>
      </c>
      <c r="O2092" t="s">
        <v>27</v>
      </c>
      <c r="P2092" t="s">
        <v>50</v>
      </c>
      <c r="R2092">
        <v>6</v>
      </c>
      <c r="S2092" t="s">
        <v>29</v>
      </c>
      <c r="U2092">
        <v>304270</v>
      </c>
    </row>
    <row r="2093" spans="1:21" x14ac:dyDescent="0.3">
      <c r="A2093">
        <v>305611</v>
      </c>
      <c r="B2093" t="s">
        <v>215</v>
      </c>
      <c r="C2093" t="str">
        <f>_xlfn.XLOOKUP(D2093,Departments!$A$2:$A$8,Departments!$B$2:$B$8)</f>
        <v>Customer Support</v>
      </c>
      <c r="D2093" t="s">
        <v>52</v>
      </c>
      <c r="E2093" t="str" cm="1">
        <f t="array" ref="E2093">_xlfn.XLOOKUP(F2093,Locations!$A$2:$A$6,Locations!$B$2:$B$6,NOT FOUND)</f>
        <v>Al Ain</v>
      </c>
      <c r="F2093" t="s">
        <v>46</v>
      </c>
      <c r="G2093" t="s">
        <v>62</v>
      </c>
      <c r="H2093" t="s">
        <v>22</v>
      </c>
      <c r="I2093" t="s">
        <v>23</v>
      </c>
      <c r="J2093" t="s">
        <v>24</v>
      </c>
      <c r="K2093" t="s">
        <v>25</v>
      </c>
      <c r="L2093" t="s">
        <v>1417</v>
      </c>
      <c r="M2093" s="4">
        <v>95.19</v>
      </c>
      <c r="N2093">
        <v>88</v>
      </c>
      <c r="O2093" t="s">
        <v>56</v>
      </c>
      <c r="P2093" t="s">
        <v>38</v>
      </c>
      <c r="Q2093">
        <v>5</v>
      </c>
      <c r="R2093">
        <v>8</v>
      </c>
      <c r="S2093" t="s">
        <v>29</v>
      </c>
      <c r="U2093">
        <v>305333</v>
      </c>
    </row>
    <row r="2094" spans="1:21" x14ac:dyDescent="0.3">
      <c r="A2094">
        <v>305612</v>
      </c>
      <c r="B2094" t="s">
        <v>221</v>
      </c>
      <c r="C2094" t="str">
        <f>_xlfn.XLOOKUP(D2094,Departments!$A$2:$A$8,Departments!$B$2:$B$8)</f>
        <v>Operations</v>
      </c>
      <c r="D2094" t="s">
        <v>19</v>
      </c>
      <c r="E2094" t="str" cm="1">
        <f t="array" ref="E2094">_xlfn.XLOOKUP(F2094,Locations!$A$2:$A$6,Locations!$B$2:$B$6,NOT FOUND)</f>
        <v>Dubai</v>
      </c>
      <c r="F2094" t="s">
        <v>20</v>
      </c>
      <c r="G2094" t="s">
        <v>73</v>
      </c>
      <c r="H2094" t="s">
        <v>34</v>
      </c>
      <c r="I2094" t="s">
        <v>35</v>
      </c>
      <c r="J2094" t="s">
        <v>36</v>
      </c>
      <c r="K2094" t="s">
        <v>54</v>
      </c>
      <c r="L2094" t="s">
        <v>669</v>
      </c>
      <c r="M2094" s="4">
        <v>81.63</v>
      </c>
      <c r="N2094">
        <v>54</v>
      </c>
      <c r="O2094" t="s">
        <v>27</v>
      </c>
      <c r="P2094" t="s">
        <v>38</v>
      </c>
      <c r="Q2094">
        <v>3</v>
      </c>
      <c r="S2094" t="s">
        <v>29</v>
      </c>
      <c r="U2094">
        <v>303539</v>
      </c>
    </row>
    <row r="2095" spans="1:21" x14ac:dyDescent="0.3">
      <c r="A2095">
        <v>305613</v>
      </c>
      <c r="B2095" t="s">
        <v>588</v>
      </c>
      <c r="C2095" t="str">
        <f>_xlfn.XLOOKUP(D2095,Departments!$A$2:$A$8,Departments!$B$2:$B$8)</f>
        <v>HR</v>
      </c>
      <c r="D2095" t="s">
        <v>40</v>
      </c>
      <c r="E2095" t="str" cm="1">
        <f t="array" ref="E2095">_xlfn.XLOOKUP(F2095,Locations!$A$2:$A$6,Locations!$B$2:$B$6,NOT FOUND)</f>
        <v>Sharjah</v>
      </c>
      <c r="F2095" t="s">
        <v>41</v>
      </c>
      <c r="G2095" t="s">
        <v>126</v>
      </c>
      <c r="H2095" t="s">
        <v>76</v>
      </c>
      <c r="I2095" t="s">
        <v>43</v>
      </c>
      <c r="J2095" t="s">
        <v>24</v>
      </c>
      <c r="K2095" t="s">
        <v>54</v>
      </c>
      <c r="L2095" t="s">
        <v>364</v>
      </c>
      <c r="M2095" s="4">
        <v>83.81</v>
      </c>
      <c r="N2095">
        <v>54</v>
      </c>
      <c r="O2095" t="s">
        <v>27</v>
      </c>
      <c r="P2095" t="s">
        <v>38</v>
      </c>
      <c r="Q2095">
        <v>3</v>
      </c>
      <c r="S2095" t="s">
        <v>57</v>
      </c>
      <c r="T2095" t="s">
        <v>1669</v>
      </c>
      <c r="U2095">
        <v>304757</v>
      </c>
    </row>
    <row r="2096" spans="1:21" x14ac:dyDescent="0.3">
      <c r="A2096">
        <v>305614</v>
      </c>
      <c r="B2096" t="s">
        <v>1117</v>
      </c>
      <c r="C2096" t="str">
        <f>_xlfn.XLOOKUP(D2096,Departments!$A$2:$A$8,Departments!$B$2:$B$8)</f>
        <v>Sales</v>
      </c>
      <c r="D2096" t="s">
        <v>31</v>
      </c>
      <c r="E2096" t="str" cm="1">
        <f t="array" ref="E2096">_xlfn.XLOOKUP(F2096,Locations!$A$2:$A$6,Locations!$B$2:$B$6,NOT FOUND)</f>
        <v>Dubai</v>
      </c>
      <c r="F2096" t="s">
        <v>20</v>
      </c>
      <c r="G2096" t="s">
        <v>53</v>
      </c>
      <c r="H2096" t="s">
        <v>63</v>
      </c>
      <c r="I2096" t="s">
        <v>35</v>
      </c>
      <c r="J2096" t="s">
        <v>24</v>
      </c>
      <c r="K2096" t="s">
        <v>54</v>
      </c>
      <c r="L2096" t="s">
        <v>1670</v>
      </c>
      <c r="M2096" s="4">
        <v>89.36</v>
      </c>
      <c r="N2096">
        <v>83</v>
      </c>
      <c r="O2096" t="s">
        <v>49</v>
      </c>
      <c r="P2096" t="s">
        <v>28</v>
      </c>
      <c r="S2096" t="s">
        <v>29</v>
      </c>
      <c r="U2096">
        <v>304220</v>
      </c>
    </row>
    <row r="2097" spans="1:21" x14ac:dyDescent="0.3">
      <c r="A2097">
        <v>305615</v>
      </c>
      <c r="B2097" t="s">
        <v>165</v>
      </c>
      <c r="C2097" t="str">
        <f>_xlfn.XLOOKUP(D2097,Departments!$A$2:$A$8,Departments!$B$2:$B$8)</f>
        <v>IT</v>
      </c>
      <c r="D2097" t="s">
        <v>80</v>
      </c>
      <c r="E2097" t="str" cm="1">
        <f t="array" ref="E2097">_xlfn.XLOOKUP(F2097,Locations!$A$2:$A$6,Locations!$B$2:$B$6,NOT FOUND)</f>
        <v>Abu Dhabi</v>
      </c>
      <c r="F2097" t="s">
        <v>61</v>
      </c>
      <c r="G2097" t="s">
        <v>73</v>
      </c>
      <c r="H2097" t="s">
        <v>76</v>
      </c>
      <c r="I2097" t="s">
        <v>43</v>
      </c>
      <c r="J2097" t="s">
        <v>36</v>
      </c>
      <c r="K2097" t="s">
        <v>25</v>
      </c>
      <c r="L2097" t="s">
        <v>805</v>
      </c>
      <c r="M2097" s="4">
        <v>99.44</v>
      </c>
      <c r="N2097">
        <v>99</v>
      </c>
      <c r="O2097" t="s">
        <v>56</v>
      </c>
      <c r="P2097" t="s">
        <v>38</v>
      </c>
      <c r="Q2097">
        <v>5</v>
      </c>
      <c r="R2097">
        <v>5</v>
      </c>
      <c r="S2097" t="s">
        <v>29</v>
      </c>
      <c r="U2097">
        <v>304274</v>
      </c>
    </row>
    <row r="2098" spans="1:21" x14ac:dyDescent="0.3">
      <c r="A2098">
        <v>305616</v>
      </c>
      <c r="B2098" t="s">
        <v>983</v>
      </c>
      <c r="C2098" t="str">
        <f>_xlfn.XLOOKUP(D2098,Departments!$A$2:$A$8,Departments!$B$2:$B$8)</f>
        <v>Sales</v>
      </c>
      <c r="D2098" t="s">
        <v>31</v>
      </c>
      <c r="E2098" t="str" cm="1">
        <f t="array" ref="E2098">_xlfn.XLOOKUP(F2098,Locations!$A$2:$A$6,Locations!$B$2:$B$6,NOT FOUND)</f>
        <v>Ajman</v>
      </c>
      <c r="F2098" t="s">
        <v>32</v>
      </c>
      <c r="G2098" t="s">
        <v>102</v>
      </c>
      <c r="H2098" t="s">
        <v>22</v>
      </c>
      <c r="I2098" t="s">
        <v>35</v>
      </c>
      <c r="J2098" t="s">
        <v>24</v>
      </c>
      <c r="K2098" t="s">
        <v>69</v>
      </c>
      <c r="L2098" t="s">
        <v>231</v>
      </c>
      <c r="M2098" s="4">
        <v>99.73</v>
      </c>
      <c r="N2098">
        <v>94</v>
      </c>
      <c r="O2098" t="s">
        <v>49</v>
      </c>
      <c r="P2098" t="s">
        <v>38</v>
      </c>
      <c r="Q2098">
        <v>3</v>
      </c>
      <c r="R2098">
        <v>8</v>
      </c>
      <c r="S2098" t="s">
        <v>29</v>
      </c>
      <c r="U2098">
        <v>304330</v>
      </c>
    </row>
    <row r="2099" spans="1:21" x14ac:dyDescent="0.3">
      <c r="A2099">
        <v>305617</v>
      </c>
      <c r="B2099" t="s">
        <v>576</v>
      </c>
      <c r="C2099" t="str">
        <f>_xlfn.XLOOKUP(D2099,Departments!$A$2:$A$8,Departments!$B$2:$B$8)</f>
        <v>Customer Support</v>
      </c>
      <c r="D2099" t="s">
        <v>52</v>
      </c>
      <c r="E2099" t="str" cm="1">
        <f t="array" ref="E2099">_xlfn.XLOOKUP(F2099,Locations!$A$2:$A$6,Locations!$B$2:$B$6,NOT FOUND)</f>
        <v>Al Ain</v>
      </c>
      <c r="F2099" t="s">
        <v>46</v>
      </c>
      <c r="G2099" t="s">
        <v>62</v>
      </c>
      <c r="H2099" t="s">
        <v>22</v>
      </c>
      <c r="I2099" t="s">
        <v>23</v>
      </c>
      <c r="J2099" t="s">
        <v>36</v>
      </c>
      <c r="K2099" t="s">
        <v>54</v>
      </c>
      <c r="L2099" t="s">
        <v>530</v>
      </c>
      <c r="M2099" s="4">
        <v>86.11</v>
      </c>
      <c r="N2099">
        <v>87</v>
      </c>
      <c r="O2099" t="s">
        <v>56</v>
      </c>
      <c r="P2099" t="s">
        <v>28</v>
      </c>
      <c r="S2099" t="s">
        <v>29</v>
      </c>
      <c r="U2099">
        <v>303944</v>
      </c>
    </row>
    <row r="2100" spans="1:21" x14ac:dyDescent="0.3">
      <c r="A2100">
        <v>305618</v>
      </c>
      <c r="B2100" t="s">
        <v>1137</v>
      </c>
      <c r="C2100" t="str">
        <f>_xlfn.XLOOKUP(D2100,Departments!$A$2:$A$8,Departments!$B$2:$B$8)</f>
        <v>Operations</v>
      </c>
      <c r="D2100" t="s">
        <v>19</v>
      </c>
      <c r="E2100" t="str" cm="1">
        <f t="array" ref="E2100">_xlfn.XLOOKUP(F2100,Locations!$A$2:$A$6,Locations!$B$2:$B$6,NOT FOUND)</f>
        <v>Dubai</v>
      </c>
      <c r="F2100" t="s">
        <v>20</v>
      </c>
      <c r="G2100" t="s">
        <v>53</v>
      </c>
      <c r="H2100" t="s">
        <v>63</v>
      </c>
      <c r="I2100" t="s">
        <v>43</v>
      </c>
      <c r="J2100" t="s">
        <v>36</v>
      </c>
      <c r="K2100" t="s">
        <v>25</v>
      </c>
      <c r="L2100" t="s">
        <v>394</v>
      </c>
      <c r="M2100" s="4">
        <v>79.64</v>
      </c>
      <c r="N2100">
        <v>73</v>
      </c>
      <c r="O2100" t="s">
        <v>27</v>
      </c>
      <c r="P2100" t="s">
        <v>38</v>
      </c>
      <c r="Q2100">
        <v>5</v>
      </c>
      <c r="R2100">
        <v>40</v>
      </c>
      <c r="S2100" t="s">
        <v>57</v>
      </c>
      <c r="T2100" t="s">
        <v>674</v>
      </c>
      <c r="U2100">
        <v>304466</v>
      </c>
    </row>
    <row r="2101" spans="1:21" x14ac:dyDescent="0.3">
      <c r="A2101">
        <v>305619</v>
      </c>
      <c r="B2101" t="s">
        <v>273</v>
      </c>
      <c r="C2101" t="str">
        <f>_xlfn.XLOOKUP(D2101,Departments!$A$2:$A$8,Departments!$B$2:$B$8)</f>
        <v>Operations</v>
      </c>
      <c r="D2101" t="s">
        <v>19</v>
      </c>
      <c r="E2101" t="str" cm="1">
        <f t="array" ref="E2101">_xlfn.XLOOKUP(F2101,Locations!$A$2:$A$6,Locations!$B$2:$B$6,NOT FOUND)</f>
        <v>Sharjah</v>
      </c>
      <c r="F2101" t="s">
        <v>41</v>
      </c>
      <c r="G2101" t="s">
        <v>62</v>
      </c>
      <c r="H2101" t="s">
        <v>22</v>
      </c>
      <c r="I2101" t="s">
        <v>23</v>
      </c>
      <c r="J2101" t="s">
        <v>36</v>
      </c>
      <c r="K2101" t="s">
        <v>54</v>
      </c>
      <c r="L2101" t="s">
        <v>852</v>
      </c>
      <c r="M2101" s="4">
        <v>80.459999999999994</v>
      </c>
      <c r="N2101">
        <v>79</v>
      </c>
      <c r="O2101" t="s">
        <v>56</v>
      </c>
      <c r="P2101" t="s">
        <v>38</v>
      </c>
      <c r="Q2101">
        <v>4</v>
      </c>
      <c r="R2101">
        <v>25</v>
      </c>
      <c r="S2101" t="s">
        <v>29</v>
      </c>
      <c r="U2101">
        <v>305335</v>
      </c>
    </row>
    <row r="2102" spans="1:21" x14ac:dyDescent="0.3">
      <c r="A2102">
        <v>305620</v>
      </c>
      <c r="B2102" t="s">
        <v>802</v>
      </c>
      <c r="C2102" t="str">
        <f>_xlfn.XLOOKUP(D2102,Departments!$A$2:$A$8,Departments!$B$2:$B$8)</f>
        <v>HR</v>
      </c>
      <c r="D2102" t="s">
        <v>40</v>
      </c>
      <c r="E2102" t="str" cm="1">
        <f t="array" ref="E2102">_xlfn.XLOOKUP(F2102,Locations!$A$2:$A$6,Locations!$B$2:$B$6,NOT FOUND)</f>
        <v>Sharjah</v>
      </c>
      <c r="F2102" t="s">
        <v>41</v>
      </c>
      <c r="G2102" t="s">
        <v>21</v>
      </c>
      <c r="H2102" t="s">
        <v>22</v>
      </c>
      <c r="I2102" t="s">
        <v>43</v>
      </c>
      <c r="J2102" t="s">
        <v>24</v>
      </c>
      <c r="K2102" t="s">
        <v>69</v>
      </c>
      <c r="L2102" t="s">
        <v>631</v>
      </c>
      <c r="M2102" s="4">
        <v>80.23</v>
      </c>
      <c r="N2102">
        <v>58</v>
      </c>
      <c r="O2102" t="s">
        <v>27</v>
      </c>
      <c r="P2102" t="s">
        <v>38</v>
      </c>
      <c r="Q2102">
        <v>2</v>
      </c>
      <c r="R2102">
        <v>37</v>
      </c>
      <c r="S2102" t="s">
        <v>29</v>
      </c>
      <c r="U2102">
        <v>303758</v>
      </c>
    </row>
    <row r="2103" spans="1:21" x14ac:dyDescent="0.3">
      <c r="A2103">
        <v>305621</v>
      </c>
      <c r="B2103" t="s">
        <v>411</v>
      </c>
      <c r="C2103" t="str">
        <f>_xlfn.XLOOKUP(D2103,Departments!$A$2:$A$8,Departments!$B$2:$B$8)</f>
        <v>Operations</v>
      </c>
      <c r="D2103" t="s">
        <v>19</v>
      </c>
      <c r="E2103" t="str" cm="1">
        <f t="array" ref="E2103">_xlfn.XLOOKUP(F2103,Locations!$A$2:$A$6,Locations!$B$2:$B$6,NOT FOUND)</f>
        <v>Abu Dhabi</v>
      </c>
      <c r="F2103" t="s">
        <v>61</v>
      </c>
      <c r="G2103" t="s">
        <v>73</v>
      </c>
      <c r="H2103" t="s">
        <v>34</v>
      </c>
      <c r="I2103" t="s">
        <v>23</v>
      </c>
      <c r="J2103" t="s">
        <v>24</v>
      </c>
      <c r="K2103" t="s">
        <v>69</v>
      </c>
      <c r="L2103" t="s">
        <v>370</v>
      </c>
      <c r="M2103" s="4">
        <v>76.14</v>
      </c>
      <c r="N2103">
        <v>75</v>
      </c>
      <c r="O2103" t="s">
        <v>56</v>
      </c>
      <c r="P2103" t="s">
        <v>28</v>
      </c>
      <c r="R2103">
        <v>8</v>
      </c>
      <c r="S2103" t="s">
        <v>29</v>
      </c>
      <c r="U2103">
        <v>305444</v>
      </c>
    </row>
    <row r="2104" spans="1:21" x14ac:dyDescent="0.3">
      <c r="A2104">
        <v>305622</v>
      </c>
      <c r="B2104" t="s">
        <v>634</v>
      </c>
      <c r="C2104" t="str">
        <f>_xlfn.XLOOKUP(D2104,Departments!$A$2:$A$8,Departments!$B$2:$B$8)</f>
        <v>Sales</v>
      </c>
      <c r="D2104" t="s">
        <v>31</v>
      </c>
      <c r="E2104" t="str" cm="1">
        <f t="array" ref="E2104">_xlfn.XLOOKUP(F2104,Locations!$A$2:$A$6,Locations!$B$2:$B$6,NOT FOUND)</f>
        <v>Abu Dhabi</v>
      </c>
      <c r="F2104" t="s">
        <v>61</v>
      </c>
      <c r="G2104" t="s">
        <v>126</v>
      </c>
      <c r="H2104" t="s">
        <v>34</v>
      </c>
      <c r="I2104" t="s">
        <v>23</v>
      </c>
      <c r="J2104" t="s">
        <v>36</v>
      </c>
      <c r="K2104" t="s">
        <v>54</v>
      </c>
      <c r="L2104" t="s">
        <v>1312</v>
      </c>
      <c r="M2104" s="4">
        <v>93.8</v>
      </c>
      <c r="N2104">
        <v>72</v>
      </c>
      <c r="O2104" t="s">
        <v>56</v>
      </c>
      <c r="P2104" t="s">
        <v>38</v>
      </c>
      <c r="Q2104">
        <v>3</v>
      </c>
      <c r="R2104">
        <v>23</v>
      </c>
      <c r="S2104" t="s">
        <v>29</v>
      </c>
      <c r="U2104">
        <v>304091</v>
      </c>
    </row>
    <row r="2105" spans="1:21" x14ac:dyDescent="0.3">
      <c r="A2105">
        <v>305623</v>
      </c>
      <c r="B2105" t="s">
        <v>291</v>
      </c>
      <c r="C2105" t="str">
        <f>_xlfn.XLOOKUP(D2105,Departments!$A$2:$A$8,Departments!$B$2:$B$8)</f>
        <v>Marketing</v>
      </c>
      <c r="D2105" t="s">
        <v>60</v>
      </c>
      <c r="E2105" t="str" cm="1">
        <f t="array" ref="E2105">_xlfn.XLOOKUP(F2105,Locations!$A$2:$A$6,Locations!$B$2:$B$6,NOT FOUND)</f>
        <v>Al Ain</v>
      </c>
      <c r="F2105" t="s">
        <v>46</v>
      </c>
      <c r="G2105" t="s">
        <v>73</v>
      </c>
      <c r="H2105" t="s">
        <v>63</v>
      </c>
      <c r="I2105" t="s">
        <v>23</v>
      </c>
      <c r="J2105" t="s">
        <v>36</v>
      </c>
      <c r="K2105" t="s">
        <v>69</v>
      </c>
      <c r="L2105" t="s">
        <v>469</v>
      </c>
      <c r="M2105" s="4">
        <v>95.43</v>
      </c>
      <c r="N2105">
        <v>94</v>
      </c>
      <c r="O2105" t="s">
        <v>56</v>
      </c>
      <c r="P2105" t="s">
        <v>50</v>
      </c>
      <c r="R2105">
        <v>24</v>
      </c>
      <c r="S2105" t="s">
        <v>29</v>
      </c>
      <c r="U2105">
        <v>303906</v>
      </c>
    </row>
    <row r="2106" spans="1:21" x14ac:dyDescent="0.3">
      <c r="A2106">
        <v>305624</v>
      </c>
      <c r="B2106" t="s">
        <v>573</v>
      </c>
      <c r="C2106" t="str">
        <f>_xlfn.XLOOKUP(D2106,Departments!$A$2:$A$8,Departments!$B$2:$B$8)</f>
        <v>IT</v>
      </c>
      <c r="D2106" t="s">
        <v>80</v>
      </c>
      <c r="E2106" t="str" cm="1">
        <f t="array" ref="E2106">_xlfn.XLOOKUP(F2106,Locations!$A$2:$A$6,Locations!$B$2:$B$6,NOT FOUND)</f>
        <v>Dubai</v>
      </c>
      <c r="F2106" t="s">
        <v>20</v>
      </c>
      <c r="G2106" t="s">
        <v>21</v>
      </c>
      <c r="H2106" t="s">
        <v>34</v>
      </c>
      <c r="I2106" t="s">
        <v>43</v>
      </c>
      <c r="J2106" t="s">
        <v>36</v>
      </c>
      <c r="K2106" t="s">
        <v>69</v>
      </c>
      <c r="L2106" t="s">
        <v>1207</v>
      </c>
      <c r="M2106" s="4">
        <v>85.1</v>
      </c>
      <c r="N2106">
        <v>90</v>
      </c>
      <c r="O2106" t="s">
        <v>49</v>
      </c>
      <c r="P2106" t="s">
        <v>38</v>
      </c>
      <c r="Q2106">
        <v>3</v>
      </c>
      <c r="R2106">
        <v>35</v>
      </c>
      <c r="S2106" t="s">
        <v>29</v>
      </c>
      <c r="U2106">
        <v>304022</v>
      </c>
    </row>
    <row r="2107" spans="1:21" x14ac:dyDescent="0.3">
      <c r="A2107">
        <v>305625</v>
      </c>
      <c r="B2107" t="s">
        <v>230</v>
      </c>
      <c r="C2107" t="str">
        <f>_xlfn.XLOOKUP(D2107,Departments!$A$2:$A$8,Departments!$B$2:$B$8)</f>
        <v>Operations</v>
      </c>
      <c r="D2107" t="s">
        <v>19</v>
      </c>
      <c r="E2107" t="str" cm="1">
        <f t="array" ref="E2107">_xlfn.XLOOKUP(F2107,Locations!$A$2:$A$6,Locations!$B$2:$B$6,NOT FOUND)</f>
        <v>Al Ain</v>
      </c>
      <c r="F2107" t="s">
        <v>46</v>
      </c>
      <c r="G2107" t="s">
        <v>53</v>
      </c>
      <c r="H2107" t="s">
        <v>63</v>
      </c>
      <c r="I2107" t="s">
        <v>35</v>
      </c>
      <c r="J2107" t="s">
        <v>24</v>
      </c>
      <c r="K2107" t="s">
        <v>69</v>
      </c>
      <c r="L2107" t="s">
        <v>1075</v>
      </c>
      <c r="M2107" s="4">
        <v>78.22</v>
      </c>
      <c r="N2107">
        <v>54</v>
      </c>
      <c r="O2107" t="s">
        <v>27</v>
      </c>
      <c r="P2107" t="s">
        <v>38</v>
      </c>
      <c r="Q2107">
        <v>4</v>
      </c>
      <c r="R2107">
        <v>40</v>
      </c>
      <c r="S2107" t="s">
        <v>29</v>
      </c>
      <c r="U2107">
        <v>303801</v>
      </c>
    </row>
    <row r="2108" spans="1:21" x14ac:dyDescent="0.3">
      <c r="A2108">
        <v>305626</v>
      </c>
      <c r="B2108" t="s">
        <v>380</v>
      </c>
      <c r="C2108" t="str">
        <f>_xlfn.XLOOKUP(D2108,Departments!$A$2:$A$8,Departments!$B$2:$B$8)</f>
        <v>HR</v>
      </c>
      <c r="D2108" t="s">
        <v>40</v>
      </c>
      <c r="E2108" t="str" cm="1">
        <f t="array" ref="E2108">_xlfn.XLOOKUP(F2108,Locations!$A$2:$A$6,Locations!$B$2:$B$6,NOT FOUND)</f>
        <v>Sharjah</v>
      </c>
      <c r="F2108" t="s">
        <v>41</v>
      </c>
      <c r="G2108" t="s">
        <v>126</v>
      </c>
      <c r="H2108" t="s">
        <v>34</v>
      </c>
      <c r="I2108" t="s">
        <v>43</v>
      </c>
      <c r="J2108" t="s">
        <v>36</v>
      </c>
      <c r="K2108" t="s">
        <v>64</v>
      </c>
      <c r="L2108" t="s">
        <v>934</v>
      </c>
      <c r="M2108" s="4">
        <v>99.44</v>
      </c>
      <c r="N2108">
        <v>93</v>
      </c>
      <c r="O2108" t="s">
        <v>56</v>
      </c>
      <c r="P2108" t="s">
        <v>38</v>
      </c>
      <c r="Q2108">
        <v>3</v>
      </c>
      <c r="R2108">
        <v>38</v>
      </c>
      <c r="S2108" t="s">
        <v>29</v>
      </c>
      <c r="U2108">
        <v>304027</v>
      </c>
    </row>
    <row r="2109" spans="1:21" x14ac:dyDescent="0.3">
      <c r="A2109">
        <v>305627</v>
      </c>
      <c r="B2109" t="s">
        <v>373</v>
      </c>
      <c r="C2109" t="str">
        <f>_xlfn.XLOOKUP(D2109,Departments!$A$2:$A$8,Departments!$B$2:$B$8)</f>
        <v>IT</v>
      </c>
      <c r="D2109" t="s">
        <v>80</v>
      </c>
      <c r="E2109" t="str" cm="1">
        <f t="array" ref="E2109">_xlfn.XLOOKUP(F2109,Locations!$A$2:$A$6,Locations!$B$2:$B$6,NOT FOUND)</f>
        <v>Ajman</v>
      </c>
      <c r="F2109" t="s">
        <v>32</v>
      </c>
      <c r="G2109" t="s">
        <v>53</v>
      </c>
      <c r="H2109" t="s">
        <v>63</v>
      </c>
      <c r="I2109" t="s">
        <v>43</v>
      </c>
      <c r="J2109" t="s">
        <v>36</v>
      </c>
      <c r="K2109" t="s">
        <v>69</v>
      </c>
      <c r="L2109" t="s">
        <v>1286</v>
      </c>
      <c r="M2109" s="4">
        <v>92.6</v>
      </c>
      <c r="N2109">
        <v>80</v>
      </c>
      <c r="O2109" t="s">
        <v>49</v>
      </c>
      <c r="P2109" t="s">
        <v>38</v>
      </c>
      <c r="Q2109">
        <v>4</v>
      </c>
      <c r="R2109">
        <v>20</v>
      </c>
      <c r="S2109" t="s">
        <v>29</v>
      </c>
      <c r="U2109">
        <v>305004</v>
      </c>
    </row>
    <row r="2110" spans="1:21" x14ac:dyDescent="0.3">
      <c r="A2110">
        <v>305628</v>
      </c>
      <c r="B2110" t="s">
        <v>105</v>
      </c>
      <c r="C2110" t="str">
        <f>_xlfn.XLOOKUP(D2110,Departments!$A$2:$A$8,Departments!$B$2:$B$8)</f>
        <v>Customer Support</v>
      </c>
      <c r="D2110" t="s">
        <v>52</v>
      </c>
      <c r="E2110" t="str" cm="1">
        <f t="array" ref="E2110">_xlfn.XLOOKUP(F2110,Locations!$A$2:$A$6,Locations!$B$2:$B$6,NOT FOUND)</f>
        <v>Dubai</v>
      </c>
      <c r="F2110" t="s">
        <v>20</v>
      </c>
      <c r="G2110" t="s">
        <v>53</v>
      </c>
      <c r="H2110" t="s">
        <v>22</v>
      </c>
      <c r="I2110" t="s">
        <v>35</v>
      </c>
      <c r="J2110" t="s">
        <v>36</v>
      </c>
      <c r="K2110" t="s">
        <v>69</v>
      </c>
      <c r="L2110" t="s">
        <v>748</v>
      </c>
      <c r="M2110" s="4">
        <v>77.3</v>
      </c>
      <c r="N2110">
        <v>70</v>
      </c>
      <c r="O2110" t="s">
        <v>56</v>
      </c>
      <c r="P2110" t="s">
        <v>38</v>
      </c>
      <c r="Q2110">
        <v>2</v>
      </c>
      <c r="R2110">
        <v>13</v>
      </c>
      <c r="S2110" t="s">
        <v>29</v>
      </c>
      <c r="U2110">
        <v>304707</v>
      </c>
    </row>
    <row r="2111" spans="1:21" x14ac:dyDescent="0.3">
      <c r="A2111">
        <v>305629</v>
      </c>
      <c r="B2111" t="s">
        <v>590</v>
      </c>
      <c r="C2111" t="str">
        <f>_xlfn.XLOOKUP(D2111,Departments!$A$2:$A$8,Departments!$B$2:$B$8)</f>
        <v>Operations</v>
      </c>
      <c r="D2111" t="s">
        <v>19</v>
      </c>
      <c r="E2111" t="str" cm="1">
        <f t="array" ref="E2111">_xlfn.XLOOKUP(F2111,Locations!$A$2:$A$6,Locations!$B$2:$B$6,NOT FOUND)</f>
        <v>Ajman</v>
      </c>
      <c r="F2111" t="s">
        <v>32</v>
      </c>
      <c r="G2111" t="s">
        <v>42</v>
      </c>
      <c r="H2111" t="s">
        <v>76</v>
      </c>
      <c r="I2111" t="s">
        <v>23</v>
      </c>
      <c r="J2111" t="s">
        <v>36</v>
      </c>
      <c r="K2111" t="s">
        <v>69</v>
      </c>
      <c r="L2111" t="s">
        <v>1671</v>
      </c>
      <c r="M2111" s="4">
        <v>80.25</v>
      </c>
      <c r="N2111">
        <v>75</v>
      </c>
      <c r="O2111" t="s">
        <v>27</v>
      </c>
      <c r="P2111" t="s">
        <v>50</v>
      </c>
      <c r="R2111">
        <v>24</v>
      </c>
      <c r="S2111" t="s">
        <v>29</v>
      </c>
      <c r="U2111">
        <v>304287</v>
      </c>
    </row>
    <row r="2112" spans="1:21" x14ac:dyDescent="0.3">
      <c r="A2112">
        <v>305630</v>
      </c>
      <c r="B2112" t="s">
        <v>1107</v>
      </c>
      <c r="C2112" t="str">
        <f>_xlfn.XLOOKUP(D2112,Departments!$A$2:$A$8,Departments!$B$2:$B$8)</f>
        <v>Customer Support</v>
      </c>
      <c r="D2112" t="s">
        <v>52</v>
      </c>
      <c r="E2112" t="str" cm="1">
        <f t="array" ref="E2112">_xlfn.XLOOKUP(F2112,Locations!$A$2:$A$6,Locations!$B$2:$B$6,NOT FOUND)</f>
        <v>Dubai</v>
      </c>
      <c r="F2112" t="s">
        <v>20</v>
      </c>
      <c r="G2112" t="s">
        <v>53</v>
      </c>
      <c r="H2112" t="s">
        <v>34</v>
      </c>
      <c r="I2112" t="s">
        <v>43</v>
      </c>
      <c r="J2112" t="s">
        <v>36</v>
      </c>
      <c r="K2112" t="s">
        <v>54</v>
      </c>
      <c r="L2112" t="s">
        <v>697</v>
      </c>
      <c r="M2112" s="4">
        <v>83.66</v>
      </c>
      <c r="N2112">
        <v>75</v>
      </c>
      <c r="O2112" t="s">
        <v>27</v>
      </c>
      <c r="P2112" t="s">
        <v>38</v>
      </c>
      <c r="Q2112">
        <v>4</v>
      </c>
      <c r="R2112">
        <v>28</v>
      </c>
      <c r="S2112" t="s">
        <v>29</v>
      </c>
      <c r="U2112">
        <v>303596</v>
      </c>
    </row>
    <row r="2113" spans="1:21" x14ac:dyDescent="0.3">
      <c r="A2113">
        <v>305631</v>
      </c>
      <c r="B2113" t="s">
        <v>597</v>
      </c>
      <c r="C2113" t="str">
        <f>_xlfn.XLOOKUP(D2113,Departments!$A$2:$A$8,Departments!$B$2:$B$8)</f>
        <v>IT</v>
      </c>
      <c r="D2113" t="s">
        <v>80</v>
      </c>
      <c r="E2113" t="str" cm="1">
        <f t="array" ref="E2113">_xlfn.XLOOKUP(F2113,Locations!$A$2:$A$6,Locations!$B$2:$B$6,NOT FOUND)</f>
        <v>Dubai</v>
      </c>
      <c r="F2113" t="s">
        <v>20</v>
      </c>
      <c r="G2113" t="s">
        <v>21</v>
      </c>
      <c r="H2113" t="s">
        <v>63</v>
      </c>
      <c r="I2113" t="s">
        <v>23</v>
      </c>
      <c r="J2113" t="s">
        <v>36</v>
      </c>
      <c r="K2113" t="s">
        <v>25</v>
      </c>
      <c r="L2113" t="s">
        <v>414</v>
      </c>
      <c r="M2113" s="4">
        <v>92.38</v>
      </c>
      <c r="N2113">
        <v>88</v>
      </c>
      <c r="O2113" t="s">
        <v>49</v>
      </c>
      <c r="P2113" t="s">
        <v>28</v>
      </c>
      <c r="R2113">
        <v>5</v>
      </c>
      <c r="S2113" t="s">
        <v>29</v>
      </c>
      <c r="U2113">
        <v>305323</v>
      </c>
    </row>
    <row r="2114" spans="1:21" x14ac:dyDescent="0.3">
      <c r="A2114">
        <v>305632</v>
      </c>
      <c r="B2114" t="s">
        <v>382</v>
      </c>
      <c r="C2114" t="str">
        <f>_xlfn.XLOOKUP(D2114,Departments!$A$2:$A$8,Departments!$B$2:$B$8)</f>
        <v>Operations</v>
      </c>
      <c r="D2114" t="s">
        <v>19</v>
      </c>
      <c r="E2114" t="str" cm="1">
        <f t="array" ref="E2114">_xlfn.XLOOKUP(F2114,Locations!$A$2:$A$6,Locations!$B$2:$B$6,NOT FOUND)</f>
        <v>Abu Dhabi</v>
      </c>
      <c r="F2114" t="s">
        <v>61</v>
      </c>
      <c r="G2114" t="s">
        <v>21</v>
      </c>
      <c r="H2114" t="s">
        <v>63</v>
      </c>
      <c r="I2114" t="s">
        <v>43</v>
      </c>
      <c r="J2114" t="s">
        <v>24</v>
      </c>
      <c r="K2114" t="s">
        <v>69</v>
      </c>
      <c r="L2114" t="s">
        <v>1173</v>
      </c>
      <c r="M2114" s="4">
        <v>91.27</v>
      </c>
      <c r="N2114">
        <v>89</v>
      </c>
      <c r="O2114" t="s">
        <v>49</v>
      </c>
      <c r="P2114" t="s">
        <v>28</v>
      </c>
      <c r="R2114">
        <v>33</v>
      </c>
      <c r="S2114" t="s">
        <v>29</v>
      </c>
      <c r="U2114">
        <v>303671</v>
      </c>
    </row>
    <row r="2115" spans="1:21" x14ac:dyDescent="0.3">
      <c r="A2115">
        <v>305633</v>
      </c>
      <c r="B2115" t="s">
        <v>262</v>
      </c>
      <c r="C2115" t="str">
        <f>_xlfn.XLOOKUP(D2115,Departments!$A$2:$A$8,Departments!$B$2:$B$8)</f>
        <v>Operations</v>
      </c>
      <c r="D2115" t="s">
        <v>19</v>
      </c>
      <c r="E2115" t="str" cm="1">
        <f t="array" ref="E2115">_xlfn.XLOOKUP(F2115,Locations!$A$2:$A$6,Locations!$B$2:$B$6,NOT FOUND)</f>
        <v>Ajman</v>
      </c>
      <c r="F2115" t="s">
        <v>32</v>
      </c>
      <c r="G2115" t="s">
        <v>68</v>
      </c>
      <c r="H2115" t="s">
        <v>63</v>
      </c>
      <c r="I2115" t="s">
        <v>43</v>
      </c>
      <c r="J2115" t="s">
        <v>24</v>
      </c>
      <c r="K2115" t="s">
        <v>69</v>
      </c>
      <c r="L2115" t="s">
        <v>727</v>
      </c>
      <c r="M2115" s="4">
        <v>84.47</v>
      </c>
      <c r="N2115">
        <v>69</v>
      </c>
      <c r="O2115" t="s">
        <v>56</v>
      </c>
      <c r="P2115" t="s">
        <v>38</v>
      </c>
      <c r="Q2115">
        <v>2</v>
      </c>
      <c r="R2115">
        <v>20</v>
      </c>
      <c r="S2115" t="s">
        <v>57</v>
      </c>
      <c r="T2115" t="s">
        <v>550</v>
      </c>
      <c r="U2115">
        <v>304344</v>
      </c>
    </row>
    <row r="2116" spans="1:21" x14ac:dyDescent="0.3">
      <c r="A2116">
        <v>305634</v>
      </c>
      <c r="B2116" t="s">
        <v>1116</v>
      </c>
      <c r="C2116" t="str">
        <f>_xlfn.XLOOKUP(D2116,Departments!$A$2:$A$8,Departments!$B$2:$B$8)</f>
        <v>Finance</v>
      </c>
      <c r="D2116" t="s">
        <v>72</v>
      </c>
      <c r="E2116" t="str" cm="1">
        <f t="array" ref="E2116">_xlfn.XLOOKUP(F2116,Locations!$A$2:$A$6,Locations!$B$2:$B$6,NOT FOUND)</f>
        <v>Ajman</v>
      </c>
      <c r="F2116" t="s">
        <v>32</v>
      </c>
      <c r="G2116" t="s">
        <v>102</v>
      </c>
      <c r="H2116" t="s">
        <v>63</v>
      </c>
      <c r="I2116" t="s">
        <v>23</v>
      </c>
      <c r="J2116" t="s">
        <v>36</v>
      </c>
      <c r="K2116" t="s">
        <v>25</v>
      </c>
      <c r="L2116" t="s">
        <v>790</v>
      </c>
      <c r="M2116" s="4">
        <v>86.82</v>
      </c>
      <c r="N2116">
        <v>86</v>
      </c>
      <c r="O2116" t="s">
        <v>56</v>
      </c>
      <c r="P2116" t="s">
        <v>38</v>
      </c>
      <c r="Q2116">
        <v>3</v>
      </c>
      <c r="R2116">
        <v>25</v>
      </c>
      <c r="S2116" t="s">
        <v>29</v>
      </c>
      <c r="U2116">
        <v>304836</v>
      </c>
    </row>
    <row r="2117" spans="1:21" x14ac:dyDescent="0.3">
      <c r="A2117">
        <v>305635</v>
      </c>
      <c r="B2117" t="s">
        <v>51</v>
      </c>
      <c r="C2117" t="str">
        <f>_xlfn.XLOOKUP(D2117,Departments!$A$2:$A$8,Departments!$B$2:$B$8)</f>
        <v>IT</v>
      </c>
      <c r="D2117" t="s">
        <v>80</v>
      </c>
      <c r="E2117" t="str" cm="1">
        <f t="array" ref="E2117">_xlfn.XLOOKUP(F2117,Locations!$A$2:$A$6,Locations!$B$2:$B$6,NOT FOUND)</f>
        <v>Abu Dhabi</v>
      </c>
      <c r="F2117" t="s">
        <v>61</v>
      </c>
      <c r="G2117" t="s">
        <v>173</v>
      </c>
      <c r="H2117" t="s">
        <v>63</v>
      </c>
      <c r="I2117" t="s">
        <v>43</v>
      </c>
      <c r="J2117" t="s">
        <v>24</v>
      </c>
      <c r="K2117" t="s">
        <v>25</v>
      </c>
      <c r="L2117" t="s">
        <v>249</v>
      </c>
      <c r="M2117" s="4">
        <v>84.65</v>
      </c>
      <c r="N2117">
        <v>52</v>
      </c>
      <c r="O2117" t="s">
        <v>27</v>
      </c>
      <c r="P2117" t="s">
        <v>38</v>
      </c>
      <c r="Q2117">
        <v>2</v>
      </c>
      <c r="S2117" t="s">
        <v>29</v>
      </c>
      <c r="U2117">
        <v>303977</v>
      </c>
    </row>
    <row r="2118" spans="1:21" x14ac:dyDescent="0.3">
      <c r="A2118">
        <v>305636</v>
      </c>
      <c r="B2118" t="s">
        <v>982</v>
      </c>
      <c r="C2118" t="str">
        <f>_xlfn.XLOOKUP(D2118,Departments!$A$2:$A$8,Departments!$B$2:$B$8)</f>
        <v>IT</v>
      </c>
      <c r="D2118" t="s">
        <v>80</v>
      </c>
      <c r="E2118" t="str" cm="1">
        <f t="array" ref="E2118">_xlfn.XLOOKUP(F2118,Locations!$A$2:$A$6,Locations!$B$2:$B$6,NOT FOUND)</f>
        <v>Abu Dhabi</v>
      </c>
      <c r="F2118" t="s">
        <v>61</v>
      </c>
      <c r="G2118" t="s">
        <v>108</v>
      </c>
      <c r="H2118" t="s">
        <v>63</v>
      </c>
      <c r="I2118" t="s">
        <v>35</v>
      </c>
      <c r="J2118" t="s">
        <v>36</v>
      </c>
      <c r="K2118" t="s">
        <v>54</v>
      </c>
      <c r="L2118" t="s">
        <v>292</v>
      </c>
      <c r="M2118" s="4">
        <v>98.56</v>
      </c>
      <c r="N2118">
        <v>98</v>
      </c>
      <c r="O2118" t="s">
        <v>49</v>
      </c>
      <c r="P2118" t="s">
        <v>38</v>
      </c>
      <c r="Q2118">
        <v>5</v>
      </c>
      <c r="R2118">
        <v>26</v>
      </c>
      <c r="S2118" t="s">
        <v>29</v>
      </c>
      <c r="U2118">
        <v>305083</v>
      </c>
    </row>
    <row r="2119" spans="1:21" x14ac:dyDescent="0.3">
      <c r="A2119">
        <v>305637</v>
      </c>
      <c r="B2119" t="s">
        <v>470</v>
      </c>
      <c r="C2119" t="str">
        <f>_xlfn.XLOOKUP(D2119,Departments!$A$2:$A$8,Departments!$B$2:$B$8)</f>
        <v>Sales</v>
      </c>
      <c r="D2119" t="s">
        <v>31</v>
      </c>
      <c r="E2119" t="str" cm="1">
        <f t="array" ref="E2119">_xlfn.XLOOKUP(F2119,Locations!$A$2:$A$6,Locations!$B$2:$B$6,NOT FOUND)</f>
        <v>Sharjah</v>
      </c>
      <c r="F2119" t="s">
        <v>41</v>
      </c>
      <c r="G2119" t="s">
        <v>102</v>
      </c>
      <c r="H2119" t="s">
        <v>34</v>
      </c>
      <c r="I2119" t="s">
        <v>23</v>
      </c>
      <c r="J2119" t="s">
        <v>36</v>
      </c>
      <c r="K2119" t="s">
        <v>64</v>
      </c>
      <c r="L2119" t="s">
        <v>1342</v>
      </c>
      <c r="M2119" s="4">
        <v>86.88</v>
      </c>
      <c r="N2119">
        <v>86</v>
      </c>
      <c r="O2119" t="s">
        <v>56</v>
      </c>
      <c r="P2119" t="s">
        <v>38</v>
      </c>
      <c r="Q2119">
        <v>3</v>
      </c>
      <c r="R2119">
        <v>21</v>
      </c>
      <c r="S2119" t="s">
        <v>29</v>
      </c>
      <c r="U2119">
        <v>305356</v>
      </c>
    </row>
    <row r="2120" spans="1:21" x14ac:dyDescent="0.3">
      <c r="A2120">
        <v>305638</v>
      </c>
      <c r="B2120" t="s">
        <v>377</v>
      </c>
      <c r="C2120" t="str">
        <f>_xlfn.XLOOKUP(D2120,Departments!$A$2:$A$8,Departments!$B$2:$B$8)</f>
        <v>Finance</v>
      </c>
      <c r="D2120" t="s">
        <v>72</v>
      </c>
      <c r="E2120" t="str" cm="1">
        <f t="array" ref="E2120">_xlfn.XLOOKUP(F2120,Locations!$A$2:$A$6,Locations!$B$2:$B$6,NOT FOUND)</f>
        <v>Al Ain</v>
      </c>
      <c r="F2120" t="s">
        <v>46</v>
      </c>
      <c r="G2120" t="s">
        <v>102</v>
      </c>
      <c r="H2120" t="s">
        <v>22</v>
      </c>
      <c r="I2120" t="s">
        <v>23</v>
      </c>
      <c r="J2120" t="s">
        <v>36</v>
      </c>
      <c r="K2120" t="s">
        <v>69</v>
      </c>
      <c r="L2120" t="s">
        <v>1672</v>
      </c>
      <c r="M2120" s="4">
        <v>82.94</v>
      </c>
      <c r="N2120">
        <v>59</v>
      </c>
      <c r="O2120" t="s">
        <v>27</v>
      </c>
      <c r="P2120" t="s">
        <v>38</v>
      </c>
      <c r="Q2120">
        <v>4</v>
      </c>
      <c r="R2120">
        <v>32</v>
      </c>
      <c r="S2120" t="s">
        <v>57</v>
      </c>
      <c r="T2120" t="s">
        <v>952</v>
      </c>
      <c r="U2120">
        <v>303923</v>
      </c>
    </row>
    <row r="2121" spans="1:21" x14ac:dyDescent="0.3">
      <c r="A2121">
        <v>305639</v>
      </c>
      <c r="B2121" t="s">
        <v>665</v>
      </c>
      <c r="C2121" t="str">
        <f>_xlfn.XLOOKUP(D2121,Departments!$A$2:$A$8,Departments!$B$2:$B$8)</f>
        <v>Customer Support</v>
      </c>
      <c r="D2121" t="s">
        <v>52</v>
      </c>
      <c r="E2121" t="str" cm="1">
        <f t="array" ref="E2121">_xlfn.XLOOKUP(F2121,Locations!$A$2:$A$6,Locations!$B$2:$B$6,NOT FOUND)</f>
        <v>Dubai</v>
      </c>
      <c r="F2121" t="s">
        <v>20</v>
      </c>
      <c r="G2121" t="s">
        <v>68</v>
      </c>
      <c r="H2121" t="s">
        <v>76</v>
      </c>
      <c r="I2121" t="s">
        <v>43</v>
      </c>
      <c r="J2121" t="s">
        <v>36</v>
      </c>
      <c r="K2121" t="s">
        <v>25</v>
      </c>
      <c r="L2121" t="s">
        <v>1673</v>
      </c>
      <c r="M2121" s="4">
        <v>95.99</v>
      </c>
      <c r="N2121">
        <v>99</v>
      </c>
      <c r="O2121" t="s">
        <v>56</v>
      </c>
      <c r="P2121" t="s">
        <v>38</v>
      </c>
      <c r="Q2121">
        <v>4</v>
      </c>
      <c r="R2121">
        <v>13</v>
      </c>
      <c r="S2121" t="s">
        <v>29</v>
      </c>
      <c r="U2121">
        <v>303629</v>
      </c>
    </row>
    <row r="2122" spans="1:21" x14ac:dyDescent="0.3">
      <c r="A2122">
        <v>305640</v>
      </c>
      <c r="B2122" t="s">
        <v>156</v>
      </c>
      <c r="C2122" t="str">
        <f>_xlfn.XLOOKUP(D2122,Departments!$A$2:$A$8,Departments!$B$2:$B$8)</f>
        <v>IT</v>
      </c>
      <c r="D2122" t="s">
        <v>80</v>
      </c>
      <c r="E2122" t="str" cm="1">
        <f t="array" ref="E2122">_xlfn.XLOOKUP(F2122,Locations!$A$2:$A$6,Locations!$B$2:$B$6,NOT FOUND)</f>
        <v>Al Ain</v>
      </c>
      <c r="F2122" t="s">
        <v>46</v>
      </c>
      <c r="G2122" t="s">
        <v>126</v>
      </c>
      <c r="H2122" t="s">
        <v>22</v>
      </c>
      <c r="I2122" t="s">
        <v>23</v>
      </c>
      <c r="J2122" t="s">
        <v>36</v>
      </c>
      <c r="K2122" t="s">
        <v>54</v>
      </c>
      <c r="L2122" t="s">
        <v>1240</v>
      </c>
      <c r="M2122" s="4">
        <v>87.2</v>
      </c>
      <c r="N2122">
        <v>73</v>
      </c>
      <c r="O2122" t="s">
        <v>56</v>
      </c>
      <c r="P2122" t="s">
        <v>38</v>
      </c>
      <c r="Q2122">
        <v>3</v>
      </c>
      <c r="R2122">
        <v>9</v>
      </c>
      <c r="S2122" t="s">
        <v>29</v>
      </c>
      <c r="U2122">
        <v>305245</v>
      </c>
    </row>
    <row r="2123" spans="1:21" x14ac:dyDescent="0.3">
      <c r="A2123">
        <v>305641</v>
      </c>
      <c r="B2123" t="s">
        <v>681</v>
      </c>
      <c r="C2123" t="str">
        <f>_xlfn.XLOOKUP(D2123,Departments!$A$2:$A$8,Departments!$B$2:$B$8)</f>
        <v>Customer Support</v>
      </c>
      <c r="D2123" t="s">
        <v>52</v>
      </c>
      <c r="E2123" t="str" cm="1">
        <f t="array" ref="E2123">_xlfn.XLOOKUP(F2123,Locations!$A$2:$A$6,Locations!$B$2:$B$6,NOT FOUND)</f>
        <v>Al Ain</v>
      </c>
      <c r="F2123" t="s">
        <v>46</v>
      </c>
      <c r="G2123" t="s">
        <v>108</v>
      </c>
      <c r="H2123" t="s">
        <v>22</v>
      </c>
      <c r="I2123" t="s">
        <v>23</v>
      </c>
      <c r="J2123" t="s">
        <v>36</v>
      </c>
      <c r="K2123" t="s">
        <v>69</v>
      </c>
      <c r="L2123" t="s">
        <v>1232</v>
      </c>
      <c r="M2123" s="4">
        <v>90</v>
      </c>
      <c r="N2123">
        <v>89</v>
      </c>
      <c r="O2123" t="s">
        <v>56</v>
      </c>
      <c r="P2123" t="s">
        <v>50</v>
      </c>
      <c r="S2123" t="s">
        <v>57</v>
      </c>
      <c r="T2123" t="s">
        <v>164</v>
      </c>
      <c r="U2123">
        <v>303903</v>
      </c>
    </row>
    <row r="2124" spans="1:21" x14ac:dyDescent="0.3">
      <c r="A2124">
        <v>305642</v>
      </c>
      <c r="B2124" t="s">
        <v>914</v>
      </c>
      <c r="C2124" t="str">
        <f>_xlfn.XLOOKUP(D2124,Departments!$A$2:$A$8,Departments!$B$2:$B$8)</f>
        <v>Sales</v>
      </c>
      <c r="D2124" t="s">
        <v>31</v>
      </c>
      <c r="E2124" t="str" cm="1">
        <f t="array" ref="E2124">_xlfn.XLOOKUP(F2124,Locations!$A$2:$A$6,Locations!$B$2:$B$6,NOT FOUND)</f>
        <v>Abu Dhabi</v>
      </c>
      <c r="F2124" t="s">
        <v>61</v>
      </c>
      <c r="G2124" t="s">
        <v>73</v>
      </c>
      <c r="H2124" t="s">
        <v>76</v>
      </c>
      <c r="I2124" t="s">
        <v>43</v>
      </c>
      <c r="J2124" t="s">
        <v>24</v>
      </c>
      <c r="K2124" t="s">
        <v>25</v>
      </c>
      <c r="L2124" t="s">
        <v>600</v>
      </c>
      <c r="M2124" s="4">
        <v>84.69</v>
      </c>
      <c r="N2124">
        <v>52</v>
      </c>
      <c r="O2124" t="s">
        <v>27</v>
      </c>
      <c r="P2124" t="s">
        <v>50</v>
      </c>
      <c r="R2124">
        <v>17</v>
      </c>
      <c r="S2124" t="s">
        <v>29</v>
      </c>
      <c r="U2124">
        <v>304335</v>
      </c>
    </row>
    <row r="2125" spans="1:21" x14ac:dyDescent="0.3">
      <c r="A2125">
        <v>305643</v>
      </c>
      <c r="B2125" t="s">
        <v>557</v>
      </c>
      <c r="C2125" t="str">
        <f>_xlfn.XLOOKUP(D2125,Departments!$A$2:$A$8,Departments!$B$2:$B$8)</f>
        <v>Operations</v>
      </c>
      <c r="D2125" t="s">
        <v>19</v>
      </c>
      <c r="E2125" t="str" cm="1">
        <f t="array" ref="E2125">_xlfn.XLOOKUP(F2125,Locations!$A$2:$A$6,Locations!$B$2:$B$6,NOT FOUND)</f>
        <v>Al Ain</v>
      </c>
      <c r="F2125" t="s">
        <v>46</v>
      </c>
      <c r="G2125" t="s">
        <v>42</v>
      </c>
      <c r="H2125" t="s">
        <v>22</v>
      </c>
      <c r="I2125" t="s">
        <v>43</v>
      </c>
      <c r="J2125" t="s">
        <v>36</v>
      </c>
      <c r="K2125" t="s">
        <v>64</v>
      </c>
      <c r="L2125" t="s">
        <v>1307</v>
      </c>
      <c r="M2125" s="4">
        <v>76.59</v>
      </c>
      <c r="N2125">
        <v>57</v>
      </c>
      <c r="O2125" t="s">
        <v>27</v>
      </c>
      <c r="P2125" t="s">
        <v>38</v>
      </c>
      <c r="Q2125">
        <v>3</v>
      </c>
      <c r="R2125">
        <v>32</v>
      </c>
      <c r="S2125" t="s">
        <v>29</v>
      </c>
      <c r="U2125">
        <v>304920</v>
      </c>
    </row>
    <row r="2126" spans="1:21" x14ac:dyDescent="0.3">
      <c r="A2126">
        <v>305644</v>
      </c>
      <c r="B2126" t="s">
        <v>120</v>
      </c>
      <c r="C2126" t="str">
        <f>_xlfn.XLOOKUP(D2126,Departments!$A$2:$A$8,Departments!$B$2:$B$8)</f>
        <v>Marketing</v>
      </c>
      <c r="D2126" t="s">
        <v>60</v>
      </c>
      <c r="E2126" t="str" cm="1">
        <f t="array" ref="E2126">_xlfn.XLOOKUP(F2126,Locations!$A$2:$A$6,Locations!$B$2:$B$6,NOT FOUND)</f>
        <v>Abu Dhabi</v>
      </c>
      <c r="F2126" t="s">
        <v>61</v>
      </c>
      <c r="G2126" t="s">
        <v>21</v>
      </c>
      <c r="H2126" t="s">
        <v>63</v>
      </c>
      <c r="I2126" t="s">
        <v>35</v>
      </c>
      <c r="J2126" t="s">
        <v>24</v>
      </c>
      <c r="K2126" t="s">
        <v>69</v>
      </c>
      <c r="L2126" t="s">
        <v>1276</v>
      </c>
      <c r="M2126" s="4">
        <v>91.95</v>
      </c>
      <c r="N2126">
        <v>72</v>
      </c>
      <c r="O2126" t="s">
        <v>49</v>
      </c>
      <c r="P2126" t="s">
        <v>38</v>
      </c>
      <c r="Q2126">
        <v>2</v>
      </c>
      <c r="R2126">
        <v>36</v>
      </c>
      <c r="S2126" t="s">
        <v>29</v>
      </c>
      <c r="U2126">
        <v>305053</v>
      </c>
    </row>
    <row r="2127" spans="1:21" x14ac:dyDescent="0.3">
      <c r="A2127">
        <v>305645</v>
      </c>
      <c r="B2127" t="s">
        <v>450</v>
      </c>
      <c r="C2127" t="str">
        <f>_xlfn.XLOOKUP(D2127,Departments!$A$2:$A$8,Departments!$B$2:$B$8)</f>
        <v>Sales</v>
      </c>
      <c r="D2127" t="s">
        <v>31</v>
      </c>
      <c r="E2127" t="str" cm="1">
        <f t="array" ref="E2127">_xlfn.XLOOKUP(F2127,Locations!$A$2:$A$6,Locations!$B$2:$B$6,NOT FOUND)</f>
        <v>Al Ain</v>
      </c>
      <c r="F2127" t="s">
        <v>46</v>
      </c>
      <c r="G2127" t="s">
        <v>53</v>
      </c>
      <c r="H2127" t="s">
        <v>76</v>
      </c>
      <c r="I2127" t="s">
        <v>43</v>
      </c>
      <c r="J2127" t="s">
        <v>24</v>
      </c>
      <c r="K2127" t="s">
        <v>69</v>
      </c>
      <c r="L2127" t="s">
        <v>498</v>
      </c>
      <c r="M2127" s="4">
        <v>88.55</v>
      </c>
      <c r="N2127">
        <v>77</v>
      </c>
      <c r="O2127" t="s">
        <v>49</v>
      </c>
      <c r="P2127" t="s">
        <v>38</v>
      </c>
      <c r="Q2127">
        <v>3</v>
      </c>
      <c r="R2127">
        <v>12</v>
      </c>
      <c r="S2127" t="s">
        <v>29</v>
      </c>
      <c r="U2127">
        <v>305499</v>
      </c>
    </row>
    <row r="2128" spans="1:21" x14ac:dyDescent="0.3">
      <c r="A2128">
        <v>305646</v>
      </c>
      <c r="B2128" t="s">
        <v>466</v>
      </c>
      <c r="C2128" t="str">
        <f>_xlfn.XLOOKUP(D2128,Departments!$A$2:$A$8,Departments!$B$2:$B$8)</f>
        <v>Finance</v>
      </c>
      <c r="D2128" t="s">
        <v>72</v>
      </c>
      <c r="E2128" t="str" cm="1">
        <f t="array" ref="E2128">_xlfn.XLOOKUP(F2128,Locations!$A$2:$A$6,Locations!$B$2:$B$6,NOT FOUND)</f>
        <v>Al Ain</v>
      </c>
      <c r="F2128" t="s">
        <v>46</v>
      </c>
      <c r="G2128" t="s">
        <v>62</v>
      </c>
      <c r="H2128" t="s">
        <v>34</v>
      </c>
      <c r="I2128" t="s">
        <v>23</v>
      </c>
      <c r="J2128" t="s">
        <v>24</v>
      </c>
      <c r="K2128" t="s">
        <v>54</v>
      </c>
      <c r="L2128" t="s">
        <v>1674</v>
      </c>
      <c r="M2128" s="4">
        <v>98.61</v>
      </c>
      <c r="N2128">
        <v>99</v>
      </c>
      <c r="O2128" t="s">
        <v>49</v>
      </c>
      <c r="P2128" t="s">
        <v>38</v>
      </c>
      <c r="Q2128">
        <v>2</v>
      </c>
      <c r="R2128">
        <v>13</v>
      </c>
      <c r="S2128" t="s">
        <v>57</v>
      </c>
      <c r="T2128" t="s">
        <v>805</v>
      </c>
      <c r="U2128">
        <v>305378</v>
      </c>
    </row>
    <row r="2129" spans="1:21" x14ac:dyDescent="0.3">
      <c r="A2129">
        <v>305647</v>
      </c>
      <c r="B2129" t="s">
        <v>404</v>
      </c>
      <c r="C2129" t="str">
        <f>_xlfn.XLOOKUP(D2129,Departments!$A$2:$A$8,Departments!$B$2:$B$8)</f>
        <v>Customer Support</v>
      </c>
      <c r="D2129" t="s">
        <v>52</v>
      </c>
      <c r="E2129" t="str" cm="1">
        <f t="array" ref="E2129">_xlfn.XLOOKUP(F2129,Locations!$A$2:$A$6,Locations!$B$2:$B$6,NOT FOUND)</f>
        <v>Dubai</v>
      </c>
      <c r="F2129" t="s">
        <v>20</v>
      </c>
      <c r="G2129" t="s">
        <v>108</v>
      </c>
      <c r="H2129" t="s">
        <v>63</v>
      </c>
      <c r="I2129" t="s">
        <v>43</v>
      </c>
      <c r="J2129" t="s">
        <v>36</v>
      </c>
      <c r="K2129" t="s">
        <v>69</v>
      </c>
      <c r="L2129" t="s">
        <v>294</v>
      </c>
      <c r="M2129" s="4">
        <v>99.81</v>
      </c>
      <c r="N2129">
        <v>89</v>
      </c>
      <c r="O2129" t="s">
        <v>56</v>
      </c>
      <c r="P2129" t="s">
        <v>38</v>
      </c>
      <c r="Q2129">
        <v>5</v>
      </c>
      <c r="R2129">
        <v>18</v>
      </c>
      <c r="S2129" t="s">
        <v>57</v>
      </c>
      <c r="T2129" t="s">
        <v>1675</v>
      </c>
      <c r="U2129">
        <v>304742</v>
      </c>
    </row>
    <row r="2130" spans="1:21" x14ac:dyDescent="0.3">
      <c r="A2130">
        <v>305648</v>
      </c>
      <c r="B2130" t="s">
        <v>195</v>
      </c>
      <c r="C2130" t="str">
        <f>_xlfn.XLOOKUP(D2130,Departments!$A$2:$A$8,Departments!$B$2:$B$8)</f>
        <v>HR</v>
      </c>
      <c r="D2130" t="s">
        <v>40</v>
      </c>
      <c r="E2130" t="str" cm="1">
        <f t="array" ref="E2130">_xlfn.XLOOKUP(F2130,Locations!$A$2:$A$6,Locations!$B$2:$B$6,NOT FOUND)</f>
        <v>Ajman</v>
      </c>
      <c r="F2130" t="s">
        <v>32</v>
      </c>
      <c r="G2130" t="s">
        <v>108</v>
      </c>
      <c r="H2130" t="s">
        <v>63</v>
      </c>
      <c r="I2130" t="s">
        <v>43</v>
      </c>
      <c r="J2130" t="s">
        <v>36</v>
      </c>
      <c r="K2130" t="s">
        <v>64</v>
      </c>
      <c r="L2130" t="s">
        <v>913</v>
      </c>
      <c r="M2130" s="4">
        <v>98.34</v>
      </c>
      <c r="N2130">
        <v>97</v>
      </c>
      <c r="O2130" t="s">
        <v>49</v>
      </c>
      <c r="P2130" t="s">
        <v>38</v>
      </c>
      <c r="Q2130">
        <v>4</v>
      </c>
      <c r="R2130">
        <v>6</v>
      </c>
      <c r="S2130" t="s">
        <v>29</v>
      </c>
      <c r="U2130">
        <v>304296</v>
      </c>
    </row>
    <row r="2131" spans="1:21" x14ac:dyDescent="0.3">
      <c r="A2131">
        <v>305649</v>
      </c>
      <c r="B2131" t="s">
        <v>812</v>
      </c>
      <c r="C2131" t="str">
        <f>_xlfn.XLOOKUP(D2131,Departments!$A$2:$A$8,Departments!$B$2:$B$8)</f>
        <v>Sales</v>
      </c>
      <c r="D2131" t="s">
        <v>31</v>
      </c>
      <c r="E2131" t="str" cm="1">
        <f t="array" ref="E2131">_xlfn.XLOOKUP(F2131,Locations!$A$2:$A$6,Locations!$B$2:$B$6,NOT FOUND)</f>
        <v>Al Ain</v>
      </c>
      <c r="F2131" t="s">
        <v>46</v>
      </c>
      <c r="G2131" t="s">
        <v>173</v>
      </c>
      <c r="H2131" t="s">
        <v>76</v>
      </c>
      <c r="I2131" t="s">
        <v>35</v>
      </c>
      <c r="J2131" t="s">
        <v>36</v>
      </c>
      <c r="K2131" t="s">
        <v>25</v>
      </c>
      <c r="L2131" t="s">
        <v>461</v>
      </c>
      <c r="M2131" s="4">
        <v>78.180000000000007</v>
      </c>
      <c r="N2131">
        <v>74</v>
      </c>
      <c r="O2131" t="s">
        <v>27</v>
      </c>
      <c r="P2131" t="s">
        <v>38</v>
      </c>
      <c r="Q2131">
        <v>4</v>
      </c>
      <c r="R2131">
        <v>27</v>
      </c>
      <c r="S2131" t="s">
        <v>57</v>
      </c>
      <c r="T2131" t="s">
        <v>1676</v>
      </c>
      <c r="U2131">
        <v>303974</v>
      </c>
    </row>
    <row r="2132" spans="1:21" x14ac:dyDescent="0.3">
      <c r="A2132">
        <v>305650</v>
      </c>
      <c r="B2132" t="s">
        <v>460</v>
      </c>
      <c r="C2132" t="str">
        <f>_xlfn.XLOOKUP(D2132,Departments!$A$2:$A$8,Departments!$B$2:$B$8)</f>
        <v>Sales</v>
      </c>
      <c r="D2132" t="s">
        <v>31</v>
      </c>
      <c r="E2132" t="str" cm="1">
        <f t="array" ref="E2132">_xlfn.XLOOKUP(F2132,Locations!$A$2:$A$6,Locations!$B$2:$B$6,NOT FOUND)</f>
        <v>Abu Dhabi</v>
      </c>
      <c r="F2132" t="s">
        <v>61</v>
      </c>
      <c r="G2132" t="s">
        <v>62</v>
      </c>
      <c r="H2132" t="s">
        <v>22</v>
      </c>
      <c r="I2132" t="s">
        <v>43</v>
      </c>
      <c r="J2132" t="s">
        <v>24</v>
      </c>
      <c r="K2132" t="s">
        <v>25</v>
      </c>
      <c r="L2132" t="s">
        <v>1360</v>
      </c>
      <c r="M2132" s="4">
        <v>78.23</v>
      </c>
      <c r="N2132">
        <v>71</v>
      </c>
      <c r="O2132" t="s">
        <v>56</v>
      </c>
      <c r="P2132" t="s">
        <v>38</v>
      </c>
      <c r="Q2132">
        <v>5</v>
      </c>
      <c r="S2132" t="s">
        <v>29</v>
      </c>
      <c r="U2132">
        <v>304844</v>
      </c>
    </row>
    <row r="2133" spans="1:21" x14ac:dyDescent="0.3">
      <c r="A2133">
        <v>305651</v>
      </c>
      <c r="B2133" t="s">
        <v>509</v>
      </c>
      <c r="C2133" t="str">
        <f>_xlfn.XLOOKUP(D2133,Departments!$A$2:$A$8,Departments!$B$2:$B$8)</f>
        <v>Marketing</v>
      </c>
      <c r="D2133" t="s">
        <v>60</v>
      </c>
      <c r="E2133" t="str" cm="1">
        <f t="array" ref="E2133">_xlfn.XLOOKUP(F2133,Locations!$A$2:$A$6,Locations!$B$2:$B$6,NOT FOUND)</f>
        <v>Al Ain</v>
      </c>
      <c r="F2133" t="s">
        <v>46</v>
      </c>
      <c r="G2133" t="s">
        <v>73</v>
      </c>
      <c r="H2133" t="s">
        <v>76</v>
      </c>
      <c r="I2133" t="s">
        <v>23</v>
      </c>
      <c r="J2133" t="s">
        <v>24</v>
      </c>
      <c r="K2133" t="s">
        <v>69</v>
      </c>
      <c r="L2133" t="s">
        <v>867</v>
      </c>
      <c r="M2133" s="4">
        <v>91.28</v>
      </c>
      <c r="N2133">
        <v>82</v>
      </c>
      <c r="O2133" t="s">
        <v>49</v>
      </c>
      <c r="P2133" t="s">
        <v>38</v>
      </c>
      <c r="Q2133">
        <v>3</v>
      </c>
      <c r="R2133">
        <v>28</v>
      </c>
      <c r="S2133" t="s">
        <v>29</v>
      </c>
      <c r="U2133">
        <v>303603</v>
      </c>
    </row>
    <row r="2134" spans="1:21" x14ac:dyDescent="0.3">
      <c r="A2134">
        <v>305652</v>
      </c>
      <c r="B2134" t="s">
        <v>209</v>
      </c>
      <c r="C2134" t="str">
        <f>_xlfn.XLOOKUP(D2134,Departments!$A$2:$A$8,Departments!$B$2:$B$8)</f>
        <v>Operations</v>
      </c>
      <c r="D2134" t="s">
        <v>19</v>
      </c>
      <c r="E2134" t="str" cm="1">
        <f t="array" ref="E2134">_xlfn.XLOOKUP(F2134,Locations!$A$2:$A$6,Locations!$B$2:$B$6,NOT FOUND)</f>
        <v>Sharjah</v>
      </c>
      <c r="F2134" t="s">
        <v>41</v>
      </c>
      <c r="G2134" t="s">
        <v>102</v>
      </c>
      <c r="H2134" t="s">
        <v>34</v>
      </c>
      <c r="I2134" t="s">
        <v>35</v>
      </c>
      <c r="J2134" t="s">
        <v>36</v>
      </c>
      <c r="K2134" t="s">
        <v>64</v>
      </c>
      <c r="L2134" t="s">
        <v>127</v>
      </c>
      <c r="M2134" s="4">
        <v>87.56</v>
      </c>
      <c r="N2134">
        <v>83</v>
      </c>
      <c r="O2134" t="s">
        <v>49</v>
      </c>
      <c r="P2134" t="s">
        <v>38</v>
      </c>
      <c r="Q2134">
        <v>3</v>
      </c>
      <c r="R2134">
        <v>33</v>
      </c>
      <c r="S2134" t="s">
        <v>29</v>
      </c>
      <c r="U2134">
        <v>305537</v>
      </c>
    </row>
    <row r="2135" spans="1:21" x14ac:dyDescent="0.3">
      <c r="A2135">
        <v>305653</v>
      </c>
      <c r="B2135" t="s">
        <v>301</v>
      </c>
      <c r="C2135" t="str">
        <f>_xlfn.XLOOKUP(D2135,Departments!$A$2:$A$8,Departments!$B$2:$B$8)</f>
        <v>Operations</v>
      </c>
      <c r="D2135" t="s">
        <v>19</v>
      </c>
      <c r="E2135" t="str" cm="1">
        <f t="array" ref="E2135">_xlfn.XLOOKUP(F2135,Locations!$A$2:$A$6,Locations!$B$2:$B$6,NOT FOUND)</f>
        <v>Ajman</v>
      </c>
      <c r="F2135" t="s">
        <v>32</v>
      </c>
      <c r="G2135" t="s">
        <v>53</v>
      </c>
      <c r="H2135" t="s">
        <v>63</v>
      </c>
      <c r="I2135" t="s">
        <v>43</v>
      </c>
      <c r="J2135" t="s">
        <v>24</v>
      </c>
      <c r="K2135" t="s">
        <v>69</v>
      </c>
      <c r="L2135" t="s">
        <v>1625</v>
      </c>
      <c r="M2135" s="4">
        <v>93.8</v>
      </c>
      <c r="N2135">
        <v>72</v>
      </c>
      <c r="O2135" t="s">
        <v>49</v>
      </c>
      <c r="P2135" t="s">
        <v>50</v>
      </c>
      <c r="R2135">
        <v>10</v>
      </c>
      <c r="S2135" t="s">
        <v>57</v>
      </c>
      <c r="T2135" t="s">
        <v>954</v>
      </c>
      <c r="U2135">
        <v>305065</v>
      </c>
    </row>
    <row r="2136" spans="1:21" x14ac:dyDescent="0.3">
      <c r="A2136">
        <v>305654</v>
      </c>
      <c r="B2136" t="s">
        <v>215</v>
      </c>
      <c r="C2136" t="str">
        <f>_xlfn.XLOOKUP(D2136,Departments!$A$2:$A$8,Departments!$B$2:$B$8)</f>
        <v>Operations</v>
      </c>
      <c r="D2136" t="s">
        <v>19</v>
      </c>
      <c r="E2136" t="str" cm="1">
        <f t="array" ref="E2136">_xlfn.XLOOKUP(F2136,Locations!$A$2:$A$6,Locations!$B$2:$B$6,NOT FOUND)</f>
        <v>Al Ain</v>
      </c>
      <c r="F2136" t="s">
        <v>46</v>
      </c>
      <c r="G2136" t="s">
        <v>126</v>
      </c>
      <c r="H2136" t="s">
        <v>34</v>
      </c>
      <c r="I2136" t="s">
        <v>35</v>
      </c>
      <c r="J2136" t="s">
        <v>36</v>
      </c>
      <c r="K2136" t="s">
        <v>64</v>
      </c>
      <c r="L2136" t="s">
        <v>1062</v>
      </c>
      <c r="M2136" s="4">
        <v>93.26</v>
      </c>
      <c r="N2136">
        <v>90</v>
      </c>
      <c r="O2136" t="s">
        <v>56</v>
      </c>
      <c r="P2136" t="s">
        <v>38</v>
      </c>
      <c r="Q2136">
        <v>2</v>
      </c>
      <c r="R2136">
        <v>21</v>
      </c>
      <c r="S2136" t="s">
        <v>29</v>
      </c>
      <c r="U2136">
        <v>303715</v>
      </c>
    </row>
    <row r="2137" spans="1:21" x14ac:dyDescent="0.3">
      <c r="A2137">
        <v>305655</v>
      </c>
      <c r="B2137" t="s">
        <v>192</v>
      </c>
      <c r="C2137" t="str">
        <f>_xlfn.XLOOKUP(D2137,Departments!$A$2:$A$8,Departments!$B$2:$B$8)</f>
        <v>Finance</v>
      </c>
      <c r="D2137" t="s">
        <v>72</v>
      </c>
      <c r="E2137" t="str" cm="1">
        <f t="array" ref="E2137">_xlfn.XLOOKUP(F2137,Locations!$A$2:$A$6,Locations!$B$2:$B$6,NOT FOUND)</f>
        <v>Al Ain</v>
      </c>
      <c r="F2137" t="s">
        <v>46</v>
      </c>
      <c r="G2137" t="s">
        <v>126</v>
      </c>
      <c r="H2137" t="s">
        <v>34</v>
      </c>
      <c r="I2137" t="s">
        <v>23</v>
      </c>
      <c r="J2137" t="s">
        <v>36</v>
      </c>
      <c r="K2137" t="s">
        <v>69</v>
      </c>
      <c r="L2137" t="s">
        <v>753</v>
      </c>
      <c r="M2137" s="4">
        <v>87.76</v>
      </c>
      <c r="N2137">
        <v>86</v>
      </c>
      <c r="O2137" t="s">
        <v>49</v>
      </c>
      <c r="P2137" t="s">
        <v>38</v>
      </c>
      <c r="Q2137">
        <v>3</v>
      </c>
      <c r="S2137" t="s">
        <v>29</v>
      </c>
      <c r="U2137">
        <v>304734</v>
      </c>
    </row>
    <row r="2138" spans="1:21" x14ac:dyDescent="0.3">
      <c r="A2138">
        <v>305656</v>
      </c>
      <c r="B2138" t="s">
        <v>114</v>
      </c>
      <c r="C2138" t="str">
        <f>_xlfn.XLOOKUP(D2138,Departments!$A$2:$A$8,Departments!$B$2:$B$8)</f>
        <v>Customer Support</v>
      </c>
      <c r="D2138" t="s">
        <v>52</v>
      </c>
      <c r="E2138" t="str" cm="1">
        <f t="array" ref="E2138">_xlfn.XLOOKUP(F2138,Locations!$A$2:$A$6,Locations!$B$2:$B$6,NOT FOUND)</f>
        <v>Sharjah</v>
      </c>
      <c r="F2138" t="s">
        <v>41</v>
      </c>
      <c r="G2138" t="s">
        <v>102</v>
      </c>
      <c r="H2138" t="s">
        <v>76</v>
      </c>
      <c r="I2138" t="s">
        <v>23</v>
      </c>
      <c r="J2138" t="s">
        <v>36</v>
      </c>
      <c r="K2138" t="s">
        <v>69</v>
      </c>
      <c r="L2138" t="s">
        <v>331</v>
      </c>
      <c r="M2138" s="4">
        <v>95.89</v>
      </c>
      <c r="N2138">
        <v>86</v>
      </c>
      <c r="O2138" t="s">
        <v>56</v>
      </c>
      <c r="P2138" t="s">
        <v>38</v>
      </c>
      <c r="Q2138">
        <v>4</v>
      </c>
      <c r="R2138">
        <v>13</v>
      </c>
      <c r="S2138" t="s">
        <v>29</v>
      </c>
      <c r="U2138">
        <v>305610</v>
      </c>
    </row>
    <row r="2139" spans="1:21" x14ac:dyDescent="0.3">
      <c r="A2139">
        <v>305657</v>
      </c>
      <c r="B2139" t="s">
        <v>1356</v>
      </c>
      <c r="C2139" t="str">
        <f>_xlfn.XLOOKUP(D2139,Departments!$A$2:$A$8,Departments!$B$2:$B$8)</f>
        <v>Operations</v>
      </c>
      <c r="D2139" t="s">
        <v>19</v>
      </c>
      <c r="E2139" t="str" cm="1">
        <f t="array" ref="E2139">_xlfn.XLOOKUP(F2139,Locations!$A$2:$A$6,Locations!$B$2:$B$6,NOT FOUND)</f>
        <v>Ajman</v>
      </c>
      <c r="F2139" t="s">
        <v>32</v>
      </c>
      <c r="G2139" t="s">
        <v>53</v>
      </c>
      <c r="H2139" t="s">
        <v>22</v>
      </c>
      <c r="I2139" t="s">
        <v>43</v>
      </c>
      <c r="J2139" t="s">
        <v>36</v>
      </c>
      <c r="K2139" t="s">
        <v>69</v>
      </c>
      <c r="L2139" t="s">
        <v>127</v>
      </c>
      <c r="M2139" s="4">
        <v>98.24</v>
      </c>
      <c r="N2139">
        <v>87</v>
      </c>
      <c r="O2139" t="s">
        <v>49</v>
      </c>
      <c r="P2139" t="s">
        <v>38</v>
      </c>
      <c r="Q2139">
        <v>4</v>
      </c>
      <c r="R2139">
        <v>23</v>
      </c>
      <c r="S2139" t="s">
        <v>57</v>
      </c>
      <c r="T2139" t="s">
        <v>1524</v>
      </c>
      <c r="U2139">
        <v>304868</v>
      </c>
    </row>
    <row r="2140" spans="1:21" x14ac:dyDescent="0.3">
      <c r="A2140">
        <v>305658</v>
      </c>
      <c r="B2140" t="s">
        <v>1104</v>
      </c>
      <c r="C2140" t="str">
        <f>_xlfn.XLOOKUP(D2140,Departments!$A$2:$A$8,Departments!$B$2:$B$8)</f>
        <v>Operations</v>
      </c>
      <c r="D2140" t="s">
        <v>19</v>
      </c>
      <c r="E2140" t="str" cm="1">
        <f t="array" ref="E2140">_xlfn.XLOOKUP(F2140,Locations!$A$2:$A$6,Locations!$B$2:$B$6,NOT FOUND)</f>
        <v>Abu Dhabi</v>
      </c>
      <c r="F2140" t="s">
        <v>61</v>
      </c>
      <c r="G2140" t="s">
        <v>53</v>
      </c>
      <c r="H2140" t="s">
        <v>22</v>
      </c>
      <c r="I2140" t="s">
        <v>43</v>
      </c>
      <c r="J2140" t="s">
        <v>24</v>
      </c>
      <c r="K2140" t="s">
        <v>25</v>
      </c>
      <c r="L2140" t="s">
        <v>1183</v>
      </c>
      <c r="M2140" s="4">
        <v>87.57</v>
      </c>
      <c r="N2140">
        <v>71</v>
      </c>
      <c r="O2140" t="s">
        <v>56</v>
      </c>
      <c r="P2140" t="s">
        <v>38</v>
      </c>
      <c r="Q2140">
        <v>5</v>
      </c>
      <c r="R2140">
        <v>26</v>
      </c>
      <c r="S2140" t="s">
        <v>57</v>
      </c>
      <c r="T2140" t="s">
        <v>1677</v>
      </c>
      <c r="U2140">
        <v>305636</v>
      </c>
    </row>
    <row r="2141" spans="1:21" x14ac:dyDescent="0.3">
      <c r="A2141">
        <v>305659</v>
      </c>
      <c r="B2141" t="s">
        <v>352</v>
      </c>
      <c r="C2141" t="str">
        <f>_xlfn.XLOOKUP(D2141,Departments!$A$2:$A$8,Departments!$B$2:$B$8)</f>
        <v>Marketing</v>
      </c>
      <c r="D2141" t="s">
        <v>60</v>
      </c>
      <c r="E2141" t="str" cm="1">
        <f t="array" ref="E2141">_xlfn.XLOOKUP(F2141,Locations!$A$2:$A$6,Locations!$B$2:$B$6,NOT FOUND)</f>
        <v>Dubai</v>
      </c>
      <c r="F2141" t="s">
        <v>20</v>
      </c>
      <c r="G2141" t="s">
        <v>62</v>
      </c>
      <c r="H2141" t="s">
        <v>76</v>
      </c>
      <c r="I2141" t="s">
        <v>43</v>
      </c>
      <c r="J2141" t="s">
        <v>24</v>
      </c>
      <c r="K2141" t="s">
        <v>69</v>
      </c>
      <c r="L2141" t="s">
        <v>554</v>
      </c>
      <c r="M2141" s="4">
        <v>82.77</v>
      </c>
      <c r="N2141">
        <v>50</v>
      </c>
      <c r="O2141" t="s">
        <v>27</v>
      </c>
      <c r="P2141" t="s">
        <v>38</v>
      </c>
      <c r="Q2141">
        <v>5</v>
      </c>
      <c r="R2141">
        <v>15</v>
      </c>
      <c r="S2141" t="s">
        <v>29</v>
      </c>
      <c r="U2141">
        <v>304770</v>
      </c>
    </row>
    <row r="2142" spans="1:21" x14ac:dyDescent="0.3">
      <c r="A2142">
        <v>305660</v>
      </c>
      <c r="B2142" t="s">
        <v>526</v>
      </c>
      <c r="C2142" t="str">
        <f>_xlfn.XLOOKUP(D2142,Departments!$A$2:$A$8,Departments!$B$2:$B$8)</f>
        <v>Marketing</v>
      </c>
      <c r="D2142" t="s">
        <v>60</v>
      </c>
      <c r="E2142" t="str" cm="1">
        <f t="array" ref="E2142">_xlfn.XLOOKUP(F2142,Locations!$A$2:$A$6,Locations!$B$2:$B$6,NOT FOUND)</f>
        <v>Sharjah</v>
      </c>
      <c r="F2142" t="s">
        <v>41</v>
      </c>
      <c r="G2142" t="s">
        <v>62</v>
      </c>
      <c r="H2142" t="s">
        <v>76</v>
      </c>
      <c r="I2142" t="s">
        <v>43</v>
      </c>
      <c r="J2142" t="s">
        <v>24</v>
      </c>
      <c r="K2142" t="s">
        <v>54</v>
      </c>
      <c r="L2142" t="s">
        <v>449</v>
      </c>
      <c r="M2142" s="4">
        <v>91.32</v>
      </c>
      <c r="N2142">
        <v>88</v>
      </c>
      <c r="O2142" t="s">
        <v>49</v>
      </c>
      <c r="P2142" t="s">
        <v>38</v>
      </c>
      <c r="Q2142">
        <v>5</v>
      </c>
      <c r="R2142">
        <v>38</v>
      </c>
      <c r="S2142" t="s">
        <v>29</v>
      </c>
      <c r="U2142">
        <v>303637</v>
      </c>
    </row>
    <row r="2143" spans="1:21" x14ac:dyDescent="0.3">
      <c r="A2143">
        <v>305661</v>
      </c>
      <c r="B2143" t="s">
        <v>297</v>
      </c>
      <c r="C2143" t="str">
        <f>_xlfn.XLOOKUP(D2143,Departments!$A$2:$A$8,Departments!$B$2:$B$8)</f>
        <v>Customer Support</v>
      </c>
      <c r="D2143" t="s">
        <v>52</v>
      </c>
      <c r="E2143" t="str" cm="1">
        <f t="array" ref="E2143">_xlfn.XLOOKUP(F2143,Locations!$A$2:$A$6,Locations!$B$2:$B$6,NOT FOUND)</f>
        <v>Ajman</v>
      </c>
      <c r="F2143" t="s">
        <v>32</v>
      </c>
      <c r="G2143" t="s">
        <v>21</v>
      </c>
      <c r="H2143" t="s">
        <v>22</v>
      </c>
      <c r="I2143" t="s">
        <v>35</v>
      </c>
      <c r="J2143" t="s">
        <v>36</v>
      </c>
      <c r="K2143" t="s">
        <v>69</v>
      </c>
      <c r="L2143" t="s">
        <v>1454</v>
      </c>
      <c r="M2143" s="4">
        <v>89.51</v>
      </c>
      <c r="N2143">
        <v>70</v>
      </c>
      <c r="O2143" t="s">
        <v>49</v>
      </c>
      <c r="P2143" t="s">
        <v>38</v>
      </c>
      <c r="Q2143">
        <v>5</v>
      </c>
      <c r="R2143">
        <v>20</v>
      </c>
      <c r="S2143" t="s">
        <v>57</v>
      </c>
      <c r="T2143" t="s">
        <v>1678</v>
      </c>
      <c r="U2143">
        <v>304540</v>
      </c>
    </row>
    <row r="2144" spans="1:21" x14ac:dyDescent="0.3">
      <c r="A2144">
        <v>305662</v>
      </c>
      <c r="B2144" t="s">
        <v>248</v>
      </c>
      <c r="C2144" t="str">
        <f>_xlfn.XLOOKUP(D2144,Departments!$A$2:$A$8,Departments!$B$2:$B$8)</f>
        <v>Sales</v>
      </c>
      <c r="D2144" t="s">
        <v>31</v>
      </c>
      <c r="E2144" t="str" cm="1">
        <f t="array" ref="E2144">_xlfn.XLOOKUP(F2144,Locations!$A$2:$A$6,Locations!$B$2:$B$6,NOT FOUND)</f>
        <v>Dubai</v>
      </c>
      <c r="F2144" t="s">
        <v>20</v>
      </c>
      <c r="G2144" t="s">
        <v>42</v>
      </c>
      <c r="H2144" t="s">
        <v>34</v>
      </c>
      <c r="I2144" t="s">
        <v>23</v>
      </c>
      <c r="J2144" t="s">
        <v>24</v>
      </c>
      <c r="K2144" t="s">
        <v>64</v>
      </c>
      <c r="L2144" t="s">
        <v>1114</v>
      </c>
      <c r="M2144" s="4">
        <v>79.3</v>
      </c>
      <c r="N2144">
        <v>78</v>
      </c>
      <c r="O2144" t="s">
        <v>56</v>
      </c>
      <c r="P2144" t="s">
        <v>38</v>
      </c>
      <c r="Q2144">
        <v>2</v>
      </c>
      <c r="R2144">
        <v>7</v>
      </c>
      <c r="S2144" t="s">
        <v>29</v>
      </c>
      <c r="U2144">
        <v>303680</v>
      </c>
    </row>
    <row r="2145" spans="1:21" x14ac:dyDescent="0.3">
      <c r="A2145">
        <v>305663</v>
      </c>
      <c r="B2145" t="s">
        <v>89</v>
      </c>
      <c r="C2145" t="str">
        <f>_xlfn.XLOOKUP(D2145,Departments!$A$2:$A$8,Departments!$B$2:$B$8)</f>
        <v>IT</v>
      </c>
      <c r="D2145" t="s">
        <v>80</v>
      </c>
      <c r="E2145" t="str" cm="1">
        <f t="array" ref="E2145">_xlfn.XLOOKUP(F2145,Locations!$A$2:$A$6,Locations!$B$2:$B$6,NOT FOUND)</f>
        <v>Al Ain</v>
      </c>
      <c r="F2145" t="s">
        <v>46</v>
      </c>
      <c r="G2145" t="s">
        <v>47</v>
      </c>
      <c r="H2145" t="s">
        <v>34</v>
      </c>
      <c r="I2145" t="s">
        <v>35</v>
      </c>
      <c r="J2145" t="s">
        <v>24</v>
      </c>
      <c r="K2145" t="s">
        <v>25</v>
      </c>
      <c r="L2145" t="s">
        <v>850</v>
      </c>
      <c r="M2145" s="4">
        <v>87.97</v>
      </c>
      <c r="N2145">
        <v>90</v>
      </c>
      <c r="O2145" t="s">
        <v>56</v>
      </c>
      <c r="P2145" t="s">
        <v>38</v>
      </c>
      <c r="Q2145">
        <v>3</v>
      </c>
      <c r="R2145">
        <v>32</v>
      </c>
      <c r="S2145" t="s">
        <v>57</v>
      </c>
      <c r="T2145" t="s">
        <v>1679</v>
      </c>
      <c r="U2145">
        <v>304405</v>
      </c>
    </row>
    <row r="2146" spans="1:21" x14ac:dyDescent="0.3">
      <c r="A2146">
        <v>305664</v>
      </c>
      <c r="B2146" t="s">
        <v>411</v>
      </c>
      <c r="C2146" t="str">
        <f>_xlfn.XLOOKUP(D2146,Departments!$A$2:$A$8,Departments!$B$2:$B$8)</f>
        <v>Finance</v>
      </c>
      <c r="D2146" t="s">
        <v>72</v>
      </c>
      <c r="E2146" t="str" cm="1">
        <f t="array" ref="E2146">_xlfn.XLOOKUP(F2146,Locations!$A$2:$A$6,Locations!$B$2:$B$6,NOT FOUND)</f>
        <v>Abu Dhabi</v>
      </c>
      <c r="F2146" t="s">
        <v>61</v>
      </c>
      <c r="G2146" t="s">
        <v>173</v>
      </c>
      <c r="H2146" t="s">
        <v>22</v>
      </c>
      <c r="I2146" t="s">
        <v>43</v>
      </c>
      <c r="J2146" t="s">
        <v>24</v>
      </c>
      <c r="K2146" t="s">
        <v>69</v>
      </c>
      <c r="L2146" t="s">
        <v>721</v>
      </c>
      <c r="M2146" s="4">
        <v>89.83</v>
      </c>
      <c r="N2146">
        <v>73</v>
      </c>
      <c r="O2146" t="s">
        <v>49</v>
      </c>
      <c r="P2146" t="s">
        <v>50</v>
      </c>
      <c r="R2146">
        <v>12</v>
      </c>
      <c r="S2146" t="s">
        <v>29</v>
      </c>
      <c r="U2146">
        <v>304311</v>
      </c>
    </row>
    <row r="2147" spans="1:21" x14ac:dyDescent="0.3">
      <c r="A2147">
        <v>305665</v>
      </c>
      <c r="B2147" t="s">
        <v>553</v>
      </c>
      <c r="C2147" t="str">
        <f>_xlfn.XLOOKUP(D2147,Departments!$A$2:$A$8,Departments!$B$2:$B$8)</f>
        <v>Finance</v>
      </c>
      <c r="D2147" t="s">
        <v>72</v>
      </c>
      <c r="E2147" t="str" cm="1">
        <f t="array" ref="E2147">_xlfn.XLOOKUP(F2147,Locations!$A$2:$A$6,Locations!$B$2:$B$6,NOT FOUND)</f>
        <v>Ajman</v>
      </c>
      <c r="F2147" t="s">
        <v>32</v>
      </c>
      <c r="G2147" t="s">
        <v>53</v>
      </c>
      <c r="H2147" t="s">
        <v>63</v>
      </c>
      <c r="I2147" t="s">
        <v>35</v>
      </c>
      <c r="J2147" t="s">
        <v>24</v>
      </c>
      <c r="K2147" t="s">
        <v>64</v>
      </c>
      <c r="L2147" t="s">
        <v>227</v>
      </c>
      <c r="M2147" s="4">
        <v>85.74</v>
      </c>
      <c r="N2147">
        <v>82</v>
      </c>
      <c r="O2147" t="s">
        <v>56</v>
      </c>
      <c r="P2147" t="s">
        <v>50</v>
      </c>
      <c r="R2147">
        <v>29</v>
      </c>
      <c r="S2147" t="s">
        <v>57</v>
      </c>
      <c r="T2147" t="s">
        <v>1680</v>
      </c>
      <c r="U2147">
        <v>305448</v>
      </c>
    </row>
    <row r="2148" spans="1:21" x14ac:dyDescent="0.3">
      <c r="A2148">
        <v>305666</v>
      </c>
      <c r="B2148" t="s">
        <v>435</v>
      </c>
      <c r="C2148" t="str">
        <f>_xlfn.XLOOKUP(D2148,Departments!$A$2:$A$8,Departments!$B$2:$B$8)</f>
        <v>IT</v>
      </c>
      <c r="D2148" t="s">
        <v>80</v>
      </c>
      <c r="E2148" t="str" cm="1">
        <f t="array" ref="E2148">_xlfn.XLOOKUP(F2148,Locations!$A$2:$A$6,Locations!$B$2:$B$6,NOT FOUND)</f>
        <v>Ajman</v>
      </c>
      <c r="F2148" t="s">
        <v>32</v>
      </c>
      <c r="G2148" t="s">
        <v>21</v>
      </c>
      <c r="H2148" t="s">
        <v>63</v>
      </c>
      <c r="I2148" t="s">
        <v>35</v>
      </c>
      <c r="J2148" t="s">
        <v>24</v>
      </c>
      <c r="K2148" t="s">
        <v>64</v>
      </c>
      <c r="L2148" t="s">
        <v>207</v>
      </c>
      <c r="M2148" s="4">
        <v>93.8</v>
      </c>
      <c r="N2148">
        <v>79</v>
      </c>
      <c r="O2148" t="s">
        <v>49</v>
      </c>
      <c r="P2148" t="s">
        <v>38</v>
      </c>
      <c r="Q2148">
        <v>3</v>
      </c>
      <c r="S2148" t="s">
        <v>29</v>
      </c>
      <c r="U2148">
        <v>304259</v>
      </c>
    </row>
    <row r="2149" spans="1:21" x14ac:dyDescent="0.3">
      <c r="A2149">
        <v>305667</v>
      </c>
      <c r="B2149" t="s">
        <v>1157</v>
      </c>
      <c r="C2149" t="str">
        <f>_xlfn.XLOOKUP(D2149,Departments!$A$2:$A$8,Departments!$B$2:$B$8)</f>
        <v>Customer Support</v>
      </c>
      <c r="D2149" t="s">
        <v>52</v>
      </c>
      <c r="E2149" t="str" cm="1">
        <f t="array" ref="E2149">_xlfn.XLOOKUP(F2149,Locations!$A$2:$A$6,Locations!$B$2:$B$6,NOT FOUND)</f>
        <v>Sharjah</v>
      </c>
      <c r="F2149" t="s">
        <v>41</v>
      </c>
      <c r="G2149" t="s">
        <v>53</v>
      </c>
      <c r="H2149" t="s">
        <v>76</v>
      </c>
      <c r="I2149" t="s">
        <v>23</v>
      </c>
      <c r="J2149" t="s">
        <v>24</v>
      </c>
      <c r="K2149" t="s">
        <v>69</v>
      </c>
      <c r="L2149" t="s">
        <v>1034</v>
      </c>
      <c r="M2149" s="4">
        <v>90.13</v>
      </c>
      <c r="N2149">
        <v>76</v>
      </c>
      <c r="O2149" t="s">
        <v>49</v>
      </c>
      <c r="P2149" t="s">
        <v>38</v>
      </c>
      <c r="Q2149">
        <v>5</v>
      </c>
      <c r="R2149">
        <v>5</v>
      </c>
      <c r="S2149" t="s">
        <v>29</v>
      </c>
      <c r="U2149">
        <v>304747</v>
      </c>
    </row>
    <row r="2150" spans="1:21" x14ac:dyDescent="0.3">
      <c r="A2150">
        <v>305668</v>
      </c>
      <c r="B2150" t="s">
        <v>857</v>
      </c>
      <c r="C2150" t="str">
        <f>_xlfn.XLOOKUP(D2150,Departments!$A$2:$A$8,Departments!$B$2:$B$8)</f>
        <v>IT</v>
      </c>
      <c r="D2150" t="s">
        <v>80</v>
      </c>
      <c r="E2150" t="str" cm="1">
        <f t="array" ref="E2150">_xlfn.XLOOKUP(F2150,Locations!$A$2:$A$6,Locations!$B$2:$B$6,NOT FOUND)</f>
        <v>Abu Dhabi</v>
      </c>
      <c r="F2150" t="s">
        <v>61</v>
      </c>
      <c r="G2150" t="s">
        <v>21</v>
      </c>
      <c r="H2150" t="s">
        <v>22</v>
      </c>
      <c r="I2150" t="s">
        <v>43</v>
      </c>
      <c r="J2150" t="s">
        <v>24</v>
      </c>
      <c r="K2150" t="s">
        <v>69</v>
      </c>
      <c r="L2150" t="s">
        <v>1550</v>
      </c>
      <c r="M2150" s="4">
        <v>86.65</v>
      </c>
      <c r="N2150">
        <v>75</v>
      </c>
      <c r="O2150" t="s">
        <v>56</v>
      </c>
      <c r="P2150" t="s">
        <v>28</v>
      </c>
      <c r="R2150">
        <v>29</v>
      </c>
      <c r="S2150" t="s">
        <v>29</v>
      </c>
      <c r="U2150">
        <v>305012</v>
      </c>
    </row>
    <row r="2151" spans="1:21" x14ac:dyDescent="0.3">
      <c r="A2151">
        <v>305669</v>
      </c>
      <c r="B2151" t="s">
        <v>1474</v>
      </c>
      <c r="C2151" t="str">
        <f>_xlfn.XLOOKUP(D2151,Departments!$A$2:$A$8,Departments!$B$2:$B$8)</f>
        <v>Operations</v>
      </c>
      <c r="D2151" t="s">
        <v>19</v>
      </c>
      <c r="E2151" t="str" cm="1">
        <f t="array" ref="E2151">_xlfn.XLOOKUP(F2151,Locations!$A$2:$A$6,Locations!$B$2:$B$6,NOT FOUND)</f>
        <v>Sharjah</v>
      </c>
      <c r="F2151" t="s">
        <v>41</v>
      </c>
      <c r="G2151" t="s">
        <v>21</v>
      </c>
      <c r="H2151" t="s">
        <v>34</v>
      </c>
      <c r="I2151" t="s">
        <v>43</v>
      </c>
      <c r="J2151" t="s">
        <v>36</v>
      </c>
      <c r="K2151" t="s">
        <v>25</v>
      </c>
      <c r="L2151" t="s">
        <v>1308</v>
      </c>
      <c r="M2151" s="4">
        <v>87.17</v>
      </c>
      <c r="N2151">
        <v>71</v>
      </c>
      <c r="O2151" t="s">
        <v>56</v>
      </c>
      <c r="P2151" t="s">
        <v>38</v>
      </c>
      <c r="Q2151">
        <v>4</v>
      </c>
      <c r="R2151">
        <v>24</v>
      </c>
      <c r="S2151" t="s">
        <v>29</v>
      </c>
      <c r="U2151">
        <v>305645</v>
      </c>
    </row>
    <row r="2152" spans="1:21" x14ac:dyDescent="0.3">
      <c r="A2152">
        <v>305670</v>
      </c>
      <c r="B2152" t="s">
        <v>455</v>
      </c>
      <c r="C2152" t="str">
        <f>_xlfn.XLOOKUP(D2152,Departments!$A$2:$A$8,Departments!$B$2:$B$8)</f>
        <v>Finance</v>
      </c>
      <c r="D2152" t="s">
        <v>72</v>
      </c>
      <c r="E2152" t="str" cm="1">
        <f t="array" ref="E2152">_xlfn.XLOOKUP(F2152,Locations!$A$2:$A$6,Locations!$B$2:$B$6,NOT FOUND)</f>
        <v>Abu Dhabi</v>
      </c>
      <c r="F2152" t="s">
        <v>61</v>
      </c>
      <c r="G2152" t="s">
        <v>42</v>
      </c>
      <c r="H2152" t="s">
        <v>22</v>
      </c>
      <c r="I2152" t="s">
        <v>43</v>
      </c>
      <c r="J2152" t="s">
        <v>36</v>
      </c>
      <c r="K2152" t="s">
        <v>25</v>
      </c>
      <c r="L2152" t="s">
        <v>1681</v>
      </c>
      <c r="M2152" s="4">
        <v>80.58</v>
      </c>
      <c r="N2152">
        <v>76</v>
      </c>
      <c r="O2152" t="s">
        <v>56</v>
      </c>
      <c r="P2152" t="s">
        <v>38</v>
      </c>
      <c r="Q2152">
        <v>3</v>
      </c>
      <c r="R2152">
        <v>22</v>
      </c>
      <c r="S2152" t="s">
        <v>29</v>
      </c>
      <c r="U2152">
        <v>304415</v>
      </c>
    </row>
    <row r="2153" spans="1:21" x14ac:dyDescent="0.3">
      <c r="A2153">
        <v>305671</v>
      </c>
      <c r="B2153" t="s">
        <v>985</v>
      </c>
      <c r="C2153" t="str">
        <f>_xlfn.XLOOKUP(D2153,Departments!$A$2:$A$8,Departments!$B$2:$B$8)</f>
        <v>Customer Support</v>
      </c>
      <c r="D2153" t="s">
        <v>52</v>
      </c>
      <c r="E2153" t="str" cm="1">
        <f t="array" ref="E2153">_xlfn.XLOOKUP(F2153,Locations!$A$2:$A$6,Locations!$B$2:$B$6,NOT FOUND)</f>
        <v>Abu Dhabi</v>
      </c>
      <c r="F2153" t="s">
        <v>61</v>
      </c>
      <c r="G2153" t="s">
        <v>53</v>
      </c>
      <c r="H2153" t="s">
        <v>63</v>
      </c>
      <c r="I2153" t="s">
        <v>35</v>
      </c>
      <c r="J2153" t="s">
        <v>24</v>
      </c>
      <c r="K2153" t="s">
        <v>25</v>
      </c>
      <c r="L2153" t="s">
        <v>1682</v>
      </c>
      <c r="M2153" s="4">
        <v>91.82</v>
      </c>
      <c r="N2153">
        <v>86</v>
      </c>
      <c r="O2153" t="s">
        <v>56</v>
      </c>
      <c r="P2153" t="s">
        <v>38</v>
      </c>
      <c r="Q2153">
        <v>4</v>
      </c>
      <c r="R2153">
        <v>9</v>
      </c>
      <c r="S2153" t="s">
        <v>29</v>
      </c>
      <c r="U2153">
        <v>304878</v>
      </c>
    </row>
    <row r="2154" spans="1:21" x14ac:dyDescent="0.3">
      <c r="A2154">
        <v>305672</v>
      </c>
      <c r="B2154" t="s">
        <v>704</v>
      </c>
      <c r="C2154" t="str">
        <f>_xlfn.XLOOKUP(D2154,Departments!$A$2:$A$8,Departments!$B$2:$B$8)</f>
        <v>Customer Support</v>
      </c>
      <c r="D2154" t="s">
        <v>52</v>
      </c>
      <c r="E2154" t="str" cm="1">
        <f t="array" ref="E2154">_xlfn.XLOOKUP(F2154,Locations!$A$2:$A$6,Locations!$B$2:$B$6,NOT FOUND)</f>
        <v>Abu Dhabi</v>
      </c>
      <c r="F2154" t="s">
        <v>61</v>
      </c>
      <c r="G2154" t="s">
        <v>53</v>
      </c>
      <c r="H2154" t="s">
        <v>22</v>
      </c>
      <c r="I2154" t="s">
        <v>35</v>
      </c>
      <c r="J2154" t="s">
        <v>36</v>
      </c>
      <c r="K2154" t="s">
        <v>64</v>
      </c>
      <c r="L2154" t="s">
        <v>931</v>
      </c>
      <c r="M2154" s="4">
        <v>80.72</v>
      </c>
      <c r="N2154">
        <v>50</v>
      </c>
      <c r="O2154" t="s">
        <v>56</v>
      </c>
      <c r="P2154" t="s">
        <v>38</v>
      </c>
      <c r="Q2154">
        <v>3</v>
      </c>
      <c r="R2154">
        <v>20</v>
      </c>
      <c r="S2154" t="s">
        <v>29</v>
      </c>
      <c r="U2154">
        <v>304425</v>
      </c>
    </row>
    <row r="2155" spans="1:21" x14ac:dyDescent="0.3">
      <c r="A2155">
        <v>305673</v>
      </c>
      <c r="B2155" t="s">
        <v>491</v>
      </c>
      <c r="C2155" t="str">
        <f>_xlfn.XLOOKUP(D2155,Departments!$A$2:$A$8,Departments!$B$2:$B$8)</f>
        <v>Customer Support</v>
      </c>
      <c r="D2155" t="s">
        <v>52</v>
      </c>
      <c r="E2155" t="str" cm="1">
        <f t="array" ref="E2155">_xlfn.XLOOKUP(F2155,Locations!$A$2:$A$6,Locations!$B$2:$B$6,NOT FOUND)</f>
        <v>Abu Dhabi</v>
      </c>
      <c r="F2155" t="s">
        <v>61</v>
      </c>
      <c r="G2155" t="s">
        <v>53</v>
      </c>
      <c r="H2155" t="s">
        <v>22</v>
      </c>
      <c r="I2155" t="s">
        <v>23</v>
      </c>
      <c r="J2155" t="s">
        <v>36</v>
      </c>
      <c r="K2155" t="s">
        <v>69</v>
      </c>
      <c r="L2155" t="s">
        <v>1683</v>
      </c>
      <c r="M2155" s="4">
        <v>77.47</v>
      </c>
      <c r="N2155">
        <v>72</v>
      </c>
      <c r="O2155" t="s">
        <v>56</v>
      </c>
      <c r="P2155" t="s">
        <v>38</v>
      </c>
      <c r="Q2155">
        <v>3</v>
      </c>
      <c r="R2155">
        <v>5</v>
      </c>
      <c r="S2155" t="s">
        <v>29</v>
      </c>
      <c r="U2155">
        <v>304323</v>
      </c>
    </row>
    <row r="2156" spans="1:21" x14ac:dyDescent="0.3">
      <c r="A2156">
        <v>305674</v>
      </c>
      <c r="B2156" t="s">
        <v>440</v>
      </c>
      <c r="C2156" t="str">
        <f>_xlfn.XLOOKUP(D2156,Departments!$A$2:$A$8,Departments!$B$2:$B$8)</f>
        <v>Finance</v>
      </c>
      <c r="D2156" t="s">
        <v>72</v>
      </c>
      <c r="E2156" t="str" cm="1">
        <f t="array" ref="E2156">_xlfn.XLOOKUP(F2156,Locations!$A$2:$A$6,Locations!$B$2:$B$6,NOT FOUND)</f>
        <v>Dubai</v>
      </c>
      <c r="F2156" t="s">
        <v>20</v>
      </c>
      <c r="G2156" t="s">
        <v>102</v>
      </c>
      <c r="H2156" t="s">
        <v>76</v>
      </c>
      <c r="I2156" t="s">
        <v>43</v>
      </c>
      <c r="J2156" t="s">
        <v>36</v>
      </c>
      <c r="K2156" t="s">
        <v>69</v>
      </c>
      <c r="L2156" t="s">
        <v>878</v>
      </c>
      <c r="M2156" s="4">
        <v>89.23</v>
      </c>
      <c r="N2156">
        <v>82</v>
      </c>
      <c r="O2156" t="s">
        <v>56</v>
      </c>
      <c r="P2156" t="s">
        <v>38</v>
      </c>
      <c r="Q2156">
        <v>3</v>
      </c>
      <c r="R2156">
        <v>24</v>
      </c>
      <c r="S2156" t="s">
        <v>29</v>
      </c>
      <c r="U2156">
        <v>304485</v>
      </c>
    </row>
    <row r="2157" spans="1:21" x14ac:dyDescent="0.3">
      <c r="A2157">
        <v>305675</v>
      </c>
      <c r="B2157" t="s">
        <v>450</v>
      </c>
      <c r="C2157" t="str">
        <f>_xlfn.XLOOKUP(D2157,Departments!$A$2:$A$8,Departments!$B$2:$B$8)</f>
        <v>Marketing</v>
      </c>
      <c r="D2157" t="s">
        <v>60</v>
      </c>
      <c r="E2157" t="str" cm="1">
        <f t="array" ref="E2157">_xlfn.XLOOKUP(F2157,Locations!$A$2:$A$6,Locations!$B$2:$B$6,NOT FOUND)</f>
        <v>Dubai</v>
      </c>
      <c r="F2157" t="s">
        <v>20</v>
      </c>
      <c r="G2157" t="s">
        <v>73</v>
      </c>
      <c r="H2157" t="s">
        <v>63</v>
      </c>
      <c r="I2157" t="s">
        <v>43</v>
      </c>
      <c r="J2157" t="s">
        <v>36</v>
      </c>
      <c r="K2157" t="s">
        <v>25</v>
      </c>
      <c r="L2157" t="s">
        <v>1583</v>
      </c>
      <c r="M2157" s="4">
        <v>86.27</v>
      </c>
      <c r="N2157">
        <v>73</v>
      </c>
      <c r="O2157" t="s">
        <v>56</v>
      </c>
      <c r="P2157" t="s">
        <v>38</v>
      </c>
      <c r="Q2157">
        <v>5</v>
      </c>
      <c r="S2157" t="s">
        <v>57</v>
      </c>
      <c r="T2157" t="s">
        <v>803</v>
      </c>
      <c r="U2157">
        <v>303765</v>
      </c>
    </row>
    <row r="2158" spans="1:21" x14ac:dyDescent="0.3">
      <c r="A2158">
        <v>305676</v>
      </c>
      <c r="B2158" t="s">
        <v>581</v>
      </c>
      <c r="C2158" t="str">
        <f>_xlfn.XLOOKUP(D2158,Departments!$A$2:$A$8,Departments!$B$2:$B$8)</f>
        <v>Marketing</v>
      </c>
      <c r="D2158" t="s">
        <v>60</v>
      </c>
      <c r="E2158" t="str" cm="1">
        <f t="array" ref="E2158">_xlfn.XLOOKUP(F2158,Locations!$A$2:$A$6,Locations!$B$2:$B$6,NOT FOUND)</f>
        <v>Sharjah</v>
      </c>
      <c r="F2158" t="s">
        <v>41</v>
      </c>
      <c r="G2158" t="s">
        <v>21</v>
      </c>
      <c r="H2158" t="s">
        <v>63</v>
      </c>
      <c r="I2158" t="s">
        <v>43</v>
      </c>
      <c r="J2158" t="s">
        <v>24</v>
      </c>
      <c r="K2158" t="s">
        <v>54</v>
      </c>
      <c r="L2158" t="s">
        <v>303</v>
      </c>
      <c r="M2158" s="4">
        <v>80.680000000000007</v>
      </c>
      <c r="N2158">
        <v>60</v>
      </c>
      <c r="O2158" t="s">
        <v>56</v>
      </c>
      <c r="P2158" t="s">
        <v>38</v>
      </c>
      <c r="Q2158">
        <v>3</v>
      </c>
      <c r="R2158">
        <v>6</v>
      </c>
      <c r="S2158" t="s">
        <v>29</v>
      </c>
      <c r="U2158">
        <v>303970</v>
      </c>
    </row>
    <row r="2159" spans="1:21" x14ac:dyDescent="0.3">
      <c r="A2159">
        <v>305677</v>
      </c>
      <c r="B2159" t="s">
        <v>203</v>
      </c>
      <c r="C2159" t="str">
        <f>_xlfn.XLOOKUP(D2159,Departments!$A$2:$A$8,Departments!$B$2:$B$8)</f>
        <v>Finance</v>
      </c>
      <c r="D2159" t="s">
        <v>72</v>
      </c>
      <c r="E2159" t="str" cm="1">
        <f t="array" ref="E2159">_xlfn.XLOOKUP(F2159,Locations!$A$2:$A$6,Locations!$B$2:$B$6,NOT FOUND)</f>
        <v>Ajman</v>
      </c>
      <c r="F2159" t="s">
        <v>32</v>
      </c>
      <c r="G2159" t="s">
        <v>108</v>
      </c>
      <c r="H2159" t="s">
        <v>63</v>
      </c>
      <c r="I2159" t="s">
        <v>43</v>
      </c>
      <c r="J2159" t="s">
        <v>24</v>
      </c>
      <c r="K2159" t="s">
        <v>69</v>
      </c>
      <c r="L2159" t="s">
        <v>1684</v>
      </c>
      <c r="M2159" s="4">
        <v>81.31</v>
      </c>
      <c r="N2159">
        <v>73</v>
      </c>
      <c r="O2159" t="s">
        <v>27</v>
      </c>
      <c r="P2159" t="s">
        <v>38</v>
      </c>
      <c r="Q2159">
        <v>5</v>
      </c>
      <c r="R2159">
        <v>34</v>
      </c>
      <c r="S2159" t="s">
        <v>57</v>
      </c>
      <c r="T2159" t="s">
        <v>1685</v>
      </c>
      <c r="U2159">
        <v>304418</v>
      </c>
    </row>
    <row r="2160" spans="1:21" x14ac:dyDescent="0.3">
      <c r="A2160">
        <v>305678</v>
      </c>
      <c r="B2160" t="s">
        <v>112</v>
      </c>
      <c r="C2160" t="str">
        <f>_xlfn.XLOOKUP(D2160,Departments!$A$2:$A$8,Departments!$B$2:$B$8)</f>
        <v>HR</v>
      </c>
      <c r="D2160" t="s">
        <v>40</v>
      </c>
      <c r="E2160" t="str" cm="1">
        <f t="array" ref="E2160">_xlfn.XLOOKUP(F2160,Locations!$A$2:$A$6,Locations!$B$2:$B$6,NOT FOUND)</f>
        <v>Ajman</v>
      </c>
      <c r="F2160" t="s">
        <v>32</v>
      </c>
      <c r="G2160" t="s">
        <v>102</v>
      </c>
      <c r="H2160" t="s">
        <v>34</v>
      </c>
      <c r="I2160" t="s">
        <v>43</v>
      </c>
      <c r="J2160" t="s">
        <v>36</v>
      </c>
      <c r="K2160" t="s">
        <v>64</v>
      </c>
      <c r="L2160" t="s">
        <v>1421</v>
      </c>
      <c r="M2160" s="4">
        <v>82.96</v>
      </c>
      <c r="N2160">
        <v>58</v>
      </c>
      <c r="O2160" t="s">
        <v>27</v>
      </c>
      <c r="P2160" t="s">
        <v>38</v>
      </c>
      <c r="Q2160">
        <v>5</v>
      </c>
      <c r="R2160">
        <v>27</v>
      </c>
      <c r="S2160" t="s">
        <v>29</v>
      </c>
      <c r="U2160">
        <v>304941</v>
      </c>
    </row>
    <row r="2161" spans="1:21" x14ac:dyDescent="0.3">
      <c r="A2161">
        <v>305679</v>
      </c>
      <c r="B2161" t="s">
        <v>348</v>
      </c>
      <c r="C2161" t="str">
        <f>_xlfn.XLOOKUP(D2161,Departments!$A$2:$A$8,Departments!$B$2:$B$8)</f>
        <v>Finance</v>
      </c>
      <c r="D2161" t="s">
        <v>72</v>
      </c>
      <c r="E2161" t="str" cm="1">
        <f t="array" ref="E2161">_xlfn.XLOOKUP(F2161,Locations!$A$2:$A$6,Locations!$B$2:$B$6,NOT FOUND)</f>
        <v>Ajman</v>
      </c>
      <c r="F2161" t="s">
        <v>32</v>
      </c>
      <c r="G2161" t="s">
        <v>21</v>
      </c>
      <c r="H2161" t="s">
        <v>76</v>
      </c>
      <c r="I2161" t="s">
        <v>23</v>
      </c>
      <c r="J2161" t="s">
        <v>36</v>
      </c>
      <c r="K2161" t="s">
        <v>25</v>
      </c>
      <c r="L2161" t="s">
        <v>438</v>
      </c>
      <c r="M2161" s="4">
        <v>76.53</v>
      </c>
      <c r="N2161">
        <v>51</v>
      </c>
      <c r="O2161" t="s">
        <v>56</v>
      </c>
      <c r="P2161" t="s">
        <v>38</v>
      </c>
      <c r="Q2161">
        <v>4</v>
      </c>
      <c r="R2161">
        <v>14</v>
      </c>
      <c r="S2161" t="s">
        <v>29</v>
      </c>
      <c r="U2161">
        <v>305408</v>
      </c>
    </row>
    <row r="2162" spans="1:21" x14ac:dyDescent="0.3">
      <c r="A2162">
        <v>305680</v>
      </c>
      <c r="B2162" t="s">
        <v>116</v>
      </c>
      <c r="C2162" t="str">
        <f>_xlfn.XLOOKUP(D2162,Departments!$A$2:$A$8,Departments!$B$2:$B$8)</f>
        <v>Sales</v>
      </c>
      <c r="D2162" t="s">
        <v>31</v>
      </c>
      <c r="E2162" t="str" cm="1">
        <f t="array" ref="E2162">_xlfn.XLOOKUP(F2162,Locations!$A$2:$A$6,Locations!$B$2:$B$6,NOT FOUND)</f>
        <v>Sharjah</v>
      </c>
      <c r="F2162" t="s">
        <v>41</v>
      </c>
      <c r="G2162" t="s">
        <v>73</v>
      </c>
      <c r="H2162" t="s">
        <v>63</v>
      </c>
      <c r="I2162" t="s">
        <v>43</v>
      </c>
      <c r="J2162" t="s">
        <v>24</v>
      </c>
      <c r="K2162" t="s">
        <v>64</v>
      </c>
      <c r="L2162" t="s">
        <v>645</v>
      </c>
      <c r="M2162" s="4">
        <v>94.66</v>
      </c>
      <c r="N2162">
        <v>82</v>
      </c>
      <c r="O2162" t="s">
        <v>56</v>
      </c>
      <c r="P2162" t="s">
        <v>38</v>
      </c>
      <c r="Q2162">
        <v>4</v>
      </c>
      <c r="R2162">
        <v>25</v>
      </c>
      <c r="S2162" t="s">
        <v>29</v>
      </c>
      <c r="U2162">
        <v>304032</v>
      </c>
    </row>
    <row r="2163" spans="1:21" x14ac:dyDescent="0.3">
      <c r="A2163">
        <v>305681</v>
      </c>
      <c r="B2163" t="s">
        <v>546</v>
      </c>
      <c r="C2163" t="str">
        <f>_xlfn.XLOOKUP(D2163,Departments!$A$2:$A$8,Departments!$B$2:$B$8)</f>
        <v>Operations</v>
      </c>
      <c r="D2163" t="s">
        <v>19</v>
      </c>
      <c r="E2163" t="str" cm="1">
        <f t="array" ref="E2163">_xlfn.XLOOKUP(F2163,Locations!$A$2:$A$6,Locations!$B$2:$B$6,NOT FOUND)</f>
        <v>Ajman</v>
      </c>
      <c r="F2163" t="s">
        <v>32</v>
      </c>
      <c r="G2163" t="s">
        <v>108</v>
      </c>
      <c r="H2163" t="s">
        <v>34</v>
      </c>
      <c r="I2163" t="s">
        <v>35</v>
      </c>
      <c r="J2163" t="s">
        <v>36</v>
      </c>
      <c r="K2163" t="s">
        <v>25</v>
      </c>
      <c r="L2163" t="s">
        <v>1686</v>
      </c>
      <c r="M2163" s="4">
        <v>93.82</v>
      </c>
      <c r="N2163">
        <v>77</v>
      </c>
      <c r="O2163" t="s">
        <v>49</v>
      </c>
      <c r="P2163" t="s">
        <v>38</v>
      </c>
      <c r="Q2163">
        <v>2</v>
      </c>
      <c r="R2163">
        <v>23</v>
      </c>
      <c r="S2163" t="s">
        <v>29</v>
      </c>
      <c r="U2163">
        <v>303947</v>
      </c>
    </row>
    <row r="2164" spans="1:21" x14ac:dyDescent="0.3">
      <c r="A2164">
        <v>305682</v>
      </c>
      <c r="B2164" t="s">
        <v>1072</v>
      </c>
      <c r="C2164" t="str">
        <f>_xlfn.XLOOKUP(D2164,Departments!$A$2:$A$8,Departments!$B$2:$B$8)</f>
        <v>HR</v>
      </c>
      <c r="D2164" t="s">
        <v>40</v>
      </c>
      <c r="E2164" t="str" cm="1">
        <f t="array" ref="E2164">_xlfn.XLOOKUP(F2164,Locations!$A$2:$A$6,Locations!$B$2:$B$6,NOT FOUND)</f>
        <v>Abu Dhabi</v>
      </c>
      <c r="F2164" t="s">
        <v>61</v>
      </c>
      <c r="G2164" t="s">
        <v>108</v>
      </c>
      <c r="H2164" t="s">
        <v>22</v>
      </c>
      <c r="I2164" t="s">
        <v>43</v>
      </c>
      <c r="J2164" t="s">
        <v>24</v>
      </c>
      <c r="K2164" t="s">
        <v>25</v>
      </c>
      <c r="L2164" t="s">
        <v>1687</v>
      </c>
      <c r="M2164" s="4">
        <v>79.56</v>
      </c>
      <c r="N2164">
        <v>66</v>
      </c>
      <c r="O2164" t="s">
        <v>56</v>
      </c>
      <c r="P2164" t="s">
        <v>28</v>
      </c>
      <c r="R2164">
        <v>14</v>
      </c>
      <c r="S2164" t="s">
        <v>57</v>
      </c>
      <c r="T2164" t="s">
        <v>1443</v>
      </c>
      <c r="U2164">
        <v>305358</v>
      </c>
    </row>
    <row r="2165" spans="1:21" x14ac:dyDescent="0.3">
      <c r="A2165">
        <v>305683</v>
      </c>
      <c r="B2165" t="s">
        <v>812</v>
      </c>
      <c r="C2165" t="str">
        <f>_xlfn.XLOOKUP(D2165,Departments!$A$2:$A$8,Departments!$B$2:$B$8)</f>
        <v>HR</v>
      </c>
      <c r="D2165" t="s">
        <v>40</v>
      </c>
      <c r="E2165" t="str" cm="1">
        <f t="array" ref="E2165">_xlfn.XLOOKUP(F2165,Locations!$A$2:$A$6,Locations!$B$2:$B$6,NOT FOUND)</f>
        <v>Abu Dhabi</v>
      </c>
      <c r="F2165" t="s">
        <v>61</v>
      </c>
      <c r="G2165" t="s">
        <v>53</v>
      </c>
      <c r="H2165" t="s">
        <v>76</v>
      </c>
      <c r="I2165" t="s">
        <v>35</v>
      </c>
      <c r="J2165" t="s">
        <v>36</v>
      </c>
      <c r="K2165" t="s">
        <v>25</v>
      </c>
      <c r="L2165" t="s">
        <v>1688</v>
      </c>
      <c r="M2165" s="4">
        <v>90.32</v>
      </c>
      <c r="N2165">
        <v>72</v>
      </c>
      <c r="O2165" t="s">
        <v>56</v>
      </c>
      <c r="P2165" t="s">
        <v>28</v>
      </c>
      <c r="R2165">
        <v>12</v>
      </c>
      <c r="S2165" t="s">
        <v>29</v>
      </c>
      <c r="U2165">
        <v>305593</v>
      </c>
    </row>
    <row r="2166" spans="1:21" x14ac:dyDescent="0.3">
      <c r="A2166">
        <v>305684</v>
      </c>
      <c r="B2166" t="s">
        <v>573</v>
      </c>
      <c r="C2166" t="str">
        <f>_xlfn.XLOOKUP(D2166,Departments!$A$2:$A$8,Departments!$B$2:$B$8)</f>
        <v>Finance</v>
      </c>
      <c r="D2166" t="s">
        <v>72</v>
      </c>
      <c r="E2166" t="str" cm="1">
        <f t="array" ref="E2166">_xlfn.XLOOKUP(F2166,Locations!$A$2:$A$6,Locations!$B$2:$B$6,NOT FOUND)</f>
        <v>Ajman</v>
      </c>
      <c r="F2166" t="s">
        <v>32</v>
      </c>
      <c r="G2166" t="s">
        <v>53</v>
      </c>
      <c r="H2166" t="s">
        <v>76</v>
      </c>
      <c r="I2166" t="s">
        <v>23</v>
      </c>
      <c r="J2166" t="s">
        <v>24</v>
      </c>
      <c r="K2166" t="s">
        <v>69</v>
      </c>
      <c r="L2166" t="s">
        <v>1129</v>
      </c>
      <c r="M2166" s="4">
        <v>81.92</v>
      </c>
      <c r="N2166">
        <v>65</v>
      </c>
      <c r="O2166" t="s">
        <v>27</v>
      </c>
      <c r="P2166" t="s">
        <v>28</v>
      </c>
      <c r="R2166">
        <v>19</v>
      </c>
      <c r="S2166" t="s">
        <v>29</v>
      </c>
      <c r="U2166">
        <v>304782</v>
      </c>
    </row>
    <row r="2167" spans="1:21" x14ac:dyDescent="0.3">
      <c r="A2167">
        <v>305685</v>
      </c>
      <c r="B2167" t="s">
        <v>466</v>
      </c>
      <c r="C2167" t="str">
        <f>_xlfn.XLOOKUP(D2167,Departments!$A$2:$A$8,Departments!$B$2:$B$8)</f>
        <v>HR</v>
      </c>
      <c r="D2167" t="s">
        <v>40</v>
      </c>
      <c r="E2167" t="str" cm="1">
        <f t="array" ref="E2167">_xlfn.XLOOKUP(F2167,Locations!$A$2:$A$6,Locations!$B$2:$B$6,NOT FOUND)</f>
        <v>Dubai</v>
      </c>
      <c r="F2167" t="s">
        <v>20</v>
      </c>
      <c r="G2167" t="s">
        <v>173</v>
      </c>
      <c r="H2167" t="s">
        <v>63</v>
      </c>
      <c r="I2167" t="s">
        <v>43</v>
      </c>
      <c r="J2167" t="s">
        <v>24</v>
      </c>
      <c r="K2167" t="s">
        <v>54</v>
      </c>
      <c r="L2167" t="s">
        <v>1249</v>
      </c>
      <c r="M2167" s="4">
        <v>97.64</v>
      </c>
      <c r="N2167">
        <v>91</v>
      </c>
      <c r="O2167" t="s">
        <v>56</v>
      </c>
      <c r="P2167" t="s">
        <v>38</v>
      </c>
      <c r="Q2167">
        <v>4</v>
      </c>
      <c r="R2167">
        <v>37</v>
      </c>
      <c r="S2167" t="s">
        <v>29</v>
      </c>
      <c r="U2167">
        <v>304884</v>
      </c>
    </row>
    <row r="2168" spans="1:21" x14ac:dyDescent="0.3">
      <c r="A2168">
        <v>305686</v>
      </c>
      <c r="B2168" t="s">
        <v>503</v>
      </c>
      <c r="C2168" t="str">
        <f>_xlfn.XLOOKUP(D2168,Departments!$A$2:$A$8,Departments!$B$2:$B$8)</f>
        <v>Operations</v>
      </c>
      <c r="D2168" t="s">
        <v>19</v>
      </c>
      <c r="E2168" t="str" cm="1">
        <f t="array" ref="E2168">_xlfn.XLOOKUP(F2168,Locations!$A$2:$A$6,Locations!$B$2:$B$6,NOT FOUND)</f>
        <v>Abu Dhabi</v>
      </c>
      <c r="F2168" t="s">
        <v>61</v>
      </c>
      <c r="G2168" t="s">
        <v>126</v>
      </c>
      <c r="H2168" t="s">
        <v>22</v>
      </c>
      <c r="I2168" t="s">
        <v>35</v>
      </c>
      <c r="J2168" t="s">
        <v>24</v>
      </c>
      <c r="K2168" t="s">
        <v>69</v>
      </c>
      <c r="L2168" t="s">
        <v>1322</v>
      </c>
      <c r="M2168" s="4">
        <v>95.02</v>
      </c>
      <c r="N2168">
        <v>97</v>
      </c>
      <c r="O2168" t="s">
        <v>49</v>
      </c>
      <c r="P2168" t="s">
        <v>50</v>
      </c>
      <c r="R2168">
        <v>8</v>
      </c>
      <c r="S2168" t="s">
        <v>57</v>
      </c>
      <c r="T2168" t="s">
        <v>1689</v>
      </c>
      <c r="U2168">
        <v>303991</v>
      </c>
    </row>
    <row r="2169" spans="1:21" x14ac:dyDescent="0.3">
      <c r="A2169">
        <v>305687</v>
      </c>
      <c r="B2169" t="s">
        <v>455</v>
      </c>
      <c r="C2169" t="str">
        <f>_xlfn.XLOOKUP(D2169,Departments!$A$2:$A$8,Departments!$B$2:$B$8)</f>
        <v>Marketing</v>
      </c>
      <c r="D2169" t="s">
        <v>60</v>
      </c>
      <c r="E2169" t="str" cm="1">
        <f t="array" ref="E2169">_xlfn.XLOOKUP(F2169,Locations!$A$2:$A$6,Locations!$B$2:$B$6,NOT FOUND)</f>
        <v>Dubai</v>
      </c>
      <c r="F2169" t="s">
        <v>20</v>
      </c>
      <c r="G2169" t="s">
        <v>62</v>
      </c>
      <c r="H2169" t="s">
        <v>76</v>
      </c>
      <c r="I2169" t="s">
        <v>23</v>
      </c>
      <c r="J2169" t="s">
        <v>36</v>
      </c>
      <c r="K2169" t="s">
        <v>54</v>
      </c>
      <c r="L2169" t="s">
        <v>325</v>
      </c>
      <c r="M2169" s="4">
        <v>98.7</v>
      </c>
      <c r="N2169">
        <v>95</v>
      </c>
      <c r="O2169" t="s">
        <v>49</v>
      </c>
      <c r="P2169" t="s">
        <v>38</v>
      </c>
      <c r="Q2169">
        <v>5</v>
      </c>
      <c r="R2169">
        <v>22</v>
      </c>
      <c r="S2169" t="s">
        <v>29</v>
      </c>
      <c r="U2169">
        <v>304989</v>
      </c>
    </row>
    <row r="2170" spans="1:21" x14ac:dyDescent="0.3">
      <c r="A2170">
        <v>305688</v>
      </c>
      <c r="B2170" t="s">
        <v>446</v>
      </c>
      <c r="C2170" t="str">
        <f>_xlfn.XLOOKUP(D2170,Departments!$A$2:$A$8,Departments!$B$2:$B$8)</f>
        <v>HR</v>
      </c>
      <c r="D2170" t="s">
        <v>40</v>
      </c>
      <c r="E2170" t="str" cm="1">
        <f t="array" ref="E2170">_xlfn.XLOOKUP(F2170,Locations!$A$2:$A$6,Locations!$B$2:$B$6,NOT FOUND)</f>
        <v>Al Ain</v>
      </c>
      <c r="F2170" t="s">
        <v>46</v>
      </c>
      <c r="G2170" t="s">
        <v>102</v>
      </c>
      <c r="H2170" t="s">
        <v>22</v>
      </c>
      <c r="I2170" t="s">
        <v>43</v>
      </c>
      <c r="J2170" t="s">
        <v>36</v>
      </c>
      <c r="K2170" t="s">
        <v>64</v>
      </c>
      <c r="L2170" t="s">
        <v>1181</v>
      </c>
      <c r="M2170" s="4">
        <v>98.41</v>
      </c>
      <c r="N2170">
        <v>96</v>
      </c>
      <c r="O2170" t="s">
        <v>56</v>
      </c>
      <c r="P2170" t="s">
        <v>38</v>
      </c>
      <c r="Q2170">
        <v>5</v>
      </c>
      <c r="R2170">
        <v>34</v>
      </c>
      <c r="S2170" t="s">
        <v>29</v>
      </c>
      <c r="U2170">
        <v>303945</v>
      </c>
    </row>
    <row r="2171" spans="1:21" x14ac:dyDescent="0.3">
      <c r="A2171">
        <v>305689</v>
      </c>
      <c r="B2171" t="s">
        <v>569</v>
      </c>
      <c r="C2171" t="str">
        <f>_xlfn.XLOOKUP(D2171,Departments!$A$2:$A$8,Departments!$B$2:$B$8)</f>
        <v>Sales</v>
      </c>
      <c r="D2171" t="s">
        <v>31</v>
      </c>
      <c r="E2171" t="str" cm="1">
        <f t="array" ref="E2171">_xlfn.XLOOKUP(F2171,Locations!$A$2:$A$6,Locations!$B$2:$B$6,NOT FOUND)</f>
        <v>Abu Dhabi</v>
      </c>
      <c r="F2171" t="s">
        <v>61</v>
      </c>
      <c r="G2171" t="s">
        <v>53</v>
      </c>
      <c r="H2171" t="s">
        <v>22</v>
      </c>
      <c r="I2171" t="s">
        <v>43</v>
      </c>
      <c r="J2171" t="s">
        <v>36</v>
      </c>
      <c r="K2171" t="s">
        <v>25</v>
      </c>
      <c r="L2171" t="s">
        <v>1532</v>
      </c>
      <c r="M2171" s="4">
        <v>83.36</v>
      </c>
      <c r="N2171">
        <v>75</v>
      </c>
      <c r="O2171" t="s">
        <v>27</v>
      </c>
      <c r="P2171" t="s">
        <v>38</v>
      </c>
      <c r="Q2171">
        <v>2</v>
      </c>
      <c r="R2171">
        <v>14</v>
      </c>
      <c r="S2171" t="s">
        <v>57</v>
      </c>
      <c r="T2171" t="s">
        <v>1592</v>
      </c>
      <c r="U2171">
        <v>303860</v>
      </c>
    </row>
    <row r="2172" spans="1:21" x14ac:dyDescent="0.3">
      <c r="A2172">
        <v>305690</v>
      </c>
      <c r="B2172" t="s">
        <v>1140</v>
      </c>
      <c r="C2172" t="str">
        <f>_xlfn.XLOOKUP(D2172,Departments!$A$2:$A$8,Departments!$B$2:$B$8)</f>
        <v>Sales</v>
      </c>
      <c r="D2172" t="s">
        <v>31</v>
      </c>
      <c r="E2172" t="str" cm="1">
        <f t="array" ref="E2172">_xlfn.XLOOKUP(F2172,Locations!$A$2:$A$6,Locations!$B$2:$B$6,NOT FOUND)</f>
        <v>Sharjah</v>
      </c>
      <c r="F2172" t="s">
        <v>41</v>
      </c>
      <c r="G2172" t="s">
        <v>62</v>
      </c>
      <c r="H2172" t="s">
        <v>76</v>
      </c>
      <c r="I2172" t="s">
        <v>43</v>
      </c>
      <c r="J2172" t="s">
        <v>36</v>
      </c>
      <c r="K2172" t="s">
        <v>25</v>
      </c>
      <c r="L2172" t="s">
        <v>1060</v>
      </c>
      <c r="M2172" s="4">
        <v>79.650000000000006</v>
      </c>
      <c r="N2172">
        <v>59</v>
      </c>
      <c r="O2172" t="s">
        <v>56</v>
      </c>
      <c r="P2172" t="s">
        <v>38</v>
      </c>
      <c r="Q2172">
        <v>4</v>
      </c>
      <c r="R2172">
        <v>25</v>
      </c>
      <c r="S2172" t="s">
        <v>57</v>
      </c>
      <c r="T2172" t="s">
        <v>1690</v>
      </c>
      <c r="U2172">
        <v>304429</v>
      </c>
    </row>
    <row r="2173" spans="1:21" x14ac:dyDescent="0.3">
      <c r="A2173">
        <v>305691</v>
      </c>
      <c r="B2173" t="s">
        <v>418</v>
      </c>
      <c r="C2173" t="str">
        <f>_xlfn.XLOOKUP(D2173,Departments!$A$2:$A$8,Departments!$B$2:$B$8)</f>
        <v>Customer Support</v>
      </c>
      <c r="D2173" t="s">
        <v>52</v>
      </c>
      <c r="E2173" t="str" cm="1">
        <f t="array" ref="E2173">_xlfn.XLOOKUP(F2173,Locations!$A$2:$A$6,Locations!$B$2:$B$6,NOT FOUND)</f>
        <v>Dubai</v>
      </c>
      <c r="F2173" t="s">
        <v>20</v>
      </c>
      <c r="G2173" t="s">
        <v>173</v>
      </c>
      <c r="H2173" t="s">
        <v>63</v>
      </c>
      <c r="I2173" t="s">
        <v>35</v>
      </c>
      <c r="J2173" t="s">
        <v>24</v>
      </c>
      <c r="K2173" t="s">
        <v>69</v>
      </c>
      <c r="L2173" t="s">
        <v>1691</v>
      </c>
      <c r="M2173" s="4">
        <v>76.77</v>
      </c>
      <c r="N2173">
        <v>54</v>
      </c>
      <c r="O2173" t="s">
        <v>27</v>
      </c>
      <c r="P2173" t="s">
        <v>38</v>
      </c>
      <c r="Q2173">
        <v>3</v>
      </c>
      <c r="R2173">
        <v>18</v>
      </c>
      <c r="S2173" t="s">
        <v>29</v>
      </c>
      <c r="U2173">
        <v>304115</v>
      </c>
    </row>
    <row r="2174" spans="1:21" x14ac:dyDescent="0.3">
      <c r="A2174">
        <v>305692</v>
      </c>
      <c r="B2174" t="s">
        <v>84</v>
      </c>
      <c r="C2174" t="str">
        <f>_xlfn.XLOOKUP(D2174,Departments!$A$2:$A$8,Departments!$B$2:$B$8)</f>
        <v>Sales</v>
      </c>
      <c r="D2174" t="s">
        <v>31</v>
      </c>
      <c r="E2174" t="str" cm="1">
        <f t="array" ref="E2174">_xlfn.XLOOKUP(F2174,Locations!$A$2:$A$6,Locations!$B$2:$B$6,NOT FOUND)</f>
        <v>Dubai</v>
      </c>
      <c r="F2174" t="s">
        <v>20</v>
      </c>
      <c r="G2174" t="s">
        <v>126</v>
      </c>
      <c r="H2174" t="s">
        <v>76</v>
      </c>
      <c r="I2174" t="s">
        <v>43</v>
      </c>
      <c r="J2174" t="s">
        <v>24</v>
      </c>
      <c r="K2174" t="s">
        <v>25</v>
      </c>
      <c r="L2174" t="s">
        <v>216</v>
      </c>
      <c r="M2174" s="4">
        <v>85.49</v>
      </c>
      <c r="N2174">
        <v>73</v>
      </c>
      <c r="O2174" t="s">
        <v>49</v>
      </c>
      <c r="P2174" t="s">
        <v>38</v>
      </c>
      <c r="Q2174">
        <v>5</v>
      </c>
      <c r="R2174">
        <v>9</v>
      </c>
      <c r="S2174" t="s">
        <v>29</v>
      </c>
      <c r="U2174">
        <v>305528</v>
      </c>
    </row>
    <row r="2175" spans="1:21" x14ac:dyDescent="0.3">
      <c r="A2175">
        <v>305693</v>
      </c>
      <c r="B2175" t="s">
        <v>881</v>
      </c>
      <c r="C2175" t="str">
        <f>_xlfn.XLOOKUP(D2175,Departments!$A$2:$A$8,Departments!$B$2:$B$8)</f>
        <v>Finance</v>
      </c>
      <c r="D2175" t="s">
        <v>72</v>
      </c>
      <c r="E2175" t="str" cm="1">
        <f t="array" ref="E2175">_xlfn.XLOOKUP(F2175,Locations!$A$2:$A$6,Locations!$B$2:$B$6,NOT FOUND)</f>
        <v>Al Ain</v>
      </c>
      <c r="F2175" t="s">
        <v>46</v>
      </c>
      <c r="G2175" t="s">
        <v>53</v>
      </c>
      <c r="H2175" t="s">
        <v>22</v>
      </c>
      <c r="I2175" t="s">
        <v>43</v>
      </c>
      <c r="J2175" t="s">
        <v>36</v>
      </c>
      <c r="K2175" t="s">
        <v>25</v>
      </c>
      <c r="L2175" t="s">
        <v>191</v>
      </c>
      <c r="M2175" s="4">
        <v>94.55</v>
      </c>
      <c r="N2175">
        <v>71</v>
      </c>
      <c r="O2175" t="s">
        <v>56</v>
      </c>
      <c r="P2175" t="s">
        <v>38</v>
      </c>
      <c r="Q2175">
        <v>3</v>
      </c>
      <c r="R2175">
        <v>33</v>
      </c>
      <c r="S2175" t="s">
        <v>29</v>
      </c>
      <c r="U2175">
        <v>304116</v>
      </c>
    </row>
    <row r="2176" spans="1:21" x14ac:dyDescent="0.3">
      <c r="A2176">
        <v>305694</v>
      </c>
      <c r="B2176" t="s">
        <v>185</v>
      </c>
      <c r="C2176" t="str">
        <f>_xlfn.XLOOKUP(D2176,Departments!$A$2:$A$8,Departments!$B$2:$B$8)</f>
        <v>HR</v>
      </c>
      <c r="D2176" t="s">
        <v>40</v>
      </c>
      <c r="E2176" t="str" cm="1">
        <f t="array" ref="E2176">_xlfn.XLOOKUP(F2176,Locations!$A$2:$A$6,Locations!$B$2:$B$6,NOT FOUND)</f>
        <v>Sharjah</v>
      </c>
      <c r="F2176" t="s">
        <v>41</v>
      </c>
      <c r="G2176" t="s">
        <v>47</v>
      </c>
      <c r="H2176" t="s">
        <v>63</v>
      </c>
      <c r="I2176" t="s">
        <v>35</v>
      </c>
      <c r="J2176" t="s">
        <v>36</v>
      </c>
      <c r="K2176" t="s">
        <v>64</v>
      </c>
      <c r="L2176" t="s">
        <v>1692</v>
      </c>
      <c r="M2176" s="4">
        <v>76.52</v>
      </c>
      <c r="N2176">
        <v>58</v>
      </c>
      <c r="O2176" t="s">
        <v>27</v>
      </c>
      <c r="P2176" t="s">
        <v>38</v>
      </c>
      <c r="Q2176">
        <v>5</v>
      </c>
      <c r="R2176">
        <v>24</v>
      </c>
      <c r="S2176" t="s">
        <v>29</v>
      </c>
      <c r="U2176">
        <v>303862</v>
      </c>
    </row>
    <row r="2177" spans="1:21" x14ac:dyDescent="0.3">
      <c r="A2177">
        <v>305695</v>
      </c>
      <c r="B2177" t="s">
        <v>301</v>
      </c>
      <c r="C2177" t="str">
        <f>_xlfn.XLOOKUP(D2177,Departments!$A$2:$A$8,Departments!$B$2:$B$8)</f>
        <v>Finance</v>
      </c>
      <c r="D2177" t="s">
        <v>72</v>
      </c>
      <c r="E2177" t="str" cm="1">
        <f t="array" ref="E2177">_xlfn.XLOOKUP(F2177,Locations!$A$2:$A$6,Locations!$B$2:$B$6,NOT FOUND)</f>
        <v>Abu Dhabi</v>
      </c>
      <c r="F2177" t="s">
        <v>61</v>
      </c>
      <c r="G2177" t="s">
        <v>62</v>
      </c>
      <c r="H2177" t="s">
        <v>76</v>
      </c>
      <c r="I2177" t="s">
        <v>35</v>
      </c>
      <c r="J2177" t="s">
        <v>24</v>
      </c>
      <c r="K2177" t="s">
        <v>69</v>
      </c>
      <c r="L2177" t="s">
        <v>66</v>
      </c>
      <c r="M2177" s="4">
        <v>89.14</v>
      </c>
      <c r="N2177">
        <v>81</v>
      </c>
      <c r="O2177" t="s">
        <v>49</v>
      </c>
      <c r="P2177" t="s">
        <v>28</v>
      </c>
      <c r="R2177">
        <v>12</v>
      </c>
      <c r="S2177" t="s">
        <v>29</v>
      </c>
      <c r="U2177">
        <v>305508</v>
      </c>
    </row>
    <row r="2178" spans="1:21" x14ac:dyDescent="0.3">
      <c r="A2178">
        <v>305696</v>
      </c>
      <c r="B2178" t="s">
        <v>112</v>
      </c>
      <c r="C2178" t="str">
        <f>_xlfn.XLOOKUP(D2178,Departments!$A$2:$A$8,Departments!$B$2:$B$8)</f>
        <v>IT</v>
      </c>
      <c r="D2178" t="s">
        <v>80</v>
      </c>
      <c r="E2178" t="str" cm="1">
        <f t="array" ref="E2178">_xlfn.XLOOKUP(F2178,Locations!$A$2:$A$6,Locations!$B$2:$B$6,NOT FOUND)</f>
        <v>Al Ain</v>
      </c>
      <c r="F2178" t="s">
        <v>46</v>
      </c>
      <c r="G2178" t="s">
        <v>68</v>
      </c>
      <c r="H2178" t="s">
        <v>63</v>
      </c>
      <c r="I2178" t="s">
        <v>23</v>
      </c>
      <c r="J2178" t="s">
        <v>24</v>
      </c>
      <c r="K2178" t="s">
        <v>69</v>
      </c>
      <c r="L2178" t="s">
        <v>996</v>
      </c>
      <c r="M2178" s="4">
        <v>75.17</v>
      </c>
      <c r="N2178">
        <v>66</v>
      </c>
      <c r="O2178" t="s">
        <v>56</v>
      </c>
      <c r="P2178" t="s">
        <v>38</v>
      </c>
      <c r="Q2178">
        <v>5</v>
      </c>
      <c r="R2178">
        <v>16</v>
      </c>
      <c r="S2178" t="s">
        <v>29</v>
      </c>
      <c r="U2178">
        <v>305623</v>
      </c>
    </row>
    <row r="2179" spans="1:21" x14ac:dyDescent="0.3">
      <c r="A2179">
        <v>305697</v>
      </c>
      <c r="B2179" t="s">
        <v>670</v>
      </c>
      <c r="C2179" t="str">
        <f>_xlfn.XLOOKUP(D2179,Departments!$A$2:$A$8,Departments!$B$2:$B$8)</f>
        <v>Sales</v>
      </c>
      <c r="D2179" t="s">
        <v>31</v>
      </c>
      <c r="E2179" t="str" cm="1">
        <f t="array" ref="E2179">_xlfn.XLOOKUP(F2179,Locations!$A$2:$A$6,Locations!$B$2:$B$6,NOT FOUND)</f>
        <v>Ajman</v>
      </c>
      <c r="F2179" t="s">
        <v>32</v>
      </c>
      <c r="G2179" t="s">
        <v>173</v>
      </c>
      <c r="H2179" t="s">
        <v>22</v>
      </c>
      <c r="I2179" t="s">
        <v>23</v>
      </c>
      <c r="J2179" t="s">
        <v>36</v>
      </c>
      <c r="K2179" t="s">
        <v>54</v>
      </c>
      <c r="L2179" t="s">
        <v>781</v>
      </c>
      <c r="M2179" s="4">
        <v>82.26</v>
      </c>
      <c r="N2179">
        <v>60</v>
      </c>
      <c r="O2179" t="s">
        <v>27</v>
      </c>
      <c r="P2179" t="s">
        <v>50</v>
      </c>
      <c r="R2179">
        <v>29</v>
      </c>
      <c r="S2179" t="s">
        <v>29</v>
      </c>
      <c r="U2179">
        <v>304328</v>
      </c>
    </row>
    <row r="2180" spans="1:21" x14ac:dyDescent="0.3">
      <c r="A2180">
        <v>305698</v>
      </c>
      <c r="B2180" t="s">
        <v>142</v>
      </c>
      <c r="C2180" t="str">
        <f>_xlfn.XLOOKUP(D2180,Departments!$A$2:$A$8,Departments!$B$2:$B$8)</f>
        <v>IT</v>
      </c>
      <c r="D2180" t="s">
        <v>80</v>
      </c>
      <c r="E2180" t="str" cm="1">
        <f t="array" ref="E2180">_xlfn.XLOOKUP(F2180,Locations!$A$2:$A$6,Locations!$B$2:$B$6,NOT FOUND)</f>
        <v>Sharjah</v>
      </c>
      <c r="F2180" t="s">
        <v>41</v>
      </c>
      <c r="G2180" t="s">
        <v>47</v>
      </c>
      <c r="H2180" t="s">
        <v>76</v>
      </c>
      <c r="I2180" t="s">
        <v>23</v>
      </c>
      <c r="J2180" t="s">
        <v>24</v>
      </c>
      <c r="K2180" t="s">
        <v>69</v>
      </c>
      <c r="L2180" t="s">
        <v>519</v>
      </c>
      <c r="M2180" s="4">
        <v>75.349999999999994</v>
      </c>
      <c r="N2180">
        <v>56</v>
      </c>
      <c r="O2180" t="s">
        <v>27</v>
      </c>
      <c r="P2180" t="s">
        <v>50</v>
      </c>
      <c r="R2180">
        <v>16</v>
      </c>
      <c r="S2180" t="s">
        <v>57</v>
      </c>
      <c r="T2180" t="s">
        <v>1693</v>
      </c>
      <c r="U2180">
        <v>304437</v>
      </c>
    </row>
    <row r="2181" spans="1:21" x14ac:dyDescent="0.3">
      <c r="A2181">
        <v>305699</v>
      </c>
      <c r="B2181" t="s">
        <v>728</v>
      </c>
      <c r="C2181" t="str">
        <f>_xlfn.XLOOKUP(D2181,Departments!$A$2:$A$8,Departments!$B$2:$B$8)</f>
        <v>Customer Support</v>
      </c>
      <c r="D2181" t="s">
        <v>52</v>
      </c>
      <c r="E2181" t="str" cm="1">
        <f t="array" ref="E2181">_xlfn.XLOOKUP(F2181,Locations!$A$2:$A$6,Locations!$B$2:$B$6,NOT FOUND)</f>
        <v>Al Ain</v>
      </c>
      <c r="F2181" t="s">
        <v>46</v>
      </c>
      <c r="G2181" t="s">
        <v>126</v>
      </c>
      <c r="H2181" t="s">
        <v>34</v>
      </c>
      <c r="I2181" t="s">
        <v>35</v>
      </c>
      <c r="J2181" t="s">
        <v>36</v>
      </c>
      <c r="K2181" t="s">
        <v>25</v>
      </c>
      <c r="L2181" t="s">
        <v>1672</v>
      </c>
      <c r="M2181" s="4">
        <v>82.22</v>
      </c>
      <c r="N2181">
        <v>78</v>
      </c>
      <c r="O2181" t="s">
        <v>27</v>
      </c>
      <c r="P2181" t="s">
        <v>38</v>
      </c>
      <c r="Q2181">
        <v>3</v>
      </c>
      <c r="R2181">
        <v>31</v>
      </c>
      <c r="S2181" t="s">
        <v>29</v>
      </c>
      <c r="U2181">
        <v>304818</v>
      </c>
    </row>
    <row r="2182" spans="1:21" x14ac:dyDescent="0.3">
      <c r="A2182">
        <v>305700</v>
      </c>
      <c r="B2182" t="s">
        <v>967</v>
      </c>
      <c r="C2182" t="str">
        <f>_xlfn.XLOOKUP(D2182,Departments!$A$2:$A$8,Departments!$B$2:$B$8)</f>
        <v>Sales</v>
      </c>
      <c r="D2182" t="s">
        <v>31</v>
      </c>
      <c r="E2182" t="str" cm="1">
        <f t="array" ref="E2182">_xlfn.XLOOKUP(F2182,Locations!$A$2:$A$6,Locations!$B$2:$B$6,NOT FOUND)</f>
        <v>Ajman</v>
      </c>
      <c r="F2182" t="s">
        <v>32</v>
      </c>
      <c r="G2182" t="s">
        <v>173</v>
      </c>
      <c r="H2182" t="s">
        <v>76</v>
      </c>
      <c r="I2182" t="s">
        <v>23</v>
      </c>
      <c r="J2182" t="s">
        <v>36</v>
      </c>
      <c r="K2182" t="s">
        <v>54</v>
      </c>
      <c r="L2182" t="s">
        <v>666</v>
      </c>
      <c r="M2182" s="4">
        <v>78.56</v>
      </c>
      <c r="N2182">
        <v>68</v>
      </c>
      <c r="O2182" t="s">
        <v>56</v>
      </c>
      <c r="P2182" t="s">
        <v>28</v>
      </c>
      <c r="R2182">
        <v>32</v>
      </c>
      <c r="S2182" t="s">
        <v>57</v>
      </c>
      <c r="T2182" t="s">
        <v>1694</v>
      </c>
      <c r="U2182">
        <v>304380</v>
      </c>
    </row>
    <row r="2183" spans="1:21" x14ac:dyDescent="0.3">
      <c r="A2183">
        <v>305701</v>
      </c>
      <c r="B2183" t="s">
        <v>409</v>
      </c>
      <c r="C2183" t="str">
        <f>_xlfn.XLOOKUP(D2183,Departments!$A$2:$A$8,Departments!$B$2:$B$8)</f>
        <v>Finance</v>
      </c>
      <c r="D2183" t="s">
        <v>72</v>
      </c>
      <c r="E2183" t="str" cm="1">
        <f t="array" ref="E2183">_xlfn.XLOOKUP(F2183,Locations!$A$2:$A$6,Locations!$B$2:$B$6,NOT FOUND)</f>
        <v>Abu Dhabi</v>
      </c>
      <c r="F2183" t="s">
        <v>61</v>
      </c>
      <c r="G2183" t="s">
        <v>173</v>
      </c>
      <c r="H2183" t="s">
        <v>34</v>
      </c>
      <c r="I2183" t="s">
        <v>23</v>
      </c>
      <c r="J2183" t="s">
        <v>24</v>
      </c>
      <c r="K2183" t="s">
        <v>69</v>
      </c>
      <c r="L2183" t="s">
        <v>598</v>
      </c>
      <c r="M2183" s="4">
        <v>88.82</v>
      </c>
      <c r="N2183">
        <v>88</v>
      </c>
      <c r="O2183" t="s">
        <v>56</v>
      </c>
      <c r="P2183" t="s">
        <v>38</v>
      </c>
      <c r="Q2183">
        <v>5</v>
      </c>
      <c r="R2183">
        <v>7</v>
      </c>
      <c r="S2183" t="s">
        <v>29</v>
      </c>
      <c r="U2183">
        <v>305275</v>
      </c>
    </row>
    <row r="2184" spans="1:21" x14ac:dyDescent="0.3">
      <c r="A2184">
        <v>305702</v>
      </c>
      <c r="B2184" t="s">
        <v>172</v>
      </c>
      <c r="C2184" t="str">
        <f>_xlfn.XLOOKUP(D2184,Departments!$A$2:$A$8,Departments!$B$2:$B$8)</f>
        <v>HR</v>
      </c>
      <c r="D2184" t="s">
        <v>40</v>
      </c>
      <c r="E2184" t="str" cm="1">
        <f t="array" ref="E2184">_xlfn.XLOOKUP(F2184,Locations!$A$2:$A$6,Locations!$B$2:$B$6,NOT FOUND)</f>
        <v>Al Ain</v>
      </c>
      <c r="F2184" t="s">
        <v>46</v>
      </c>
      <c r="G2184" t="s">
        <v>47</v>
      </c>
      <c r="H2184" t="s">
        <v>34</v>
      </c>
      <c r="I2184" t="s">
        <v>35</v>
      </c>
      <c r="J2184" t="s">
        <v>24</v>
      </c>
      <c r="K2184" t="s">
        <v>54</v>
      </c>
      <c r="L2184" t="s">
        <v>966</v>
      </c>
      <c r="M2184" s="4">
        <v>90.78</v>
      </c>
      <c r="N2184">
        <v>89</v>
      </c>
      <c r="O2184" t="s">
        <v>49</v>
      </c>
      <c r="P2184" t="s">
        <v>38</v>
      </c>
      <c r="Q2184">
        <v>5</v>
      </c>
      <c r="R2184">
        <v>29</v>
      </c>
      <c r="S2184" t="s">
        <v>57</v>
      </c>
      <c r="T2184" t="s">
        <v>1695</v>
      </c>
      <c r="U2184">
        <v>305211</v>
      </c>
    </row>
    <row r="2185" spans="1:21" x14ac:dyDescent="0.3">
      <c r="A2185">
        <v>305703</v>
      </c>
      <c r="B2185" t="s">
        <v>1523</v>
      </c>
      <c r="C2185" t="str">
        <f>_xlfn.XLOOKUP(D2185,Departments!$A$2:$A$8,Departments!$B$2:$B$8)</f>
        <v>HR</v>
      </c>
      <c r="D2185" t="s">
        <v>40</v>
      </c>
      <c r="E2185" t="str" cm="1">
        <f t="array" ref="E2185">_xlfn.XLOOKUP(F2185,Locations!$A$2:$A$6,Locations!$B$2:$B$6,NOT FOUND)</f>
        <v>Al Ain</v>
      </c>
      <c r="F2185" t="s">
        <v>46</v>
      </c>
      <c r="G2185" t="s">
        <v>62</v>
      </c>
      <c r="H2185" t="s">
        <v>22</v>
      </c>
      <c r="I2185" t="s">
        <v>35</v>
      </c>
      <c r="J2185" t="s">
        <v>24</v>
      </c>
      <c r="K2185" t="s">
        <v>69</v>
      </c>
      <c r="L2185" t="s">
        <v>999</v>
      </c>
      <c r="M2185" s="4">
        <v>77.36</v>
      </c>
      <c r="N2185">
        <v>77</v>
      </c>
      <c r="O2185" t="s">
        <v>27</v>
      </c>
      <c r="P2185" t="s">
        <v>38</v>
      </c>
      <c r="Q2185">
        <v>5</v>
      </c>
      <c r="R2185">
        <v>7</v>
      </c>
      <c r="S2185" t="s">
        <v>29</v>
      </c>
      <c r="U2185">
        <v>304037</v>
      </c>
    </row>
    <row r="2186" spans="1:21" x14ac:dyDescent="0.3">
      <c r="A2186">
        <v>305704</v>
      </c>
      <c r="B2186" t="s">
        <v>167</v>
      </c>
      <c r="C2186" t="str">
        <f>_xlfn.XLOOKUP(D2186,Departments!$A$2:$A$8,Departments!$B$2:$B$8)</f>
        <v>Sales</v>
      </c>
      <c r="D2186" t="s">
        <v>31</v>
      </c>
      <c r="E2186" t="str" cm="1">
        <f t="array" ref="E2186">_xlfn.XLOOKUP(F2186,Locations!$A$2:$A$6,Locations!$B$2:$B$6,NOT FOUND)</f>
        <v>Abu Dhabi</v>
      </c>
      <c r="F2186" t="s">
        <v>61</v>
      </c>
      <c r="G2186" t="s">
        <v>42</v>
      </c>
      <c r="H2186" t="s">
        <v>63</v>
      </c>
      <c r="I2186" t="s">
        <v>35</v>
      </c>
      <c r="J2186" t="s">
        <v>24</v>
      </c>
      <c r="K2186" t="s">
        <v>25</v>
      </c>
      <c r="L2186" t="s">
        <v>1696</v>
      </c>
      <c r="M2186" s="4">
        <v>99.25</v>
      </c>
      <c r="N2186">
        <v>99</v>
      </c>
      <c r="O2186" t="s">
        <v>56</v>
      </c>
      <c r="P2186" t="s">
        <v>38</v>
      </c>
      <c r="Q2186">
        <v>2</v>
      </c>
      <c r="R2186">
        <v>34</v>
      </c>
      <c r="S2186" t="s">
        <v>29</v>
      </c>
      <c r="U2186">
        <v>305352</v>
      </c>
    </row>
    <row r="2187" spans="1:21" x14ac:dyDescent="0.3">
      <c r="A2187">
        <v>305705</v>
      </c>
      <c r="B2187" t="s">
        <v>967</v>
      </c>
      <c r="C2187" t="str">
        <f>_xlfn.XLOOKUP(D2187,Departments!$A$2:$A$8,Departments!$B$2:$B$8)</f>
        <v>Operations</v>
      </c>
      <c r="D2187" t="s">
        <v>19</v>
      </c>
      <c r="E2187" t="str" cm="1">
        <f t="array" ref="E2187">_xlfn.XLOOKUP(F2187,Locations!$A$2:$A$6,Locations!$B$2:$B$6,NOT FOUND)</f>
        <v>Al Ain</v>
      </c>
      <c r="F2187" t="s">
        <v>46</v>
      </c>
      <c r="G2187" t="s">
        <v>68</v>
      </c>
      <c r="H2187" t="s">
        <v>34</v>
      </c>
      <c r="I2187" t="s">
        <v>23</v>
      </c>
      <c r="J2187" t="s">
        <v>36</v>
      </c>
      <c r="K2187" t="s">
        <v>69</v>
      </c>
      <c r="L2187" t="s">
        <v>718</v>
      </c>
      <c r="M2187" s="4">
        <v>99.08</v>
      </c>
      <c r="N2187">
        <v>98</v>
      </c>
      <c r="O2187" t="s">
        <v>49</v>
      </c>
      <c r="P2187" t="s">
        <v>28</v>
      </c>
      <c r="R2187">
        <v>12</v>
      </c>
      <c r="S2187" t="s">
        <v>131</v>
      </c>
      <c r="T2187" t="s">
        <v>1697</v>
      </c>
      <c r="U2187">
        <v>304579</v>
      </c>
    </row>
    <row r="2188" spans="1:21" x14ac:dyDescent="0.3">
      <c r="A2188">
        <v>305706</v>
      </c>
      <c r="B2188" t="s">
        <v>286</v>
      </c>
      <c r="C2188" t="str">
        <f>_xlfn.XLOOKUP(D2188,Departments!$A$2:$A$8,Departments!$B$2:$B$8)</f>
        <v>HR</v>
      </c>
      <c r="D2188" t="s">
        <v>40</v>
      </c>
      <c r="E2188" t="str" cm="1">
        <f t="array" ref="E2188">_xlfn.XLOOKUP(F2188,Locations!$A$2:$A$6,Locations!$B$2:$B$6,NOT FOUND)</f>
        <v>Ajman</v>
      </c>
      <c r="F2188" t="s">
        <v>32</v>
      </c>
      <c r="G2188" t="s">
        <v>102</v>
      </c>
      <c r="H2188" t="s">
        <v>63</v>
      </c>
      <c r="I2188" t="s">
        <v>43</v>
      </c>
      <c r="J2188" t="s">
        <v>36</v>
      </c>
      <c r="K2188" t="s">
        <v>69</v>
      </c>
      <c r="L2188" t="s">
        <v>1698</v>
      </c>
      <c r="M2188" s="4">
        <v>99.39</v>
      </c>
      <c r="N2188">
        <v>98</v>
      </c>
      <c r="O2188" t="s">
        <v>49</v>
      </c>
      <c r="P2188" t="s">
        <v>38</v>
      </c>
      <c r="Q2188">
        <v>3</v>
      </c>
      <c r="R2188">
        <v>28</v>
      </c>
      <c r="S2188" t="s">
        <v>29</v>
      </c>
      <c r="U2188">
        <v>303729</v>
      </c>
    </row>
    <row r="2189" spans="1:21" x14ac:dyDescent="0.3">
      <c r="A2189">
        <v>305707</v>
      </c>
      <c r="B2189" t="s">
        <v>893</v>
      </c>
      <c r="C2189" t="str">
        <f>_xlfn.XLOOKUP(D2189,Departments!$A$2:$A$8,Departments!$B$2:$B$8)</f>
        <v>Customer Support</v>
      </c>
      <c r="D2189" t="s">
        <v>52</v>
      </c>
      <c r="E2189" t="str" cm="1">
        <f t="array" ref="E2189">_xlfn.XLOOKUP(F2189,Locations!$A$2:$A$6,Locations!$B$2:$B$6,NOT FOUND)</f>
        <v>Ajman</v>
      </c>
      <c r="F2189" t="s">
        <v>32</v>
      </c>
      <c r="G2189" t="s">
        <v>42</v>
      </c>
      <c r="H2189" t="s">
        <v>22</v>
      </c>
      <c r="I2189" t="s">
        <v>35</v>
      </c>
      <c r="J2189" t="s">
        <v>36</v>
      </c>
      <c r="K2189" t="s">
        <v>25</v>
      </c>
      <c r="L2189" t="s">
        <v>511</v>
      </c>
      <c r="M2189" s="4">
        <v>76.290000000000006</v>
      </c>
      <c r="N2189">
        <v>77</v>
      </c>
      <c r="O2189" t="s">
        <v>56</v>
      </c>
      <c r="P2189" t="s">
        <v>28</v>
      </c>
      <c r="S2189" t="s">
        <v>29</v>
      </c>
      <c r="U2189">
        <v>304755</v>
      </c>
    </row>
    <row r="2190" spans="1:21" x14ac:dyDescent="0.3">
      <c r="A2190">
        <v>305708</v>
      </c>
      <c r="B2190" t="s">
        <v>320</v>
      </c>
      <c r="C2190" t="str">
        <f>_xlfn.XLOOKUP(D2190,Departments!$A$2:$A$8,Departments!$B$2:$B$8)</f>
        <v>Operations</v>
      </c>
      <c r="D2190" t="s">
        <v>19</v>
      </c>
      <c r="E2190" t="str" cm="1">
        <f t="array" ref="E2190">_xlfn.XLOOKUP(F2190,Locations!$A$2:$A$6,Locations!$B$2:$B$6,NOT FOUND)</f>
        <v>Dubai</v>
      </c>
      <c r="F2190" t="s">
        <v>20</v>
      </c>
      <c r="G2190" t="s">
        <v>42</v>
      </c>
      <c r="H2190" t="s">
        <v>76</v>
      </c>
      <c r="I2190" t="s">
        <v>43</v>
      </c>
      <c r="J2190" t="s">
        <v>24</v>
      </c>
      <c r="K2190" t="s">
        <v>54</v>
      </c>
      <c r="L2190" t="s">
        <v>1699</v>
      </c>
      <c r="M2190" s="4">
        <v>99.44</v>
      </c>
      <c r="N2190">
        <v>89</v>
      </c>
      <c r="O2190" t="s">
        <v>56</v>
      </c>
      <c r="P2190" t="s">
        <v>38</v>
      </c>
      <c r="Q2190">
        <v>5</v>
      </c>
      <c r="R2190">
        <v>22</v>
      </c>
      <c r="S2190" t="s">
        <v>29</v>
      </c>
      <c r="U2190">
        <v>304520</v>
      </c>
    </row>
    <row r="2191" spans="1:21" x14ac:dyDescent="0.3">
      <c r="A2191">
        <v>305709</v>
      </c>
      <c r="B2191" t="s">
        <v>232</v>
      </c>
      <c r="C2191" t="str">
        <f>_xlfn.XLOOKUP(D2191,Departments!$A$2:$A$8,Departments!$B$2:$B$8)</f>
        <v>IT</v>
      </c>
      <c r="D2191" t="s">
        <v>80</v>
      </c>
      <c r="E2191" t="str" cm="1">
        <f t="array" ref="E2191">_xlfn.XLOOKUP(F2191,Locations!$A$2:$A$6,Locations!$B$2:$B$6,NOT FOUND)</f>
        <v>Al Ain</v>
      </c>
      <c r="F2191" t="s">
        <v>46</v>
      </c>
      <c r="G2191" t="s">
        <v>173</v>
      </c>
      <c r="H2191" t="s">
        <v>34</v>
      </c>
      <c r="I2191" t="s">
        <v>43</v>
      </c>
      <c r="J2191" t="s">
        <v>24</v>
      </c>
      <c r="K2191" t="s">
        <v>69</v>
      </c>
      <c r="L2191" t="s">
        <v>1550</v>
      </c>
      <c r="M2191" s="4">
        <v>99.56</v>
      </c>
      <c r="N2191">
        <v>89</v>
      </c>
      <c r="O2191" t="s">
        <v>56</v>
      </c>
      <c r="P2191" t="s">
        <v>28</v>
      </c>
      <c r="R2191">
        <v>12</v>
      </c>
      <c r="S2191" t="s">
        <v>29</v>
      </c>
      <c r="U2191">
        <v>305490</v>
      </c>
    </row>
    <row r="2192" spans="1:21" x14ac:dyDescent="0.3">
      <c r="A2192">
        <v>305710</v>
      </c>
      <c r="B2192" t="s">
        <v>402</v>
      </c>
      <c r="C2192" t="str">
        <f>_xlfn.XLOOKUP(D2192,Departments!$A$2:$A$8,Departments!$B$2:$B$8)</f>
        <v>Operations</v>
      </c>
      <c r="D2192" t="s">
        <v>19</v>
      </c>
      <c r="E2192" t="str" cm="1">
        <f t="array" ref="E2192">_xlfn.XLOOKUP(F2192,Locations!$A$2:$A$6,Locations!$B$2:$B$6,NOT FOUND)</f>
        <v>Dubai</v>
      </c>
      <c r="F2192" t="s">
        <v>20</v>
      </c>
      <c r="G2192" t="s">
        <v>108</v>
      </c>
      <c r="H2192" t="s">
        <v>63</v>
      </c>
      <c r="I2192" t="s">
        <v>23</v>
      </c>
      <c r="J2192" t="s">
        <v>24</v>
      </c>
      <c r="K2192" t="s">
        <v>69</v>
      </c>
      <c r="L2192" t="s">
        <v>1321</v>
      </c>
      <c r="M2192" s="4">
        <v>86.29</v>
      </c>
      <c r="N2192">
        <v>70</v>
      </c>
      <c r="O2192" t="s">
        <v>56</v>
      </c>
      <c r="P2192" t="s">
        <v>38</v>
      </c>
      <c r="Q2192">
        <v>3</v>
      </c>
      <c r="R2192">
        <v>9</v>
      </c>
      <c r="S2192" t="s">
        <v>29</v>
      </c>
      <c r="U2192">
        <v>304133</v>
      </c>
    </row>
    <row r="2193" spans="1:21" x14ac:dyDescent="0.3">
      <c r="A2193">
        <v>305711</v>
      </c>
      <c r="B2193" t="s">
        <v>955</v>
      </c>
      <c r="C2193" t="str">
        <f>_xlfn.XLOOKUP(D2193,Departments!$A$2:$A$8,Departments!$B$2:$B$8)</f>
        <v>IT</v>
      </c>
      <c r="D2193" t="s">
        <v>80</v>
      </c>
      <c r="E2193" t="str" cm="1">
        <f t="array" ref="E2193">_xlfn.XLOOKUP(F2193,Locations!$A$2:$A$6,Locations!$B$2:$B$6,NOT FOUND)</f>
        <v>Sharjah</v>
      </c>
      <c r="F2193" t="s">
        <v>41</v>
      </c>
      <c r="G2193" t="s">
        <v>102</v>
      </c>
      <c r="H2193" t="s">
        <v>34</v>
      </c>
      <c r="I2193" t="s">
        <v>23</v>
      </c>
      <c r="J2193" t="s">
        <v>36</v>
      </c>
      <c r="K2193" t="s">
        <v>54</v>
      </c>
      <c r="L2193" t="s">
        <v>824</v>
      </c>
      <c r="M2193" s="4">
        <v>88.33</v>
      </c>
      <c r="N2193">
        <v>84</v>
      </c>
      <c r="O2193" t="s">
        <v>49</v>
      </c>
      <c r="P2193" t="s">
        <v>50</v>
      </c>
      <c r="R2193">
        <v>8</v>
      </c>
      <c r="S2193" t="s">
        <v>29</v>
      </c>
      <c r="U2193">
        <v>304211</v>
      </c>
    </row>
    <row r="2194" spans="1:21" x14ac:dyDescent="0.3">
      <c r="A2194">
        <v>305712</v>
      </c>
      <c r="B2194" t="s">
        <v>906</v>
      </c>
      <c r="C2194" t="str">
        <f>_xlfn.XLOOKUP(D2194,Departments!$A$2:$A$8,Departments!$B$2:$B$8)</f>
        <v>Marketing</v>
      </c>
      <c r="D2194" t="s">
        <v>60</v>
      </c>
      <c r="E2194" t="str" cm="1">
        <f t="array" ref="E2194">_xlfn.XLOOKUP(F2194,Locations!$A$2:$A$6,Locations!$B$2:$B$6,NOT FOUND)</f>
        <v>Abu Dhabi</v>
      </c>
      <c r="F2194" t="s">
        <v>61</v>
      </c>
      <c r="G2194" t="s">
        <v>53</v>
      </c>
      <c r="H2194" t="s">
        <v>22</v>
      </c>
      <c r="I2194" t="s">
        <v>35</v>
      </c>
      <c r="J2194" t="s">
        <v>36</v>
      </c>
      <c r="K2194" t="s">
        <v>64</v>
      </c>
      <c r="L2194" t="s">
        <v>689</v>
      </c>
      <c r="M2194" s="4">
        <v>87.09</v>
      </c>
      <c r="N2194">
        <v>89</v>
      </c>
      <c r="O2194" t="s">
        <v>56</v>
      </c>
      <c r="P2194" t="s">
        <v>38</v>
      </c>
      <c r="Q2194">
        <v>5</v>
      </c>
      <c r="R2194">
        <v>17</v>
      </c>
      <c r="S2194" t="s">
        <v>57</v>
      </c>
      <c r="T2194" t="s">
        <v>103</v>
      </c>
      <c r="U2194">
        <v>304457</v>
      </c>
    </row>
    <row r="2195" spans="1:21" x14ac:dyDescent="0.3">
      <c r="A2195">
        <v>305713</v>
      </c>
      <c r="B2195" t="s">
        <v>722</v>
      </c>
      <c r="C2195" t="str">
        <f>_xlfn.XLOOKUP(D2195,Departments!$A$2:$A$8,Departments!$B$2:$B$8)</f>
        <v>IT</v>
      </c>
      <c r="D2195" t="s">
        <v>80</v>
      </c>
      <c r="E2195" t="str" cm="1">
        <f t="array" ref="E2195">_xlfn.XLOOKUP(F2195,Locations!$A$2:$A$6,Locations!$B$2:$B$6,NOT FOUND)</f>
        <v>Dubai</v>
      </c>
      <c r="F2195" t="s">
        <v>20</v>
      </c>
      <c r="G2195" t="s">
        <v>42</v>
      </c>
      <c r="H2195" t="s">
        <v>34</v>
      </c>
      <c r="I2195" t="s">
        <v>35</v>
      </c>
      <c r="J2195" t="s">
        <v>24</v>
      </c>
      <c r="K2195" t="s">
        <v>64</v>
      </c>
      <c r="L2195" t="s">
        <v>414</v>
      </c>
      <c r="M2195" s="4">
        <v>77.31</v>
      </c>
      <c r="N2195">
        <v>76</v>
      </c>
      <c r="O2195" t="s">
        <v>56</v>
      </c>
      <c r="P2195" t="s">
        <v>28</v>
      </c>
      <c r="R2195">
        <v>33</v>
      </c>
      <c r="S2195" t="s">
        <v>57</v>
      </c>
      <c r="T2195" t="s">
        <v>199</v>
      </c>
      <c r="U2195">
        <v>304212</v>
      </c>
    </row>
    <row r="2196" spans="1:21" x14ac:dyDescent="0.3">
      <c r="A2196">
        <v>305714</v>
      </c>
      <c r="B2196" t="s">
        <v>413</v>
      </c>
      <c r="C2196" t="str">
        <f>_xlfn.XLOOKUP(D2196,Departments!$A$2:$A$8,Departments!$B$2:$B$8)</f>
        <v>Finance</v>
      </c>
      <c r="D2196" t="s">
        <v>72</v>
      </c>
      <c r="E2196" t="str" cm="1">
        <f t="array" ref="E2196">_xlfn.XLOOKUP(F2196,Locations!$A$2:$A$6,Locations!$B$2:$B$6,NOT FOUND)</f>
        <v>Dubai</v>
      </c>
      <c r="F2196" t="s">
        <v>20</v>
      </c>
      <c r="G2196" t="s">
        <v>68</v>
      </c>
      <c r="H2196" t="s">
        <v>63</v>
      </c>
      <c r="I2196" t="s">
        <v>35</v>
      </c>
      <c r="J2196" t="s">
        <v>36</v>
      </c>
      <c r="K2196" t="s">
        <v>69</v>
      </c>
      <c r="L2196" t="s">
        <v>1379</v>
      </c>
      <c r="M2196" s="4">
        <v>97.04</v>
      </c>
      <c r="N2196">
        <v>89</v>
      </c>
      <c r="O2196" t="s">
        <v>56</v>
      </c>
      <c r="P2196" t="s">
        <v>38</v>
      </c>
      <c r="Q2196">
        <v>4</v>
      </c>
      <c r="R2196">
        <v>8</v>
      </c>
      <c r="S2196" t="s">
        <v>29</v>
      </c>
      <c r="U2196">
        <v>304386</v>
      </c>
    </row>
    <row r="2197" spans="1:21" x14ac:dyDescent="0.3">
      <c r="A2197">
        <v>305715</v>
      </c>
      <c r="B2197" t="s">
        <v>297</v>
      </c>
      <c r="C2197" t="str">
        <f>_xlfn.XLOOKUP(D2197,Departments!$A$2:$A$8,Departments!$B$2:$B$8)</f>
        <v>Marketing</v>
      </c>
      <c r="D2197" t="s">
        <v>60</v>
      </c>
      <c r="E2197" t="str" cm="1">
        <f t="array" ref="E2197">_xlfn.XLOOKUP(F2197,Locations!$A$2:$A$6,Locations!$B$2:$B$6,NOT FOUND)</f>
        <v>Al Ain</v>
      </c>
      <c r="F2197" t="s">
        <v>46</v>
      </c>
      <c r="G2197" t="s">
        <v>33</v>
      </c>
      <c r="H2197" t="s">
        <v>22</v>
      </c>
      <c r="I2197" t="s">
        <v>23</v>
      </c>
      <c r="J2197" t="s">
        <v>24</v>
      </c>
      <c r="K2197" t="s">
        <v>69</v>
      </c>
      <c r="L2197" t="s">
        <v>1257</v>
      </c>
      <c r="M2197" s="4">
        <v>82.99</v>
      </c>
      <c r="N2197">
        <v>65</v>
      </c>
      <c r="O2197" t="s">
        <v>27</v>
      </c>
      <c r="P2197" t="s">
        <v>38</v>
      </c>
      <c r="Q2197">
        <v>4</v>
      </c>
      <c r="R2197">
        <v>15</v>
      </c>
      <c r="S2197" t="s">
        <v>29</v>
      </c>
      <c r="U2197">
        <v>304972</v>
      </c>
    </row>
    <row r="2198" spans="1:21" x14ac:dyDescent="0.3">
      <c r="A2198">
        <v>305716</v>
      </c>
      <c r="B2198" t="s">
        <v>301</v>
      </c>
      <c r="C2198" t="str">
        <f>_xlfn.XLOOKUP(D2198,Departments!$A$2:$A$8,Departments!$B$2:$B$8)</f>
        <v>Marketing</v>
      </c>
      <c r="D2198" t="s">
        <v>60</v>
      </c>
      <c r="E2198" t="str" cm="1">
        <f t="array" ref="E2198">_xlfn.XLOOKUP(F2198,Locations!$A$2:$A$6,Locations!$B$2:$B$6,NOT FOUND)</f>
        <v>Al Ain</v>
      </c>
      <c r="F2198" t="s">
        <v>46</v>
      </c>
      <c r="G2198" t="s">
        <v>68</v>
      </c>
      <c r="H2198" t="s">
        <v>34</v>
      </c>
      <c r="I2198" t="s">
        <v>43</v>
      </c>
      <c r="J2198" t="s">
        <v>24</v>
      </c>
      <c r="K2198" t="s">
        <v>25</v>
      </c>
      <c r="L2198" t="s">
        <v>1300</v>
      </c>
      <c r="M2198" s="4">
        <v>90.45</v>
      </c>
      <c r="N2198">
        <v>77</v>
      </c>
      <c r="O2198" t="s">
        <v>49</v>
      </c>
      <c r="P2198" t="s">
        <v>38</v>
      </c>
      <c r="Q2198">
        <v>4</v>
      </c>
      <c r="R2198">
        <v>21</v>
      </c>
      <c r="S2198" t="s">
        <v>29</v>
      </c>
      <c r="U2198">
        <v>303553</v>
      </c>
    </row>
    <row r="2199" spans="1:21" x14ac:dyDescent="0.3">
      <c r="A2199">
        <v>305717</v>
      </c>
      <c r="B2199" t="s">
        <v>305</v>
      </c>
      <c r="C2199" t="str">
        <f>_xlfn.XLOOKUP(D2199,Departments!$A$2:$A$8,Departments!$B$2:$B$8)</f>
        <v>Finance</v>
      </c>
      <c r="D2199" t="s">
        <v>72</v>
      </c>
      <c r="E2199" t="str" cm="1">
        <f t="array" ref="E2199">_xlfn.XLOOKUP(F2199,Locations!$A$2:$A$6,Locations!$B$2:$B$6,NOT FOUND)</f>
        <v>Sharjah</v>
      </c>
      <c r="F2199" t="s">
        <v>41</v>
      </c>
      <c r="G2199" t="s">
        <v>68</v>
      </c>
      <c r="H2199" t="s">
        <v>63</v>
      </c>
      <c r="I2199" t="s">
        <v>23</v>
      </c>
      <c r="J2199" t="s">
        <v>36</v>
      </c>
      <c r="K2199" t="s">
        <v>25</v>
      </c>
      <c r="L2199" t="s">
        <v>1423</v>
      </c>
      <c r="M2199" s="4">
        <v>89.34</v>
      </c>
      <c r="N2199">
        <v>82</v>
      </c>
      <c r="O2199" t="s">
        <v>49</v>
      </c>
      <c r="P2199" t="s">
        <v>38</v>
      </c>
      <c r="Q2199">
        <v>4</v>
      </c>
      <c r="R2199">
        <v>21</v>
      </c>
      <c r="S2199" t="s">
        <v>57</v>
      </c>
      <c r="T2199" t="s">
        <v>1700</v>
      </c>
      <c r="U2199">
        <v>304024</v>
      </c>
    </row>
    <row r="2200" spans="1:21" x14ac:dyDescent="0.3">
      <c r="A2200">
        <v>305718</v>
      </c>
      <c r="B2200" t="s">
        <v>413</v>
      </c>
      <c r="C2200" t="str">
        <f>_xlfn.XLOOKUP(D2200,Departments!$A$2:$A$8,Departments!$B$2:$B$8)</f>
        <v>Customer Support</v>
      </c>
      <c r="D2200" t="s">
        <v>52</v>
      </c>
      <c r="E2200" t="str" cm="1">
        <f t="array" ref="E2200">_xlfn.XLOOKUP(F2200,Locations!$A$2:$A$6,Locations!$B$2:$B$6,NOT FOUND)</f>
        <v>Abu Dhabi</v>
      </c>
      <c r="F2200" t="s">
        <v>61</v>
      </c>
      <c r="G2200" t="s">
        <v>68</v>
      </c>
      <c r="H2200" t="s">
        <v>63</v>
      </c>
      <c r="I2200" t="s">
        <v>23</v>
      </c>
      <c r="J2200" t="s">
        <v>36</v>
      </c>
      <c r="K2200" t="s">
        <v>54</v>
      </c>
      <c r="L2200" t="s">
        <v>267</v>
      </c>
      <c r="M2200" s="4">
        <v>87.75</v>
      </c>
      <c r="N2200">
        <v>73</v>
      </c>
      <c r="O2200" t="s">
        <v>56</v>
      </c>
      <c r="P2200" t="s">
        <v>38</v>
      </c>
      <c r="Q2200">
        <v>4</v>
      </c>
      <c r="R2200">
        <v>31</v>
      </c>
      <c r="S2200" t="s">
        <v>29</v>
      </c>
      <c r="U2200">
        <v>305614</v>
      </c>
    </row>
    <row r="2201" spans="1:21" x14ac:dyDescent="0.3">
      <c r="A2201">
        <v>305719</v>
      </c>
      <c r="B2201" t="s">
        <v>175</v>
      </c>
      <c r="C2201" t="str">
        <f>_xlfn.XLOOKUP(D2201,Departments!$A$2:$A$8,Departments!$B$2:$B$8)</f>
        <v>Customer Support</v>
      </c>
      <c r="D2201" t="s">
        <v>52</v>
      </c>
      <c r="E2201" t="str" cm="1">
        <f t="array" ref="E2201">_xlfn.XLOOKUP(F2201,Locations!$A$2:$A$6,Locations!$B$2:$B$6,NOT FOUND)</f>
        <v>Abu Dhabi</v>
      </c>
      <c r="F2201" t="s">
        <v>61</v>
      </c>
      <c r="G2201" t="s">
        <v>53</v>
      </c>
      <c r="H2201" t="s">
        <v>76</v>
      </c>
      <c r="I2201" t="s">
        <v>43</v>
      </c>
      <c r="J2201" t="s">
        <v>36</v>
      </c>
      <c r="K2201" t="s">
        <v>64</v>
      </c>
      <c r="L2201" t="s">
        <v>1632</v>
      </c>
      <c r="M2201" s="4">
        <v>92.2</v>
      </c>
      <c r="N2201">
        <v>90</v>
      </c>
      <c r="O2201" t="s">
        <v>49</v>
      </c>
      <c r="P2201" t="s">
        <v>38</v>
      </c>
      <c r="Q2201">
        <v>5</v>
      </c>
      <c r="S2201" t="s">
        <v>29</v>
      </c>
      <c r="U2201">
        <v>305593</v>
      </c>
    </row>
    <row r="2202" spans="1:21" x14ac:dyDescent="0.3">
      <c r="A2202">
        <v>305720</v>
      </c>
      <c r="B2202" t="s">
        <v>668</v>
      </c>
      <c r="C2202" t="str">
        <f>_xlfn.XLOOKUP(D2202,Departments!$A$2:$A$8,Departments!$B$2:$B$8)</f>
        <v>Marketing</v>
      </c>
      <c r="D2202" t="s">
        <v>60</v>
      </c>
      <c r="E2202" t="str" cm="1">
        <f t="array" ref="E2202">_xlfn.XLOOKUP(F2202,Locations!$A$2:$A$6,Locations!$B$2:$B$6,NOT FOUND)</f>
        <v>Sharjah</v>
      </c>
      <c r="F2202" t="s">
        <v>41</v>
      </c>
      <c r="G2202" t="s">
        <v>53</v>
      </c>
      <c r="H2202" t="s">
        <v>76</v>
      </c>
      <c r="I2202" t="s">
        <v>43</v>
      </c>
      <c r="J2202" t="s">
        <v>24</v>
      </c>
      <c r="K2202" t="s">
        <v>69</v>
      </c>
      <c r="L2202" t="s">
        <v>944</v>
      </c>
      <c r="M2202" s="4">
        <v>81.8</v>
      </c>
      <c r="N2202">
        <v>67</v>
      </c>
      <c r="O2202" t="s">
        <v>56</v>
      </c>
      <c r="P2202" t="s">
        <v>38</v>
      </c>
      <c r="Q2202">
        <v>4</v>
      </c>
      <c r="R2202">
        <v>13</v>
      </c>
      <c r="S2202" t="s">
        <v>29</v>
      </c>
      <c r="U2202">
        <v>304755</v>
      </c>
    </row>
    <row r="2203" spans="1:21" x14ac:dyDescent="0.3">
      <c r="A2203">
        <v>305721</v>
      </c>
      <c r="B2203" t="s">
        <v>75</v>
      </c>
      <c r="C2203" t="str">
        <f>_xlfn.XLOOKUP(D2203,Departments!$A$2:$A$8,Departments!$B$2:$B$8)</f>
        <v>Customer Support</v>
      </c>
      <c r="D2203" t="s">
        <v>52</v>
      </c>
      <c r="E2203" t="str" cm="1">
        <f t="array" ref="E2203">_xlfn.XLOOKUP(F2203,Locations!$A$2:$A$6,Locations!$B$2:$B$6,NOT FOUND)</f>
        <v>Ajman</v>
      </c>
      <c r="F2203" t="s">
        <v>32</v>
      </c>
      <c r="G2203" t="s">
        <v>53</v>
      </c>
      <c r="H2203" t="s">
        <v>22</v>
      </c>
      <c r="I2203" t="s">
        <v>23</v>
      </c>
      <c r="J2203" t="s">
        <v>24</v>
      </c>
      <c r="K2203" t="s">
        <v>64</v>
      </c>
      <c r="L2203" t="s">
        <v>280</v>
      </c>
      <c r="M2203" s="4">
        <v>97.35</v>
      </c>
      <c r="N2203">
        <v>88</v>
      </c>
      <c r="O2203" t="s">
        <v>49</v>
      </c>
      <c r="P2203" t="s">
        <v>38</v>
      </c>
      <c r="Q2203">
        <v>5</v>
      </c>
      <c r="S2203" t="s">
        <v>29</v>
      </c>
      <c r="U2203">
        <v>304414</v>
      </c>
    </row>
    <row r="2204" spans="1:21" x14ac:dyDescent="0.3">
      <c r="A2204">
        <v>305722</v>
      </c>
      <c r="B2204" t="s">
        <v>1015</v>
      </c>
      <c r="C2204" t="str">
        <f>_xlfn.XLOOKUP(D2204,Departments!$A$2:$A$8,Departments!$B$2:$B$8)</f>
        <v>IT</v>
      </c>
      <c r="D2204" t="s">
        <v>80</v>
      </c>
      <c r="E2204" t="str" cm="1">
        <f t="array" ref="E2204">_xlfn.XLOOKUP(F2204,Locations!$A$2:$A$6,Locations!$B$2:$B$6,NOT FOUND)</f>
        <v>Sharjah</v>
      </c>
      <c r="F2204" t="s">
        <v>41</v>
      </c>
      <c r="G2204" t="s">
        <v>42</v>
      </c>
      <c r="H2204" t="s">
        <v>34</v>
      </c>
      <c r="I2204" t="s">
        <v>23</v>
      </c>
      <c r="J2204" t="s">
        <v>36</v>
      </c>
      <c r="K2204" t="s">
        <v>64</v>
      </c>
      <c r="L2204" t="s">
        <v>615</v>
      </c>
      <c r="M2204" s="4">
        <v>77.010000000000005</v>
      </c>
      <c r="N2204">
        <v>62</v>
      </c>
      <c r="O2204" t="s">
        <v>27</v>
      </c>
      <c r="P2204" t="s">
        <v>38</v>
      </c>
      <c r="Q2204">
        <v>4</v>
      </c>
      <c r="R2204">
        <v>25</v>
      </c>
      <c r="S2204" t="s">
        <v>29</v>
      </c>
      <c r="U2204">
        <v>303693</v>
      </c>
    </row>
    <row r="2205" spans="1:21" x14ac:dyDescent="0.3">
      <c r="A2205">
        <v>305723</v>
      </c>
      <c r="B2205" t="s">
        <v>312</v>
      </c>
      <c r="C2205" t="str">
        <f>_xlfn.XLOOKUP(D2205,Departments!$A$2:$A$8,Departments!$B$2:$B$8)</f>
        <v>Marketing</v>
      </c>
      <c r="D2205" t="s">
        <v>60</v>
      </c>
      <c r="E2205" t="str" cm="1">
        <f t="array" ref="E2205">_xlfn.XLOOKUP(F2205,Locations!$A$2:$A$6,Locations!$B$2:$B$6,NOT FOUND)</f>
        <v>Ajman</v>
      </c>
      <c r="F2205" t="s">
        <v>32</v>
      </c>
      <c r="G2205" t="s">
        <v>126</v>
      </c>
      <c r="H2205" t="s">
        <v>22</v>
      </c>
      <c r="I2205" t="s">
        <v>43</v>
      </c>
      <c r="J2205" t="s">
        <v>24</v>
      </c>
      <c r="K2205" t="s">
        <v>64</v>
      </c>
      <c r="L2205" t="s">
        <v>254</v>
      </c>
      <c r="M2205" s="4">
        <v>79.28</v>
      </c>
      <c r="N2205">
        <v>71</v>
      </c>
      <c r="O2205" t="s">
        <v>27</v>
      </c>
      <c r="P2205" t="s">
        <v>38</v>
      </c>
      <c r="Q2205">
        <v>5</v>
      </c>
      <c r="R2205">
        <v>20</v>
      </c>
      <c r="S2205" t="s">
        <v>29</v>
      </c>
      <c r="U2205">
        <v>304880</v>
      </c>
    </row>
    <row r="2206" spans="1:21" x14ac:dyDescent="0.3">
      <c r="A2206">
        <v>305724</v>
      </c>
      <c r="B2206" t="s">
        <v>269</v>
      </c>
      <c r="C2206" t="str">
        <f>_xlfn.XLOOKUP(D2206,Departments!$A$2:$A$8,Departments!$B$2:$B$8)</f>
        <v>Finance</v>
      </c>
      <c r="D2206" t="s">
        <v>72</v>
      </c>
      <c r="E2206" t="str" cm="1">
        <f t="array" ref="E2206">_xlfn.XLOOKUP(F2206,Locations!$A$2:$A$6,Locations!$B$2:$B$6,NOT FOUND)</f>
        <v>Ajman</v>
      </c>
      <c r="F2206" t="s">
        <v>32</v>
      </c>
      <c r="G2206" t="s">
        <v>21</v>
      </c>
      <c r="H2206" t="s">
        <v>76</v>
      </c>
      <c r="I2206" t="s">
        <v>23</v>
      </c>
      <c r="J2206" t="s">
        <v>24</v>
      </c>
      <c r="K2206" t="s">
        <v>69</v>
      </c>
      <c r="L2206" t="s">
        <v>1701</v>
      </c>
      <c r="M2206" s="4">
        <v>83.14</v>
      </c>
      <c r="N2206">
        <v>64</v>
      </c>
      <c r="O2206" t="s">
        <v>27</v>
      </c>
      <c r="P2206" t="s">
        <v>38</v>
      </c>
      <c r="Q2206">
        <v>5</v>
      </c>
      <c r="R2206">
        <v>6</v>
      </c>
      <c r="S2206" t="s">
        <v>29</v>
      </c>
      <c r="U2206">
        <v>305347</v>
      </c>
    </row>
    <row r="2207" spans="1:21" x14ac:dyDescent="0.3">
      <c r="A2207">
        <v>305725</v>
      </c>
      <c r="B2207" t="s">
        <v>724</v>
      </c>
      <c r="C2207" t="str">
        <f>_xlfn.XLOOKUP(D2207,Departments!$A$2:$A$8,Departments!$B$2:$B$8)</f>
        <v>Marketing</v>
      </c>
      <c r="D2207" t="s">
        <v>60</v>
      </c>
      <c r="E2207" t="str" cm="1">
        <f t="array" ref="E2207">_xlfn.XLOOKUP(F2207,Locations!$A$2:$A$6,Locations!$B$2:$B$6,NOT FOUND)</f>
        <v>Sharjah</v>
      </c>
      <c r="F2207" t="s">
        <v>41</v>
      </c>
      <c r="G2207" t="s">
        <v>126</v>
      </c>
      <c r="H2207" t="s">
        <v>34</v>
      </c>
      <c r="I2207" t="s">
        <v>43</v>
      </c>
      <c r="J2207" t="s">
        <v>36</v>
      </c>
      <c r="K2207" t="s">
        <v>25</v>
      </c>
      <c r="L2207" t="s">
        <v>1702</v>
      </c>
      <c r="M2207" s="4">
        <v>97.5</v>
      </c>
      <c r="N2207">
        <v>95</v>
      </c>
      <c r="O2207" t="s">
        <v>56</v>
      </c>
      <c r="P2207" t="s">
        <v>38</v>
      </c>
      <c r="Q2207">
        <v>5</v>
      </c>
      <c r="R2207">
        <v>7</v>
      </c>
      <c r="S2207" t="s">
        <v>29</v>
      </c>
      <c r="U2207">
        <v>305050</v>
      </c>
    </row>
    <row r="2208" spans="1:21" x14ac:dyDescent="0.3">
      <c r="A2208">
        <v>305726</v>
      </c>
      <c r="B2208" t="s">
        <v>158</v>
      </c>
      <c r="C2208" t="str">
        <f>_xlfn.XLOOKUP(D2208,Departments!$A$2:$A$8,Departments!$B$2:$B$8)</f>
        <v>Sales</v>
      </c>
      <c r="D2208" t="s">
        <v>31</v>
      </c>
      <c r="E2208" t="str" cm="1">
        <f t="array" ref="E2208">_xlfn.XLOOKUP(F2208,Locations!$A$2:$A$6,Locations!$B$2:$B$6,NOT FOUND)</f>
        <v>Al Ain</v>
      </c>
      <c r="F2208" t="s">
        <v>46</v>
      </c>
      <c r="G2208" t="s">
        <v>42</v>
      </c>
      <c r="H2208" t="s">
        <v>22</v>
      </c>
      <c r="I2208" t="s">
        <v>35</v>
      </c>
      <c r="J2208" t="s">
        <v>24</v>
      </c>
      <c r="K2208" t="s">
        <v>54</v>
      </c>
      <c r="L2208" t="s">
        <v>1703</v>
      </c>
      <c r="M2208" s="4">
        <v>84.35</v>
      </c>
      <c r="N2208">
        <v>66</v>
      </c>
      <c r="O2208" t="s">
        <v>56</v>
      </c>
      <c r="P2208" t="s">
        <v>38</v>
      </c>
      <c r="Q2208">
        <v>5</v>
      </c>
      <c r="R2208">
        <v>20</v>
      </c>
      <c r="S2208" t="s">
        <v>29</v>
      </c>
      <c r="U2208">
        <v>304386</v>
      </c>
    </row>
    <row r="2209" spans="1:21" x14ac:dyDescent="0.3">
      <c r="A2209">
        <v>305727</v>
      </c>
      <c r="B2209" t="s">
        <v>291</v>
      </c>
      <c r="C2209" t="str">
        <f>_xlfn.XLOOKUP(D2209,Departments!$A$2:$A$8,Departments!$B$2:$B$8)</f>
        <v>HR</v>
      </c>
      <c r="D2209" t="s">
        <v>40</v>
      </c>
      <c r="E2209" t="str" cm="1">
        <f t="array" ref="E2209">_xlfn.XLOOKUP(F2209,Locations!$A$2:$A$6,Locations!$B$2:$B$6,NOT FOUND)</f>
        <v>Sharjah</v>
      </c>
      <c r="F2209" t="s">
        <v>41</v>
      </c>
      <c r="G2209" t="s">
        <v>47</v>
      </c>
      <c r="H2209" t="s">
        <v>22</v>
      </c>
      <c r="I2209" t="s">
        <v>43</v>
      </c>
      <c r="J2209" t="s">
        <v>24</v>
      </c>
      <c r="K2209" t="s">
        <v>25</v>
      </c>
      <c r="L2209" t="s">
        <v>313</v>
      </c>
      <c r="M2209" s="4">
        <v>80.75</v>
      </c>
      <c r="N2209">
        <v>62</v>
      </c>
      <c r="O2209" t="s">
        <v>56</v>
      </c>
      <c r="P2209" t="s">
        <v>38</v>
      </c>
      <c r="Q2209">
        <v>5</v>
      </c>
      <c r="R2209">
        <v>13</v>
      </c>
      <c r="S2209" t="s">
        <v>29</v>
      </c>
      <c r="U2209">
        <v>305225</v>
      </c>
    </row>
    <row r="2210" spans="1:21" x14ac:dyDescent="0.3">
      <c r="A2210">
        <v>305728</v>
      </c>
      <c r="B2210" t="s">
        <v>375</v>
      </c>
      <c r="C2210" t="str">
        <f>_xlfn.XLOOKUP(D2210,Departments!$A$2:$A$8,Departments!$B$2:$B$8)</f>
        <v>Operations</v>
      </c>
      <c r="D2210" t="s">
        <v>19</v>
      </c>
      <c r="E2210" t="str" cm="1">
        <f t="array" ref="E2210">_xlfn.XLOOKUP(F2210,Locations!$A$2:$A$6,Locations!$B$2:$B$6,NOT FOUND)</f>
        <v>Abu Dhabi</v>
      </c>
      <c r="F2210" t="s">
        <v>61</v>
      </c>
      <c r="G2210" t="s">
        <v>53</v>
      </c>
      <c r="H2210" t="s">
        <v>76</v>
      </c>
      <c r="I2210" t="s">
        <v>23</v>
      </c>
      <c r="J2210" t="s">
        <v>36</v>
      </c>
      <c r="K2210" t="s">
        <v>54</v>
      </c>
      <c r="L2210" t="s">
        <v>1430</v>
      </c>
      <c r="M2210" s="4">
        <v>82.7</v>
      </c>
      <c r="N2210">
        <v>55</v>
      </c>
      <c r="O2210" t="s">
        <v>27</v>
      </c>
      <c r="P2210" t="s">
        <v>38</v>
      </c>
      <c r="Q2210">
        <v>3</v>
      </c>
      <c r="R2210">
        <v>36</v>
      </c>
      <c r="S2210" t="s">
        <v>57</v>
      </c>
      <c r="T2210" t="s">
        <v>1136</v>
      </c>
      <c r="U2210">
        <v>303606</v>
      </c>
    </row>
    <row r="2211" spans="1:21" x14ac:dyDescent="0.3">
      <c r="A2211">
        <v>305729</v>
      </c>
      <c r="B2211" t="s">
        <v>291</v>
      </c>
      <c r="C2211" t="str">
        <f>_xlfn.XLOOKUP(D2211,Departments!$A$2:$A$8,Departments!$B$2:$B$8)</f>
        <v>Sales</v>
      </c>
      <c r="D2211" t="s">
        <v>31</v>
      </c>
      <c r="E2211" t="str" cm="1">
        <f t="array" ref="E2211">_xlfn.XLOOKUP(F2211,Locations!$A$2:$A$6,Locations!$B$2:$B$6,NOT FOUND)</f>
        <v>Sharjah</v>
      </c>
      <c r="F2211" t="s">
        <v>41</v>
      </c>
      <c r="G2211" t="s">
        <v>126</v>
      </c>
      <c r="H2211" t="s">
        <v>76</v>
      </c>
      <c r="I2211" t="s">
        <v>35</v>
      </c>
      <c r="J2211" t="s">
        <v>24</v>
      </c>
      <c r="K2211" t="s">
        <v>64</v>
      </c>
      <c r="L2211" t="s">
        <v>1431</v>
      </c>
      <c r="M2211" s="4">
        <v>99.94</v>
      </c>
      <c r="N2211">
        <v>99</v>
      </c>
      <c r="O2211" t="s">
        <v>49</v>
      </c>
      <c r="P2211" t="s">
        <v>38</v>
      </c>
      <c r="Q2211">
        <v>4</v>
      </c>
      <c r="R2211">
        <v>8</v>
      </c>
      <c r="S2211" t="s">
        <v>29</v>
      </c>
      <c r="U2211">
        <v>303825</v>
      </c>
    </row>
    <row r="2212" spans="1:21" x14ac:dyDescent="0.3">
      <c r="A2212">
        <v>305730</v>
      </c>
      <c r="B2212" t="s">
        <v>1213</v>
      </c>
      <c r="C2212" t="str">
        <f>_xlfn.XLOOKUP(D2212,Departments!$A$2:$A$8,Departments!$B$2:$B$8)</f>
        <v>Operations</v>
      </c>
      <c r="D2212" t="s">
        <v>19</v>
      </c>
      <c r="E2212" t="str" cm="1">
        <f t="array" ref="E2212">_xlfn.XLOOKUP(F2212,Locations!$A$2:$A$6,Locations!$B$2:$B$6,NOT FOUND)</f>
        <v>Sharjah</v>
      </c>
      <c r="F2212" t="s">
        <v>41</v>
      </c>
      <c r="G2212" t="s">
        <v>102</v>
      </c>
      <c r="H2212" t="s">
        <v>22</v>
      </c>
      <c r="I2212" t="s">
        <v>43</v>
      </c>
      <c r="J2212" t="s">
        <v>24</v>
      </c>
      <c r="K2212" t="s">
        <v>25</v>
      </c>
      <c r="L2212" t="s">
        <v>519</v>
      </c>
      <c r="M2212" s="4">
        <v>76.11</v>
      </c>
      <c r="N2212">
        <v>76</v>
      </c>
      <c r="O2212" t="s">
        <v>27</v>
      </c>
      <c r="P2212" t="s">
        <v>50</v>
      </c>
      <c r="R2212">
        <v>34</v>
      </c>
      <c r="S2212" t="s">
        <v>29</v>
      </c>
      <c r="U2212">
        <v>304417</v>
      </c>
    </row>
    <row r="2213" spans="1:21" x14ac:dyDescent="0.3">
      <c r="A2213">
        <v>305731</v>
      </c>
      <c r="B2213" t="s">
        <v>349</v>
      </c>
      <c r="C2213" t="str">
        <f>_xlfn.XLOOKUP(D2213,Departments!$A$2:$A$8,Departments!$B$2:$B$8)</f>
        <v>Customer Support</v>
      </c>
      <c r="D2213" t="s">
        <v>52</v>
      </c>
      <c r="E2213" t="str" cm="1">
        <f t="array" ref="E2213">_xlfn.XLOOKUP(F2213,Locations!$A$2:$A$6,Locations!$B$2:$B$6,NOT FOUND)</f>
        <v>Sharjah</v>
      </c>
      <c r="F2213" t="s">
        <v>41</v>
      </c>
      <c r="G2213" t="s">
        <v>42</v>
      </c>
      <c r="H2213" t="s">
        <v>34</v>
      </c>
      <c r="I2213" t="s">
        <v>43</v>
      </c>
      <c r="J2213" t="s">
        <v>24</v>
      </c>
      <c r="K2213" t="s">
        <v>64</v>
      </c>
      <c r="L2213" t="s">
        <v>787</v>
      </c>
      <c r="M2213" s="4">
        <v>79.040000000000006</v>
      </c>
      <c r="N2213">
        <v>77</v>
      </c>
      <c r="O2213" t="s">
        <v>27</v>
      </c>
      <c r="P2213" t="s">
        <v>38</v>
      </c>
      <c r="Q2213">
        <v>2</v>
      </c>
      <c r="R2213">
        <v>33</v>
      </c>
      <c r="S2213" t="s">
        <v>29</v>
      </c>
      <c r="U2213">
        <v>304871</v>
      </c>
    </row>
    <row r="2214" spans="1:21" x14ac:dyDescent="0.3">
      <c r="A2214">
        <v>305732</v>
      </c>
      <c r="B2214" t="s">
        <v>348</v>
      </c>
      <c r="C2214" t="str">
        <f>_xlfn.XLOOKUP(D2214,Departments!$A$2:$A$8,Departments!$B$2:$B$8)</f>
        <v>Sales</v>
      </c>
      <c r="D2214" t="s">
        <v>31</v>
      </c>
      <c r="E2214" t="str" cm="1">
        <f t="array" ref="E2214">_xlfn.XLOOKUP(F2214,Locations!$A$2:$A$6,Locations!$B$2:$B$6,NOT FOUND)</f>
        <v>Abu Dhabi</v>
      </c>
      <c r="F2214" t="s">
        <v>61</v>
      </c>
      <c r="G2214" t="s">
        <v>53</v>
      </c>
      <c r="H2214" t="s">
        <v>22</v>
      </c>
      <c r="I2214" t="s">
        <v>43</v>
      </c>
      <c r="J2214" t="s">
        <v>24</v>
      </c>
      <c r="K2214" t="s">
        <v>25</v>
      </c>
      <c r="L2214" t="s">
        <v>519</v>
      </c>
      <c r="M2214" s="4">
        <v>93.33</v>
      </c>
      <c r="N2214">
        <v>88</v>
      </c>
      <c r="O2214" t="s">
        <v>56</v>
      </c>
      <c r="P2214" t="s">
        <v>38</v>
      </c>
      <c r="Q2214">
        <v>2</v>
      </c>
      <c r="S2214" t="s">
        <v>29</v>
      </c>
      <c r="U2214">
        <v>304398</v>
      </c>
    </row>
    <row r="2215" spans="1:21" x14ac:dyDescent="0.3">
      <c r="A2215">
        <v>305733</v>
      </c>
      <c r="B2215" t="s">
        <v>450</v>
      </c>
      <c r="C2215" t="str">
        <f>_xlfn.XLOOKUP(D2215,Departments!$A$2:$A$8,Departments!$B$2:$B$8)</f>
        <v>Marketing</v>
      </c>
      <c r="D2215" t="s">
        <v>60</v>
      </c>
      <c r="E2215" t="str" cm="1">
        <f t="array" ref="E2215">_xlfn.XLOOKUP(F2215,Locations!$A$2:$A$6,Locations!$B$2:$B$6,NOT FOUND)</f>
        <v>Ajman</v>
      </c>
      <c r="F2215" t="s">
        <v>32</v>
      </c>
      <c r="G2215" t="s">
        <v>73</v>
      </c>
      <c r="H2215" t="s">
        <v>22</v>
      </c>
      <c r="I2215" t="s">
        <v>43</v>
      </c>
      <c r="J2215" t="s">
        <v>24</v>
      </c>
      <c r="K2215" t="s">
        <v>54</v>
      </c>
      <c r="L2215" t="s">
        <v>1266</v>
      </c>
      <c r="M2215" s="4">
        <v>81.75</v>
      </c>
      <c r="N2215">
        <v>75</v>
      </c>
      <c r="O2215" t="s">
        <v>56</v>
      </c>
      <c r="P2215" t="s">
        <v>38</v>
      </c>
      <c r="Q2215">
        <v>4</v>
      </c>
      <c r="R2215">
        <v>11</v>
      </c>
      <c r="S2215" t="s">
        <v>29</v>
      </c>
      <c r="U2215">
        <v>305571</v>
      </c>
    </row>
    <row r="2216" spans="1:21" x14ac:dyDescent="0.3">
      <c r="A2216">
        <v>305734</v>
      </c>
      <c r="B2216" t="s">
        <v>413</v>
      </c>
      <c r="C2216" t="str">
        <f>_xlfn.XLOOKUP(D2216,Departments!$A$2:$A$8,Departments!$B$2:$B$8)</f>
        <v>Sales</v>
      </c>
      <c r="D2216" t="s">
        <v>31</v>
      </c>
      <c r="E2216" t="str" cm="1">
        <f t="array" ref="E2216">_xlfn.XLOOKUP(F2216,Locations!$A$2:$A$6,Locations!$B$2:$B$6,NOT FOUND)</f>
        <v>Dubai</v>
      </c>
      <c r="F2216" t="s">
        <v>20</v>
      </c>
      <c r="G2216" t="s">
        <v>53</v>
      </c>
      <c r="H2216" t="s">
        <v>63</v>
      </c>
      <c r="I2216" t="s">
        <v>23</v>
      </c>
      <c r="J2216" t="s">
        <v>36</v>
      </c>
      <c r="K2216" t="s">
        <v>54</v>
      </c>
      <c r="L2216" t="s">
        <v>1704</v>
      </c>
      <c r="M2216" s="4">
        <v>77.72</v>
      </c>
      <c r="N2216">
        <v>77</v>
      </c>
      <c r="O2216" t="s">
        <v>56</v>
      </c>
      <c r="P2216" t="s">
        <v>38</v>
      </c>
      <c r="Q2216">
        <v>4</v>
      </c>
      <c r="R2216">
        <v>33</v>
      </c>
      <c r="S2216" t="s">
        <v>29</v>
      </c>
      <c r="U2216">
        <v>303755</v>
      </c>
    </row>
    <row r="2217" spans="1:21" x14ac:dyDescent="0.3">
      <c r="A2217">
        <v>305735</v>
      </c>
      <c r="B2217" t="s">
        <v>397</v>
      </c>
      <c r="C2217" t="str">
        <f>_xlfn.XLOOKUP(D2217,Departments!$A$2:$A$8,Departments!$B$2:$B$8)</f>
        <v>IT</v>
      </c>
      <c r="D2217" t="s">
        <v>80</v>
      </c>
      <c r="E2217" t="str" cm="1">
        <f t="array" ref="E2217">_xlfn.XLOOKUP(F2217,Locations!$A$2:$A$6,Locations!$B$2:$B$6,NOT FOUND)</f>
        <v>Dubai</v>
      </c>
      <c r="F2217" t="s">
        <v>20</v>
      </c>
      <c r="G2217" t="s">
        <v>73</v>
      </c>
      <c r="H2217" t="s">
        <v>63</v>
      </c>
      <c r="I2217" t="s">
        <v>35</v>
      </c>
      <c r="J2217" t="s">
        <v>24</v>
      </c>
      <c r="K2217" t="s">
        <v>54</v>
      </c>
      <c r="L2217" t="s">
        <v>414</v>
      </c>
      <c r="M2217" s="4">
        <v>91.25</v>
      </c>
      <c r="N2217">
        <v>73</v>
      </c>
      <c r="O2217" t="s">
        <v>56</v>
      </c>
      <c r="P2217" t="s">
        <v>38</v>
      </c>
      <c r="Q2217">
        <v>3</v>
      </c>
      <c r="R2217">
        <v>29</v>
      </c>
      <c r="S2217" t="s">
        <v>29</v>
      </c>
      <c r="U2217">
        <v>305461</v>
      </c>
    </row>
    <row r="2218" spans="1:21" x14ac:dyDescent="0.3">
      <c r="A2218">
        <v>305736</v>
      </c>
      <c r="B2218" t="s">
        <v>546</v>
      </c>
      <c r="C2218" t="str">
        <f>_xlfn.XLOOKUP(D2218,Departments!$A$2:$A$8,Departments!$B$2:$B$8)</f>
        <v>Customer Support</v>
      </c>
      <c r="D2218" t="s">
        <v>52</v>
      </c>
      <c r="E2218" t="str" cm="1">
        <f t="array" ref="E2218">_xlfn.XLOOKUP(F2218,Locations!$A$2:$A$6,Locations!$B$2:$B$6,NOT FOUND)</f>
        <v>Abu Dhabi</v>
      </c>
      <c r="F2218" t="s">
        <v>61</v>
      </c>
      <c r="G2218" t="s">
        <v>102</v>
      </c>
      <c r="H2218" t="s">
        <v>63</v>
      </c>
      <c r="I2218" t="s">
        <v>23</v>
      </c>
      <c r="J2218" t="s">
        <v>24</v>
      </c>
      <c r="K2218" t="s">
        <v>25</v>
      </c>
      <c r="L2218" t="s">
        <v>414</v>
      </c>
      <c r="M2218" s="4">
        <v>80.72</v>
      </c>
      <c r="N2218">
        <v>65</v>
      </c>
      <c r="O2218" t="s">
        <v>27</v>
      </c>
      <c r="P2218" t="s">
        <v>28</v>
      </c>
      <c r="R2218">
        <v>37</v>
      </c>
      <c r="S2218" t="s">
        <v>29</v>
      </c>
      <c r="U2218">
        <v>303899</v>
      </c>
    </row>
    <row r="2219" spans="1:21" x14ac:dyDescent="0.3">
      <c r="A2219">
        <v>305737</v>
      </c>
      <c r="B2219" t="s">
        <v>1072</v>
      </c>
      <c r="C2219" t="str">
        <f>_xlfn.XLOOKUP(D2219,Departments!$A$2:$A$8,Departments!$B$2:$B$8)</f>
        <v>Customer Support</v>
      </c>
      <c r="D2219" t="s">
        <v>52</v>
      </c>
      <c r="E2219" t="str" cm="1">
        <f t="array" ref="E2219">_xlfn.XLOOKUP(F2219,Locations!$A$2:$A$6,Locations!$B$2:$B$6,NOT FOUND)</f>
        <v>Dubai</v>
      </c>
      <c r="F2219" t="s">
        <v>20</v>
      </c>
      <c r="G2219" t="s">
        <v>42</v>
      </c>
      <c r="H2219" t="s">
        <v>63</v>
      </c>
      <c r="I2219" t="s">
        <v>23</v>
      </c>
      <c r="J2219" t="s">
        <v>24</v>
      </c>
      <c r="K2219" t="s">
        <v>54</v>
      </c>
      <c r="L2219" t="s">
        <v>1134</v>
      </c>
      <c r="M2219" s="4">
        <v>81.819999999999993</v>
      </c>
      <c r="N2219">
        <v>67</v>
      </c>
      <c r="O2219" t="s">
        <v>27</v>
      </c>
      <c r="P2219" t="s">
        <v>28</v>
      </c>
      <c r="R2219">
        <v>24</v>
      </c>
      <c r="S2219" t="s">
        <v>29</v>
      </c>
      <c r="U2219">
        <v>304307</v>
      </c>
    </row>
    <row r="2220" spans="1:21" x14ac:dyDescent="0.3">
      <c r="A2220">
        <v>305738</v>
      </c>
      <c r="B2220" t="s">
        <v>765</v>
      </c>
      <c r="C2220" t="str">
        <f>_xlfn.XLOOKUP(D2220,Departments!$A$2:$A$8,Departments!$B$2:$B$8)</f>
        <v>Sales</v>
      </c>
      <c r="D2220" t="s">
        <v>31</v>
      </c>
      <c r="E2220" t="str" cm="1">
        <f t="array" ref="E2220">_xlfn.XLOOKUP(F2220,Locations!$A$2:$A$6,Locations!$B$2:$B$6,NOT FOUND)</f>
        <v>Abu Dhabi</v>
      </c>
      <c r="F2220" t="s">
        <v>61</v>
      </c>
      <c r="G2220" t="s">
        <v>126</v>
      </c>
      <c r="H2220" t="s">
        <v>22</v>
      </c>
      <c r="I2220" t="s">
        <v>23</v>
      </c>
      <c r="J2220" t="s">
        <v>24</v>
      </c>
      <c r="K2220" t="s">
        <v>54</v>
      </c>
      <c r="L2220" t="s">
        <v>1537</v>
      </c>
      <c r="M2220" s="4">
        <v>79.87</v>
      </c>
      <c r="N2220">
        <v>54</v>
      </c>
      <c r="O2220" t="s">
        <v>56</v>
      </c>
      <c r="P2220" t="s">
        <v>28</v>
      </c>
      <c r="R2220">
        <v>33</v>
      </c>
      <c r="S2220" t="s">
        <v>29</v>
      </c>
      <c r="U2220">
        <v>304048</v>
      </c>
    </row>
    <row r="2221" spans="1:21" x14ac:dyDescent="0.3">
      <c r="A2221">
        <v>305739</v>
      </c>
      <c r="B2221" t="s">
        <v>125</v>
      </c>
      <c r="C2221" t="str">
        <f>_xlfn.XLOOKUP(D2221,Departments!$A$2:$A$8,Departments!$B$2:$B$8)</f>
        <v>HR</v>
      </c>
      <c r="D2221" t="s">
        <v>40</v>
      </c>
      <c r="E2221" t="str" cm="1">
        <f t="array" ref="E2221">_xlfn.XLOOKUP(F2221,Locations!$A$2:$A$6,Locations!$B$2:$B$6,NOT FOUND)</f>
        <v>Dubai</v>
      </c>
      <c r="F2221" t="s">
        <v>20</v>
      </c>
      <c r="G2221" t="s">
        <v>73</v>
      </c>
      <c r="H2221" t="s">
        <v>22</v>
      </c>
      <c r="I2221" t="s">
        <v>35</v>
      </c>
      <c r="J2221" t="s">
        <v>36</v>
      </c>
      <c r="K2221" t="s">
        <v>25</v>
      </c>
      <c r="L2221" t="s">
        <v>1607</v>
      </c>
      <c r="M2221" s="4">
        <v>98.47</v>
      </c>
      <c r="N2221">
        <v>86</v>
      </c>
      <c r="O2221" t="s">
        <v>49</v>
      </c>
      <c r="P2221" t="s">
        <v>50</v>
      </c>
      <c r="R2221">
        <v>36</v>
      </c>
      <c r="S2221" t="s">
        <v>29</v>
      </c>
      <c r="U2221">
        <v>304851</v>
      </c>
    </row>
    <row r="2222" spans="1:21" x14ac:dyDescent="0.3">
      <c r="A2222">
        <v>305740</v>
      </c>
      <c r="B2222" t="s">
        <v>215</v>
      </c>
      <c r="C2222" t="str">
        <f>_xlfn.XLOOKUP(D2222,Departments!$A$2:$A$8,Departments!$B$2:$B$8)</f>
        <v>Sales</v>
      </c>
      <c r="D2222" t="s">
        <v>31</v>
      </c>
      <c r="E2222" t="str" cm="1">
        <f t="array" ref="E2222">_xlfn.XLOOKUP(F2222,Locations!$A$2:$A$6,Locations!$B$2:$B$6,NOT FOUND)</f>
        <v>Ajman</v>
      </c>
      <c r="F2222" t="s">
        <v>32</v>
      </c>
      <c r="G2222" t="s">
        <v>102</v>
      </c>
      <c r="H2222" t="s">
        <v>63</v>
      </c>
      <c r="I2222" t="s">
        <v>43</v>
      </c>
      <c r="J2222" t="s">
        <v>24</v>
      </c>
      <c r="K2222" t="s">
        <v>64</v>
      </c>
      <c r="L2222" t="s">
        <v>412</v>
      </c>
      <c r="M2222" s="4">
        <v>96.46</v>
      </c>
      <c r="N2222">
        <v>90</v>
      </c>
      <c r="O2222" t="s">
        <v>56</v>
      </c>
      <c r="P2222" t="s">
        <v>28</v>
      </c>
      <c r="R2222">
        <v>8</v>
      </c>
      <c r="S2222" t="s">
        <v>29</v>
      </c>
      <c r="U2222">
        <v>304453</v>
      </c>
    </row>
    <row r="2223" spans="1:21" x14ac:dyDescent="0.3">
      <c r="A2223">
        <v>305741</v>
      </c>
      <c r="B2223" t="s">
        <v>866</v>
      </c>
      <c r="C2223" t="str">
        <f>_xlfn.XLOOKUP(D2223,Departments!$A$2:$A$8,Departments!$B$2:$B$8)</f>
        <v>IT</v>
      </c>
      <c r="D2223" t="s">
        <v>80</v>
      </c>
      <c r="E2223" t="str" cm="1">
        <f t="array" ref="E2223">_xlfn.XLOOKUP(F2223,Locations!$A$2:$A$6,Locations!$B$2:$B$6,NOT FOUND)</f>
        <v>Al Ain</v>
      </c>
      <c r="F2223" t="s">
        <v>46</v>
      </c>
      <c r="G2223" t="s">
        <v>42</v>
      </c>
      <c r="H2223" t="s">
        <v>22</v>
      </c>
      <c r="I2223" t="s">
        <v>43</v>
      </c>
      <c r="J2223" t="s">
        <v>36</v>
      </c>
      <c r="K2223" t="s">
        <v>54</v>
      </c>
      <c r="L2223" t="s">
        <v>1416</v>
      </c>
      <c r="M2223" s="4">
        <v>99.19</v>
      </c>
      <c r="N2223">
        <v>99</v>
      </c>
      <c r="O2223" t="s">
        <v>49</v>
      </c>
      <c r="P2223" t="s">
        <v>38</v>
      </c>
      <c r="Q2223">
        <v>2</v>
      </c>
      <c r="S2223" t="s">
        <v>29</v>
      </c>
      <c r="U2223">
        <v>303701</v>
      </c>
    </row>
    <row r="2224" spans="1:21" x14ac:dyDescent="0.3">
      <c r="A2224">
        <v>305742</v>
      </c>
      <c r="B2224" t="s">
        <v>1063</v>
      </c>
      <c r="C2224" t="str">
        <f>_xlfn.XLOOKUP(D2224,Departments!$A$2:$A$8,Departments!$B$2:$B$8)</f>
        <v>Finance</v>
      </c>
      <c r="D2224" t="s">
        <v>72</v>
      </c>
      <c r="E2224" t="str" cm="1">
        <f t="array" ref="E2224">_xlfn.XLOOKUP(F2224,Locations!$A$2:$A$6,Locations!$B$2:$B$6,NOT FOUND)</f>
        <v>Dubai</v>
      </c>
      <c r="F2224" t="s">
        <v>20</v>
      </c>
      <c r="G2224" t="s">
        <v>173</v>
      </c>
      <c r="H2224" t="s">
        <v>34</v>
      </c>
      <c r="I2224" t="s">
        <v>43</v>
      </c>
      <c r="J2224" t="s">
        <v>36</v>
      </c>
      <c r="K2224" t="s">
        <v>69</v>
      </c>
      <c r="L2224" t="s">
        <v>1370</v>
      </c>
      <c r="M2224" s="4">
        <v>92.22</v>
      </c>
      <c r="N2224">
        <v>89</v>
      </c>
      <c r="O2224" t="s">
        <v>49</v>
      </c>
      <c r="P2224" t="s">
        <v>38</v>
      </c>
      <c r="Q2224">
        <v>3</v>
      </c>
      <c r="R2224">
        <v>20</v>
      </c>
      <c r="S2224" t="s">
        <v>29</v>
      </c>
      <c r="U2224">
        <v>304412</v>
      </c>
    </row>
    <row r="2225" spans="1:21" x14ac:dyDescent="0.3">
      <c r="A2225">
        <v>305743</v>
      </c>
      <c r="B2225" t="s">
        <v>681</v>
      </c>
      <c r="C2225" t="str">
        <f>_xlfn.XLOOKUP(D2225,Departments!$A$2:$A$8,Departments!$B$2:$B$8)</f>
        <v>Sales</v>
      </c>
      <c r="D2225" t="s">
        <v>31</v>
      </c>
      <c r="E2225" t="str" cm="1">
        <f t="array" ref="E2225">_xlfn.XLOOKUP(F2225,Locations!$A$2:$A$6,Locations!$B$2:$B$6,NOT FOUND)</f>
        <v>Al Ain</v>
      </c>
      <c r="F2225" t="s">
        <v>46</v>
      </c>
      <c r="G2225" t="s">
        <v>33</v>
      </c>
      <c r="H2225" t="s">
        <v>34</v>
      </c>
      <c r="I2225" t="s">
        <v>23</v>
      </c>
      <c r="J2225" t="s">
        <v>36</v>
      </c>
      <c r="K2225" t="s">
        <v>64</v>
      </c>
      <c r="L2225" t="s">
        <v>1113</v>
      </c>
      <c r="M2225" s="4">
        <v>81</v>
      </c>
      <c r="N2225">
        <v>67</v>
      </c>
      <c r="O2225" t="s">
        <v>56</v>
      </c>
      <c r="P2225" t="s">
        <v>38</v>
      </c>
      <c r="Q2225">
        <v>4</v>
      </c>
      <c r="R2225">
        <v>28</v>
      </c>
      <c r="S2225" t="s">
        <v>29</v>
      </c>
      <c r="U2225">
        <v>304853</v>
      </c>
    </row>
    <row r="2226" spans="1:21" x14ac:dyDescent="0.3">
      <c r="A2226">
        <v>305744</v>
      </c>
      <c r="B2226" t="s">
        <v>757</v>
      </c>
      <c r="C2226" t="str">
        <f>_xlfn.XLOOKUP(D2226,Departments!$A$2:$A$8,Departments!$B$2:$B$8)</f>
        <v>Customer Support</v>
      </c>
      <c r="D2226" t="s">
        <v>52</v>
      </c>
      <c r="E2226" t="str" cm="1">
        <f t="array" ref="E2226">_xlfn.XLOOKUP(F2226,Locations!$A$2:$A$6,Locations!$B$2:$B$6,NOT FOUND)</f>
        <v>Al Ain</v>
      </c>
      <c r="F2226" t="s">
        <v>46</v>
      </c>
      <c r="G2226" t="s">
        <v>68</v>
      </c>
      <c r="H2226" t="s">
        <v>34</v>
      </c>
      <c r="I2226" t="s">
        <v>35</v>
      </c>
      <c r="J2226" t="s">
        <v>36</v>
      </c>
      <c r="K2226" t="s">
        <v>69</v>
      </c>
      <c r="L2226" t="s">
        <v>1374</v>
      </c>
      <c r="M2226" s="4">
        <v>86.77</v>
      </c>
      <c r="N2226">
        <v>73</v>
      </c>
      <c r="O2226" t="s">
        <v>49</v>
      </c>
      <c r="P2226" t="s">
        <v>50</v>
      </c>
      <c r="R2226">
        <v>5</v>
      </c>
      <c r="S2226" t="s">
        <v>57</v>
      </c>
      <c r="T2226" t="s">
        <v>1554</v>
      </c>
      <c r="U2226">
        <v>305079</v>
      </c>
    </row>
    <row r="2227" spans="1:21" x14ac:dyDescent="0.3">
      <c r="A2227">
        <v>305745</v>
      </c>
      <c r="B2227" t="s">
        <v>929</v>
      </c>
      <c r="C2227" t="str">
        <f>_xlfn.XLOOKUP(D2227,Departments!$A$2:$A$8,Departments!$B$2:$B$8)</f>
        <v>Operations</v>
      </c>
      <c r="D2227" t="s">
        <v>19</v>
      </c>
      <c r="E2227" t="str" cm="1">
        <f t="array" ref="E2227">_xlfn.XLOOKUP(F2227,Locations!$A$2:$A$6,Locations!$B$2:$B$6,NOT FOUND)</f>
        <v>Sharjah</v>
      </c>
      <c r="F2227" t="s">
        <v>41</v>
      </c>
      <c r="G2227" t="s">
        <v>47</v>
      </c>
      <c r="H2227" t="s">
        <v>63</v>
      </c>
      <c r="I2227" t="s">
        <v>23</v>
      </c>
      <c r="J2227" t="s">
        <v>24</v>
      </c>
      <c r="K2227" t="s">
        <v>54</v>
      </c>
      <c r="L2227" t="s">
        <v>786</v>
      </c>
      <c r="M2227" s="4">
        <v>97.87</v>
      </c>
      <c r="N2227">
        <v>97</v>
      </c>
      <c r="O2227" t="s">
        <v>56</v>
      </c>
      <c r="P2227" t="s">
        <v>38</v>
      </c>
      <c r="Q2227">
        <v>2</v>
      </c>
      <c r="R2227">
        <v>18</v>
      </c>
      <c r="S2227" t="s">
        <v>29</v>
      </c>
      <c r="U2227">
        <v>305340</v>
      </c>
    </row>
    <row r="2228" spans="1:21" x14ac:dyDescent="0.3">
      <c r="A2228">
        <v>305746</v>
      </c>
      <c r="B2228" t="s">
        <v>91</v>
      </c>
      <c r="C2228" t="str">
        <f>_xlfn.XLOOKUP(D2228,Departments!$A$2:$A$8,Departments!$B$2:$B$8)</f>
        <v>Operations</v>
      </c>
      <c r="D2228" t="s">
        <v>19</v>
      </c>
      <c r="E2228" t="str" cm="1">
        <f t="array" ref="E2228">_xlfn.XLOOKUP(F2228,Locations!$A$2:$A$6,Locations!$B$2:$B$6,NOT FOUND)</f>
        <v>Dubai</v>
      </c>
      <c r="F2228" t="s">
        <v>20</v>
      </c>
      <c r="G2228" t="s">
        <v>68</v>
      </c>
      <c r="H2228" t="s">
        <v>76</v>
      </c>
      <c r="I2228" t="s">
        <v>35</v>
      </c>
      <c r="J2228" t="s">
        <v>36</v>
      </c>
      <c r="K2228" t="s">
        <v>54</v>
      </c>
      <c r="L2228" t="s">
        <v>1430</v>
      </c>
      <c r="M2228" s="4">
        <v>78.73</v>
      </c>
      <c r="N2228">
        <v>64</v>
      </c>
      <c r="O2228" t="s">
        <v>27</v>
      </c>
      <c r="P2228" t="s">
        <v>38</v>
      </c>
      <c r="Q2228">
        <v>4</v>
      </c>
      <c r="R2228">
        <v>10</v>
      </c>
      <c r="S2228" t="s">
        <v>29</v>
      </c>
      <c r="U2228">
        <v>305181</v>
      </c>
    </row>
    <row r="2229" spans="1:21" x14ac:dyDescent="0.3">
      <c r="A2229">
        <v>305747</v>
      </c>
      <c r="B2229" t="s">
        <v>232</v>
      </c>
      <c r="C2229" t="str">
        <f>_xlfn.XLOOKUP(D2229,Departments!$A$2:$A$8,Departments!$B$2:$B$8)</f>
        <v>HR</v>
      </c>
      <c r="D2229" t="s">
        <v>40</v>
      </c>
      <c r="E2229" t="str" cm="1">
        <f t="array" ref="E2229">_xlfn.XLOOKUP(F2229,Locations!$A$2:$A$6,Locations!$B$2:$B$6,NOT FOUND)</f>
        <v>Al Ain</v>
      </c>
      <c r="F2229" t="s">
        <v>46</v>
      </c>
      <c r="G2229" t="s">
        <v>126</v>
      </c>
      <c r="H2229" t="s">
        <v>22</v>
      </c>
      <c r="I2229" t="s">
        <v>43</v>
      </c>
      <c r="J2229" t="s">
        <v>36</v>
      </c>
      <c r="K2229" t="s">
        <v>54</v>
      </c>
      <c r="L2229" t="s">
        <v>1705</v>
      </c>
      <c r="M2229" s="4">
        <v>76.2</v>
      </c>
      <c r="N2229">
        <v>58</v>
      </c>
      <c r="O2229" t="s">
        <v>56</v>
      </c>
      <c r="P2229" t="s">
        <v>50</v>
      </c>
      <c r="R2229">
        <v>20</v>
      </c>
      <c r="S2229" t="s">
        <v>29</v>
      </c>
      <c r="U2229">
        <v>304351</v>
      </c>
    </row>
    <row r="2230" spans="1:21" x14ac:dyDescent="0.3">
      <c r="A2230">
        <v>305748</v>
      </c>
      <c r="B2230" t="s">
        <v>642</v>
      </c>
      <c r="C2230" t="str">
        <f>_xlfn.XLOOKUP(D2230,Departments!$A$2:$A$8,Departments!$B$2:$B$8)</f>
        <v>HR</v>
      </c>
      <c r="D2230" t="s">
        <v>40</v>
      </c>
      <c r="E2230" t="str" cm="1">
        <f t="array" ref="E2230">_xlfn.XLOOKUP(F2230,Locations!$A$2:$A$6,Locations!$B$2:$B$6,NOT FOUND)</f>
        <v>Al Ain</v>
      </c>
      <c r="F2230" t="s">
        <v>46</v>
      </c>
      <c r="G2230" t="s">
        <v>73</v>
      </c>
      <c r="H2230" t="s">
        <v>76</v>
      </c>
      <c r="I2230" t="s">
        <v>43</v>
      </c>
      <c r="J2230" t="s">
        <v>24</v>
      </c>
      <c r="K2230" t="s">
        <v>64</v>
      </c>
      <c r="L2230" t="s">
        <v>523</v>
      </c>
      <c r="M2230" s="4">
        <v>97.88</v>
      </c>
      <c r="N2230">
        <v>93</v>
      </c>
      <c r="O2230" t="s">
        <v>49</v>
      </c>
      <c r="P2230" t="s">
        <v>38</v>
      </c>
      <c r="Q2230">
        <v>5</v>
      </c>
      <c r="R2230">
        <v>21</v>
      </c>
      <c r="S2230" t="s">
        <v>57</v>
      </c>
      <c r="T2230" t="s">
        <v>1706</v>
      </c>
      <c r="U2230">
        <v>304189</v>
      </c>
    </row>
    <row r="2231" spans="1:21" x14ac:dyDescent="0.3">
      <c r="A2231">
        <v>305749</v>
      </c>
      <c r="B2231" t="s">
        <v>595</v>
      </c>
      <c r="C2231" t="str">
        <f>_xlfn.XLOOKUP(D2231,Departments!$A$2:$A$8,Departments!$B$2:$B$8)</f>
        <v>Customer Support</v>
      </c>
      <c r="D2231" t="s">
        <v>52</v>
      </c>
      <c r="E2231" t="str" cm="1">
        <f t="array" ref="E2231">_xlfn.XLOOKUP(F2231,Locations!$A$2:$A$6,Locations!$B$2:$B$6,NOT FOUND)</f>
        <v>Dubai</v>
      </c>
      <c r="F2231" t="s">
        <v>20</v>
      </c>
      <c r="G2231" t="s">
        <v>21</v>
      </c>
      <c r="H2231" t="s">
        <v>63</v>
      </c>
      <c r="I2231" t="s">
        <v>43</v>
      </c>
      <c r="J2231" t="s">
        <v>24</v>
      </c>
      <c r="K2231" t="s">
        <v>64</v>
      </c>
      <c r="L2231" t="s">
        <v>803</v>
      </c>
      <c r="M2231" s="4">
        <v>96.58</v>
      </c>
      <c r="N2231">
        <v>93</v>
      </c>
      <c r="O2231" t="s">
        <v>49</v>
      </c>
      <c r="P2231" t="s">
        <v>50</v>
      </c>
      <c r="R2231">
        <v>6</v>
      </c>
      <c r="S2231" t="s">
        <v>29</v>
      </c>
      <c r="U2231">
        <v>304683</v>
      </c>
    </row>
    <row r="2232" spans="1:21" x14ac:dyDescent="0.3">
      <c r="A2232">
        <v>305750</v>
      </c>
      <c r="B2232" t="s">
        <v>452</v>
      </c>
      <c r="C2232" t="str">
        <f>_xlfn.XLOOKUP(D2232,Departments!$A$2:$A$8,Departments!$B$2:$B$8)</f>
        <v>Marketing</v>
      </c>
      <c r="D2232" t="s">
        <v>60</v>
      </c>
      <c r="E2232" t="str" cm="1">
        <f t="array" ref="E2232">_xlfn.XLOOKUP(F2232,Locations!$A$2:$A$6,Locations!$B$2:$B$6,NOT FOUND)</f>
        <v>Abu Dhabi</v>
      </c>
      <c r="F2232" t="s">
        <v>61</v>
      </c>
      <c r="G2232" t="s">
        <v>102</v>
      </c>
      <c r="H2232" t="s">
        <v>76</v>
      </c>
      <c r="I2232" t="s">
        <v>43</v>
      </c>
      <c r="J2232" t="s">
        <v>36</v>
      </c>
      <c r="K2232" t="s">
        <v>54</v>
      </c>
      <c r="L2232" t="s">
        <v>996</v>
      </c>
      <c r="M2232" s="4">
        <v>92.32</v>
      </c>
      <c r="N2232">
        <v>84</v>
      </c>
      <c r="O2232" t="s">
        <v>49</v>
      </c>
      <c r="P2232" t="s">
        <v>38</v>
      </c>
      <c r="Q2232">
        <v>4</v>
      </c>
      <c r="S2232" t="s">
        <v>57</v>
      </c>
      <c r="T2232" t="s">
        <v>1555</v>
      </c>
      <c r="U2232">
        <v>305677</v>
      </c>
    </row>
    <row r="2233" spans="1:21" x14ac:dyDescent="0.3">
      <c r="A2233">
        <v>305751</v>
      </c>
      <c r="B2233" t="s">
        <v>1213</v>
      </c>
      <c r="C2233" t="str">
        <f>_xlfn.XLOOKUP(D2233,Departments!$A$2:$A$8,Departments!$B$2:$B$8)</f>
        <v>HR</v>
      </c>
      <c r="D2233" t="s">
        <v>40</v>
      </c>
      <c r="E2233" t="str" cm="1">
        <f t="array" ref="E2233">_xlfn.XLOOKUP(F2233,Locations!$A$2:$A$6,Locations!$B$2:$B$6,NOT FOUND)</f>
        <v>Sharjah</v>
      </c>
      <c r="F2233" t="s">
        <v>41</v>
      </c>
      <c r="G2233" t="s">
        <v>173</v>
      </c>
      <c r="H2233" t="s">
        <v>63</v>
      </c>
      <c r="I2233" t="s">
        <v>43</v>
      </c>
      <c r="J2233" t="s">
        <v>36</v>
      </c>
      <c r="K2233" t="s">
        <v>69</v>
      </c>
      <c r="L2233" t="s">
        <v>1707</v>
      </c>
      <c r="M2233" s="4">
        <v>87.96</v>
      </c>
      <c r="N2233">
        <v>70</v>
      </c>
      <c r="O2233" t="s">
        <v>56</v>
      </c>
      <c r="P2233" t="s">
        <v>38</v>
      </c>
      <c r="Q2233">
        <v>2</v>
      </c>
      <c r="R2233">
        <v>26</v>
      </c>
      <c r="S2233" t="s">
        <v>29</v>
      </c>
      <c r="U2233">
        <v>304653</v>
      </c>
    </row>
    <row r="2234" spans="1:21" x14ac:dyDescent="0.3">
      <c r="A2234">
        <v>305752</v>
      </c>
      <c r="B2234" t="s">
        <v>129</v>
      </c>
      <c r="C2234" t="str">
        <f>_xlfn.XLOOKUP(D2234,Departments!$A$2:$A$8,Departments!$B$2:$B$8)</f>
        <v>Marketing</v>
      </c>
      <c r="D2234" t="s">
        <v>60</v>
      </c>
      <c r="E2234" t="str" cm="1">
        <f t="array" ref="E2234">_xlfn.XLOOKUP(F2234,Locations!$A$2:$A$6,Locations!$B$2:$B$6,NOT FOUND)</f>
        <v>Ajman</v>
      </c>
      <c r="F2234" t="s">
        <v>32</v>
      </c>
      <c r="G2234" t="s">
        <v>47</v>
      </c>
      <c r="H2234" t="s">
        <v>34</v>
      </c>
      <c r="I2234" t="s">
        <v>35</v>
      </c>
      <c r="J2234" t="s">
        <v>36</v>
      </c>
      <c r="K2234" t="s">
        <v>25</v>
      </c>
      <c r="L2234" t="s">
        <v>1565</v>
      </c>
      <c r="M2234" s="4">
        <v>82.54</v>
      </c>
      <c r="N2234">
        <v>75</v>
      </c>
      <c r="O2234" t="s">
        <v>27</v>
      </c>
      <c r="P2234" t="s">
        <v>38</v>
      </c>
      <c r="Q2234">
        <v>3</v>
      </c>
      <c r="R2234">
        <v>13</v>
      </c>
      <c r="S2234" t="s">
        <v>57</v>
      </c>
      <c r="T2234" t="s">
        <v>1708</v>
      </c>
      <c r="U2234">
        <v>305047</v>
      </c>
    </row>
    <row r="2235" spans="1:21" x14ac:dyDescent="0.3">
      <c r="A2235">
        <v>305753</v>
      </c>
      <c r="B2235" t="s">
        <v>239</v>
      </c>
      <c r="C2235" t="str">
        <f>_xlfn.XLOOKUP(D2235,Departments!$A$2:$A$8,Departments!$B$2:$B$8)</f>
        <v>Customer Support</v>
      </c>
      <c r="D2235" t="s">
        <v>52</v>
      </c>
      <c r="E2235" t="str" cm="1">
        <f t="array" ref="E2235">_xlfn.XLOOKUP(F2235,Locations!$A$2:$A$6,Locations!$B$2:$B$6,NOT FOUND)</f>
        <v>Dubai</v>
      </c>
      <c r="F2235" t="s">
        <v>20</v>
      </c>
      <c r="G2235" t="s">
        <v>126</v>
      </c>
      <c r="H2235" t="s">
        <v>34</v>
      </c>
      <c r="I2235" t="s">
        <v>23</v>
      </c>
      <c r="J2235" t="s">
        <v>24</v>
      </c>
      <c r="K2235" t="s">
        <v>64</v>
      </c>
      <c r="L2235" t="s">
        <v>184</v>
      </c>
      <c r="M2235" s="4">
        <v>95.58</v>
      </c>
      <c r="N2235">
        <v>98</v>
      </c>
      <c r="O2235" t="s">
        <v>49</v>
      </c>
      <c r="P2235" t="s">
        <v>50</v>
      </c>
      <c r="R2235">
        <v>7</v>
      </c>
      <c r="S2235" t="s">
        <v>29</v>
      </c>
      <c r="U2235">
        <v>304864</v>
      </c>
    </row>
    <row r="2236" spans="1:21" x14ac:dyDescent="0.3">
      <c r="A2236">
        <v>305754</v>
      </c>
      <c r="B2236" t="s">
        <v>1042</v>
      </c>
      <c r="C2236" t="str">
        <f>_xlfn.XLOOKUP(D2236,Departments!$A$2:$A$8,Departments!$B$2:$B$8)</f>
        <v>HR</v>
      </c>
      <c r="D2236" t="s">
        <v>40</v>
      </c>
      <c r="E2236" t="str" cm="1">
        <f t="array" ref="E2236">_xlfn.XLOOKUP(F2236,Locations!$A$2:$A$6,Locations!$B$2:$B$6,NOT FOUND)</f>
        <v>Dubai</v>
      </c>
      <c r="F2236" t="s">
        <v>20</v>
      </c>
      <c r="G2236" t="s">
        <v>42</v>
      </c>
      <c r="H2236" t="s">
        <v>63</v>
      </c>
      <c r="I2236" t="s">
        <v>43</v>
      </c>
      <c r="J2236" t="s">
        <v>36</v>
      </c>
      <c r="K2236" t="s">
        <v>25</v>
      </c>
      <c r="L2236" t="s">
        <v>1001</v>
      </c>
      <c r="M2236" s="4">
        <v>84.38</v>
      </c>
      <c r="N2236">
        <v>72</v>
      </c>
      <c r="O2236" t="s">
        <v>27</v>
      </c>
      <c r="P2236" t="s">
        <v>38</v>
      </c>
      <c r="Q2236">
        <v>5</v>
      </c>
      <c r="R2236">
        <v>15</v>
      </c>
      <c r="S2236" t="s">
        <v>29</v>
      </c>
      <c r="U2236">
        <v>303620</v>
      </c>
    </row>
    <row r="2237" spans="1:21" x14ac:dyDescent="0.3">
      <c r="A2237">
        <v>305755</v>
      </c>
      <c r="B2237" t="s">
        <v>163</v>
      </c>
      <c r="C2237" t="str">
        <f>_xlfn.XLOOKUP(D2237,Departments!$A$2:$A$8,Departments!$B$2:$B$8)</f>
        <v>IT</v>
      </c>
      <c r="D2237" t="s">
        <v>80</v>
      </c>
      <c r="E2237" t="str" cm="1">
        <f t="array" ref="E2237">_xlfn.XLOOKUP(F2237,Locations!$A$2:$A$6,Locations!$B$2:$B$6,NOT FOUND)</f>
        <v>Sharjah</v>
      </c>
      <c r="F2237" t="s">
        <v>41</v>
      </c>
      <c r="G2237" t="s">
        <v>102</v>
      </c>
      <c r="H2237" t="s">
        <v>63</v>
      </c>
      <c r="I2237" t="s">
        <v>23</v>
      </c>
      <c r="J2237" t="s">
        <v>36</v>
      </c>
      <c r="K2237" t="s">
        <v>25</v>
      </c>
      <c r="L2237" t="s">
        <v>1451</v>
      </c>
      <c r="M2237" s="4">
        <v>91.69</v>
      </c>
      <c r="N2237">
        <v>85</v>
      </c>
      <c r="O2237" t="s">
        <v>49</v>
      </c>
      <c r="P2237" t="s">
        <v>50</v>
      </c>
      <c r="R2237">
        <v>31</v>
      </c>
      <c r="S2237" t="s">
        <v>29</v>
      </c>
      <c r="U2237">
        <v>305218</v>
      </c>
    </row>
    <row r="2238" spans="1:21" x14ac:dyDescent="0.3">
      <c r="A2238">
        <v>305756</v>
      </c>
      <c r="B2238" t="s">
        <v>573</v>
      </c>
      <c r="C2238" t="str">
        <f>_xlfn.XLOOKUP(D2238,Departments!$A$2:$A$8,Departments!$B$2:$B$8)</f>
        <v>Sales</v>
      </c>
      <c r="D2238" t="s">
        <v>31</v>
      </c>
      <c r="E2238" t="str" cm="1">
        <f t="array" ref="E2238">_xlfn.XLOOKUP(F2238,Locations!$A$2:$A$6,Locations!$B$2:$B$6,NOT FOUND)</f>
        <v>Abu Dhabi</v>
      </c>
      <c r="F2238" t="s">
        <v>61</v>
      </c>
      <c r="G2238" t="s">
        <v>21</v>
      </c>
      <c r="H2238" t="s">
        <v>22</v>
      </c>
      <c r="I2238" t="s">
        <v>23</v>
      </c>
      <c r="J2238" t="s">
        <v>24</v>
      </c>
      <c r="K2238" t="s">
        <v>25</v>
      </c>
      <c r="L2238" t="s">
        <v>1287</v>
      </c>
      <c r="M2238" s="4">
        <v>88.04</v>
      </c>
      <c r="N2238">
        <v>78</v>
      </c>
      <c r="O2238" t="s">
        <v>49</v>
      </c>
      <c r="P2238" t="s">
        <v>50</v>
      </c>
      <c r="R2238">
        <v>8</v>
      </c>
      <c r="S2238" t="s">
        <v>57</v>
      </c>
      <c r="T2238" t="s">
        <v>1564</v>
      </c>
      <c r="U2238">
        <v>304814</v>
      </c>
    </row>
    <row r="2239" spans="1:21" x14ac:dyDescent="0.3">
      <c r="A2239">
        <v>305757</v>
      </c>
      <c r="B2239" t="s">
        <v>248</v>
      </c>
      <c r="C2239" t="str">
        <f>_xlfn.XLOOKUP(D2239,Departments!$A$2:$A$8,Departments!$B$2:$B$8)</f>
        <v>Customer Support</v>
      </c>
      <c r="D2239" t="s">
        <v>52</v>
      </c>
      <c r="E2239" t="str" cm="1">
        <f t="array" ref="E2239">_xlfn.XLOOKUP(F2239,Locations!$A$2:$A$6,Locations!$B$2:$B$6,NOT FOUND)</f>
        <v>Abu Dhabi</v>
      </c>
      <c r="F2239" t="s">
        <v>61</v>
      </c>
      <c r="G2239" t="s">
        <v>73</v>
      </c>
      <c r="H2239" t="s">
        <v>63</v>
      </c>
      <c r="I2239" t="s">
        <v>35</v>
      </c>
      <c r="J2239" t="s">
        <v>24</v>
      </c>
      <c r="K2239" t="s">
        <v>25</v>
      </c>
      <c r="L2239" t="s">
        <v>1218</v>
      </c>
      <c r="M2239" s="4">
        <v>82.87</v>
      </c>
      <c r="N2239">
        <v>65</v>
      </c>
      <c r="O2239" t="s">
        <v>27</v>
      </c>
      <c r="P2239" t="s">
        <v>38</v>
      </c>
      <c r="Q2239">
        <v>2</v>
      </c>
      <c r="R2239">
        <v>29</v>
      </c>
      <c r="S2239" t="s">
        <v>29</v>
      </c>
      <c r="U2239">
        <v>304378</v>
      </c>
    </row>
    <row r="2240" spans="1:21" x14ac:dyDescent="0.3">
      <c r="A2240">
        <v>305758</v>
      </c>
      <c r="B2240" t="s">
        <v>812</v>
      </c>
      <c r="C2240" t="str">
        <f>_xlfn.XLOOKUP(D2240,Departments!$A$2:$A$8,Departments!$B$2:$B$8)</f>
        <v>Customer Support</v>
      </c>
      <c r="D2240" t="s">
        <v>52</v>
      </c>
      <c r="E2240" t="str" cm="1">
        <f t="array" ref="E2240">_xlfn.XLOOKUP(F2240,Locations!$A$2:$A$6,Locations!$B$2:$B$6,NOT FOUND)</f>
        <v>Dubai</v>
      </c>
      <c r="F2240" t="s">
        <v>20</v>
      </c>
      <c r="G2240" t="s">
        <v>33</v>
      </c>
      <c r="H2240" t="s">
        <v>76</v>
      </c>
      <c r="I2240" t="s">
        <v>23</v>
      </c>
      <c r="J2240" t="s">
        <v>24</v>
      </c>
      <c r="K2240" t="s">
        <v>25</v>
      </c>
      <c r="L2240" t="s">
        <v>1016</v>
      </c>
      <c r="M2240" s="4">
        <v>96</v>
      </c>
      <c r="N2240">
        <v>90</v>
      </c>
      <c r="O2240" t="s">
        <v>49</v>
      </c>
      <c r="P2240" t="s">
        <v>50</v>
      </c>
      <c r="R2240">
        <v>40</v>
      </c>
      <c r="S2240" t="s">
        <v>29</v>
      </c>
      <c r="U2240">
        <v>304377</v>
      </c>
    </row>
    <row r="2241" spans="1:21" x14ac:dyDescent="0.3">
      <c r="A2241">
        <v>305759</v>
      </c>
      <c r="B2241" t="s">
        <v>642</v>
      </c>
      <c r="C2241" t="str">
        <f>_xlfn.XLOOKUP(D2241,Departments!$A$2:$A$8,Departments!$B$2:$B$8)</f>
        <v>Customer Support</v>
      </c>
      <c r="D2241" t="s">
        <v>52</v>
      </c>
      <c r="E2241" t="str" cm="1">
        <f t="array" ref="E2241">_xlfn.XLOOKUP(F2241,Locations!$A$2:$A$6,Locations!$B$2:$B$6,NOT FOUND)</f>
        <v>Al Ain</v>
      </c>
      <c r="F2241" t="s">
        <v>46</v>
      </c>
      <c r="G2241" t="s">
        <v>21</v>
      </c>
      <c r="H2241" t="s">
        <v>76</v>
      </c>
      <c r="I2241" t="s">
        <v>23</v>
      </c>
      <c r="J2241" t="s">
        <v>36</v>
      </c>
      <c r="K2241" t="s">
        <v>64</v>
      </c>
      <c r="L2241" t="s">
        <v>1709</v>
      </c>
      <c r="M2241" s="4">
        <v>99.97</v>
      </c>
      <c r="N2241">
        <v>98</v>
      </c>
      <c r="O2241" t="s">
        <v>56</v>
      </c>
      <c r="P2241" t="s">
        <v>38</v>
      </c>
      <c r="Q2241">
        <v>4</v>
      </c>
      <c r="R2241">
        <v>12</v>
      </c>
      <c r="S2241" t="s">
        <v>29</v>
      </c>
      <c r="U2241">
        <v>303894</v>
      </c>
    </row>
    <row r="2242" spans="1:21" x14ac:dyDescent="0.3">
      <c r="A2242">
        <v>305760</v>
      </c>
      <c r="B2242" t="s">
        <v>879</v>
      </c>
      <c r="C2242" t="str">
        <f>_xlfn.XLOOKUP(D2242,Departments!$A$2:$A$8,Departments!$B$2:$B$8)</f>
        <v>Sales</v>
      </c>
      <c r="D2242" t="s">
        <v>31</v>
      </c>
      <c r="E2242" t="str" cm="1">
        <f t="array" ref="E2242">_xlfn.XLOOKUP(F2242,Locations!$A$2:$A$6,Locations!$B$2:$B$6,NOT FOUND)</f>
        <v>Abu Dhabi</v>
      </c>
      <c r="F2242" t="s">
        <v>61</v>
      </c>
      <c r="G2242" t="s">
        <v>62</v>
      </c>
      <c r="H2242" t="s">
        <v>76</v>
      </c>
      <c r="I2242" t="s">
        <v>35</v>
      </c>
      <c r="J2242" t="s">
        <v>24</v>
      </c>
      <c r="K2242" t="s">
        <v>54</v>
      </c>
      <c r="L2242" t="s">
        <v>1546</v>
      </c>
      <c r="M2242" s="4">
        <v>99.64</v>
      </c>
      <c r="N2242">
        <v>96</v>
      </c>
      <c r="O2242" t="s">
        <v>56</v>
      </c>
      <c r="P2242" t="s">
        <v>38</v>
      </c>
      <c r="Q2242">
        <v>5</v>
      </c>
      <c r="R2242">
        <v>6</v>
      </c>
      <c r="S2242" t="s">
        <v>29</v>
      </c>
      <c r="U2242">
        <v>304229</v>
      </c>
    </row>
    <row r="2243" spans="1:21" x14ac:dyDescent="0.3">
      <c r="A2243">
        <v>305761</v>
      </c>
      <c r="B2243" t="s">
        <v>399</v>
      </c>
      <c r="C2243" t="str">
        <f>_xlfn.XLOOKUP(D2243,Departments!$A$2:$A$8,Departments!$B$2:$B$8)</f>
        <v>Finance</v>
      </c>
      <c r="D2243" t="s">
        <v>72</v>
      </c>
      <c r="E2243" t="str" cm="1">
        <f t="array" ref="E2243">_xlfn.XLOOKUP(F2243,Locations!$A$2:$A$6,Locations!$B$2:$B$6,NOT FOUND)</f>
        <v>Ajman</v>
      </c>
      <c r="F2243" t="s">
        <v>32</v>
      </c>
      <c r="G2243" t="s">
        <v>33</v>
      </c>
      <c r="H2243" t="s">
        <v>22</v>
      </c>
      <c r="I2243" t="s">
        <v>43</v>
      </c>
      <c r="J2243" t="s">
        <v>24</v>
      </c>
      <c r="K2243" t="s">
        <v>54</v>
      </c>
      <c r="L2243" t="s">
        <v>244</v>
      </c>
      <c r="M2243" s="4">
        <v>83.82</v>
      </c>
      <c r="N2243">
        <v>54</v>
      </c>
      <c r="O2243" t="s">
        <v>27</v>
      </c>
      <c r="P2243" t="s">
        <v>50</v>
      </c>
      <c r="R2243">
        <v>27</v>
      </c>
      <c r="S2243" t="s">
        <v>29</v>
      </c>
      <c r="U2243">
        <v>304359</v>
      </c>
    </row>
    <row r="2244" spans="1:21" x14ac:dyDescent="0.3">
      <c r="A2244">
        <v>305762</v>
      </c>
      <c r="B2244" t="s">
        <v>384</v>
      </c>
      <c r="C2244" t="str">
        <f>_xlfn.XLOOKUP(D2244,Departments!$A$2:$A$8,Departments!$B$2:$B$8)</f>
        <v>Finance</v>
      </c>
      <c r="D2244" t="s">
        <v>72</v>
      </c>
      <c r="E2244" t="str" cm="1">
        <f t="array" ref="E2244">_xlfn.XLOOKUP(F2244,Locations!$A$2:$A$6,Locations!$B$2:$B$6,NOT FOUND)</f>
        <v>Dubai</v>
      </c>
      <c r="F2244" t="s">
        <v>20</v>
      </c>
      <c r="G2244" t="s">
        <v>126</v>
      </c>
      <c r="H2244" t="s">
        <v>76</v>
      </c>
      <c r="I2244" t="s">
        <v>43</v>
      </c>
      <c r="J2244" t="s">
        <v>36</v>
      </c>
      <c r="K2244" t="s">
        <v>69</v>
      </c>
      <c r="L2244" t="s">
        <v>1196</v>
      </c>
      <c r="M2244" s="4">
        <v>93.31</v>
      </c>
      <c r="N2244">
        <v>78</v>
      </c>
      <c r="O2244" t="s">
        <v>56</v>
      </c>
      <c r="P2244" t="s">
        <v>38</v>
      </c>
      <c r="Q2244">
        <v>5</v>
      </c>
      <c r="R2244">
        <v>12</v>
      </c>
      <c r="S2244" t="s">
        <v>57</v>
      </c>
      <c r="T2244" t="s">
        <v>1710</v>
      </c>
      <c r="U2244">
        <v>303938</v>
      </c>
    </row>
    <row r="2245" spans="1:21" x14ac:dyDescent="0.3">
      <c r="A2245">
        <v>305763</v>
      </c>
      <c r="B2245" t="s">
        <v>538</v>
      </c>
      <c r="C2245" t="str">
        <f>_xlfn.XLOOKUP(D2245,Departments!$A$2:$A$8,Departments!$B$2:$B$8)</f>
        <v>IT</v>
      </c>
      <c r="D2245" t="s">
        <v>80</v>
      </c>
      <c r="E2245" t="str" cm="1">
        <f t="array" ref="E2245">_xlfn.XLOOKUP(F2245,Locations!$A$2:$A$6,Locations!$B$2:$B$6,NOT FOUND)</f>
        <v>Sharjah</v>
      </c>
      <c r="F2245" t="s">
        <v>41</v>
      </c>
      <c r="G2245" t="s">
        <v>21</v>
      </c>
      <c r="H2245" t="s">
        <v>22</v>
      </c>
      <c r="I2245" t="s">
        <v>43</v>
      </c>
      <c r="J2245" t="s">
        <v>36</v>
      </c>
      <c r="K2245" t="s">
        <v>69</v>
      </c>
      <c r="L2245" t="s">
        <v>414</v>
      </c>
      <c r="M2245" s="4">
        <v>76.180000000000007</v>
      </c>
      <c r="N2245">
        <v>54</v>
      </c>
      <c r="O2245" t="s">
        <v>27</v>
      </c>
      <c r="P2245" t="s">
        <v>50</v>
      </c>
      <c r="R2245">
        <v>21</v>
      </c>
      <c r="S2245" t="s">
        <v>29</v>
      </c>
      <c r="U2245">
        <v>303696</v>
      </c>
    </row>
    <row r="2246" spans="1:21" x14ac:dyDescent="0.3">
      <c r="A2246">
        <v>305764</v>
      </c>
      <c r="B2246" t="s">
        <v>439</v>
      </c>
      <c r="C2246" t="str">
        <f>_xlfn.XLOOKUP(D2246,Departments!$A$2:$A$8,Departments!$B$2:$B$8)</f>
        <v>Operations</v>
      </c>
      <c r="D2246" t="s">
        <v>19</v>
      </c>
      <c r="E2246" t="str" cm="1">
        <f t="array" ref="E2246">_xlfn.XLOOKUP(F2246,Locations!$A$2:$A$6,Locations!$B$2:$B$6,NOT FOUND)</f>
        <v>Ajman</v>
      </c>
      <c r="F2246" t="s">
        <v>32</v>
      </c>
      <c r="G2246" t="s">
        <v>62</v>
      </c>
      <c r="H2246" t="s">
        <v>34</v>
      </c>
      <c r="I2246" t="s">
        <v>43</v>
      </c>
      <c r="J2246" t="s">
        <v>24</v>
      </c>
      <c r="K2246" t="s">
        <v>25</v>
      </c>
      <c r="L2246" t="s">
        <v>1537</v>
      </c>
      <c r="M2246" s="4">
        <v>82.34</v>
      </c>
      <c r="N2246">
        <v>72</v>
      </c>
      <c r="O2246" t="s">
        <v>27</v>
      </c>
      <c r="P2246" t="s">
        <v>50</v>
      </c>
      <c r="R2246">
        <v>11</v>
      </c>
      <c r="S2246" t="s">
        <v>29</v>
      </c>
      <c r="U2246">
        <v>304008</v>
      </c>
    </row>
    <row r="2247" spans="1:21" x14ac:dyDescent="0.3">
      <c r="A2247">
        <v>305765</v>
      </c>
      <c r="B2247" t="s">
        <v>623</v>
      </c>
      <c r="C2247" t="str">
        <f>_xlfn.XLOOKUP(D2247,Departments!$A$2:$A$8,Departments!$B$2:$B$8)</f>
        <v>HR</v>
      </c>
      <c r="D2247" t="s">
        <v>40</v>
      </c>
      <c r="E2247" t="str" cm="1">
        <f t="array" ref="E2247">_xlfn.XLOOKUP(F2247,Locations!$A$2:$A$6,Locations!$B$2:$B$6,NOT FOUND)</f>
        <v>Abu Dhabi</v>
      </c>
      <c r="F2247" t="s">
        <v>61</v>
      </c>
      <c r="G2247" t="s">
        <v>42</v>
      </c>
      <c r="H2247" t="s">
        <v>22</v>
      </c>
      <c r="I2247" t="s">
        <v>23</v>
      </c>
      <c r="J2247" t="s">
        <v>36</v>
      </c>
      <c r="K2247" t="s">
        <v>54</v>
      </c>
      <c r="L2247" t="s">
        <v>1711</v>
      </c>
      <c r="M2247" s="4">
        <v>90.54</v>
      </c>
      <c r="N2247">
        <v>75</v>
      </c>
      <c r="O2247" t="s">
        <v>49</v>
      </c>
      <c r="P2247" t="s">
        <v>28</v>
      </c>
      <c r="S2247" t="s">
        <v>29</v>
      </c>
      <c r="U2247">
        <v>303729</v>
      </c>
    </row>
    <row r="2248" spans="1:21" x14ac:dyDescent="0.3">
      <c r="A2248">
        <v>305766</v>
      </c>
      <c r="B2248" t="s">
        <v>147</v>
      </c>
      <c r="C2248" t="str">
        <f>_xlfn.XLOOKUP(D2248,Departments!$A$2:$A$8,Departments!$B$2:$B$8)</f>
        <v>Sales</v>
      </c>
      <c r="D2248" t="s">
        <v>31</v>
      </c>
      <c r="E2248" t="str" cm="1">
        <f t="array" ref="E2248">_xlfn.XLOOKUP(F2248,Locations!$A$2:$A$6,Locations!$B$2:$B$6,NOT FOUND)</f>
        <v>Sharjah</v>
      </c>
      <c r="F2248" t="s">
        <v>41</v>
      </c>
      <c r="G2248" t="s">
        <v>108</v>
      </c>
      <c r="H2248" t="s">
        <v>63</v>
      </c>
      <c r="I2248" t="s">
        <v>35</v>
      </c>
      <c r="J2248" t="s">
        <v>24</v>
      </c>
      <c r="K2248" t="s">
        <v>64</v>
      </c>
      <c r="L2248" t="s">
        <v>1467</v>
      </c>
      <c r="M2248" s="4">
        <v>95.33</v>
      </c>
      <c r="N2248">
        <v>88</v>
      </c>
      <c r="O2248" t="s">
        <v>49</v>
      </c>
      <c r="P2248" t="s">
        <v>38</v>
      </c>
      <c r="Q2248">
        <v>3</v>
      </c>
      <c r="S2248" t="s">
        <v>29</v>
      </c>
      <c r="U2248">
        <v>304657</v>
      </c>
    </row>
    <row r="2249" spans="1:21" x14ac:dyDescent="0.3">
      <c r="A2249">
        <v>305767</v>
      </c>
      <c r="B2249" t="s">
        <v>1171</v>
      </c>
      <c r="C2249" t="str">
        <f>_xlfn.XLOOKUP(D2249,Departments!$A$2:$A$8,Departments!$B$2:$B$8)</f>
        <v>Customer Support</v>
      </c>
      <c r="D2249" t="s">
        <v>52</v>
      </c>
      <c r="E2249" t="str" cm="1">
        <f t="array" ref="E2249">_xlfn.XLOOKUP(F2249,Locations!$A$2:$A$6,Locations!$B$2:$B$6,NOT FOUND)</f>
        <v>Ajman</v>
      </c>
      <c r="F2249" t="s">
        <v>32</v>
      </c>
      <c r="G2249" t="s">
        <v>68</v>
      </c>
      <c r="H2249" t="s">
        <v>34</v>
      </c>
      <c r="I2249" t="s">
        <v>35</v>
      </c>
      <c r="J2249" t="s">
        <v>36</v>
      </c>
      <c r="K2249" t="s">
        <v>54</v>
      </c>
      <c r="L2249" t="s">
        <v>740</v>
      </c>
      <c r="M2249" s="4">
        <v>79.319999999999993</v>
      </c>
      <c r="N2249">
        <v>60</v>
      </c>
      <c r="O2249" t="s">
        <v>56</v>
      </c>
      <c r="P2249" t="s">
        <v>38</v>
      </c>
      <c r="Q2249">
        <v>2</v>
      </c>
      <c r="S2249" t="s">
        <v>131</v>
      </c>
      <c r="T2249" t="s">
        <v>1712</v>
      </c>
      <c r="U2249">
        <v>304524</v>
      </c>
    </row>
    <row r="2250" spans="1:21" x14ac:dyDescent="0.3">
      <c r="A2250">
        <v>305768</v>
      </c>
      <c r="B2250" t="s">
        <v>228</v>
      </c>
      <c r="C2250" t="str">
        <f>_xlfn.XLOOKUP(D2250,Departments!$A$2:$A$8,Departments!$B$2:$B$8)</f>
        <v>Finance</v>
      </c>
      <c r="D2250" t="s">
        <v>72</v>
      </c>
      <c r="E2250" t="str" cm="1">
        <f t="array" ref="E2250">_xlfn.XLOOKUP(F2250,Locations!$A$2:$A$6,Locations!$B$2:$B$6,NOT FOUND)</f>
        <v>Al Ain</v>
      </c>
      <c r="F2250" t="s">
        <v>46</v>
      </c>
      <c r="G2250" t="s">
        <v>73</v>
      </c>
      <c r="H2250" t="s">
        <v>22</v>
      </c>
      <c r="I2250" t="s">
        <v>43</v>
      </c>
      <c r="J2250" t="s">
        <v>36</v>
      </c>
      <c r="K2250" t="s">
        <v>25</v>
      </c>
      <c r="L2250" t="s">
        <v>1713</v>
      </c>
      <c r="M2250" s="4">
        <v>79.95</v>
      </c>
      <c r="N2250">
        <v>50</v>
      </c>
      <c r="O2250" t="s">
        <v>27</v>
      </c>
      <c r="P2250" t="s">
        <v>28</v>
      </c>
      <c r="R2250">
        <v>33</v>
      </c>
      <c r="S2250" t="s">
        <v>29</v>
      </c>
      <c r="U2250">
        <v>304207</v>
      </c>
    </row>
    <row r="2251" spans="1:21" x14ac:dyDescent="0.3">
      <c r="A2251">
        <v>305769</v>
      </c>
      <c r="B2251" t="s">
        <v>87</v>
      </c>
      <c r="C2251" t="str">
        <f>_xlfn.XLOOKUP(D2251,Departments!$A$2:$A$8,Departments!$B$2:$B$8)</f>
        <v>Marketing</v>
      </c>
      <c r="D2251" t="s">
        <v>60</v>
      </c>
      <c r="E2251" t="str" cm="1">
        <f t="array" ref="E2251">_xlfn.XLOOKUP(F2251,Locations!$A$2:$A$6,Locations!$B$2:$B$6,NOT FOUND)</f>
        <v>Abu Dhabi</v>
      </c>
      <c r="F2251" t="s">
        <v>61</v>
      </c>
      <c r="G2251" t="s">
        <v>53</v>
      </c>
      <c r="H2251" t="s">
        <v>34</v>
      </c>
      <c r="I2251" t="s">
        <v>23</v>
      </c>
      <c r="J2251" t="s">
        <v>36</v>
      </c>
      <c r="K2251" t="s">
        <v>25</v>
      </c>
      <c r="L2251" t="s">
        <v>672</v>
      </c>
      <c r="M2251" s="4">
        <v>75.55</v>
      </c>
      <c r="N2251">
        <v>50</v>
      </c>
      <c r="O2251" t="s">
        <v>56</v>
      </c>
      <c r="P2251" t="s">
        <v>38</v>
      </c>
      <c r="Q2251">
        <v>5</v>
      </c>
      <c r="R2251">
        <v>13</v>
      </c>
      <c r="S2251" t="s">
        <v>29</v>
      </c>
      <c r="U2251">
        <v>304691</v>
      </c>
    </row>
    <row r="2252" spans="1:21" x14ac:dyDescent="0.3">
      <c r="A2252">
        <v>305770</v>
      </c>
      <c r="B2252" t="s">
        <v>284</v>
      </c>
      <c r="C2252" t="str">
        <f>_xlfn.XLOOKUP(D2252,Departments!$A$2:$A$8,Departments!$B$2:$B$8)</f>
        <v>Operations</v>
      </c>
      <c r="D2252" t="s">
        <v>19</v>
      </c>
      <c r="E2252" t="str" cm="1">
        <f t="array" ref="E2252">_xlfn.XLOOKUP(F2252,Locations!$A$2:$A$6,Locations!$B$2:$B$6,NOT FOUND)</f>
        <v>Al Ain</v>
      </c>
      <c r="F2252" t="s">
        <v>46</v>
      </c>
      <c r="G2252" t="s">
        <v>21</v>
      </c>
      <c r="H2252" t="s">
        <v>63</v>
      </c>
      <c r="I2252" t="s">
        <v>43</v>
      </c>
      <c r="J2252" t="s">
        <v>36</v>
      </c>
      <c r="K2252" t="s">
        <v>25</v>
      </c>
      <c r="L2252" t="s">
        <v>1714</v>
      </c>
      <c r="M2252" s="4">
        <v>79.39</v>
      </c>
      <c r="N2252">
        <v>50</v>
      </c>
      <c r="O2252" t="s">
        <v>27</v>
      </c>
      <c r="P2252" t="s">
        <v>38</v>
      </c>
      <c r="Q2252">
        <v>3</v>
      </c>
      <c r="R2252">
        <v>38</v>
      </c>
      <c r="S2252" t="s">
        <v>57</v>
      </c>
      <c r="T2252" t="s">
        <v>1715</v>
      </c>
      <c r="U2252">
        <v>305299</v>
      </c>
    </row>
    <row r="2253" spans="1:21" x14ac:dyDescent="0.3">
      <c r="A2253">
        <v>305771</v>
      </c>
      <c r="B2253" t="s">
        <v>634</v>
      </c>
      <c r="C2253" t="str">
        <f>_xlfn.XLOOKUP(D2253,Departments!$A$2:$A$8,Departments!$B$2:$B$8)</f>
        <v>Marketing</v>
      </c>
      <c r="D2253" t="s">
        <v>60</v>
      </c>
      <c r="E2253" t="str" cm="1">
        <f t="array" ref="E2253">_xlfn.XLOOKUP(F2253,Locations!$A$2:$A$6,Locations!$B$2:$B$6,NOT FOUND)</f>
        <v>Dubai</v>
      </c>
      <c r="F2253" t="s">
        <v>20</v>
      </c>
      <c r="G2253" t="s">
        <v>68</v>
      </c>
      <c r="H2253" t="s">
        <v>22</v>
      </c>
      <c r="I2253" t="s">
        <v>43</v>
      </c>
      <c r="J2253" t="s">
        <v>24</v>
      </c>
      <c r="K2253" t="s">
        <v>69</v>
      </c>
      <c r="L2253" t="s">
        <v>1433</v>
      </c>
      <c r="M2253" s="4">
        <v>86.71</v>
      </c>
      <c r="N2253">
        <v>72</v>
      </c>
      <c r="O2253" t="s">
        <v>49</v>
      </c>
      <c r="P2253" t="s">
        <v>50</v>
      </c>
      <c r="R2253">
        <v>14</v>
      </c>
      <c r="S2253" t="s">
        <v>29</v>
      </c>
      <c r="U2253">
        <v>304368</v>
      </c>
    </row>
    <row r="2254" spans="1:21" x14ac:dyDescent="0.3">
      <c r="A2254">
        <v>305772</v>
      </c>
      <c r="B2254" t="s">
        <v>929</v>
      </c>
      <c r="C2254" t="str">
        <f>_xlfn.XLOOKUP(D2254,Departments!$A$2:$A$8,Departments!$B$2:$B$8)</f>
        <v>Finance</v>
      </c>
      <c r="D2254" t="s">
        <v>72</v>
      </c>
      <c r="E2254" t="str" cm="1">
        <f t="array" ref="E2254">_xlfn.XLOOKUP(F2254,Locations!$A$2:$A$6,Locations!$B$2:$B$6,NOT FOUND)</f>
        <v>Ajman</v>
      </c>
      <c r="F2254" t="s">
        <v>32</v>
      </c>
      <c r="G2254" t="s">
        <v>47</v>
      </c>
      <c r="H2254" t="s">
        <v>76</v>
      </c>
      <c r="I2254" t="s">
        <v>35</v>
      </c>
      <c r="J2254" t="s">
        <v>36</v>
      </c>
      <c r="K2254" t="s">
        <v>69</v>
      </c>
      <c r="L2254" t="s">
        <v>1559</v>
      </c>
      <c r="M2254" s="4">
        <v>90.14</v>
      </c>
      <c r="N2254">
        <v>70</v>
      </c>
      <c r="O2254" t="s">
        <v>49</v>
      </c>
      <c r="P2254" t="s">
        <v>38</v>
      </c>
      <c r="Q2254">
        <v>4</v>
      </c>
      <c r="R2254">
        <v>38</v>
      </c>
      <c r="S2254" t="s">
        <v>57</v>
      </c>
      <c r="T2254" t="s">
        <v>1595</v>
      </c>
      <c r="U2254">
        <v>303748</v>
      </c>
    </row>
    <row r="2255" spans="1:21" x14ac:dyDescent="0.3">
      <c r="A2255">
        <v>305773</v>
      </c>
      <c r="B2255" t="s">
        <v>1589</v>
      </c>
      <c r="C2255" t="str">
        <f>_xlfn.XLOOKUP(D2255,Departments!$A$2:$A$8,Departments!$B$2:$B$8)</f>
        <v>HR</v>
      </c>
      <c r="D2255" t="s">
        <v>40</v>
      </c>
      <c r="E2255" t="str" cm="1">
        <f t="array" ref="E2255">_xlfn.XLOOKUP(F2255,Locations!$A$2:$A$6,Locations!$B$2:$B$6,NOT FOUND)</f>
        <v>Abu Dhabi</v>
      </c>
      <c r="F2255" t="s">
        <v>61</v>
      </c>
      <c r="G2255" t="s">
        <v>53</v>
      </c>
      <c r="H2255" t="s">
        <v>22</v>
      </c>
      <c r="I2255" t="s">
        <v>35</v>
      </c>
      <c r="J2255" t="s">
        <v>24</v>
      </c>
      <c r="K2255" t="s">
        <v>25</v>
      </c>
      <c r="L2255" t="s">
        <v>254</v>
      </c>
      <c r="M2255" s="4">
        <v>92.67</v>
      </c>
      <c r="N2255">
        <v>89</v>
      </c>
      <c r="O2255" t="s">
        <v>49</v>
      </c>
      <c r="P2255" t="s">
        <v>38</v>
      </c>
      <c r="Q2255">
        <v>5</v>
      </c>
      <c r="R2255">
        <v>33</v>
      </c>
      <c r="S2255" t="s">
        <v>29</v>
      </c>
      <c r="U2255">
        <v>305411</v>
      </c>
    </row>
    <row r="2256" spans="1:21" x14ac:dyDescent="0.3">
      <c r="A2256">
        <v>305774</v>
      </c>
      <c r="B2256" t="s">
        <v>848</v>
      </c>
      <c r="C2256" t="str">
        <f>_xlfn.XLOOKUP(D2256,Departments!$A$2:$A$8,Departments!$B$2:$B$8)</f>
        <v>IT</v>
      </c>
      <c r="D2256" t="s">
        <v>80</v>
      </c>
      <c r="E2256" t="str" cm="1">
        <f t="array" ref="E2256">_xlfn.XLOOKUP(F2256,Locations!$A$2:$A$6,Locations!$B$2:$B$6,NOT FOUND)</f>
        <v>Abu Dhabi</v>
      </c>
      <c r="F2256" t="s">
        <v>61</v>
      </c>
      <c r="G2256" t="s">
        <v>42</v>
      </c>
      <c r="H2256" t="s">
        <v>34</v>
      </c>
      <c r="I2256" t="s">
        <v>43</v>
      </c>
      <c r="J2256" t="s">
        <v>24</v>
      </c>
      <c r="K2256" t="s">
        <v>25</v>
      </c>
      <c r="L2256" t="s">
        <v>1252</v>
      </c>
      <c r="M2256" s="4">
        <v>81.33</v>
      </c>
      <c r="N2256">
        <v>78</v>
      </c>
      <c r="O2256" t="s">
        <v>27</v>
      </c>
      <c r="P2256" t="s">
        <v>38</v>
      </c>
      <c r="Q2256">
        <v>3</v>
      </c>
      <c r="R2256">
        <v>12</v>
      </c>
      <c r="S2256" t="s">
        <v>57</v>
      </c>
      <c r="T2256" t="s">
        <v>1716</v>
      </c>
      <c r="U2256">
        <v>304395</v>
      </c>
    </row>
    <row r="2257" spans="1:21" x14ac:dyDescent="0.3">
      <c r="A2257">
        <v>305775</v>
      </c>
      <c r="B2257" t="s">
        <v>415</v>
      </c>
      <c r="C2257" t="str">
        <f>_xlfn.XLOOKUP(D2257,Departments!$A$2:$A$8,Departments!$B$2:$B$8)</f>
        <v>Sales</v>
      </c>
      <c r="D2257" t="s">
        <v>31</v>
      </c>
      <c r="E2257" t="str" cm="1">
        <f t="array" ref="E2257">_xlfn.XLOOKUP(F2257,Locations!$A$2:$A$6,Locations!$B$2:$B$6,NOT FOUND)</f>
        <v>Al Ain</v>
      </c>
      <c r="F2257" t="s">
        <v>46</v>
      </c>
      <c r="G2257" t="s">
        <v>47</v>
      </c>
      <c r="H2257" t="s">
        <v>63</v>
      </c>
      <c r="I2257" t="s">
        <v>43</v>
      </c>
      <c r="J2257" t="s">
        <v>24</v>
      </c>
      <c r="K2257" t="s">
        <v>64</v>
      </c>
      <c r="L2257" t="s">
        <v>1717</v>
      </c>
      <c r="M2257" s="4">
        <v>99.79</v>
      </c>
      <c r="N2257">
        <v>89</v>
      </c>
      <c r="O2257" t="s">
        <v>49</v>
      </c>
      <c r="P2257" t="s">
        <v>38</v>
      </c>
      <c r="Q2257">
        <v>5</v>
      </c>
      <c r="R2257">
        <v>19</v>
      </c>
      <c r="S2257" t="s">
        <v>57</v>
      </c>
      <c r="T2257" t="s">
        <v>1145</v>
      </c>
      <c r="U2257">
        <v>304380</v>
      </c>
    </row>
    <row r="2258" spans="1:21" x14ac:dyDescent="0.3">
      <c r="A2258">
        <v>305776</v>
      </c>
      <c r="B2258" t="s">
        <v>415</v>
      </c>
      <c r="C2258" t="str">
        <f>_xlfn.XLOOKUP(D2258,Departments!$A$2:$A$8,Departments!$B$2:$B$8)</f>
        <v>IT</v>
      </c>
      <c r="D2258" t="s">
        <v>80</v>
      </c>
      <c r="E2258" t="str" cm="1">
        <f t="array" ref="E2258">_xlfn.XLOOKUP(F2258,Locations!$A$2:$A$6,Locations!$B$2:$B$6,NOT FOUND)</f>
        <v>Ajman</v>
      </c>
      <c r="F2258" t="s">
        <v>32</v>
      </c>
      <c r="G2258" t="s">
        <v>102</v>
      </c>
      <c r="H2258" t="s">
        <v>34</v>
      </c>
      <c r="I2258" t="s">
        <v>35</v>
      </c>
      <c r="J2258" t="s">
        <v>36</v>
      </c>
      <c r="K2258" t="s">
        <v>25</v>
      </c>
      <c r="L2258" t="s">
        <v>1292</v>
      </c>
      <c r="M2258" s="4">
        <v>75.7</v>
      </c>
      <c r="N2258">
        <v>57</v>
      </c>
      <c r="O2258" t="s">
        <v>56</v>
      </c>
      <c r="P2258" t="s">
        <v>28</v>
      </c>
      <c r="R2258">
        <v>29</v>
      </c>
      <c r="S2258" t="s">
        <v>57</v>
      </c>
      <c r="T2258" t="s">
        <v>1447</v>
      </c>
      <c r="U2258">
        <v>303835</v>
      </c>
    </row>
    <row r="2259" spans="1:21" x14ac:dyDescent="0.3">
      <c r="A2259">
        <v>305777</v>
      </c>
      <c r="B2259" t="s">
        <v>642</v>
      </c>
      <c r="C2259" t="str">
        <f>_xlfn.XLOOKUP(D2259,Departments!$A$2:$A$8,Departments!$B$2:$B$8)</f>
        <v>Sales</v>
      </c>
      <c r="D2259" t="s">
        <v>31</v>
      </c>
      <c r="E2259" t="str" cm="1">
        <f t="array" ref="E2259">_xlfn.XLOOKUP(F2259,Locations!$A$2:$A$6,Locations!$B$2:$B$6,NOT FOUND)</f>
        <v>Al Ain</v>
      </c>
      <c r="F2259" t="s">
        <v>46</v>
      </c>
      <c r="G2259" t="s">
        <v>21</v>
      </c>
      <c r="H2259" t="s">
        <v>22</v>
      </c>
      <c r="I2259" t="s">
        <v>43</v>
      </c>
      <c r="J2259" t="s">
        <v>36</v>
      </c>
      <c r="K2259" t="s">
        <v>25</v>
      </c>
      <c r="L2259" t="s">
        <v>1146</v>
      </c>
      <c r="M2259" s="4">
        <v>95.24</v>
      </c>
      <c r="N2259">
        <v>100</v>
      </c>
      <c r="O2259" t="s">
        <v>49</v>
      </c>
      <c r="P2259" t="s">
        <v>38</v>
      </c>
      <c r="Q2259">
        <v>4</v>
      </c>
      <c r="R2259">
        <v>15</v>
      </c>
      <c r="S2259" t="s">
        <v>29</v>
      </c>
      <c r="U2259">
        <v>304965</v>
      </c>
    </row>
    <row r="2260" spans="1:21" x14ac:dyDescent="0.3">
      <c r="A2260">
        <v>305778</v>
      </c>
      <c r="B2260" t="s">
        <v>357</v>
      </c>
      <c r="C2260" t="str">
        <f>_xlfn.XLOOKUP(D2260,Departments!$A$2:$A$8,Departments!$B$2:$B$8)</f>
        <v>IT</v>
      </c>
      <c r="D2260" t="s">
        <v>80</v>
      </c>
      <c r="E2260" t="str" cm="1">
        <f t="array" ref="E2260">_xlfn.XLOOKUP(F2260,Locations!$A$2:$A$6,Locations!$B$2:$B$6,NOT FOUND)</f>
        <v>Abu Dhabi</v>
      </c>
      <c r="F2260" t="s">
        <v>61</v>
      </c>
      <c r="G2260" t="s">
        <v>108</v>
      </c>
      <c r="H2260" t="s">
        <v>22</v>
      </c>
      <c r="I2260" t="s">
        <v>23</v>
      </c>
      <c r="J2260" t="s">
        <v>24</v>
      </c>
      <c r="K2260" t="s">
        <v>69</v>
      </c>
      <c r="L2260" t="s">
        <v>1141</v>
      </c>
      <c r="M2260" s="4">
        <v>84.67</v>
      </c>
      <c r="N2260">
        <v>50</v>
      </c>
      <c r="O2260" t="s">
        <v>56</v>
      </c>
      <c r="P2260" t="s">
        <v>28</v>
      </c>
      <c r="R2260">
        <v>33</v>
      </c>
      <c r="S2260" t="s">
        <v>29</v>
      </c>
      <c r="U2260">
        <v>305471</v>
      </c>
    </row>
    <row r="2261" spans="1:21" x14ac:dyDescent="0.3">
      <c r="A2261">
        <v>305779</v>
      </c>
      <c r="B2261" t="s">
        <v>1082</v>
      </c>
      <c r="C2261" t="str">
        <f>_xlfn.XLOOKUP(D2261,Departments!$A$2:$A$8,Departments!$B$2:$B$8)</f>
        <v>IT</v>
      </c>
      <c r="D2261" t="s">
        <v>80</v>
      </c>
      <c r="E2261" t="str" cm="1">
        <f t="array" ref="E2261">_xlfn.XLOOKUP(F2261,Locations!$A$2:$A$6,Locations!$B$2:$B$6,NOT FOUND)</f>
        <v>Al Ain</v>
      </c>
      <c r="F2261" t="s">
        <v>46</v>
      </c>
      <c r="G2261" t="s">
        <v>62</v>
      </c>
      <c r="H2261" t="s">
        <v>34</v>
      </c>
      <c r="I2261" t="s">
        <v>23</v>
      </c>
      <c r="J2261" t="s">
        <v>36</v>
      </c>
      <c r="K2261" t="s">
        <v>69</v>
      </c>
      <c r="L2261" t="s">
        <v>664</v>
      </c>
      <c r="M2261" s="4">
        <v>85.38</v>
      </c>
      <c r="N2261">
        <v>89</v>
      </c>
      <c r="O2261" t="s">
        <v>49</v>
      </c>
      <c r="P2261" t="s">
        <v>38</v>
      </c>
      <c r="Q2261">
        <v>4</v>
      </c>
      <c r="R2261">
        <v>23</v>
      </c>
      <c r="S2261" t="s">
        <v>29</v>
      </c>
      <c r="U2261">
        <v>305414</v>
      </c>
    </row>
    <row r="2262" spans="1:21" x14ac:dyDescent="0.3">
      <c r="A2262">
        <v>305780</v>
      </c>
      <c r="B2262" t="s">
        <v>262</v>
      </c>
      <c r="C2262" t="str">
        <f>_xlfn.XLOOKUP(D2262,Departments!$A$2:$A$8,Departments!$B$2:$B$8)</f>
        <v>HR</v>
      </c>
      <c r="D2262" t="s">
        <v>40</v>
      </c>
      <c r="E2262" t="str" cm="1">
        <f t="array" ref="E2262">_xlfn.XLOOKUP(F2262,Locations!$A$2:$A$6,Locations!$B$2:$B$6,NOT FOUND)</f>
        <v>Dubai</v>
      </c>
      <c r="F2262" t="s">
        <v>20</v>
      </c>
      <c r="G2262" t="s">
        <v>62</v>
      </c>
      <c r="H2262" t="s">
        <v>63</v>
      </c>
      <c r="I2262" t="s">
        <v>35</v>
      </c>
      <c r="J2262" t="s">
        <v>36</v>
      </c>
      <c r="K2262" t="s">
        <v>69</v>
      </c>
      <c r="L2262" t="s">
        <v>329</v>
      </c>
      <c r="M2262" s="4">
        <v>82.18</v>
      </c>
      <c r="N2262">
        <v>63</v>
      </c>
      <c r="O2262" t="s">
        <v>56</v>
      </c>
      <c r="P2262" t="s">
        <v>38</v>
      </c>
      <c r="Q2262">
        <v>3</v>
      </c>
      <c r="R2262">
        <v>12</v>
      </c>
      <c r="S2262" t="s">
        <v>29</v>
      </c>
      <c r="U2262">
        <v>305132</v>
      </c>
    </row>
    <row r="2263" spans="1:21" x14ac:dyDescent="0.3">
      <c r="A2263">
        <v>305781</v>
      </c>
      <c r="B2263" t="s">
        <v>212</v>
      </c>
      <c r="C2263" t="str">
        <f>_xlfn.XLOOKUP(D2263,Departments!$A$2:$A$8,Departments!$B$2:$B$8)</f>
        <v>Customer Support</v>
      </c>
      <c r="D2263" t="s">
        <v>52</v>
      </c>
      <c r="E2263" t="str" cm="1">
        <f t="array" ref="E2263">_xlfn.XLOOKUP(F2263,Locations!$A$2:$A$6,Locations!$B$2:$B$6,NOT FOUND)</f>
        <v>Al Ain</v>
      </c>
      <c r="F2263" t="s">
        <v>46</v>
      </c>
      <c r="G2263" t="s">
        <v>47</v>
      </c>
      <c r="H2263" t="s">
        <v>34</v>
      </c>
      <c r="I2263" t="s">
        <v>35</v>
      </c>
      <c r="J2263" t="s">
        <v>36</v>
      </c>
      <c r="K2263" t="s">
        <v>64</v>
      </c>
      <c r="L2263" t="s">
        <v>1696</v>
      </c>
      <c r="M2263" s="4">
        <v>86.92</v>
      </c>
      <c r="N2263">
        <v>88</v>
      </c>
      <c r="O2263" t="s">
        <v>56</v>
      </c>
      <c r="P2263" t="s">
        <v>38</v>
      </c>
      <c r="Q2263">
        <v>4</v>
      </c>
      <c r="R2263">
        <v>14</v>
      </c>
      <c r="S2263" t="s">
        <v>29</v>
      </c>
      <c r="U2263">
        <v>304805</v>
      </c>
    </row>
    <row r="2264" spans="1:21" x14ac:dyDescent="0.3">
      <c r="A2264">
        <v>305782</v>
      </c>
      <c r="B2264" t="s">
        <v>318</v>
      </c>
      <c r="C2264" t="str">
        <f>_xlfn.XLOOKUP(D2264,Departments!$A$2:$A$8,Departments!$B$2:$B$8)</f>
        <v>HR</v>
      </c>
      <c r="D2264" t="s">
        <v>40</v>
      </c>
      <c r="E2264" t="str" cm="1">
        <f t="array" ref="E2264">_xlfn.XLOOKUP(F2264,Locations!$A$2:$A$6,Locations!$B$2:$B$6,NOT FOUND)</f>
        <v>Al Ain</v>
      </c>
      <c r="F2264" t="s">
        <v>46</v>
      </c>
      <c r="G2264" t="s">
        <v>53</v>
      </c>
      <c r="H2264" t="s">
        <v>22</v>
      </c>
      <c r="I2264" t="s">
        <v>43</v>
      </c>
      <c r="J2264" t="s">
        <v>24</v>
      </c>
      <c r="K2264" t="s">
        <v>25</v>
      </c>
      <c r="L2264" t="s">
        <v>1603</v>
      </c>
      <c r="M2264" s="4">
        <v>96.5</v>
      </c>
      <c r="N2264">
        <v>91</v>
      </c>
      <c r="O2264" t="s">
        <v>49</v>
      </c>
      <c r="P2264" t="s">
        <v>38</v>
      </c>
      <c r="Q2264">
        <v>3</v>
      </c>
      <c r="R2264">
        <v>19</v>
      </c>
      <c r="S2264" t="s">
        <v>57</v>
      </c>
      <c r="T2264" t="s">
        <v>1556</v>
      </c>
      <c r="U2264">
        <v>304546</v>
      </c>
    </row>
    <row r="2265" spans="1:21" x14ac:dyDescent="0.3">
      <c r="A2265">
        <v>305783</v>
      </c>
      <c r="B2265" t="s">
        <v>326</v>
      </c>
      <c r="C2265" t="str">
        <f>_xlfn.XLOOKUP(D2265,Departments!$A$2:$A$8,Departments!$B$2:$B$8)</f>
        <v>Marketing</v>
      </c>
      <c r="D2265" t="s">
        <v>60</v>
      </c>
      <c r="E2265" t="str" cm="1">
        <f t="array" ref="E2265">_xlfn.XLOOKUP(F2265,Locations!$A$2:$A$6,Locations!$B$2:$B$6,NOT FOUND)</f>
        <v>Dubai</v>
      </c>
      <c r="F2265" t="s">
        <v>20</v>
      </c>
      <c r="G2265" t="s">
        <v>73</v>
      </c>
      <c r="H2265" t="s">
        <v>22</v>
      </c>
      <c r="I2265" t="s">
        <v>35</v>
      </c>
      <c r="J2265" t="s">
        <v>36</v>
      </c>
      <c r="K2265" t="s">
        <v>54</v>
      </c>
      <c r="L2265" t="s">
        <v>1532</v>
      </c>
      <c r="M2265" s="4">
        <v>92.55</v>
      </c>
      <c r="N2265">
        <v>85</v>
      </c>
      <c r="O2265" t="s">
        <v>56</v>
      </c>
      <c r="P2265" t="s">
        <v>28</v>
      </c>
      <c r="S2265" t="s">
        <v>29</v>
      </c>
      <c r="U2265">
        <v>305542</v>
      </c>
    </row>
    <row r="2266" spans="1:21" x14ac:dyDescent="0.3">
      <c r="A2266">
        <v>305784</v>
      </c>
      <c r="B2266" t="s">
        <v>118</v>
      </c>
      <c r="C2266" t="str">
        <f>_xlfn.XLOOKUP(D2266,Departments!$A$2:$A$8,Departments!$B$2:$B$8)</f>
        <v>Operations</v>
      </c>
      <c r="D2266" t="s">
        <v>19</v>
      </c>
      <c r="E2266" t="str" cm="1">
        <f t="array" ref="E2266">_xlfn.XLOOKUP(F2266,Locations!$A$2:$A$6,Locations!$B$2:$B$6,NOT FOUND)</f>
        <v>Sharjah</v>
      </c>
      <c r="F2266" t="s">
        <v>41</v>
      </c>
      <c r="G2266" t="s">
        <v>53</v>
      </c>
      <c r="H2266" t="s">
        <v>63</v>
      </c>
      <c r="I2266" t="s">
        <v>43</v>
      </c>
      <c r="J2266" t="s">
        <v>24</v>
      </c>
      <c r="K2266" t="s">
        <v>69</v>
      </c>
      <c r="L2266" t="s">
        <v>1002</v>
      </c>
      <c r="M2266" s="4">
        <v>97.91</v>
      </c>
      <c r="N2266">
        <v>85</v>
      </c>
      <c r="O2266" t="s">
        <v>56</v>
      </c>
      <c r="P2266" t="s">
        <v>38</v>
      </c>
      <c r="Q2266">
        <v>3</v>
      </c>
      <c r="R2266">
        <v>27</v>
      </c>
      <c r="S2266" t="s">
        <v>57</v>
      </c>
      <c r="T2266" t="s">
        <v>589</v>
      </c>
      <c r="U2266">
        <v>305208</v>
      </c>
    </row>
    <row r="2267" spans="1:21" x14ac:dyDescent="0.3">
      <c r="A2267">
        <v>305785</v>
      </c>
      <c r="B2267" t="s">
        <v>607</v>
      </c>
      <c r="C2267" t="str">
        <f>_xlfn.XLOOKUP(D2267,Departments!$A$2:$A$8,Departments!$B$2:$B$8)</f>
        <v>HR</v>
      </c>
      <c r="D2267" t="s">
        <v>40</v>
      </c>
      <c r="E2267" t="str" cm="1">
        <f t="array" ref="E2267">_xlfn.XLOOKUP(F2267,Locations!$A$2:$A$6,Locations!$B$2:$B$6,NOT FOUND)</f>
        <v>Al Ain</v>
      </c>
      <c r="F2267" t="s">
        <v>46</v>
      </c>
      <c r="G2267" t="s">
        <v>33</v>
      </c>
      <c r="H2267" t="s">
        <v>34</v>
      </c>
      <c r="I2267" t="s">
        <v>43</v>
      </c>
      <c r="J2267" t="s">
        <v>24</v>
      </c>
      <c r="K2267" t="s">
        <v>54</v>
      </c>
      <c r="L2267" t="s">
        <v>1230</v>
      </c>
      <c r="M2267" s="4">
        <v>91.97</v>
      </c>
      <c r="N2267">
        <v>88</v>
      </c>
      <c r="O2267" t="s">
        <v>56</v>
      </c>
      <c r="P2267" t="s">
        <v>38</v>
      </c>
      <c r="Q2267">
        <v>4</v>
      </c>
      <c r="R2267">
        <v>21</v>
      </c>
      <c r="S2267" t="s">
        <v>29</v>
      </c>
      <c r="U2267">
        <v>305654</v>
      </c>
    </row>
    <row r="2268" spans="1:21" x14ac:dyDescent="0.3">
      <c r="A2268">
        <v>305786</v>
      </c>
      <c r="B2268" t="s">
        <v>133</v>
      </c>
      <c r="C2268" t="str">
        <f>_xlfn.XLOOKUP(D2268,Departments!$A$2:$A$8,Departments!$B$2:$B$8)</f>
        <v>Marketing</v>
      </c>
      <c r="D2268" t="s">
        <v>60</v>
      </c>
      <c r="E2268" t="str" cm="1">
        <f t="array" ref="E2268">_xlfn.XLOOKUP(F2268,Locations!$A$2:$A$6,Locations!$B$2:$B$6,NOT FOUND)</f>
        <v>Dubai</v>
      </c>
      <c r="F2268" t="s">
        <v>20</v>
      </c>
      <c r="G2268" t="s">
        <v>102</v>
      </c>
      <c r="H2268" t="s">
        <v>34</v>
      </c>
      <c r="I2268" t="s">
        <v>23</v>
      </c>
      <c r="J2268" t="s">
        <v>36</v>
      </c>
      <c r="K2268" t="s">
        <v>64</v>
      </c>
      <c r="L2268" t="s">
        <v>554</v>
      </c>
      <c r="M2268" s="4">
        <v>96.77</v>
      </c>
      <c r="N2268">
        <v>90</v>
      </c>
      <c r="O2268" t="s">
        <v>49</v>
      </c>
      <c r="P2268" t="s">
        <v>50</v>
      </c>
      <c r="R2268">
        <v>33</v>
      </c>
      <c r="S2268" t="s">
        <v>29</v>
      </c>
      <c r="U2268">
        <v>305617</v>
      </c>
    </row>
    <row r="2269" spans="1:21" x14ac:dyDescent="0.3">
      <c r="A2269">
        <v>305787</v>
      </c>
      <c r="B2269" t="s">
        <v>305</v>
      </c>
      <c r="C2269" t="str">
        <f>_xlfn.XLOOKUP(D2269,Departments!$A$2:$A$8,Departments!$B$2:$B$8)</f>
        <v>Customer Support</v>
      </c>
      <c r="D2269" t="s">
        <v>52</v>
      </c>
      <c r="E2269" t="str" cm="1">
        <f t="array" ref="E2269">_xlfn.XLOOKUP(F2269,Locations!$A$2:$A$6,Locations!$B$2:$B$6,NOT FOUND)</f>
        <v>Sharjah</v>
      </c>
      <c r="F2269" t="s">
        <v>41</v>
      </c>
      <c r="G2269" t="s">
        <v>68</v>
      </c>
      <c r="H2269" t="s">
        <v>76</v>
      </c>
      <c r="I2269" t="s">
        <v>43</v>
      </c>
      <c r="J2269" t="s">
        <v>24</v>
      </c>
      <c r="K2269" t="s">
        <v>64</v>
      </c>
      <c r="L2269" t="s">
        <v>917</v>
      </c>
      <c r="M2269" s="4">
        <v>91.58</v>
      </c>
      <c r="N2269">
        <v>76</v>
      </c>
      <c r="O2269" t="s">
        <v>49</v>
      </c>
      <c r="P2269" t="s">
        <v>38</v>
      </c>
      <c r="Q2269">
        <v>3</v>
      </c>
      <c r="R2269">
        <v>16</v>
      </c>
      <c r="S2269" t="s">
        <v>29</v>
      </c>
      <c r="U2269">
        <v>305784</v>
      </c>
    </row>
    <row r="2270" spans="1:21" x14ac:dyDescent="0.3">
      <c r="A2270">
        <v>305788</v>
      </c>
      <c r="B2270" t="s">
        <v>602</v>
      </c>
      <c r="C2270" t="str">
        <f>_xlfn.XLOOKUP(D2270,Departments!$A$2:$A$8,Departments!$B$2:$B$8)</f>
        <v>Marketing</v>
      </c>
      <c r="D2270" t="s">
        <v>60</v>
      </c>
      <c r="E2270" t="str" cm="1">
        <f t="array" ref="E2270">_xlfn.XLOOKUP(F2270,Locations!$A$2:$A$6,Locations!$B$2:$B$6,NOT FOUND)</f>
        <v>Al Ain</v>
      </c>
      <c r="F2270" t="s">
        <v>46</v>
      </c>
      <c r="G2270" t="s">
        <v>102</v>
      </c>
      <c r="H2270" t="s">
        <v>34</v>
      </c>
      <c r="I2270" t="s">
        <v>35</v>
      </c>
      <c r="J2270" t="s">
        <v>24</v>
      </c>
      <c r="K2270" t="s">
        <v>25</v>
      </c>
      <c r="L2270" t="s">
        <v>620</v>
      </c>
      <c r="M2270" s="4">
        <v>95.02</v>
      </c>
      <c r="N2270">
        <v>99</v>
      </c>
      <c r="O2270" t="s">
        <v>49</v>
      </c>
      <c r="P2270" t="s">
        <v>38</v>
      </c>
      <c r="Q2270">
        <v>4</v>
      </c>
      <c r="R2270">
        <v>32</v>
      </c>
      <c r="S2270" t="s">
        <v>29</v>
      </c>
      <c r="U2270">
        <v>304936</v>
      </c>
    </row>
    <row r="2271" spans="1:21" x14ac:dyDescent="0.3">
      <c r="A2271">
        <v>305789</v>
      </c>
      <c r="B2271" t="s">
        <v>301</v>
      </c>
      <c r="C2271" t="str">
        <f>_xlfn.XLOOKUP(D2271,Departments!$A$2:$A$8,Departments!$B$2:$B$8)</f>
        <v>HR</v>
      </c>
      <c r="D2271" t="s">
        <v>40</v>
      </c>
      <c r="E2271" t="str" cm="1">
        <f t="array" ref="E2271">_xlfn.XLOOKUP(F2271,Locations!$A$2:$A$6,Locations!$B$2:$B$6,NOT FOUND)</f>
        <v>Ajman</v>
      </c>
      <c r="F2271" t="s">
        <v>32</v>
      </c>
      <c r="G2271" t="s">
        <v>108</v>
      </c>
      <c r="H2271" t="s">
        <v>34</v>
      </c>
      <c r="I2271" t="s">
        <v>35</v>
      </c>
      <c r="J2271" t="s">
        <v>24</v>
      </c>
      <c r="K2271" t="s">
        <v>64</v>
      </c>
      <c r="L2271" t="s">
        <v>646</v>
      </c>
      <c r="M2271" s="4">
        <v>76.25</v>
      </c>
      <c r="N2271">
        <v>58</v>
      </c>
      <c r="O2271" t="s">
        <v>27</v>
      </c>
      <c r="P2271" t="s">
        <v>38</v>
      </c>
      <c r="Q2271">
        <v>2</v>
      </c>
      <c r="R2271">
        <v>15</v>
      </c>
      <c r="S2271" t="s">
        <v>29</v>
      </c>
      <c r="U2271">
        <v>304000</v>
      </c>
    </row>
    <row r="2272" spans="1:21" x14ac:dyDescent="0.3">
      <c r="A2272">
        <v>305790</v>
      </c>
      <c r="B2272" t="s">
        <v>260</v>
      </c>
      <c r="C2272" t="str">
        <f>_xlfn.XLOOKUP(D2272,Departments!$A$2:$A$8,Departments!$B$2:$B$8)</f>
        <v>Sales</v>
      </c>
      <c r="D2272" t="s">
        <v>31</v>
      </c>
      <c r="E2272" t="str" cm="1">
        <f t="array" ref="E2272">_xlfn.XLOOKUP(F2272,Locations!$A$2:$A$6,Locations!$B$2:$B$6,NOT FOUND)</f>
        <v>Ajman</v>
      </c>
      <c r="F2272" t="s">
        <v>32</v>
      </c>
      <c r="G2272" t="s">
        <v>53</v>
      </c>
      <c r="H2272" t="s">
        <v>76</v>
      </c>
      <c r="I2272" t="s">
        <v>35</v>
      </c>
      <c r="J2272" t="s">
        <v>36</v>
      </c>
      <c r="K2272" t="s">
        <v>25</v>
      </c>
      <c r="L2272" t="s">
        <v>1176</v>
      </c>
      <c r="M2272" s="4">
        <v>75.959999999999994</v>
      </c>
      <c r="N2272">
        <v>51</v>
      </c>
      <c r="O2272" t="s">
        <v>27</v>
      </c>
      <c r="P2272" t="s">
        <v>50</v>
      </c>
      <c r="R2272">
        <v>24</v>
      </c>
      <c r="S2272" t="s">
        <v>29</v>
      </c>
      <c r="U2272">
        <v>305531</v>
      </c>
    </row>
    <row r="2273" spans="1:21" x14ac:dyDescent="0.3">
      <c r="A2273">
        <v>305791</v>
      </c>
      <c r="B2273" t="s">
        <v>241</v>
      </c>
      <c r="C2273" t="str">
        <f>_xlfn.XLOOKUP(D2273,Departments!$A$2:$A$8,Departments!$B$2:$B$8)</f>
        <v>Operations</v>
      </c>
      <c r="D2273" t="s">
        <v>19</v>
      </c>
      <c r="E2273" t="str" cm="1">
        <f t="array" ref="E2273">_xlfn.XLOOKUP(F2273,Locations!$A$2:$A$6,Locations!$B$2:$B$6,NOT FOUND)</f>
        <v>Abu Dhabi</v>
      </c>
      <c r="F2273" t="s">
        <v>61</v>
      </c>
      <c r="G2273" t="s">
        <v>33</v>
      </c>
      <c r="H2273" t="s">
        <v>22</v>
      </c>
      <c r="I2273" t="s">
        <v>43</v>
      </c>
      <c r="J2273" t="s">
        <v>24</v>
      </c>
      <c r="K2273" t="s">
        <v>69</v>
      </c>
      <c r="L2273" t="s">
        <v>416</v>
      </c>
      <c r="M2273" s="4">
        <v>79.67</v>
      </c>
      <c r="N2273">
        <v>65</v>
      </c>
      <c r="O2273" t="s">
        <v>56</v>
      </c>
      <c r="P2273" t="s">
        <v>28</v>
      </c>
      <c r="R2273">
        <v>21</v>
      </c>
      <c r="S2273" t="s">
        <v>29</v>
      </c>
      <c r="U2273">
        <v>304422</v>
      </c>
    </row>
    <row r="2274" spans="1:21" x14ac:dyDescent="0.3">
      <c r="A2274">
        <v>305792</v>
      </c>
      <c r="B2274" t="s">
        <v>310</v>
      </c>
      <c r="C2274" t="str">
        <f>_xlfn.XLOOKUP(D2274,Departments!$A$2:$A$8,Departments!$B$2:$B$8)</f>
        <v>Operations</v>
      </c>
      <c r="D2274" t="s">
        <v>19</v>
      </c>
      <c r="E2274" t="str" cm="1">
        <f t="array" ref="E2274">_xlfn.XLOOKUP(F2274,Locations!$A$2:$A$6,Locations!$B$2:$B$6,NOT FOUND)</f>
        <v>Ajman</v>
      </c>
      <c r="F2274" t="s">
        <v>32</v>
      </c>
      <c r="G2274" t="s">
        <v>21</v>
      </c>
      <c r="H2274" t="s">
        <v>76</v>
      </c>
      <c r="I2274" t="s">
        <v>35</v>
      </c>
      <c r="J2274" t="s">
        <v>24</v>
      </c>
      <c r="K2274" t="s">
        <v>25</v>
      </c>
      <c r="L2274" t="s">
        <v>850</v>
      </c>
      <c r="M2274" s="4">
        <v>98.24</v>
      </c>
      <c r="N2274">
        <v>94</v>
      </c>
      <c r="O2274" t="s">
        <v>56</v>
      </c>
      <c r="P2274" t="s">
        <v>50</v>
      </c>
      <c r="S2274" t="s">
        <v>29</v>
      </c>
      <c r="U2274">
        <v>305653</v>
      </c>
    </row>
    <row r="2275" spans="1:21" x14ac:dyDescent="0.3">
      <c r="A2275">
        <v>305793</v>
      </c>
      <c r="B2275" t="s">
        <v>84</v>
      </c>
      <c r="C2275" t="str">
        <f>_xlfn.XLOOKUP(D2275,Departments!$A$2:$A$8,Departments!$B$2:$B$8)</f>
        <v>Marketing</v>
      </c>
      <c r="D2275" t="s">
        <v>60</v>
      </c>
      <c r="E2275" t="str" cm="1">
        <f t="array" ref="E2275">_xlfn.XLOOKUP(F2275,Locations!$A$2:$A$6,Locations!$B$2:$B$6,NOT FOUND)</f>
        <v>Al Ain</v>
      </c>
      <c r="F2275" t="s">
        <v>46</v>
      </c>
      <c r="G2275" t="s">
        <v>21</v>
      </c>
      <c r="H2275" t="s">
        <v>63</v>
      </c>
      <c r="I2275" t="s">
        <v>35</v>
      </c>
      <c r="J2275" t="s">
        <v>36</v>
      </c>
      <c r="K2275" t="s">
        <v>54</v>
      </c>
      <c r="L2275" t="s">
        <v>202</v>
      </c>
      <c r="M2275" s="4">
        <v>97.7</v>
      </c>
      <c r="N2275">
        <v>92</v>
      </c>
      <c r="O2275" t="s">
        <v>49</v>
      </c>
      <c r="P2275" t="s">
        <v>38</v>
      </c>
      <c r="Q2275">
        <v>4</v>
      </c>
      <c r="R2275">
        <v>31</v>
      </c>
      <c r="S2275" t="s">
        <v>29</v>
      </c>
      <c r="U2275">
        <v>305098</v>
      </c>
    </row>
    <row r="2276" spans="1:21" x14ac:dyDescent="0.3">
      <c r="A2276">
        <v>305794</v>
      </c>
      <c r="B2276" t="s">
        <v>517</v>
      </c>
      <c r="C2276" t="str">
        <f>_xlfn.XLOOKUP(D2276,Departments!$A$2:$A$8,Departments!$B$2:$B$8)</f>
        <v>IT</v>
      </c>
      <c r="D2276" t="s">
        <v>80</v>
      </c>
      <c r="E2276" t="str" cm="1">
        <f t="array" ref="E2276">_xlfn.XLOOKUP(F2276,Locations!$A$2:$A$6,Locations!$B$2:$B$6,NOT FOUND)</f>
        <v>Sharjah</v>
      </c>
      <c r="F2276" t="s">
        <v>41</v>
      </c>
      <c r="G2276" t="s">
        <v>21</v>
      </c>
      <c r="H2276" t="s">
        <v>76</v>
      </c>
      <c r="I2276" t="s">
        <v>23</v>
      </c>
      <c r="J2276" t="s">
        <v>24</v>
      </c>
      <c r="K2276" t="s">
        <v>25</v>
      </c>
      <c r="L2276" t="s">
        <v>1335</v>
      </c>
      <c r="M2276" s="4">
        <v>93.93</v>
      </c>
      <c r="N2276">
        <v>81</v>
      </c>
      <c r="O2276" t="s">
        <v>56</v>
      </c>
      <c r="P2276" t="s">
        <v>38</v>
      </c>
      <c r="Q2276">
        <v>5</v>
      </c>
      <c r="R2276">
        <v>32</v>
      </c>
      <c r="S2276" t="s">
        <v>57</v>
      </c>
      <c r="T2276" t="s">
        <v>937</v>
      </c>
      <c r="U2276">
        <v>303779</v>
      </c>
    </row>
    <row r="2277" spans="1:21" x14ac:dyDescent="0.3">
      <c r="A2277">
        <v>305795</v>
      </c>
      <c r="B2277" t="s">
        <v>307</v>
      </c>
      <c r="C2277" t="str">
        <f>_xlfn.XLOOKUP(D2277,Departments!$A$2:$A$8,Departments!$B$2:$B$8)</f>
        <v>IT</v>
      </c>
      <c r="D2277" t="s">
        <v>80</v>
      </c>
      <c r="E2277" t="str" cm="1">
        <f t="array" ref="E2277">_xlfn.XLOOKUP(F2277,Locations!$A$2:$A$6,Locations!$B$2:$B$6,NOT FOUND)</f>
        <v>Al Ain</v>
      </c>
      <c r="F2277" t="s">
        <v>46</v>
      </c>
      <c r="G2277" t="s">
        <v>126</v>
      </c>
      <c r="H2277" t="s">
        <v>22</v>
      </c>
      <c r="I2277" t="s">
        <v>35</v>
      </c>
      <c r="J2277" t="s">
        <v>36</v>
      </c>
      <c r="K2277" t="s">
        <v>54</v>
      </c>
      <c r="L2277" t="s">
        <v>1358</v>
      </c>
      <c r="M2277" s="4">
        <v>79.400000000000006</v>
      </c>
      <c r="N2277">
        <v>71</v>
      </c>
      <c r="O2277" t="s">
        <v>27</v>
      </c>
      <c r="P2277" t="s">
        <v>38</v>
      </c>
      <c r="Q2277">
        <v>2</v>
      </c>
      <c r="S2277" t="s">
        <v>57</v>
      </c>
      <c r="T2277" t="s">
        <v>1718</v>
      </c>
      <c r="U2277">
        <v>304617</v>
      </c>
    </row>
    <row r="2278" spans="1:21" x14ac:dyDescent="0.3">
      <c r="A2278">
        <v>305796</v>
      </c>
      <c r="B2278" t="s">
        <v>848</v>
      </c>
      <c r="C2278" t="str">
        <f>_xlfn.XLOOKUP(D2278,Departments!$A$2:$A$8,Departments!$B$2:$B$8)</f>
        <v>Sales</v>
      </c>
      <c r="D2278" t="s">
        <v>31</v>
      </c>
      <c r="E2278" t="str" cm="1">
        <f t="array" ref="E2278">_xlfn.XLOOKUP(F2278,Locations!$A$2:$A$6,Locations!$B$2:$B$6,NOT FOUND)</f>
        <v>Dubai</v>
      </c>
      <c r="F2278" t="s">
        <v>20</v>
      </c>
      <c r="G2278" t="s">
        <v>21</v>
      </c>
      <c r="H2278" t="s">
        <v>63</v>
      </c>
      <c r="I2278" t="s">
        <v>35</v>
      </c>
      <c r="J2278" t="s">
        <v>24</v>
      </c>
      <c r="K2278" t="s">
        <v>54</v>
      </c>
      <c r="L2278" t="s">
        <v>1686</v>
      </c>
      <c r="M2278" s="4">
        <v>78.95</v>
      </c>
      <c r="N2278">
        <v>73</v>
      </c>
      <c r="O2278" t="s">
        <v>27</v>
      </c>
      <c r="P2278" t="s">
        <v>38</v>
      </c>
      <c r="Q2278">
        <v>2</v>
      </c>
      <c r="R2278">
        <v>18</v>
      </c>
      <c r="S2278" t="s">
        <v>131</v>
      </c>
      <c r="T2278" t="s">
        <v>331</v>
      </c>
      <c r="U2278">
        <v>305724</v>
      </c>
    </row>
    <row r="2279" spans="1:21" x14ac:dyDescent="0.3">
      <c r="A2279">
        <v>305797</v>
      </c>
      <c r="B2279" t="s">
        <v>623</v>
      </c>
      <c r="C2279" t="str">
        <f>_xlfn.XLOOKUP(D2279,Departments!$A$2:$A$8,Departments!$B$2:$B$8)</f>
        <v>Operations</v>
      </c>
      <c r="D2279" t="s">
        <v>19</v>
      </c>
      <c r="E2279" t="str" cm="1">
        <f t="array" ref="E2279">_xlfn.XLOOKUP(F2279,Locations!$A$2:$A$6,Locations!$B$2:$B$6,NOT FOUND)</f>
        <v>Dubai</v>
      </c>
      <c r="F2279" t="s">
        <v>20</v>
      </c>
      <c r="G2279" t="s">
        <v>108</v>
      </c>
      <c r="H2279" t="s">
        <v>22</v>
      </c>
      <c r="I2279" t="s">
        <v>35</v>
      </c>
      <c r="J2279" t="s">
        <v>36</v>
      </c>
      <c r="K2279" t="s">
        <v>25</v>
      </c>
      <c r="L2279" t="s">
        <v>1180</v>
      </c>
      <c r="M2279" s="4">
        <v>81.069999999999993</v>
      </c>
      <c r="N2279">
        <v>52</v>
      </c>
      <c r="O2279" t="s">
        <v>56</v>
      </c>
      <c r="P2279" t="s">
        <v>38</v>
      </c>
      <c r="Q2279">
        <v>5</v>
      </c>
      <c r="S2279" t="s">
        <v>57</v>
      </c>
      <c r="T2279" t="s">
        <v>1625</v>
      </c>
      <c r="U2279">
        <v>304968</v>
      </c>
    </row>
    <row r="2280" spans="1:21" x14ac:dyDescent="0.3">
      <c r="A2280">
        <v>305798</v>
      </c>
      <c r="B2280" t="s">
        <v>400</v>
      </c>
      <c r="C2280" t="str">
        <f>_xlfn.XLOOKUP(D2280,Departments!$A$2:$A$8,Departments!$B$2:$B$8)</f>
        <v>HR</v>
      </c>
      <c r="D2280" t="s">
        <v>40</v>
      </c>
      <c r="E2280" t="str" cm="1">
        <f t="array" ref="E2280">_xlfn.XLOOKUP(F2280,Locations!$A$2:$A$6,Locations!$B$2:$B$6,NOT FOUND)</f>
        <v>Abu Dhabi</v>
      </c>
      <c r="F2280" t="s">
        <v>61</v>
      </c>
      <c r="G2280" t="s">
        <v>126</v>
      </c>
      <c r="H2280" t="s">
        <v>22</v>
      </c>
      <c r="I2280" t="s">
        <v>23</v>
      </c>
      <c r="J2280" t="s">
        <v>24</v>
      </c>
      <c r="K2280" t="s">
        <v>25</v>
      </c>
      <c r="L2280" t="s">
        <v>902</v>
      </c>
      <c r="M2280" s="4">
        <v>88.22</v>
      </c>
      <c r="N2280">
        <v>79</v>
      </c>
      <c r="O2280" t="s">
        <v>56</v>
      </c>
      <c r="P2280" t="s">
        <v>38</v>
      </c>
      <c r="Q2280">
        <v>4</v>
      </c>
      <c r="R2280">
        <v>13</v>
      </c>
      <c r="S2280" t="s">
        <v>29</v>
      </c>
      <c r="U2280">
        <v>304171</v>
      </c>
    </row>
    <row r="2281" spans="1:21" x14ac:dyDescent="0.3">
      <c r="A2281">
        <v>305799</v>
      </c>
      <c r="B2281" t="s">
        <v>95</v>
      </c>
      <c r="C2281" t="str">
        <f>_xlfn.XLOOKUP(D2281,Departments!$A$2:$A$8,Departments!$B$2:$B$8)</f>
        <v>HR</v>
      </c>
      <c r="D2281" t="s">
        <v>40</v>
      </c>
      <c r="E2281" t="str" cm="1">
        <f t="array" ref="E2281">_xlfn.XLOOKUP(F2281,Locations!$A$2:$A$6,Locations!$B$2:$B$6,NOT FOUND)</f>
        <v>Dubai</v>
      </c>
      <c r="F2281" t="s">
        <v>20</v>
      </c>
      <c r="G2281" t="s">
        <v>42</v>
      </c>
      <c r="H2281" t="s">
        <v>63</v>
      </c>
      <c r="I2281" t="s">
        <v>23</v>
      </c>
      <c r="J2281" t="s">
        <v>36</v>
      </c>
      <c r="K2281" t="s">
        <v>25</v>
      </c>
      <c r="L2281" t="s">
        <v>236</v>
      </c>
      <c r="M2281" s="4">
        <v>76.91</v>
      </c>
      <c r="N2281">
        <v>78</v>
      </c>
      <c r="O2281" t="s">
        <v>56</v>
      </c>
      <c r="P2281" t="s">
        <v>38</v>
      </c>
      <c r="Q2281">
        <v>2</v>
      </c>
      <c r="R2281">
        <v>35</v>
      </c>
      <c r="S2281" t="s">
        <v>29</v>
      </c>
      <c r="U2281">
        <v>304232</v>
      </c>
    </row>
    <row r="2282" spans="1:21" x14ac:dyDescent="0.3">
      <c r="A2282">
        <v>305800</v>
      </c>
      <c r="B2282" t="s">
        <v>491</v>
      </c>
      <c r="C2282" t="str">
        <f>_xlfn.XLOOKUP(D2282,Departments!$A$2:$A$8,Departments!$B$2:$B$8)</f>
        <v>IT</v>
      </c>
      <c r="D2282" t="s">
        <v>80</v>
      </c>
      <c r="E2282" t="str" cm="1">
        <f t="array" ref="E2282">_xlfn.XLOOKUP(F2282,Locations!$A$2:$A$6,Locations!$B$2:$B$6,NOT FOUND)</f>
        <v>Dubai</v>
      </c>
      <c r="F2282" t="s">
        <v>20</v>
      </c>
      <c r="G2282" t="s">
        <v>53</v>
      </c>
      <c r="H2282" t="s">
        <v>22</v>
      </c>
      <c r="I2282" t="s">
        <v>35</v>
      </c>
      <c r="J2282" t="s">
        <v>24</v>
      </c>
      <c r="K2282" t="s">
        <v>64</v>
      </c>
      <c r="L2282" t="s">
        <v>645</v>
      </c>
      <c r="M2282" s="4">
        <v>81.3</v>
      </c>
      <c r="N2282">
        <v>54</v>
      </c>
      <c r="O2282" t="s">
        <v>56</v>
      </c>
      <c r="P2282" t="s">
        <v>38</v>
      </c>
      <c r="Q2282">
        <v>2</v>
      </c>
      <c r="R2282">
        <v>5</v>
      </c>
      <c r="S2282" t="s">
        <v>29</v>
      </c>
      <c r="U2282">
        <v>303659</v>
      </c>
    </row>
    <row r="2283" spans="1:21" x14ac:dyDescent="0.3">
      <c r="A2283">
        <v>305801</v>
      </c>
      <c r="B2283" t="s">
        <v>161</v>
      </c>
      <c r="C2283" t="str">
        <f>_xlfn.XLOOKUP(D2283,Departments!$A$2:$A$8,Departments!$B$2:$B$8)</f>
        <v>HR</v>
      </c>
      <c r="D2283" t="s">
        <v>40</v>
      </c>
      <c r="E2283" t="str" cm="1">
        <f t="array" ref="E2283">_xlfn.XLOOKUP(F2283,Locations!$A$2:$A$6,Locations!$B$2:$B$6,NOT FOUND)</f>
        <v>Sharjah</v>
      </c>
      <c r="F2283" t="s">
        <v>41</v>
      </c>
      <c r="G2283" t="s">
        <v>33</v>
      </c>
      <c r="H2283" t="s">
        <v>63</v>
      </c>
      <c r="I2283" t="s">
        <v>23</v>
      </c>
      <c r="J2283" t="s">
        <v>36</v>
      </c>
      <c r="K2283" t="s">
        <v>54</v>
      </c>
      <c r="L2283" t="s">
        <v>864</v>
      </c>
      <c r="M2283" s="4">
        <v>89.72</v>
      </c>
      <c r="N2283">
        <v>75</v>
      </c>
      <c r="O2283" t="s">
        <v>56</v>
      </c>
      <c r="P2283" t="s">
        <v>38</v>
      </c>
      <c r="Q2283">
        <v>4</v>
      </c>
      <c r="S2283" t="s">
        <v>29</v>
      </c>
      <c r="U2283">
        <v>305083</v>
      </c>
    </row>
    <row r="2284" spans="1:21" x14ac:dyDescent="0.3">
      <c r="A2284">
        <v>305802</v>
      </c>
      <c r="B2284" t="s">
        <v>1719</v>
      </c>
      <c r="C2284" t="str">
        <f>_xlfn.XLOOKUP(D2284,Departments!$A$2:$A$8,Departments!$B$2:$B$8)</f>
        <v>Operations</v>
      </c>
      <c r="D2284" t="s">
        <v>19</v>
      </c>
      <c r="E2284" t="str" cm="1">
        <f t="array" ref="E2284">_xlfn.XLOOKUP(F2284,Locations!$A$2:$A$6,Locations!$B$2:$B$6,NOT FOUND)</f>
        <v>Dubai</v>
      </c>
      <c r="F2284" t="s">
        <v>20</v>
      </c>
      <c r="G2284" t="s">
        <v>21</v>
      </c>
      <c r="H2284" t="s">
        <v>76</v>
      </c>
      <c r="I2284" t="s">
        <v>23</v>
      </c>
      <c r="J2284" t="s">
        <v>24</v>
      </c>
      <c r="K2284" t="s">
        <v>64</v>
      </c>
      <c r="L2284" t="s">
        <v>577</v>
      </c>
      <c r="M2284" s="4">
        <v>96.15</v>
      </c>
      <c r="N2284">
        <v>100</v>
      </c>
      <c r="O2284" t="s">
        <v>56</v>
      </c>
      <c r="P2284" t="s">
        <v>50</v>
      </c>
      <c r="R2284">
        <v>22</v>
      </c>
      <c r="S2284" t="s">
        <v>29</v>
      </c>
      <c r="U2284">
        <v>305622</v>
      </c>
    </row>
    <row r="2285" spans="1:21" x14ac:dyDescent="0.3">
      <c r="A2285">
        <v>305803</v>
      </c>
      <c r="B2285" t="s">
        <v>170</v>
      </c>
      <c r="C2285" t="str">
        <f>_xlfn.XLOOKUP(D2285,Departments!$A$2:$A$8,Departments!$B$2:$B$8)</f>
        <v>Sales</v>
      </c>
      <c r="D2285" t="s">
        <v>31</v>
      </c>
      <c r="E2285" t="str" cm="1">
        <f t="array" ref="E2285">_xlfn.XLOOKUP(F2285,Locations!$A$2:$A$6,Locations!$B$2:$B$6,NOT FOUND)</f>
        <v>Dubai</v>
      </c>
      <c r="F2285" t="s">
        <v>20</v>
      </c>
      <c r="G2285" t="s">
        <v>173</v>
      </c>
      <c r="H2285" t="s">
        <v>34</v>
      </c>
      <c r="I2285" t="s">
        <v>43</v>
      </c>
      <c r="J2285" t="s">
        <v>36</v>
      </c>
      <c r="K2285" t="s">
        <v>25</v>
      </c>
      <c r="L2285" t="s">
        <v>711</v>
      </c>
      <c r="M2285" s="4">
        <v>76.62</v>
      </c>
      <c r="N2285">
        <v>66</v>
      </c>
      <c r="O2285" t="s">
        <v>27</v>
      </c>
      <c r="P2285" t="s">
        <v>28</v>
      </c>
      <c r="R2285">
        <v>15</v>
      </c>
      <c r="S2285" t="s">
        <v>29</v>
      </c>
      <c r="U2285">
        <v>305445</v>
      </c>
    </row>
    <row r="2286" spans="1:21" x14ac:dyDescent="0.3">
      <c r="A2286">
        <v>305804</v>
      </c>
      <c r="B2286" t="s">
        <v>866</v>
      </c>
      <c r="C2286" t="str">
        <f>_xlfn.XLOOKUP(D2286,Departments!$A$2:$A$8,Departments!$B$2:$B$8)</f>
        <v>Customer Support</v>
      </c>
      <c r="D2286" t="s">
        <v>52</v>
      </c>
      <c r="E2286" t="str" cm="1">
        <f t="array" ref="E2286">_xlfn.XLOOKUP(F2286,Locations!$A$2:$A$6,Locations!$B$2:$B$6,NOT FOUND)</f>
        <v>Al Ain</v>
      </c>
      <c r="F2286" t="s">
        <v>46</v>
      </c>
      <c r="G2286" t="s">
        <v>47</v>
      </c>
      <c r="H2286" t="s">
        <v>22</v>
      </c>
      <c r="I2286" t="s">
        <v>35</v>
      </c>
      <c r="J2286" t="s">
        <v>24</v>
      </c>
      <c r="K2286" t="s">
        <v>64</v>
      </c>
      <c r="L2286" t="s">
        <v>276</v>
      </c>
      <c r="M2286" s="4">
        <v>91.3</v>
      </c>
      <c r="N2286">
        <v>88</v>
      </c>
      <c r="O2286" t="s">
        <v>56</v>
      </c>
      <c r="P2286" t="s">
        <v>38</v>
      </c>
      <c r="Q2286">
        <v>5</v>
      </c>
      <c r="S2286" t="s">
        <v>57</v>
      </c>
      <c r="T2286" t="s">
        <v>897</v>
      </c>
      <c r="U2286">
        <v>304787</v>
      </c>
    </row>
    <row r="2287" spans="1:21" x14ac:dyDescent="0.3">
      <c r="A2287">
        <v>305805</v>
      </c>
      <c r="B2287" t="s">
        <v>349</v>
      </c>
      <c r="C2287" t="str">
        <f>_xlfn.XLOOKUP(D2287,Departments!$A$2:$A$8,Departments!$B$2:$B$8)</f>
        <v>Customer Support</v>
      </c>
      <c r="D2287" t="s">
        <v>52</v>
      </c>
      <c r="E2287" t="str" cm="1">
        <f t="array" ref="E2287">_xlfn.XLOOKUP(F2287,Locations!$A$2:$A$6,Locations!$B$2:$B$6,NOT FOUND)</f>
        <v>Al Ain</v>
      </c>
      <c r="F2287" t="s">
        <v>46</v>
      </c>
      <c r="G2287" t="s">
        <v>108</v>
      </c>
      <c r="H2287" t="s">
        <v>22</v>
      </c>
      <c r="I2287" t="s">
        <v>35</v>
      </c>
      <c r="J2287" t="s">
        <v>24</v>
      </c>
      <c r="K2287" t="s">
        <v>54</v>
      </c>
      <c r="L2287" t="s">
        <v>986</v>
      </c>
      <c r="M2287" s="4">
        <v>93.48</v>
      </c>
      <c r="N2287">
        <v>78</v>
      </c>
      <c r="O2287" t="s">
        <v>49</v>
      </c>
      <c r="P2287" t="s">
        <v>38</v>
      </c>
      <c r="Q2287">
        <v>5</v>
      </c>
      <c r="R2287">
        <v>25</v>
      </c>
      <c r="S2287" t="s">
        <v>29</v>
      </c>
      <c r="U2287">
        <v>305347</v>
      </c>
    </row>
    <row r="2288" spans="1:21" x14ac:dyDescent="0.3">
      <c r="A2288">
        <v>305806</v>
      </c>
      <c r="B2288" t="s">
        <v>297</v>
      </c>
      <c r="C2288" t="str">
        <f>_xlfn.XLOOKUP(D2288,Departments!$A$2:$A$8,Departments!$B$2:$B$8)</f>
        <v>Marketing</v>
      </c>
      <c r="D2288" t="s">
        <v>60</v>
      </c>
      <c r="E2288" t="str" cm="1">
        <f t="array" ref="E2288">_xlfn.XLOOKUP(F2288,Locations!$A$2:$A$6,Locations!$B$2:$B$6,NOT FOUND)</f>
        <v>Sharjah</v>
      </c>
      <c r="F2288" t="s">
        <v>41</v>
      </c>
      <c r="G2288" t="s">
        <v>42</v>
      </c>
      <c r="H2288" t="s">
        <v>63</v>
      </c>
      <c r="I2288" t="s">
        <v>35</v>
      </c>
      <c r="J2288" t="s">
        <v>36</v>
      </c>
      <c r="K2288" t="s">
        <v>54</v>
      </c>
      <c r="L2288" t="s">
        <v>1421</v>
      </c>
      <c r="M2288" s="4">
        <v>84.3</v>
      </c>
      <c r="N2288">
        <v>59</v>
      </c>
      <c r="O2288" t="s">
        <v>56</v>
      </c>
      <c r="P2288" t="s">
        <v>38</v>
      </c>
      <c r="Q2288">
        <v>5</v>
      </c>
      <c r="R2288">
        <v>15</v>
      </c>
      <c r="S2288" t="s">
        <v>29</v>
      </c>
      <c r="U2288">
        <v>303568</v>
      </c>
    </row>
    <row r="2289" spans="1:21" x14ac:dyDescent="0.3">
      <c r="A2289">
        <v>305807</v>
      </c>
      <c r="B2289" t="s">
        <v>877</v>
      </c>
      <c r="C2289" t="str">
        <f>_xlfn.XLOOKUP(D2289,Departments!$A$2:$A$8,Departments!$B$2:$B$8)</f>
        <v>IT</v>
      </c>
      <c r="D2289" t="s">
        <v>80</v>
      </c>
      <c r="E2289" t="str" cm="1">
        <f t="array" ref="E2289">_xlfn.XLOOKUP(F2289,Locations!$A$2:$A$6,Locations!$B$2:$B$6,NOT FOUND)</f>
        <v>Abu Dhabi</v>
      </c>
      <c r="F2289" t="s">
        <v>61</v>
      </c>
      <c r="G2289" t="s">
        <v>47</v>
      </c>
      <c r="H2289" t="s">
        <v>76</v>
      </c>
      <c r="I2289" t="s">
        <v>23</v>
      </c>
      <c r="J2289" t="s">
        <v>36</v>
      </c>
      <c r="K2289" t="s">
        <v>69</v>
      </c>
      <c r="L2289" t="s">
        <v>773</v>
      </c>
      <c r="M2289" s="4">
        <v>81.12</v>
      </c>
      <c r="N2289">
        <v>70</v>
      </c>
      <c r="O2289" t="s">
        <v>56</v>
      </c>
      <c r="P2289" t="s">
        <v>28</v>
      </c>
      <c r="R2289">
        <v>26</v>
      </c>
      <c r="S2289" t="s">
        <v>29</v>
      </c>
      <c r="U2289">
        <v>304905</v>
      </c>
    </row>
    <row r="2290" spans="1:21" x14ac:dyDescent="0.3">
      <c r="A2290">
        <v>305808</v>
      </c>
      <c r="B2290" t="s">
        <v>1033</v>
      </c>
      <c r="C2290" t="str">
        <f>_xlfn.XLOOKUP(D2290,Departments!$A$2:$A$8,Departments!$B$2:$B$8)</f>
        <v>HR</v>
      </c>
      <c r="D2290" t="s">
        <v>40</v>
      </c>
      <c r="E2290" t="str" cm="1">
        <f t="array" ref="E2290">_xlfn.XLOOKUP(F2290,Locations!$A$2:$A$6,Locations!$B$2:$B$6,NOT FOUND)</f>
        <v>Ajman</v>
      </c>
      <c r="F2290" t="s">
        <v>32</v>
      </c>
      <c r="G2290" t="s">
        <v>68</v>
      </c>
      <c r="H2290" t="s">
        <v>76</v>
      </c>
      <c r="I2290" t="s">
        <v>35</v>
      </c>
      <c r="J2290" t="s">
        <v>36</v>
      </c>
      <c r="K2290" t="s">
        <v>64</v>
      </c>
      <c r="L2290" t="s">
        <v>1048</v>
      </c>
      <c r="M2290" s="4">
        <v>82.61</v>
      </c>
      <c r="N2290">
        <v>51</v>
      </c>
      <c r="O2290" t="s">
        <v>27</v>
      </c>
      <c r="P2290" t="s">
        <v>38</v>
      </c>
      <c r="Q2290">
        <v>2</v>
      </c>
      <c r="R2290">
        <v>14</v>
      </c>
      <c r="S2290" t="s">
        <v>131</v>
      </c>
      <c r="T2290" t="s">
        <v>1485</v>
      </c>
      <c r="U2290">
        <v>304581</v>
      </c>
    </row>
    <row r="2291" spans="1:21" x14ac:dyDescent="0.3">
      <c r="A2291">
        <v>305809</v>
      </c>
      <c r="B2291" t="s">
        <v>346</v>
      </c>
      <c r="C2291" t="str">
        <f>_xlfn.XLOOKUP(D2291,Departments!$A$2:$A$8,Departments!$B$2:$B$8)</f>
        <v>IT</v>
      </c>
      <c r="D2291" t="s">
        <v>80</v>
      </c>
      <c r="E2291" t="str" cm="1">
        <f t="array" ref="E2291">_xlfn.XLOOKUP(F2291,Locations!$A$2:$A$6,Locations!$B$2:$B$6,NOT FOUND)</f>
        <v>Al Ain</v>
      </c>
      <c r="F2291" t="s">
        <v>46</v>
      </c>
      <c r="G2291" t="s">
        <v>73</v>
      </c>
      <c r="H2291" t="s">
        <v>76</v>
      </c>
      <c r="I2291" t="s">
        <v>43</v>
      </c>
      <c r="J2291" t="s">
        <v>24</v>
      </c>
      <c r="K2291" t="s">
        <v>64</v>
      </c>
      <c r="L2291" t="s">
        <v>1670</v>
      </c>
      <c r="M2291" s="4">
        <v>94.77</v>
      </c>
      <c r="N2291">
        <v>83</v>
      </c>
      <c r="O2291" t="s">
        <v>56</v>
      </c>
      <c r="P2291" t="s">
        <v>28</v>
      </c>
      <c r="R2291">
        <v>33</v>
      </c>
      <c r="S2291" t="s">
        <v>29</v>
      </c>
      <c r="U2291">
        <v>305460</v>
      </c>
    </row>
    <row r="2292" spans="1:21" x14ac:dyDescent="0.3">
      <c r="A2292">
        <v>305810</v>
      </c>
      <c r="B2292" t="s">
        <v>301</v>
      </c>
      <c r="C2292" t="str">
        <f>_xlfn.XLOOKUP(D2292,Departments!$A$2:$A$8,Departments!$B$2:$B$8)</f>
        <v>Operations</v>
      </c>
      <c r="D2292" t="s">
        <v>19</v>
      </c>
      <c r="E2292" t="str" cm="1">
        <f t="array" ref="E2292">_xlfn.XLOOKUP(F2292,Locations!$A$2:$A$6,Locations!$B$2:$B$6,NOT FOUND)</f>
        <v>Al Ain</v>
      </c>
      <c r="F2292" t="s">
        <v>46</v>
      </c>
      <c r="G2292" t="s">
        <v>53</v>
      </c>
      <c r="H2292" t="s">
        <v>34</v>
      </c>
      <c r="I2292" t="s">
        <v>35</v>
      </c>
      <c r="J2292" t="s">
        <v>24</v>
      </c>
      <c r="K2292" t="s">
        <v>64</v>
      </c>
      <c r="L2292" t="s">
        <v>1211</v>
      </c>
      <c r="M2292" s="4">
        <v>88.73</v>
      </c>
      <c r="N2292">
        <v>90</v>
      </c>
      <c r="O2292" t="s">
        <v>56</v>
      </c>
      <c r="P2292" t="s">
        <v>38</v>
      </c>
      <c r="Q2292">
        <v>2</v>
      </c>
      <c r="R2292">
        <v>40</v>
      </c>
      <c r="S2292" t="s">
        <v>57</v>
      </c>
      <c r="T2292" t="s">
        <v>1720</v>
      </c>
      <c r="U2292">
        <v>303670</v>
      </c>
    </row>
    <row r="2293" spans="1:21" x14ac:dyDescent="0.3">
      <c r="A2293">
        <v>305811</v>
      </c>
      <c r="B2293" t="s">
        <v>444</v>
      </c>
      <c r="C2293" t="str">
        <f>_xlfn.XLOOKUP(D2293,Departments!$A$2:$A$8,Departments!$B$2:$B$8)</f>
        <v>Customer Support</v>
      </c>
      <c r="D2293" t="s">
        <v>52</v>
      </c>
      <c r="E2293" t="str" cm="1">
        <f t="array" ref="E2293">_xlfn.XLOOKUP(F2293,Locations!$A$2:$A$6,Locations!$B$2:$B$6,NOT FOUND)</f>
        <v>Sharjah</v>
      </c>
      <c r="F2293" t="s">
        <v>41</v>
      </c>
      <c r="G2293" t="s">
        <v>108</v>
      </c>
      <c r="H2293" t="s">
        <v>34</v>
      </c>
      <c r="I2293" t="s">
        <v>23</v>
      </c>
      <c r="J2293" t="s">
        <v>24</v>
      </c>
      <c r="K2293" t="s">
        <v>64</v>
      </c>
      <c r="L2293" t="s">
        <v>1237</v>
      </c>
      <c r="M2293" s="4">
        <v>99.09</v>
      </c>
      <c r="N2293">
        <v>86</v>
      </c>
      <c r="O2293" t="s">
        <v>49</v>
      </c>
      <c r="P2293" t="s">
        <v>38</v>
      </c>
      <c r="Q2293">
        <v>4</v>
      </c>
      <c r="R2293">
        <v>35</v>
      </c>
      <c r="S2293" t="s">
        <v>29</v>
      </c>
      <c r="U2293">
        <v>305103</v>
      </c>
    </row>
    <row r="2294" spans="1:21" x14ac:dyDescent="0.3">
      <c r="A2294">
        <v>305812</v>
      </c>
      <c r="B2294" t="s">
        <v>771</v>
      </c>
      <c r="C2294" t="str">
        <f>_xlfn.XLOOKUP(D2294,Departments!$A$2:$A$8,Departments!$B$2:$B$8)</f>
        <v>IT</v>
      </c>
      <c r="D2294" t="s">
        <v>80</v>
      </c>
      <c r="E2294" t="str" cm="1">
        <f t="array" ref="E2294">_xlfn.XLOOKUP(F2294,Locations!$A$2:$A$6,Locations!$B$2:$B$6,NOT FOUND)</f>
        <v>Sharjah</v>
      </c>
      <c r="F2294" t="s">
        <v>41</v>
      </c>
      <c r="G2294" t="s">
        <v>62</v>
      </c>
      <c r="H2294" t="s">
        <v>34</v>
      </c>
      <c r="I2294" t="s">
        <v>43</v>
      </c>
      <c r="J2294" t="s">
        <v>24</v>
      </c>
      <c r="K2294" t="s">
        <v>54</v>
      </c>
      <c r="L2294" t="s">
        <v>1364</v>
      </c>
      <c r="M2294" s="4">
        <v>79.290000000000006</v>
      </c>
      <c r="N2294">
        <v>65</v>
      </c>
      <c r="O2294" t="s">
        <v>27</v>
      </c>
      <c r="P2294" t="s">
        <v>38</v>
      </c>
      <c r="Q2294">
        <v>3</v>
      </c>
      <c r="R2294">
        <v>29</v>
      </c>
      <c r="S2294" t="s">
        <v>29</v>
      </c>
      <c r="U2294">
        <v>304828</v>
      </c>
    </row>
    <row r="2295" spans="1:21" x14ac:dyDescent="0.3">
      <c r="A2295">
        <v>305813</v>
      </c>
      <c r="B2295" t="s">
        <v>84</v>
      </c>
      <c r="C2295" t="str">
        <f>_xlfn.XLOOKUP(D2295,Departments!$A$2:$A$8,Departments!$B$2:$B$8)</f>
        <v>Finance</v>
      </c>
      <c r="D2295" t="s">
        <v>72</v>
      </c>
      <c r="E2295" t="str" cm="1">
        <f t="array" ref="E2295">_xlfn.XLOOKUP(F2295,Locations!$A$2:$A$6,Locations!$B$2:$B$6,NOT FOUND)</f>
        <v>Al Ain</v>
      </c>
      <c r="F2295" t="s">
        <v>46</v>
      </c>
      <c r="G2295" t="s">
        <v>126</v>
      </c>
      <c r="H2295" t="s">
        <v>22</v>
      </c>
      <c r="I2295" t="s">
        <v>35</v>
      </c>
      <c r="J2295" t="s">
        <v>36</v>
      </c>
      <c r="K2295" t="s">
        <v>25</v>
      </c>
      <c r="L2295" t="s">
        <v>621</v>
      </c>
      <c r="M2295" s="4">
        <v>80.3</v>
      </c>
      <c r="N2295">
        <v>80</v>
      </c>
      <c r="O2295" t="s">
        <v>56</v>
      </c>
      <c r="P2295" t="s">
        <v>38</v>
      </c>
      <c r="Q2295">
        <v>2</v>
      </c>
      <c r="R2295">
        <v>38</v>
      </c>
      <c r="S2295" t="s">
        <v>29</v>
      </c>
      <c r="U2295">
        <v>305109</v>
      </c>
    </row>
    <row r="2296" spans="1:21" x14ac:dyDescent="0.3">
      <c r="A2296">
        <v>305814</v>
      </c>
      <c r="B2296" t="s">
        <v>30</v>
      </c>
      <c r="C2296" t="str">
        <f>_xlfn.XLOOKUP(D2296,Departments!$A$2:$A$8,Departments!$B$2:$B$8)</f>
        <v>Operations</v>
      </c>
      <c r="D2296" t="s">
        <v>19</v>
      </c>
      <c r="E2296" t="str" cm="1">
        <f t="array" ref="E2296">_xlfn.XLOOKUP(F2296,Locations!$A$2:$A$6,Locations!$B$2:$B$6,NOT FOUND)</f>
        <v>Al Ain</v>
      </c>
      <c r="F2296" t="s">
        <v>46</v>
      </c>
      <c r="G2296" t="s">
        <v>47</v>
      </c>
      <c r="H2296" t="s">
        <v>76</v>
      </c>
      <c r="I2296" t="s">
        <v>35</v>
      </c>
      <c r="J2296" t="s">
        <v>36</v>
      </c>
      <c r="K2296" t="s">
        <v>25</v>
      </c>
      <c r="L2296" t="s">
        <v>577</v>
      </c>
      <c r="M2296" s="4">
        <v>75.05</v>
      </c>
      <c r="N2296">
        <v>75</v>
      </c>
      <c r="O2296" t="s">
        <v>56</v>
      </c>
      <c r="P2296" t="s">
        <v>50</v>
      </c>
      <c r="R2296">
        <v>6</v>
      </c>
      <c r="S2296" t="s">
        <v>29</v>
      </c>
      <c r="U2296">
        <v>304422</v>
      </c>
    </row>
    <row r="2297" spans="1:21" x14ac:dyDescent="0.3">
      <c r="A2297">
        <v>305815</v>
      </c>
      <c r="B2297" t="s">
        <v>87</v>
      </c>
      <c r="C2297" t="str">
        <f>_xlfn.XLOOKUP(D2297,Departments!$A$2:$A$8,Departments!$B$2:$B$8)</f>
        <v>IT</v>
      </c>
      <c r="D2297" t="s">
        <v>80</v>
      </c>
      <c r="E2297" t="str" cm="1">
        <f t="array" ref="E2297">_xlfn.XLOOKUP(F2297,Locations!$A$2:$A$6,Locations!$B$2:$B$6,NOT FOUND)</f>
        <v>Ajman</v>
      </c>
      <c r="F2297" t="s">
        <v>32</v>
      </c>
      <c r="G2297" t="s">
        <v>173</v>
      </c>
      <c r="H2297" t="s">
        <v>34</v>
      </c>
      <c r="I2297" t="s">
        <v>43</v>
      </c>
      <c r="J2297" t="s">
        <v>24</v>
      </c>
      <c r="K2297" t="s">
        <v>25</v>
      </c>
      <c r="L2297" t="s">
        <v>1547</v>
      </c>
      <c r="M2297" s="4">
        <v>98.72</v>
      </c>
      <c r="N2297">
        <v>88</v>
      </c>
      <c r="O2297" t="s">
        <v>56</v>
      </c>
      <c r="P2297" t="s">
        <v>38</v>
      </c>
      <c r="Q2297">
        <v>2</v>
      </c>
      <c r="S2297" t="s">
        <v>29</v>
      </c>
      <c r="U2297">
        <v>304603</v>
      </c>
    </row>
    <row r="2298" spans="1:21" x14ac:dyDescent="0.3">
      <c r="A2298">
        <v>305816</v>
      </c>
      <c r="B2298" t="s">
        <v>1405</v>
      </c>
      <c r="C2298" t="str">
        <f>_xlfn.XLOOKUP(D2298,Departments!$A$2:$A$8,Departments!$B$2:$B$8)</f>
        <v>Sales</v>
      </c>
      <c r="D2298" t="s">
        <v>31</v>
      </c>
      <c r="E2298" t="str" cm="1">
        <f t="array" ref="E2298">_xlfn.XLOOKUP(F2298,Locations!$A$2:$A$6,Locations!$B$2:$B$6,NOT FOUND)</f>
        <v>Dubai</v>
      </c>
      <c r="F2298" t="s">
        <v>20</v>
      </c>
      <c r="G2298" t="s">
        <v>47</v>
      </c>
      <c r="H2298" t="s">
        <v>76</v>
      </c>
      <c r="I2298" t="s">
        <v>23</v>
      </c>
      <c r="J2298" t="s">
        <v>24</v>
      </c>
      <c r="K2298" t="s">
        <v>64</v>
      </c>
      <c r="L2298" t="s">
        <v>859</v>
      </c>
      <c r="M2298" s="4">
        <v>89.28</v>
      </c>
      <c r="N2298">
        <v>76</v>
      </c>
      <c r="O2298" t="s">
        <v>56</v>
      </c>
      <c r="P2298" t="s">
        <v>50</v>
      </c>
      <c r="R2298">
        <v>31</v>
      </c>
      <c r="S2298" t="s">
        <v>131</v>
      </c>
      <c r="T2298" t="s">
        <v>1721</v>
      </c>
      <c r="U2298">
        <v>303712</v>
      </c>
    </row>
    <row r="2299" spans="1:21" x14ac:dyDescent="0.3">
      <c r="A2299">
        <v>305817</v>
      </c>
      <c r="B2299" t="s">
        <v>493</v>
      </c>
      <c r="C2299" t="str">
        <f>_xlfn.XLOOKUP(D2299,Departments!$A$2:$A$8,Departments!$B$2:$B$8)</f>
        <v>HR</v>
      </c>
      <c r="D2299" t="s">
        <v>40</v>
      </c>
      <c r="E2299" t="str" cm="1">
        <f t="array" ref="E2299">_xlfn.XLOOKUP(F2299,Locations!$A$2:$A$6,Locations!$B$2:$B$6,NOT FOUND)</f>
        <v>Ajman</v>
      </c>
      <c r="F2299" t="s">
        <v>32</v>
      </c>
      <c r="G2299" t="s">
        <v>42</v>
      </c>
      <c r="H2299" t="s">
        <v>76</v>
      </c>
      <c r="I2299" t="s">
        <v>35</v>
      </c>
      <c r="J2299" t="s">
        <v>36</v>
      </c>
      <c r="K2299" t="s">
        <v>25</v>
      </c>
      <c r="L2299" t="s">
        <v>743</v>
      </c>
      <c r="M2299" s="4">
        <v>88.3</v>
      </c>
      <c r="N2299">
        <v>87</v>
      </c>
      <c r="O2299" t="s">
        <v>56</v>
      </c>
      <c r="P2299" t="s">
        <v>28</v>
      </c>
      <c r="R2299">
        <v>38</v>
      </c>
      <c r="S2299" t="s">
        <v>57</v>
      </c>
      <c r="T2299" t="s">
        <v>1036</v>
      </c>
      <c r="U2299">
        <v>305448</v>
      </c>
    </row>
    <row r="2300" spans="1:21" x14ac:dyDescent="0.3">
      <c r="A2300">
        <v>305818</v>
      </c>
      <c r="B2300" t="s">
        <v>230</v>
      </c>
      <c r="C2300" t="str">
        <f>_xlfn.XLOOKUP(D2300,Departments!$A$2:$A$8,Departments!$B$2:$B$8)</f>
        <v>Finance</v>
      </c>
      <c r="D2300" t="s">
        <v>72</v>
      </c>
      <c r="E2300" t="str" cm="1">
        <f t="array" ref="E2300">_xlfn.XLOOKUP(F2300,Locations!$A$2:$A$6,Locations!$B$2:$B$6,NOT FOUND)</f>
        <v>Ajman</v>
      </c>
      <c r="F2300" t="s">
        <v>32</v>
      </c>
      <c r="G2300" t="s">
        <v>73</v>
      </c>
      <c r="H2300" t="s">
        <v>76</v>
      </c>
      <c r="I2300" t="s">
        <v>23</v>
      </c>
      <c r="J2300" t="s">
        <v>36</v>
      </c>
      <c r="K2300" t="s">
        <v>54</v>
      </c>
      <c r="L2300" t="s">
        <v>606</v>
      </c>
      <c r="M2300" s="4">
        <v>92.45</v>
      </c>
      <c r="N2300">
        <v>81</v>
      </c>
      <c r="O2300" t="s">
        <v>49</v>
      </c>
      <c r="P2300" t="s">
        <v>38</v>
      </c>
      <c r="Q2300">
        <v>4</v>
      </c>
      <c r="R2300">
        <v>32</v>
      </c>
      <c r="S2300" t="s">
        <v>29</v>
      </c>
      <c r="U2300">
        <v>303787</v>
      </c>
    </row>
    <row r="2301" spans="1:21" x14ac:dyDescent="0.3">
      <c r="A2301">
        <v>305819</v>
      </c>
      <c r="B2301" t="s">
        <v>235</v>
      </c>
      <c r="C2301" t="str">
        <f>_xlfn.XLOOKUP(D2301,Departments!$A$2:$A$8,Departments!$B$2:$B$8)</f>
        <v>Sales</v>
      </c>
      <c r="D2301" t="s">
        <v>31</v>
      </c>
      <c r="E2301" t="str" cm="1">
        <f t="array" ref="E2301">_xlfn.XLOOKUP(F2301,Locations!$A$2:$A$6,Locations!$B$2:$B$6,NOT FOUND)</f>
        <v>Ajman</v>
      </c>
      <c r="F2301" t="s">
        <v>32</v>
      </c>
      <c r="G2301" t="s">
        <v>62</v>
      </c>
      <c r="H2301" t="s">
        <v>34</v>
      </c>
      <c r="I2301" t="s">
        <v>35</v>
      </c>
      <c r="J2301" t="s">
        <v>36</v>
      </c>
      <c r="K2301" t="s">
        <v>54</v>
      </c>
      <c r="L2301" t="s">
        <v>1368</v>
      </c>
      <c r="M2301" s="4">
        <v>77.540000000000006</v>
      </c>
      <c r="N2301">
        <v>51</v>
      </c>
      <c r="O2301" t="s">
        <v>56</v>
      </c>
      <c r="P2301" t="s">
        <v>38</v>
      </c>
      <c r="Q2301">
        <v>4</v>
      </c>
      <c r="R2301">
        <v>28</v>
      </c>
      <c r="S2301" t="s">
        <v>29</v>
      </c>
      <c r="U2301">
        <v>305401</v>
      </c>
    </row>
    <row r="2302" spans="1:21" x14ac:dyDescent="0.3">
      <c r="A2302">
        <v>305820</v>
      </c>
      <c r="B2302" t="s">
        <v>305</v>
      </c>
      <c r="C2302" t="str">
        <f>_xlfn.XLOOKUP(D2302,Departments!$A$2:$A$8,Departments!$B$2:$B$8)</f>
        <v>HR</v>
      </c>
      <c r="D2302" t="s">
        <v>40</v>
      </c>
      <c r="E2302" t="str" cm="1">
        <f t="array" ref="E2302">_xlfn.XLOOKUP(F2302,Locations!$A$2:$A$6,Locations!$B$2:$B$6,NOT FOUND)</f>
        <v>Sharjah</v>
      </c>
      <c r="F2302" t="s">
        <v>41</v>
      </c>
      <c r="G2302" t="s">
        <v>108</v>
      </c>
      <c r="H2302" t="s">
        <v>63</v>
      </c>
      <c r="I2302" t="s">
        <v>35</v>
      </c>
      <c r="J2302" t="s">
        <v>36</v>
      </c>
      <c r="K2302" t="s">
        <v>69</v>
      </c>
      <c r="L2302" t="s">
        <v>1622</v>
      </c>
      <c r="M2302" s="4">
        <v>78.91</v>
      </c>
      <c r="N2302">
        <v>62</v>
      </c>
      <c r="O2302" t="s">
        <v>56</v>
      </c>
      <c r="P2302" t="s">
        <v>38</v>
      </c>
      <c r="Q2302">
        <v>3</v>
      </c>
      <c r="R2302">
        <v>36</v>
      </c>
      <c r="S2302" t="s">
        <v>29</v>
      </c>
      <c r="U2302">
        <v>305539</v>
      </c>
    </row>
    <row r="2303" spans="1:21" x14ac:dyDescent="0.3">
      <c r="A2303">
        <v>305821</v>
      </c>
      <c r="B2303" t="s">
        <v>969</v>
      </c>
      <c r="C2303" t="str">
        <f>_xlfn.XLOOKUP(D2303,Departments!$A$2:$A$8,Departments!$B$2:$B$8)</f>
        <v>Marketing</v>
      </c>
      <c r="D2303" t="s">
        <v>60</v>
      </c>
      <c r="E2303" t="str" cm="1">
        <f t="array" ref="E2303">_xlfn.XLOOKUP(F2303,Locations!$A$2:$A$6,Locations!$B$2:$B$6,NOT FOUND)</f>
        <v>Dubai</v>
      </c>
      <c r="F2303" t="s">
        <v>20</v>
      </c>
      <c r="G2303" t="s">
        <v>126</v>
      </c>
      <c r="H2303" t="s">
        <v>63</v>
      </c>
      <c r="I2303" t="s">
        <v>23</v>
      </c>
      <c r="J2303" t="s">
        <v>36</v>
      </c>
      <c r="K2303" t="s">
        <v>54</v>
      </c>
      <c r="L2303" t="s">
        <v>1497</v>
      </c>
      <c r="M2303" s="4">
        <v>99.32</v>
      </c>
      <c r="N2303">
        <v>92</v>
      </c>
      <c r="O2303" t="s">
        <v>56</v>
      </c>
      <c r="P2303" t="s">
        <v>38</v>
      </c>
      <c r="Q2303">
        <v>5</v>
      </c>
      <c r="R2303">
        <v>31</v>
      </c>
      <c r="S2303" t="s">
        <v>29</v>
      </c>
      <c r="U2303">
        <v>305772</v>
      </c>
    </row>
    <row r="2304" spans="1:21" x14ac:dyDescent="0.3">
      <c r="A2304">
        <v>305822</v>
      </c>
      <c r="B2304" t="s">
        <v>833</v>
      </c>
      <c r="C2304" t="str">
        <f>_xlfn.XLOOKUP(D2304,Departments!$A$2:$A$8,Departments!$B$2:$B$8)</f>
        <v>Operations</v>
      </c>
      <c r="D2304" t="s">
        <v>19</v>
      </c>
      <c r="E2304" t="str" cm="1">
        <f t="array" ref="E2304">_xlfn.XLOOKUP(F2304,Locations!$A$2:$A$6,Locations!$B$2:$B$6,NOT FOUND)</f>
        <v>Sharjah</v>
      </c>
      <c r="F2304" t="s">
        <v>41</v>
      </c>
      <c r="G2304" t="s">
        <v>68</v>
      </c>
      <c r="H2304" t="s">
        <v>22</v>
      </c>
      <c r="I2304" t="s">
        <v>23</v>
      </c>
      <c r="J2304" t="s">
        <v>24</v>
      </c>
      <c r="K2304" t="s">
        <v>64</v>
      </c>
      <c r="L2304" t="s">
        <v>1365</v>
      </c>
      <c r="M2304" s="4">
        <v>98.06</v>
      </c>
      <c r="N2304">
        <v>97</v>
      </c>
      <c r="O2304" t="s">
        <v>49</v>
      </c>
      <c r="P2304" t="s">
        <v>50</v>
      </c>
      <c r="R2304">
        <v>24</v>
      </c>
      <c r="S2304" t="s">
        <v>29</v>
      </c>
      <c r="U2304">
        <v>305009</v>
      </c>
    </row>
    <row r="2305" spans="1:21" x14ac:dyDescent="0.3">
      <c r="A2305">
        <v>305823</v>
      </c>
      <c r="B2305" t="s">
        <v>241</v>
      </c>
      <c r="C2305" t="str">
        <f>_xlfn.XLOOKUP(D2305,Departments!$A$2:$A$8,Departments!$B$2:$B$8)</f>
        <v>Finance</v>
      </c>
      <c r="D2305" t="s">
        <v>72</v>
      </c>
      <c r="E2305" t="str" cm="1">
        <f t="array" ref="E2305">_xlfn.XLOOKUP(F2305,Locations!$A$2:$A$6,Locations!$B$2:$B$6,NOT FOUND)</f>
        <v>Ajman</v>
      </c>
      <c r="F2305" t="s">
        <v>32</v>
      </c>
      <c r="G2305" t="s">
        <v>102</v>
      </c>
      <c r="H2305" t="s">
        <v>63</v>
      </c>
      <c r="I2305" t="s">
        <v>43</v>
      </c>
      <c r="J2305" t="s">
        <v>24</v>
      </c>
      <c r="K2305" t="s">
        <v>25</v>
      </c>
      <c r="L2305" t="s">
        <v>482</v>
      </c>
      <c r="M2305" s="4">
        <v>99.67</v>
      </c>
      <c r="N2305">
        <v>88</v>
      </c>
      <c r="O2305" t="s">
        <v>56</v>
      </c>
      <c r="P2305" t="s">
        <v>28</v>
      </c>
      <c r="R2305">
        <v>28</v>
      </c>
      <c r="S2305" t="s">
        <v>57</v>
      </c>
      <c r="T2305" t="s">
        <v>1722</v>
      </c>
      <c r="U2305">
        <v>305145</v>
      </c>
    </row>
    <row r="2306" spans="1:21" x14ac:dyDescent="0.3">
      <c r="A2306">
        <v>305824</v>
      </c>
      <c r="B2306" t="s">
        <v>493</v>
      </c>
      <c r="C2306" t="str">
        <f>_xlfn.XLOOKUP(D2306,Departments!$A$2:$A$8,Departments!$B$2:$B$8)</f>
        <v>Marketing</v>
      </c>
      <c r="D2306" t="s">
        <v>60</v>
      </c>
      <c r="E2306" t="str" cm="1">
        <f t="array" ref="E2306">_xlfn.XLOOKUP(F2306,Locations!$A$2:$A$6,Locations!$B$2:$B$6,NOT FOUND)</f>
        <v>Sharjah</v>
      </c>
      <c r="F2306" t="s">
        <v>41</v>
      </c>
      <c r="G2306" t="s">
        <v>173</v>
      </c>
      <c r="H2306" t="s">
        <v>22</v>
      </c>
      <c r="I2306" t="s">
        <v>23</v>
      </c>
      <c r="J2306" t="s">
        <v>36</v>
      </c>
      <c r="K2306" t="s">
        <v>25</v>
      </c>
      <c r="L2306" t="s">
        <v>1322</v>
      </c>
      <c r="M2306" s="4">
        <v>83.49</v>
      </c>
      <c r="N2306">
        <v>63</v>
      </c>
      <c r="O2306" t="s">
        <v>27</v>
      </c>
      <c r="P2306" t="s">
        <v>38</v>
      </c>
      <c r="Q2306">
        <v>4</v>
      </c>
      <c r="R2306">
        <v>39</v>
      </c>
      <c r="S2306" t="s">
        <v>29</v>
      </c>
      <c r="U2306">
        <v>305309</v>
      </c>
    </row>
    <row r="2307" spans="1:21" x14ac:dyDescent="0.3">
      <c r="A2307">
        <v>305825</v>
      </c>
      <c r="B2307" t="s">
        <v>450</v>
      </c>
      <c r="C2307" t="str">
        <f>_xlfn.XLOOKUP(D2307,Departments!$A$2:$A$8,Departments!$B$2:$B$8)</f>
        <v>Sales</v>
      </c>
      <c r="D2307" t="s">
        <v>31</v>
      </c>
      <c r="E2307" t="str" cm="1">
        <f t="array" ref="E2307">_xlfn.XLOOKUP(F2307,Locations!$A$2:$A$6,Locations!$B$2:$B$6,NOT FOUND)</f>
        <v>Ajman</v>
      </c>
      <c r="F2307" t="s">
        <v>32</v>
      </c>
      <c r="G2307" t="s">
        <v>53</v>
      </c>
      <c r="H2307" t="s">
        <v>63</v>
      </c>
      <c r="I2307" t="s">
        <v>43</v>
      </c>
      <c r="J2307" t="s">
        <v>24</v>
      </c>
      <c r="K2307" t="s">
        <v>64</v>
      </c>
      <c r="L2307" t="s">
        <v>1390</v>
      </c>
      <c r="M2307" s="4">
        <v>78.989999999999995</v>
      </c>
      <c r="N2307">
        <v>78</v>
      </c>
      <c r="O2307" t="s">
        <v>27</v>
      </c>
      <c r="P2307" t="s">
        <v>38</v>
      </c>
      <c r="Q2307">
        <v>4</v>
      </c>
      <c r="R2307">
        <v>30</v>
      </c>
      <c r="S2307" t="s">
        <v>29</v>
      </c>
      <c r="U2307">
        <v>305732</v>
      </c>
    </row>
    <row r="2308" spans="1:21" x14ac:dyDescent="0.3">
      <c r="A2308">
        <v>305826</v>
      </c>
      <c r="B2308" t="s">
        <v>557</v>
      </c>
      <c r="C2308" t="str">
        <f>_xlfn.XLOOKUP(D2308,Departments!$A$2:$A$8,Departments!$B$2:$B$8)</f>
        <v>Sales</v>
      </c>
      <c r="D2308" t="s">
        <v>31</v>
      </c>
      <c r="E2308" t="str" cm="1">
        <f t="array" ref="E2308">_xlfn.XLOOKUP(F2308,Locations!$A$2:$A$6,Locations!$B$2:$B$6,NOT FOUND)</f>
        <v>Sharjah</v>
      </c>
      <c r="F2308" t="s">
        <v>41</v>
      </c>
      <c r="G2308" t="s">
        <v>47</v>
      </c>
      <c r="H2308" t="s">
        <v>63</v>
      </c>
      <c r="I2308" t="s">
        <v>35</v>
      </c>
      <c r="J2308" t="s">
        <v>36</v>
      </c>
      <c r="K2308" t="s">
        <v>54</v>
      </c>
      <c r="L2308" t="s">
        <v>896</v>
      </c>
      <c r="M2308" s="4">
        <v>84.5</v>
      </c>
      <c r="N2308">
        <v>74</v>
      </c>
      <c r="O2308" t="s">
        <v>27</v>
      </c>
      <c r="P2308" t="s">
        <v>38</v>
      </c>
      <c r="Q2308">
        <v>3</v>
      </c>
      <c r="R2308">
        <v>39</v>
      </c>
      <c r="S2308" t="s">
        <v>29</v>
      </c>
      <c r="U2308">
        <v>305326</v>
      </c>
    </row>
    <row r="2309" spans="1:21" x14ac:dyDescent="0.3">
      <c r="A2309">
        <v>305827</v>
      </c>
      <c r="B2309" t="s">
        <v>694</v>
      </c>
      <c r="C2309" t="str">
        <f>_xlfn.XLOOKUP(D2309,Departments!$A$2:$A$8,Departments!$B$2:$B$8)</f>
        <v>HR</v>
      </c>
      <c r="D2309" t="s">
        <v>40</v>
      </c>
      <c r="E2309" t="str" cm="1">
        <f t="array" ref="E2309">_xlfn.XLOOKUP(F2309,Locations!$A$2:$A$6,Locations!$B$2:$B$6,NOT FOUND)</f>
        <v>Dubai</v>
      </c>
      <c r="F2309" t="s">
        <v>20</v>
      </c>
      <c r="G2309" t="s">
        <v>68</v>
      </c>
      <c r="H2309" t="s">
        <v>22</v>
      </c>
      <c r="I2309" t="s">
        <v>23</v>
      </c>
      <c r="J2309" t="s">
        <v>24</v>
      </c>
      <c r="K2309" t="s">
        <v>25</v>
      </c>
      <c r="L2309" t="s">
        <v>549</v>
      </c>
      <c r="M2309" s="4">
        <v>96.03</v>
      </c>
      <c r="N2309">
        <v>94</v>
      </c>
      <c r="O2309" t="s">
        <v>56</v>
      </c>
      <c r="P2309" t="s">
        <v>38</v>
      </c>
      <c r="Q2309">
        <v>5</v>
      </c>
      <c r="R2309">
        <v>37</v>
      </c>
      <c r="S2309" t="s">
        <v>29</v>
      </c>
      <c r="U2309">
        <v>304992</v>
      </c>
    </row>
    <row r="2310" spans="1:21" x14ac:dyDescent="0.3">
      <c r="A2310">
        <v>305828</v>
      </c>
      <c r="B2310" t="s">
        <v>797</v>
      </c>
      <c r="C2310" t="str">
        <f>_xlfn.XLOOKUP(D2310,Departments!$A$2:$A$8,Departments!$B$2:$B$8)</f>
        <v>Finance</v>
      </c>
      <c r="D2310" t="s">
        <v>72</v>
      </c>
      <c r="E2310" t="str" cm="1">
        <f t="array" ref="E2310">_xlfn.XLOOKUP(F2310,Locations!$A$2:$A$6,Locations!$B$2:$B$6,NOT FOUND)</f>
        <v>Dubai</v>
      </c>
      <c r="F2310" t="s">
        <v>20</v>
      </c>
      <c r="G2310" t="s">
        <v>102</v>
      </c>
      <c r="H2310" t="s">
        <v>34</v>
      </c>
      <c r="I2310" t="s">
        <v>43</v>
      </c>
      <c r="J2310" t="s">
        <v>24</v>
      </c>
      <c r="K2310" t="s">
        <v>54</v>
      </c>
      <c r="L2310" t="s">
        <v>74</v>
      </c>
      <c r="M2310" s="4">
        <v>94.62</v>
      </c>
      <c r="N2310">
        <v>73</v>
      </c>
      <c r="O2310" t="s">
        <v>49</v>
      </c>
      <c r="P2310" t="s">
        <v>28</v>
      </c>
      <c r="R2310">
        <v>17</v>
      </c>
      <c r="S2310" t="s">
        <v>29</v>
      </c>
      <c r="U2310">
        <v>303741</v>
      </c>
    </row>
    <row r="2311" spans="1:21" x14ac:dyDescent="0.3">
      <c r="A2311">
        <v>305829</v>
      </c>
      <c r="B2311" t="s">
        <v>985</v>
      </c>
      <c r="C2311" t="str">
        <f>_xlfn.XLOOKUP(D2311,Departments!$A$2:$A$8,Departments!$B$2:$B$8)</f>
        <v>IT</v>
      </c>
      <c r="D2311" t="s">
        <v>80</v>
      </c>
      <c r="E2311" t="str" cm="1">
        <f t="array" ref="E2311">_xlfn.XLOOKUP(F2311,Locations!$A$2:$A$6,Locations!$B$2:$B$6,NOT FOUND)</f>
        <v>Dubai</v>
      </c>
      <c r="F2311" t="s">
        <v>20</v>
      </c>
      <c r="G2311" t="s">
        <v>21</v>
      </c>
      <c r="H2311" t="s">
        <v>63</v>
      </c>
      <c r="I2311" t="s">
        <v>23</v>
      </c>
      <c r="J2311" t="s">
        <v>36</v>
      </c>
      <c r="K2311" t="s">
        <v>25</v>
      </c>
      <c r="L2311" t="s">
        <v>1337</v>
      </c>
      <c r="M2311" s="4">
        <v>94.9</v>
      </c>
      <c r="N2311">
        <v>77</v>
      </c>
      <c r="O2311" t="s">
        <v>49</v>
      </c>
      <c r="P2311" t="s">
        <v>50</v>
      </c>
      <c r="R2311">
        <v>7</v>
      </c>
      <c r="S2311" t="s">
        <v>29</v>
      </c>
      <c r="U2311">
        <v>303800</v>
      </c>
    </row>
    <row r="2312" spans="1:21" x14ac:dyDescent="0.3">
      <c r="A2312">
        <v>305830</v>
      </c>
      <c r="B2312" t="s">
        <v>326</v>
      </c>
      <c r="C2312" t="str">
        <f>_xlfn.XLOOKUP(D2312,Departments!$A$2:$A$8,Departments!$B$2:$B$8)</f>
        <v>HR</v>
      </c>
      <c r="D2312" t="s">
        <v>40</v>
      </c>
      <c r="E2312" t="str" cm="1">
        <f t="array" ref="E2312">_xlfn.XLOOKUP(F2312,Locations!$A$2:$A$6,Locations!$B$2:$B$6,NOT FOUND)</f>
        <v>Dubai</v>
      </c>
      <c r="F2312" t="s">
        <v>20</v>
      </c>
      <c r="G2312" t="s">
        <v>126</v>
      </c>
      <c r="H2312" t="s">
        <v>76</v>
      </c>
      <c r="I2312" t="s">
        <v>43</v>
      </c>
      <c r="J2312" t="s">
        <v>36</v>
      </c>
      <c r="K2312" t="s">
        <v>69</v>
      </c>
      <c r="L2312" t="s">
        <v>214</v>
      </c>
      <c r="M2312" s="4">
        <v>98.78</v>
      </c>
      <c r="N2312">
        <v>86</v>
      </c>
      <c r="O2312" t="s">
        <v>49</v>
      </c>
      <c r="P2312" t="s">
        <v>50</v>
      </c>
      <c r="R2312">
        <v>14</v>
      </c>
      <c r="S2312" t="s">
        <v>29</v>
      </c>
      <c r="U2312">
        <v>305361</v>
      </c>
    </row>
    <row r="2313" spans="1:21" x14ac:dyDescent="0.3">
      <c r="A2313">
        <v>305831</v>
      </c>
      <c r="B2313" t="s">
        <v>123</v>
      </c>
      <c r="C2313" t="str">
        <f>_xlfn.XLOOKUP(D2313,Departments!$A$2:$A$8,Departments!$B$2:$B$8)</f>
        <v>IT</v>
      </c>
      <c r="D2313" t="s">
        <v>80</v>
      </c>
      <c r="E2313" t="str" cm="1">
        <f t="array" ref="E2313">_xlfn.XLOOKUP(F2313,Locations!$A$2:$A$6,Locations!$B$2:$B$6,NOT FOUND)</f>
        <v>Sharjah</v>
      </c>
      <c r="F2313" t="s">
        <v>41</v>
      </c>
      <c r="G2313" t="s">
        <v>21</v>
      </c>
      <c r="H2313" t="s">
        <v>34</v>
      </c>
      <c r="I2313" t="s">
        <v>35</v>
      </c>
      <c r="J2313" t="s">
        <v>36</v>
      </c>
      <c r="K2313" t="s">
        <v>54</v>
      </c>
      <c r="L2313" t="s">
        <v>733</v>
      </c>
      <c r="M2313" s="4">
        <v>87</v>
      </c>
      <c r="N2313">
        <v>75</v>
      </c>
      <c r="O2313" t="s">
        <v>56</v>
      </c>
      <c r="P2313" t="s">
        <v>38</v>
      </c>
      <c r="Q2313">
        <v>2</v>
      </c>
      <c r="R2313">
        <v>27</v>
      </c>
      <c r="S2313" t="s">
        <v>131</v>
      </c>
      <c r="T2313" t="s">
        <v>1504</v>
      </c>
      <c r="U2313">
        <v>303974</v>
      </c>
    </row>
    <row r="2314" spans="1:21" x14ac:dyDescent="0.3">
      <c r="A2314">
        <v>305832</v>
      </c>
      <c r="B2314" t="s">
        <v>243</v>
      </c>
      <c r="C2314" t="str">
        <f>_xlfn.XLOOKUP(D2314,Departments!$A$2:$A$8,Departments!$B$2:$B$8)</f>
        <v>Customer Support</v>
      </c>
      <c r="D2314" t="s">
        <v>52</v>
      </c>
      <c r="E2314" t="str" cm="1">
        <f t="array" ref="E2314">_xlfn.XLOOKUP(F2314,Locations!$A$2:$A$6,Locations!$B$2:$B$6,NOT FOUND)</f>
        <v>Al Ain</v>
      </c>
      <c r="F2314" t="s">
        <v>46</v>
      </c>
      <c r="G2314" t="s">
        <v>73</v>
      </c>
      <c r="H2314" t="s">
        <v>76</v>
      </c>
      <c r="I2314" t="s">
        <v>35</v>
      </c>
      <c r="J2314" t="s">
        <v>24</v>
      </c>
      <c r="K2314" t="s">
        <v>54</v>
      </c>
      <c r="L2314" t="s">
        <v>923</v>
      </c>
      <c r="M2314" s="4">
        <v>98</v>
      </c>
      <c r="N2314">
        <v>91</v>
      </c>
      <c r="O2314" t="s">
        <v>56</v>
      </c>
      <c r="P2314" t="s">
        <v>38</v>
      </c>
      <c r="Q2314">
        <v>2</v>
      </c>
      <c r="R2314">
        <v>40</v>
      </c>
      <c r="S2314" t="s">
        <v>29</v>
      </c>
      <c r="U2314">
        <v>304983</v>
      </c>
    </row>
    <row r="2315" spans="1:21" x14ac:dyDescent="0.3">
      <c r="A2315">
        <v>305833</v>
      </c>
      <c r="B2315" t="s">
        <v>440</v>
      </c>
      <c r="C2315" t="str">
        <f>_xlfn.XLOOKUP(D2315,Departments!$A$2:$A$8,Departments!$B$2:$B$8)</f>
        <v>Sales</v>
      </c>
      <c r="D2315" t="s">
        <v>31</v>
      </c>
      <c r="E2315" t="str" cm="1">
        <f t="array" ref="E2315">_xlfn.XLOOKUP(F2315,Locations!$A$2:$A$6,Locations!$B$2:$B$6,NOT FOUND)</f>
        <v>Ajman</v>
      </c>
      <c r="F2315" t="s">
        <v>32</v>
      </c>
      <c r="G2315" t="s">
        <v>102</v>
      </c>
      <c r="H2315" t="s">
        <v>22</v>
      </c>
      <c r="I2315" t="s">
        <v>23</v>
      </c>
      <c r="J2315" t="s">
        <v>36</v>
      </c>
      <c r="K2315" t="s">
        <v>69</v>
      </c>
      <c r="L2315" t="s">
        <v>658</v>
      </c>
      <c r="M2315" s="4">
        <v>93.14</v>
      </c>
      <c r="N2315">
        <v>73</v>
      </c>
      <c r="O2315" t="s">
        <v>56</v>
      </c>
      <c r="P2315" t="s">
        <v>50</v>
      </c>
      <c r="S2315" t="s">
        <v>29</v>
      </c>
      <c r="U2315">
        <v>305586</v>
      </c>
    </row>
    <row r="2316" spans="1:21" x14ac:dyDescent="0.3">
      <c r="A2316">
        <v>305834</v>
      </c>
      <c r="B2316" t="s">
        <v>200</v>
      </c>
      <c r="C2316" t="str">
        <f>_xlfn.XLOOKUP(D2316,Departments!$A$2:$A$8,Departments!$B$2:$B$8)</f>
        <v>IT</v>
      </c>
      <c r="D2316" t="s">
        <v>80</v>
      </c>
      <c r="E2316" t="str" cm="1">
        <f t="array" ref="E2316">_xlfn.XLOOKUP(F2316,Locations!$A$2:$A$6,Locations!$B$2:$B$6,NOT FOUND)</f>
        <v>Abu Dhabi</v>
      </c>
      <c r="F2316" t="s">
        <v>61</v>
      </c>
      <c r="G2316" t="s">
        <v>108</v>
      </c>
      <c r="H2316" t="s">
        <v>22</v>
      </c>
      <c r="I2316" t="s">
        <v>43</v>
      </c>
      <c r="J2316" t="s">
        <v>24</v>
      </c>
      <c r="K2316" t="s">
        <v>54</v>
      </c>
      <c r="L2316" t="s">
        <v>736</v>
      </c>
      <c r="M2316" s="4">
        <v>87.64</v>
      </c>
      <c r="N2316">
        <v>87</v>
      </c>
      <c r="O2316" t="s">
        <v>49</v>
      </c>
      <c r="P2316" t="s">
        <v>38</v>
      </c>
      <c r="Q2316">
        <v>4</v>
      </c>
      <c r="R2316">
        <v>27</v>
      </c>
      <c r="S2316" t="s">
        <v>29</v>
      </c>
      <c r="U2316">
        <v>305613</v>
      </c>
    </row>
    <row r="2317" spans="1:21" x14ac:dyDescent="0.3">
      <c r="A2317">
        <v>305835</v>
      </c>
      <c r="B2317" t="s">
        <v>611</v>
      </c>
      <c r="C2317" t="str">
        <f>_xlfn.XLOOKUP(D2317,Departments!$A$2:$A$8,Departments!$B$2:$B$8)</f>
        <v>Customer Support</v>
      </c>
      <c r="D2317" t="s">
        <v>52</v>
      </c>
      <c r="E2317" t="str" cm="1">
        <f t="array" ref="E2317">_xlfn.XLOOKUP(F2317,Locations!$A$2:$A$6,Locations!$B$2:$B$6,NOT FOUND)</f>
        <v>Abu Dhabi</v>
      </c>
      <c r="F2317" t="s">
        <v>61</v>
      </c>
      <c r="G2317" t="s">
        <v>68</v>
      </c>
      <c r="H2317" t="s">
        <v>22</v>
      </c>
      <c r="I2317" t="s">
        <v>35</v>
      </c>
      <c r="J2317" t="s">
        <v>24</v>
      </c>
      <c r="K2317" t="s">
        <v>69</v>
      </c>
      <c r="L2317" t="s">
        <v>109</v>
      </c>
      <c r="M2317" s="4">
        <v>94.31</v>
      </c>
      <c r="N2317">
        <v>80</v>
      </c>
      <c r="O2317" t="s">
        <v>56</v>
      </c>
      <c r="P2317" t="s">
        <v>38</v>
      </c>
      <c r="Q2317">
        <v>4</v>
      </c>
      <c r="R2317">
        <v>25</v>
      </c>
      <c r="S2317" t="s">
        <v>131</v>
      </c>
      <c r="T2317" t="s">
        <v>1554</v>
      </c>
      <c r="U2317">
        <v>303977</v>
      </c>
    </row>
    <row r="2318" spans="1:21" x14ac:dyDescent="0.3">
      <c r="A2318">
        <v>305836</v>
      </c>
      <c r="B2318" t="s">
        <v>553</v>
      </c>
      <c r="C2318" t="str">
        <f>_xlfn.XLOOKUP(D2318,Departments!$A$2:$A$8,Departments!$B$2:$B$8)</f>
        <v>Sales</v>
      </c>
      <c r="D2318" t="s">
        <v>31</v>
      </c>
      <c r="E2318" t="str" cm="1">
        <f t="array" ref="E2318">_xlfn.XLOOKUP(F2318,Locations!$A$2:$A$6,Locations!$B$2:$B$6,NOT FOUND)</f>
        <v>Al Ain</v>
      </c>
      <c r="F2318" t="s">
        <v>46</v>
      </c>
      <c r="G2318" t="s">
        <v>62</v>
      </c>
      <c r="H2318" t="s">
        <v>63</v>
      </c>
      <c r="I2318" t="s">
        <v>43</v>
      </c>
      <c r="J2318" t="s">
        <v>24</v>
      </c>
      <c r="K2318" t="s">
        <v>25</v>
      </c>
      <c r="L2318" t="s">
        <v>1723</v>
      </c>
      <c r="M2318" s="4">
        <v>85.88</v>
      </c>
      <c r="N2318">
        <v>77</v>
      </c>
      <c r="O2318" t="s">
        <v>49</v>
      </c>
      <c r="P2318" t="s">
        <v>28</v>
      </c>
      <c r="R2318">
        <v>32</v>
      </c>
      <c r="S2318" t="s">
        <v>57</v>
      </c>
      <c r="T2318" t="s">
        <v>887</v>
      </c>
      <c r="U2318">
        <v>304548</v>
      </c>
    </row>
    <row r="2319" spans="1:21" x14ac:dyDescent="0.3">
      <c r="A2319">
        <v>305837</v>
      </c>
      <c r="B2319" t="s">
        <v>129</v>
      </c>
      <c r="C2319" t="str">
        <f>_xlfn.XLOOKUP(D2319,Departments!$A$2:$A$8,Departments!$B$2:$B$8)</f>
        <v>HR</v>
      </c>
      <c r="D2319" t="s">
        <v>40</v>
      </c>
      <c r="E2319" t="str" cm="1">
        <f t="array" ref="E2319">_xlfn.XLOOKUP(F2319,Locations!$A$2:$A$6,Locations!$B$2:$B$6,NOT FOUND)</f>
        <v>Dubai</v>
      </c>
      <c r="F2319" t="s">
        <v>20</v>
      </c>
      <c r="G2319" t="s">
        <v>173</v>
      </c>
      <c r="H2319" t="s">
        <v>22</v>
      </c>
      <c r="I2319" t="s">
        <v>43</v>
      </c>
      <c r="J2319" t="s">
        <v>24</v>
      </c>
      <c r="K2319" t="s">
        <v>25</v>
      </c>
      <c r="L2319" t="s">
        <v>988</v>
      </c>
      <c r="M2319" s="4">
        <v>81.78</v>
      </c>
      <c r="N2319">
        <v>73</v>
      </c>
      <c r="O2319" t="s">
        <v>56</v>
      </c>
      <c r="P2319" t="s">
        <v>38</v>
      </c>
      <c r="Q2319">
        <v>5</v>
      </c>
      <c r="R2319">
        <v>10</v>
      </c>
      <c r="S2319" t="s">
        <v>57</v>
      </c>
      <c r="T2319" t="s">
        <v>1724</v>
      </c>
      <c r="U2319">
        <v>303848</v>
      </c>
    </row>
    <row r="2320" spans="1:21" x14ac:dyDescent="0.3">
      <c r="A2320">
        <v>305838</v>
      </c>
      <c r="B2320" t="s">
        <v>439</v>
      </c>
      <c r="C2320" t="str">
        <f>_xlfn.XLOOKUP(D2320,Departments!$A$2:$A$8,Departments!$B$2:$B$8)</f>
        <v>Finance</v>
      </c>
      <c r="D2320" t="s">
        <v>72</v>
      </c>
      <c r="E2320" t="str" cm="1">
        <f t="array" ref="E2320">_xlfn.XLOOKUP(F2320,Locations!$A$2:$A$6,Locations!$B$2:$B$6,NOT FOUND)</f>
        <v>Al Ain</v>
      </c>
      <c r="F2320" t="s">
        <v>46</v>
      </c>
      <c r="G2320" t="s">
        <v>108</v>
      </c>
      <c r="H2320" t="s">
        <v>34</v>
      </c>
      <c r="I2320" t="s">
        <v>43</v>
      </c>
      <c r="J2320" t="s">
        <v>24</v>
      </c>
      <c r="K2320" t="s">
        <v>54</v>
      </c>
      <c r="L2320" t="s">
        <v>1725</v>
      </c>
      <c r="M2320" s="4">
        <v>98.64</v>
      </c>
      <c r="N2320">
        <v>99</v>
      </c>
      <c r="O2320" t="s">
        <v>49</v>
      </c>
      <c r="P2320" t="s">
        <v>38</v>
      </c>
      <c r="Q2320">
        <v>5</v>
      </c>
      <c r="R2320">
        <v>24</v>
      </c>
      <c r="S2320" t="s">
        <v>29</v>
      </c>
      <c r="U2320">
        <v>305282</v>
      </c>
    </row>
    <row r="2321" spans="1:21" x14ac:dyDescent="0.3">
      <c r="A2321">
        <v>305839</v>
      </c>
      <c r="B2321" t="s">
        <v>607</v>
      </c>
      <c r="C2321" t="str">
        <f>_xlfn.XLOOKUP(D2321,Departments!$A$2:$A$8,Departments!$B$2:$B$8)</f>
        <v>IT</v>
      </c>
      <c r="D2321" t="s">
        <v>80</v>
      </c>
      <c r="E2321" t="str" cm="1">
        <f t="array" ref="E2321">_xlfn.XLOOKUP(F2321,Locations!$A$2:$A$6,Locations!$B$2:$B$6,NOT FOUND)</f>
        <v>Al Ain</v>
      </c>
      <c r="F2321" t="s">
        <v>46</v>
      </c>
      <c r="G2321" t="s">
        <v>21</v>
      </c>
      <c r="H2321" t="s">
        <v>76</v>
      </c>
      <c r="I2321" t="s">
        <v>23</v>
      </c>
      <c r="J2321" t="s">
        <v>36</v>
      </c>
      <c r="K2321" t="s">
        <v>25</v>
      </c>
      <c r="L2321" t="s">
        <v>1295</v>
      </c>
      <c r="M2321" s="4">
        <v>81.510000000000005</v>
      </c>
      <c r="N2321">
        <v>80</v>
      </c>
      <c r="O2321" t="s">
        <v>56</v>
      </c>
      <c r="P2321" t="s">
        <v>38</v>
      </c>
      <c r="Q2321">
        <v>4</v>
      </c>
      <c r="R2321">
        <v>22</v>
      </c>
      <c r="S2321" t="s">
        <v>29</v>
      </c>
      <c r="U2321">
        <v>304580</v>
      </c>
    </row>
    <row r="2322" spans="1:21" x14ac:dyDescent="0.3">
      <c r="A2322">
        <v>305840</v>
      </c>
      <c r="B2322" t="s">
        <v>1082</v>
      </c>
      <c r="C2322" t="str">
        <f>_xlfn.XLOOKUP(D2322,Departments!$A$2:$A$8,Departments!$B$2:$B$8)</f>
        <v>Sales</v>
      </c>
      <c r="D2322" t="s">
        <v>31</v>
      </c>
      <c r="E2322" t="str" cm="1">
        <f t="array" ref="E2322">_xlfn.XLOOKUP(F2322,Locations!$A$2:$A$6,Locations!$B$2:$B$6,NOT FOUND)</f>
        <v>Sharjah</v>
      </c>
      <c r="F2322" t="s">
        <v>41</v>
      </c>
      <c r="G2322" t="s">
        <v>173</v>
      </c>
      <c r="H2322" t="s">
        <v>34</v>
      </c>
      <c r="I2322" t="s">
        <v>35</v>
      </c>
      <c r="J2322" t="s">
        <v>24</v>
      </c>
      <c r="K2322" t="s">
        <v>54</v>
      </c>
      <c r="L2322" t="s">
        <v>1112</v>
      </c>
      <c r="M2322" s="4">
        <v>95.43</v>
      </c>
      <c r="N2322">
        <v>98</v>
      </c>
      <c r="O2322" t="s">
        <v>56</v>
      </c>
      <c r="P2322" t="s">
        <v>38</v>
      </c>
      <c r="Q2322">
        <v>3</v>
      </c>
      <c r="R2322">
        <v>16</v>
      </c>
      <c r="S2322" t="s">
        <v>57</v>
      </c>
      <c r="T2322" t="s">
        <v>816</v>
      </c>
      <c r="U2322">
        <v>304836</v>
      </c>
    </row>
    <row r="2323" spans="1:21" x14ac:dyDescent="0.3">
      <c r="A2323">
        <v>305841</v>
      </c>
      <c r="B2323" t="s">
        <v>595</v>
      </c>
      <c r="C2323" t="str">
        <f>_xlfn.XLOOKUP(D2323,Departments!$A$2:$A$8,Departments!$B$2:$B$8)</f>
        <v>Operations</v>
      </c>
      <c r="D2323" t="s">
        <v>19</v>
      </c>
      <c r="E2323" t="str" cm="1">
        <f t="array" ref="E2323">_xlfn.XLOOKUP(F2323,Locations!$A$2:$A$6,Locations!$B$2:$B$6,NOT FOUND)</f>
        <v>Abu Dhabi</v>
      </c>
      <c r="F2323" t="s">
        <v>61</v>
      </c>
      <c r="G2323" t="s">
        <v>21</v>
      </c>
      <c r="H2323" t="s">
        <v>34</v>
      </c>
      <c r="I2323" t="s">
        <v>35</v>
      </c>
      <c r="J2323" t="s">
        <v>36</v>
      </c>
      <c r="K2323" t="s">
        <v>64</v>
      </c>
      <c r="L2323" t="s">
        <v>1029</v>
      </c>
      <c r="M2323" s="4">
        <v>97.27</v>
      </c>
      <c r="N2323">
        <v>100</v>
      </c>
      <c r="O2323" t="s">
        <v>49</v>
      </c>
      <c r="P2323" t="s">
        <v>38</v>
      </c>
      <c r="Q2323">
        <v>4</v>
      </c>
      <c r="R2323">
        <v>30</v>
      </c>
      <c r="S2323" t="s">
        <v>29</v>
      </c>
      <c r="U2323">
        <v>305739</v>
      </c>
    </row>
    <row r="2324" spans="1:21" x14ac:dyDescent="0.3">
      <c r="A2324">
        <v>305842</v>
      </c>
      <c r="B2324" t="s">
        <v>433</v>
      </c>
      <c r="C2324" t="str">
        <f>_xlfn.XLOOKUP(D2324,Departments!$A$2:$A$8,Departments!$B$2:$B$8)</f>
        <v>Marketing</v>
      </c>
      <c r="D2324" t="s">
        <v>60</v>
      </c>
      <c r="E2324" t="str" cm="1">
        <f t="array" ref="E2324">_xlfn.XLOOKUP(F2324,Locations!$A$2:$A$6,Locations!$B$2:$B$6,NOT FOUND)</f>
        <v>Sharjah</v>
      </c>
      <c r="F2324" t="s">
        <v>41</v>
      </c>
      <c r="G2324" t="s">
        <v>126</v>
      </c>
      <c r="H2324" t="s">
        <v>22</v>
      </c>
      <c r="I2324" t="s">
        <v>35</v>
      </c>
      <c r="J2324" t="s">
        <v>24</v>
      </c>
      <c r="K2324" t="s">
        <v>25</v>
      </c>
      <c r="L2324" t="s">
        <v>1481</v>
      </c>
      <c r="M2324" s="4">
        <v>76.680000000000007</v>
      </c>
      <c r="N2324">
        <v>53</v>
      </c>
      <c r="O2324" t="s">
        <v>27</v>
      </c>
      <c r="P2324" t="s">
        <v>38</v>
      </c>
      <c r="Q2324">
        <v>4</v>
      </c>
      <c r="R2324">
        <v>33</v>
      </c>
      <c r="S2324" t="s">
        <v>29</v>
      </c>
      <c r="U2324">
        <v>303991</v>
      </c>
    </row>
    <row r="2325" spans="1:21" x14ac:dyDescent="0.3">
      <c r="A2325">
        <v>305843</v>
      </c>
      <c r="B2325" t="s">
        <v>1090</v>
      </c>
      <c r="C2325" t="str">
        <f>_xlfn.XLOOKUP(D2325,Departments!$A$2:$A$8,Departments!$B$2:$B$8)</f>
        <v>Finance</v>
      </c>
      <c r="D2325" t="s">
        <v>72</v>
      </c>
      <c r="E2325" t="str" cm="1">
        <f t="array" ref="E2325">_xlfn.XLOOKUP(F2325,Locations!$A$2:$A$6,Locations!$B$2:$B$6,NOT FOUND)</f>
        <v>Dubai</v>
      </c>
      <c r="F2325" t="s">
        <v>20</v>
      </c>
      <c r="G2325" t="s">
        <v>21</v>
      </c>
      <c r="H2325" t="s">
        <v>63</v>
      </c>
      <c r="I2325" t="s">
        <v>35</v>
      </c>
      <c r="J2325" t="s">
        <v>36</v>
      </c>
      <c r="K2325" t="s">
        <v>25</v>
      </c>
      <c r="L2325" t="s">
        <v>945</v>
      </c>
      <c r="M2325" s="4">
        <v>87.65</v>
      </c>
      <c r="N2325">
        <v>71</v>
      </c>
      <c r="O2325" t="s">
        <v>49</v>
      </c>
      <c r="P2325" t="s">
        <v>38</v>
      </c>
      <c r="Q2325">
        <v>5</v>
      </c>
      <c r="R2325">
        <v>9</v>
      </c>
      <c r="S2325" t="s">
        <v>29</v>
      </c>
      <c r="U2325">
        <v>304672</v>
      </c>
    </row>
    <row r="2326" spans="1:21" x14ac:dyDescent="0.3">
      <c r="A2326">
        <v>305844</v>
      </c>
      <c r="B2326" t="s">
        <v>367</v>
      </c>
      <c r="C2326" t="str">
        <f>_xlfn.XLOOKUP(D2326,Departments!$A$2:$A$8,Departments!$B$2:$B$8)</f>
        <v>Finance</v>
      </c>
      <c r="D2326" t="s">
        <v>72</v>
      </c>
      <c r="E2326" t="str" cm="1">
        <f t="array" ref="E2326">_xlfn.XLOOKUP(F2326,Locations!$A$2:$A$6,Locations!$B$2:$B$6,NOT FOUND)</f>
        <v>Ajman</v>
      </c>
      <c r="F2326" t="s">
        <v>32</v>
      </c>
      <c r="G2326" t="s">
        <v>33</v>
      </c>
      <c r="H2326" t="s">
        <v>22</v>
      </c>
      <c r="I2326" t="s">
        <v>23</v>
      </c>
      <c r="J2326" t="s">
        <v>24</v>
      </c>
      <c r="K2326" t="s">
        <v>25</v>
      </c>
      <c r="L2326" t="s">
        <v>747</v>
      </c>
      <c r="M2326" s="4">
        <v>87.83</v>
      </c>
      <c r="N2326">
        <v>82</v>
      </c>
      <c r="O2326" t="s">
        <v>49</v>
      </c>
      <c r="P2326" t="s">
        <v>50</v>
      </c>
      <c r="R2326">
        <v>36</v>
      </c>
      <c r="S2326" t="s">
        <v>29</v>
      </c>
      <c r="U2326">
        <v>303936</v>
      </c>
    </row>
    <row r="2327" spans="1:21" x14ac:dyDescent="0.3">
      <c r="A2327">
        <v>305845</v>
      </c>
      <c r="B2327" t="s">
        <v>544</v>
      </c>
      <c r="C2327" t="str">
        <f>_xlfn.XLOOKUP(D2327,Departments!$A$2:$A$8,Departments!$B$2:$B$8)</f>
        <v>Marketing</v>
      </c>
      <c r="D2327" t="s">
        <v>60</v>
      </c>
      <c r="E2327" t="str" cm="1">
        <f t="array" ref="E2327">_xlfn.XLOOKUP(F2327,Locations!$A$2:$A$6,Locations!$B$2:$B$6,NOT FOUND)</f>
        <v>Abu Dhabi</v>
      </c>
      <c r="F2327" t="s">
        <v>61</v>
      </c>
      <c r="G2327" t="s">
        <v>68</v>
      </c>
      <c r="H2327" t="s">
        <v>22</v>
      </c>
      <c r="I2327" t="s">
        <v>43</v>
      </c>
      <c r="J2327" t="s">
        <v>36</v>
      </c>
      <c r="K2327" t="s">
        <v>25</v>
      </c>
      <c r="L2327" t="s">
        <v>1710</v>
      </c>
      <c r="M2327" s="4">
        <v>90.48</v>
      </c>
      <c r="N2327">
        <v>73</v>
      </c>
      <c r="O2327" t="s">
        <v>56</v>
      </c>
      <c r="P2327" t="s">
        <v>38</v>
      </c>
      <c r="Q2327">
        <v>3</v>
      </c>
      <c r="R2327">
        <v>17</v>
      </c>
      <c r="S2327" t="s">
        <v>29</v>
      </c>
      <c r="U2327">
        <v>303886</v>
      </c>
    </row>
    <row r="2328" spans="1:21" x14ac:dyDescent="0.3">
      <c r="A2328">
        <v>305846</v>
      </c>
      <c r="B2328" t="s">
        <v>301</v>
      </c>
      <c r="C2328" t="str">
        <f>_xlfn.XLOOKUP(D2328,Departments!$A$2:$A$8,Departments!$B$2:$B$8)</f>
        <v>Finance</v>
      </c>
      <c r="D2328" t="s">
        <v>72</v>
      </c>
      <c r="E2328" t="str" cm="1">
        <f t="array" ref="E2328">_xlfn.XLOOKUP(F2328,Locations!$A$2:$A$6,Locations!$B$2:$B$6,NOT FOUND)</f>
        <v>Ajman</v>
      </c>
      <c r="F2328" t="s">
        <v>32</v>
      </c>
      <c r="G2328" t="s">
        <v>42</v>
      </c>
      <c r="H2328" t="s">
        <v>22</v>
      </c>
      <c r="I2328" t="s">
        <v>23</v>
      </c>
      <c r="J2328" t="s">
        <v>36</v>
      </c>
      <c r="K2328" t="s">
        <v>25</v>
      </c>
      <c r="L2328" t="s">
        <v>329</v>
      </c>
      <c r="M2328" s="4">
        <v>87.38</v>
      </c>
      <c r="N2328">
        <v>72</v>
      </c>
      <c r="O2328" t="s">
        <v>49</v>
      </c>
      <c r="P2328" t="s">
        <v>38</v>
      </c>
      <c r="Q2328">
        <v>2</v>
      </c>
      <c r="R2328">
        <v>27</v>
      </c>
      <c r="S2328" t="s">
        <v>29</v>
      </c>
      <c r="U2328">
        <v>305658</v>
      </c>
    </row>
    <row r="2329" spans="1:21" x14ac:dyDescent="0.3">
      <c r="A2329">
        <v>305847</v>
      </c>
      <c r="B2329" t="s">
        <v>269</v>
      </c>
      <c r="C2329" t="str">
        <f>_xlfn.XLOOKUP(D2329,Departments!$A$2:$A$8,Departments!$B$2:$B$8)</f>
        <v>Sales</v>
      </c>
      <c r="D2329" t="s">
        <v>31</v>
      </c>
      <c r="E2329" t="str" cm="1">
        <f t="array" ref="E2329">_xlfn.XLOOKUP(F2329,Locations!$A$2:$A$6,Locations!$B$2:$B$6,NOT FOUND)</f>
        <v>Ajman</v>
      </c>
      <c r="F2329" t="s">
        <v>32</v>
      </c>
      <c r="G2329" t="s">
        <v>73</v>
      </c>
      <c r="H2329" t="s">
        <v>63</v>
      </c>
      <c r="I2329" t="s">
        <v>35</v>
      </c>
      <c r="J2329" t="s">
        <v>36</v>
      </c>
      <c r="K2329" t="s">
        <v>69</v>
      </c>
      <c r="L2329" t="s">
        <v>1424</v>
      </c>
      <c r="M2329" s="4">
        <v>96.51</v>
      </c>
      <c r="N2329">
        <v>93</v>
      </c>
      <c r="O2329" t="s">
        <v>49</v>
      </c>
      <c r="P2329" t="s">
        <v>38</v>
      </c>
      <c r="Q2329">
        <v>3</v>
      </c>
      <c r="R2329">
        <v>29</v>
      </c>
      <c r="S2329" t="s">
        <v>131</v>
      </c>
      <c r="T2329" t="s">
        <v>1726</v>
      </c>
      <c r="U2329">
        <v>304181</v>
      </c>
    </row>
    <row r="2330" spans="1:21" x14ac:dyDescent="0.3">
      <c r="A2330">
        <v>305848</v>
      </c>
      <c r="B2330" t="s">
        <v>533</v>
      </c>
      <c r="C2330" t="str">
        <f>_xlfn.XLOOKUP(D2330,Departments!$A$2:$A$8,Departments!$B$2:$B$8)</f>
        <v>HR</v>
      </c>
      <c r="D2330" t="s">
        <v>40</v>
      </c>
      <c r="E2330" t="str" cm="1">
        <f t="array" ref="E2330">_xlfn.XLOOKUP(F2330,Locations!$A$2:$A$6,Locations!$B$2:$B$6,NOT FOUND)</f>
        <v>Sharjah</v>
      </c>
      <c r="F2330" t="s">
        <v>41</v>
      </c>
      <c r="G2330" t="s">
        <v>42</v>
      </c>
      <c r="H2330" t="s">
        <v>63</v>
      </c>
      <c r="I2330" t="s">
        <v>43</v>
      </c>
      <c r="J2330" t="s">
        <v>24</v>
      </c>
      <c r="K2330" t="s">
        <v>25</v>
      </c>
      <c r="L2330" t="s">
        <v>1309</v>
      </c>
      <c r="M2330" s="4">
        <v>77.59</v>
      </c>
      <c r="N2330">
        <v>52</v>
      </c>
      <c r="O2330" t="s">
        <v>27</v>
      </c>
      <c r="P2330" t="s">
        <v>50</v>
      </c>
      <c r="R2330">
        <v>7</v>
      </c>
      <c r="S2330" t="s">
        <v>29</v>
      </c>
      <c r="U2330">
        <v>304574</v>
      </c>
    </row>
    <row r="2331" spans="1:21" x14ac:dyDescent="0.3">
      <c r="A2331">
        <v>305849</v>
      </c>
      <c r="B2331" t="s">
        <v>440</v>
      </c>
      <c r="C2331" t="str">
        <f>_xlfn.XLOOKUP(D2331,Departments!$A$2:$A$8,Departments!$B$2:$B$8)</f>
        <v>Customer Support</v>
      </c>
      <c r="D2331" t="s">
        <v>52</v>
      </c>
      <c r="E2331" t="str" cm="1">
        <f t="array" ref="E2331">_xlfn.XLOOKUP(F2331,Locations!$A$2:$A$6,Locations!$B$2:$B$6,NOT FOUND)</f>
        <v>Al Ain</v>
      </c>
      <c r="F2331" t="s">
        <v>46</v>
      </c>
      <c r="G2331" t="s">
        <v>126</v>
      </c>
      <c r="H2331" t="s">
        <v>76</v>
      </c>
      <c r="I2331" t="s">
        <v>35</v>
      </c>
      <c r="J2331" t="s">
        <v>24</v>
      </c>
      <c r="K2331" t="s">
        <v>69</v>
      </c>
      <c r="L2331" t="s">
        <v>1412</v>
      </c>
      <c r="M2331" s="4">
        <v>77.989999999999995</v>
      </c>
      <c r="N2331">
        <v>73</v>
      </c>
      <c r="O2331" t="s">
        <v>56</v>
      </c>
      <c r="P2331" t="s">
        <v>28</v>
      </c>
      <c r="R2331">
        <v>16</v>
      </c>
      <c r="S2331" t="s">
        <v>29</v>
      </c>
      <c r="U2331">
        <v>303994</v>
      </c>
    </row>
    <row r="2332" spans="1:21" x14ac:dyDescent="0.3">
      <c r="A2332">
        <v>305850</v>
      </c>
      <c r="B2332" t="s">
        <v>265</v>
      </c>
      <c r="C2332" t="str">
        <f>_xlfn.XLOOKUP(D2332,Departments!$A$2:$A$8,Departments!$B$2:$B$8)</f>
        <v>HR</v>
      </c>
      <c r="D2332" t="s">
        <v>40</v>
      </c>
      <c r="E2332" t="str" cm="1">
        <f t="array" ref="E2332">_xlfn.XLOOKUP(F2332,Locations!$A$2:$A$6,Locations!$B$2:$B$6,NOT FOUND)</f>
        <v>Ajman</v>
      </c>
      <c r="F2332" t="s">
        <v>32</v>
      </c>
      <c r="G2332" t="s">
        <v>62</v>
      </c>
      <c r="H2332" t="s">
        <v>76</v>
      </c>
      <c r="I2332" t="s">
        <v>35</v>
      </c>
      <c r="J2332" t="s">
        <v>36</v>
      </c>
      <c r="K2332" t="s">
        <v>69</v>
      </c>
      <c r="L2332" t="s">
        <v>1050</v>
      </c>
      <c r="M2332" s="4">
        <v>91.66</v>
      </c>
      <c r="N2332">
        <v>71</v>
      </c>
      <c r="O2332" t="s">
        <v>49</v>
      </c>
      <c r="P2332" t="s">
        <v>28</v>
      </c>
      <c r="S2332" t="s">
        <v>29</v>
      </c>
      <c r="U2332">
        <v>304900</v>
      </c>
    </row>
    <row r="2333" spans="1:21" x14ac:dyDescent="0.3">
      <c r="A2333">
        <v>305851</v>
      </c>
      <c r="B2333" t="s">
        <v>692</v>
      </c>
      <c r="C2333" t="str">
        <f>_xlfn.XLOOKUP(D2333,Departments!$A$2:$A$8,Departments!$B$2:$B$8)</f>
        <v>Customer Support</v>
      </c>
      <c r="D2333" t="s">
        <v>52</v>
      </c>
      <c r="E2333" t="str" cm="1">
        <f t="array" ref="E2333">_xlfn.XLOOKUP(F2333,Locations!$A$2:$A$6,Locations!$B$2:$B$6,NOT FOUND)</f>
        <v>Al Ain</v>
      </c>
      <c r="F2333" t="s">
        <v>46</v>
      </c>
      <c r="G2333" t="s">
        <v>42</v>
      </c>
      <c r="H2333" t="s">
        <v>34</v>
      </c>
      <c r="I2333" t="s">
        <v>43</v>
      </c>
      <c r="J2333" t="s">
        <v>24</v>
      </c>
      <c r="K2333" t="s">
        <v>69</v>
      </c>
      <c r="L2333" t="s">
        <v>869</v>
      </c>
      <c r="M2333" s="4">
        <v>82.57</v>
      </c>
      <c r="N2333">
        <v>56</v>
      </c>
      <c r="O2333" t="s">
        <v>56</v>
      </c>
      <c r="P2333" t="s">
        <v>38</v>
      </c>
      <c r="Q2333">
        <v>3</v>
      </c>
      <c r="S2333" t="s">
        <v>57</v>
      </c>
      <c r="T2333" t="s">
        <v>1727</v>
      </c>
      <c r="U2333">
        <v>305718</v>
      </c>
    </row>
    <row r="2334" spans="1:21" x14ac:dyDescent="0.3">
      <c r="A2334">
        <v>305852</v>
      </c>
      <c r="B2334" t="s">
        <v>1589</v>
      </c>
      <c r="C2334" t="str">
        <f>_xlfn.XLOOKUP(D2334,Departments!$A$2:$A$8,Departments!$B$2:$B$8)</f>
        <v>HR</v>
      </c>
      <c r="D2334" t="s">
        <v>40</v>
      </c>
      <c r="E2334" t="str" cm="1">
        <f t="array" ref="E2334">_xlfn.XLOOKUP(F2334,Locations!$A$2:$A$6,Locations!$B$2:$B$6,NOT FOUND)</f>
        <v>Abu Dhabi</v>
      </c>
      <c r="F2334" t="s">
        <v>61</v>
      </c>
      <c r="G2334" t="s">
        <v>53</v>
      </c>
      <c r="H2334" t="s">
        <v>34</v>
      </c>
      <c r="I2334" t="s">
        <v>23</v>
      </c>
      <c r="J2334" t="s">
        <v>36</v>
      </c>
      <c r="K2334" t="s">
        <v>64</v>
      </c>
      <c r="L2334" t="s">
        <v>751</v>
      </c>
      <c r="M2334" s="4">
        <v>86.56</v>
      </c>
      <c r="N2334">
        <v>84</v>
      </c>
      <c r="O2334" t="s">
        <v>49</v>
      </c>
      <c r="P2334" t="s">
        <v>38</v>
      </c>
      <c r="Q2334">
        <v>3</v>
      </c>
      <c r="R2334">
        <v>32</v>
      </c>
      <c r="S2334" t="s">
        <v>29</v>
      </c>
      <c r="U2334">
        <v>304229</v>
      </c>
    </row>
    <row r="2335" spans="1:21" x14ac:dyDescent="0.3">
      <c r="A2335">
        <v>305853</v>
      </c>
      <c r="B2335" t="s">
        <v>427</v>
      </c>
      <c r="C2335" t="str">
        <f>_xlfn.XLOOKUP(D2335,Departments!$A$2:$A$8,Departments!$B$2:$B$8)</f>
        <v>Operations</v>
      </c>
      <c r="D2335" t="s">
        <v>19</v>
      </c>
      <c r="E2335" t="str" cm="1">
        <f t="array" ref="E2335">_xlfn.XLOOKUP(F2335,Locations!$A$2:$A$6,Locations!$B$2:$B$6,NOT FOUND)</f>
        <v>Ajman</v>
      </c>
      <c r="F2335" t="s">
        <v>32</v>
      </c>
      <c r="G2335" t="s">
        <v>62</v>
      </c>
      <c r="H2335" t="s">
        <v>63</v>
      </c>
      <c r="I2335" t="s">
        <v>35</v>
      </c>
      <c r="J2335" t="s">
        <v>24</v>
      </c>
      <c r="K2335" t="s">
        <v>64</v>
      </c>
      <c r="L2335" t="s">
        <v>1579</v>
      </c>
      <c r="M2335" s="4">
        <v>86.37</v>
      </c>
      <c r="N2335">
        <v>70</v>
      </c>
      <c r="O2335" t="s">
        <v>56</v>
      </c>
      <c r="P2335" t="s">
        <v>38</v>
      </c>
      <c r="Q2335">
        <v>3</v>
      </c>
      <c r="R2335">
        <v>13</v>
      </c>
      <c r="S2335" t="s">
        <v>29</v>
      </c>
      <c r="U2335">
        <v>304870</v>
      </c>
    </row>
    <row r="2336" spans="1:21" x14ac:dyDescent="0.3">
      <c r="A2336">
        <v>305854</v>
      </c>
      <c r="B2336" t="s">
        <v>551</v>
      </c>
      <c r="C2336" t="str">
        <f>_xlfn.XLOOKUP(D2336,Departments!$A$2:$A$8,Departments!$B$2:$B$8)</f>
        <v>IT</v>
      </c>
      <c r="D2336" t="s">
        <v>80</v>
      </c>
      <c r="E2336" t="str" cm="1">
        <f t="array" ref="E2336">_xlfn.XLOOKUP(F2336,Locations!$A$2:$A$6,Locations!$B$2:$B$6,NOT FOUND)</f>
        <v>Al Ain</v>
      </c>
      <c r="F2336" t="s">
        <v>46</v>
      </c>
      <c r="G2336" t="s">
        <v>73</v>
      </c>
      <c r="H2336" t="s">
        <v>22</v>
      </c>
      <c r="I2336" t="s">
        <v>35</v>
      </c>
      <c r="J2336" t="s">
        <v>36</v>
      </c>
      <c r="K2336" t="s">
        <v>64</v>
      </c>
      <c r="L2336" t="s">
        <v>769</v>
      </c>
      <c r="M2336" s="4">
        <v>76.55</v>
      </c>
      <c r="N2336">
        <v>76</v>
      </c>
      <c r="O2336" t="s">
        <v>27</v>
      </c>
      <c r="P2336" t="s">
        <v>38</v>
      </c>
      <c r="Q2336">
        <v>3</v>
      </c>
      <c r="R2336">
        <v>25</v>
      </c>
      <c r="S2336" t="s">
        <v>29</v>
      </c>
      <c r="U2336">
        <v>305408</v>
      </c>
    </row>
    <row r="2337" spans="1:21" x14ac:dyDescent="0.3">
      <c r="A2337">
        <v>305855</v>
      </c>
      <c r="B2337" t="s">
        <v>235</v>
      </c>
      <c r="C2337" t="str">
        <f>_xlfn.XLOOKUP(D2337,Departments!$A$2:$A$8,Departments!$B$2:$B$8)</f>
        <v>Marketing</v>
      </c>
      <c r="D2337" t="s">
        <v>60</v>
      </c>
      <c r="E2337" t="str" cm="1">
        <f t="array" ref="E2337">_xlfn.XLOOKUP(F2337,Locations!$A$2:$A$6,Locations!$B$2:$B$6,NOT FOUND)</f>
        <v>Ajman</v>
      </c>
      <c r="F2337" t="s">
        <v>32</v>
      </c>
      <c r="G2337" t="s">
        <v>126</v>
      </c>
      <c r="H2337" t="s">
        <v>63</v>
      </c>
      <c r="I2337" t="s">
        <v>35</v>
      </c>
      <c r="J2337" t="s">
        <v>24</v>
      </c>
      <c r="K2337" t="s">
        <v>25</v>
      </c>
      <c r="L2337" t="s">
        <v>1274</v>
      </c>
      <c r="M2337" s="4">
        <v>92.81</v>
      </c>
      <c r="N2337">
        <v>71</v>
      </c>
      <c r="O2337" t="s">
        <v>49</v>
      </c>
      <c r="P2337" t="s">
        <v>38</v>
      </c>
      <c r="Q2337">
        <v>4</v>
      </c>
      <c r="R2337">
        <v>19</v>
      </c>
      <c r="S2337" t="s">
        <v>57</v>
      </c>
      <c r="T2337" t="s">
        <v>1084</v>
      </c>
      <c r="U2337">
        <v>304039</v>
      </c>
    </row>
    <row r="2338" spans="1:21" x14ac:dyDescent="0.3">
      <c r="A2338">
        <v>305856</v>
      </c>
      <c r="B2338" t="s">
        <v>509</v>
      </c>
      <c r="C2338" t="str">
        <f>_xlfn.XLOOKUP(D2338,Departments!$A$2:$A$8,Departments!$B$2:$B$8)</f>
        <v>Finance</v>
      </c>
      <c r="D2338" t="s">
        <v>72</v>
      </c>
      <c r="E2338" t="str" cm="1">
        <f t="array" ref="E2338">_xlfn.XLOOKUP(F2338,Locations!$A$2:$A$6,Locations!$B$2:$B$6,NOT FOUND)</f>
        <v>Abu Dhabi</v>
      </c>
      <c r="F2338" t="s">
        <v>61</v>
      </c>
      <c r="G2338" t="s">
        <v>42</v>
      </c>
      <c r="H2338" t="s">
        <v>22</v>
      </c>
      <c r="I2338" t="s">
        <v>23</v>
      </c>
      <c r="J2338" t="s">
        <v>24</v>
      </c>
      <c r="K2338" t="s">
        <v>54</v>
      </c>
      <c r="L2338" t="s">
        <v>870</v>
      </c>
      <c r="M2338" s="4">
        <v>97.93</v>
      </c>
      <c r="N2338">
        <v>89</v>
      </c>
      <c r="O2338" t="s">
        <v>49</v>
      </c>
      <c r="P2338" t="s">
        <v>38</v>
      </c>
      <c r="Q2338">
        <v>4</v>
      </c>
      <c r="R2338">
        <v>17</v>
      </c>
      <c r="S2338" t="s">
        <v>57</v>
      </c>
      <c r="T2338" t="s">
        <v>1728</v>
      </c>
      <c r="U2338">
        <v>305089</v>
      </c>
    </row>
    <row r="2339" spans="1:21" x14ac:dyDescent="0.3">
      <c r="A2339">
        <v>305857</v>
      </c>
      <c r="B2339" t="s">
        <v>947</v>
      </c>
      <c r="C2339" t="str">
        <f>_xlfn.XLOOKUP(D2339,Departments!$A$2:$A$8,Departments!$B$2:$B$8)</f>
        <v>Marketing</v>
      </c>
      <c r="D2339" t="s">
        <v>60</v>
      </c>
      <c r="E2339" t="str" cm="1">
        <f t="array" ref="E2339">_xlfn.XLOOKUP(F2339,Locations!$A$2:$A$6,Locations!$B$2:$B$6,NOT FOUND)</f>
        <v>Ajman</v>
      </c>
      <c r="F2339" t="s">
        <v>32</v>
      </c>
      <c r="G2339" t="s">
        <v>68</v>
      </c>
      <c r="H2339" t="s">
        <v>63</v>
      </c>
      <c r="I2339" t="s">
        <v>23</v>
      </c>
      <c r="J2339" t="s">
        <v>36</v>
      </c>
      <c r="K2339" t="s">
        <v>54</v>
      </c>
      <c r="L2339" t="s">
        <v>1571</v>
      </c>
      <c r="M2339" s="4">
        <v>94.16</v>
      </c>
      <c r="N2339">
        <v>71</v>
      </c>
      <c r="O2339" t="s">
        <v>49</v>
      </c>
      <c r="P2339" t="s">
        <v>38</v>
      </c>
      <c r="Q2339">
        <v>5</v>
      </c>
      <c r="R2339">
        <v>36</v>
      </c>
      <c r="S2339" t="s">
        <v>29</v>
      </c>
      <c r="U2339">
        <v>303524</v>
      </c>
    </row>
    <row r="2340" spans="1:21" x14ac:dyDescent="0.3">
      <c r="A2340">
        <v>305858</v>
      </c>
      <c r="B2340" t="s">
        <v>112</v>
      </c>
      <c r="C2340" t="str">
        <f>_xlfn.XLOOKUP(D2340,Departments!$A$2:$A$8,Departments!$B$2:$B$8)</f>
        <v>Operations</v>
      </c>
      <c r="D2340" t="s">
        <v>19</v>
      </c>
      <c r="E2340" t="str" cm="1">
        <f t="array" ref="E2340">_xlfn.XLOOKUP(F2340,Locations!$A$2:$A$6,Locations!$B$2:$B$6,NOT FOUND)</f>
        <v>Abu Dhabi</v>
      </c>
      <c r="F2340" t="s">
        <v>61</v>
      </c>
      <c r="G2340" t="s">
        <v>73</v>
      </c>
      <c r="H2340" t="s">
        <v>76</v>
      </c>
      <c r="I2340" t="s">
        <v>35</v>
      </c>
      <c r="J2340" t="s">
        <v>36</v>
      </c>
      <c r="K2340" t="s">
        <v>54</v>
      </c>
      <c r="L2340" t="s">
        <v>245</v>
      </c>
      <c r="M2340" s="4">
        <v>77.88</v>
      </c>
      <c r="N2340">
        <v>75</v>
      </c>
      <c r="O2340" t="s">
        <v>27</v>
      </c>
      <c r="P2340" t="s">
        <v>38</v>
      </c>
      <c r="Q2340">
        <v>4</v>
      </c>
      <c r="R2340">
        <v>19</v>
      </c>
      <c r="S2340" t="s">
        <v>29</v>
      </c>
      <c r="U2340">
        <v>305727</v>
      </c>
    </row>
    <row r="2341" spans="1:21" x14ac:dyDescent="0.3">
      <c r="A2341">
        <v>305859</v>
      </c>
      <c r="B2341" t="s">
        <v>175</v>
      </c>
      <c r="C2341" t="str">
        <f>_xlfn.XLOOKUP(D2341,Departments!$A$2:$A$8,Departments!$B$2:$B$8)</f>
        <v>Operations</v>
      </c>
      <c r="D2341" t="s">
        <v>19</v>
      </c>
      <c r="E2341" t="str" cm="1">
        <f t="array" ref="E2341">_xlfn.XLOOKUP(F2341,Locations!$A$2:$A$6,Locations!$B$2:$B$6,NOT FOUND)</f>
        <v>Al Ain</v>
      </c>
      <c r="F2341" t="s">
        <v>46</v>
      </c>
      <c r="G2341" t="s">
        <v>73</v>
      </c>
      <c r="H2341" t="s">
        <v>63</v>
      </c>
      <c r="I2341" t="s">
        <v>43</v>
      </c>
      <c r="J2341" t="s">
        <v>36</v>
      </c>
      <c r="K2341" t="s">
        <v>25</v>
      </c>
      <c r="L2341" t="s">
        <v>1438</v>
      </c>
      <c r="M2341" s="4">
        <v>98.13</v>
      </c>
      <c r="N2341">
        <v>87</v>
      </c>
      <c r="O2341" t="s">
        <v>56</v>
      </c>
      <c r="P2341" t="s">
        <v>38</v>
      </c>
      <c r="Q2341">
        <v>5</v>
      </c>
      <c r="R2341">
        <v>22</v>
      </c>
      <c r="S2341" t="s">
        <v>29</v>
      </c>
      <c r="U2341">
        <v>305117</v>
      </c>
    </row>
    <row r="2342" spans="1:21" x14ac:dyDescent="0.3">
      <c r="A2342">
        <v>305860</v>
      </c>
      <c r="B2342" t="s">
        <v>503</v>
      </c>
      <c r="C2342" t="str">
        <f>_xlfn.XLOOKUP(D2342,Departments!$A$2:$A$8,Departments!$B$2:$B$8)</f>
        <v>Sales</v>
      </c>
      <c r="D2342" t="s">
        <v>31</v>
      </c>
      <c r="E2342" t="str" cm="1">
        <f t="array" ref="E2342">_xlfn.XLOOKUP(F2342,Locations!$A$2:$A$6,Locations!$B$2:$B$6,NOT FOUND)</f>
        <v>Sharjah</v>
      </c>
      <c r="F2342" t="s">
        <v>41</v>
      </c>
      <c r="G2342" t="s">
        <v>33</v>
      </c>
      <c r="H2342" t="s">
        <v>22</v>
      </c>
      <c r="I2342" t="s">
        <v>43</v>
      </c>
      <c r="J2342" t="s">
        <v>36</v>
      </c>
      <c r="K2342" t="s">
        <v>69</v>
      </c>
      <c r="L2342" t="s">
        <v>274</v>
      </c>
      <c r="M2342" s="4">
        <v>75.44</v>
      </c>
      <c r="N2342">
        <v>50</v>
      </c>
      <c r="O2342" t="s">
        <v>56</v>
      </c>
      <c r="P2342" t="s">
        <v>28</v>
      </c>
      <c r="R2342">
        <v>31</v>
      </c>
      <c r="S2342" t="s">
        <v>131</v>
      </c>
      <c r="T2342" t="s">
        <v>1424</v>
      </c>
      <c r="U2342">
        <v>303794</v>
      </c>
    </row>
    <row r="2343" spans="1:21" x14ac:dyDescent="0.3">
      <c r="A2343">
        <v>305861</v>
      </c>
      <c r="B2343" t="s">
        <v>190</v>
      </c>
      <c r="C2343" t="str">
        <f>_xlfn.XLOOKUP(D2343,Departments!$A$2:$A$8,Departments!$B$2:$B$8)</f>
        <v>HR</v>
      </c>
      <c r="D2343" t="s">
        <v>40</v>
      </c>
      <c r="E2343" t="str" cm="1">
        <f t="array" ref="E2343">_xlfn.XLOOKUP(F2343,Locations!$A$2:$A$6,Locations!$B$2:$B$6,NOT FOUND)</f>
        <v>Dubai</v>
      </c>
      <c r="F2343" t="s">
        <v>20</v>
      </c>
      <c r="G2343" t="s">
        <v>53</v>
      </c>
      <c r="H2343" t="s">
        <v>63</v>
      </c>
      <c r="I2343" t="s">
        <v>23</v>
      </c>
      <c r="J2343" t="s">
        <v>36</v>
      </c>
      <c r="K2343" t="s">
        <v>54</v>
      </c>
      <c r="L2343" t="s">
        <v>283</v>
      </c>
      <c r="M2343" s="4">
        <v>93.86</v>
      </c>
      <c r="N2343">
        <v>85</v>
      </c>
      <c r="O2343" t="s">
        <v>49</v>
      </c>
      <c r="P2343" t="s">
        <v>28</v>
      </c>
      <c r="S2343" t="s">
        <v>29</v>
      </c>
      <c r="U2343">
        <v>304608</v>
      </c>
    </row>
    <row r="2344" spans="1:21" x14ac:dyDescent="0.3">
      <c r="A2344">
        <v>305862</v>
      </c>
      <c r="B2344" t="s">
        <v>110</v>
      </c>
      <c r="C2344" t="str">
        <f>_xlfn.XLOOKUP(D2344,Departments!$A$2:$A$8,Departments!$B$2:$B$8)</f>
        <v>Finance</v>
      </c>
      <c r="D2344" t="s">
        <v>72</v>
      </c>
      <c r="E2344" t="str" cm="1">
        <f t="array" ref="E2344">_xlfn.XLOOKUP(F2344,Locations!$A$2:$A$6,Locations!$B$2:$B$6,NOT FOUND)</f>
        <v>Ajman</v>
      </c>
      <c r="F2344" t="s">
        <v>32</v>
      </c>
      <c r="G2344" t="s">
        <v>53</v>
      </c>
      <c r="H2344" t="s">
        <v>76</v>
      </c>
      <c r="I2344" t="s">
        <v>35</v>
      </c>
      <c r="J2344" t="s">
        <v>36</v>
      </c>
      <c r="K2344" t="s">
        <v>54</v>
      </c>
      <c r="L2344" t="s">
        <v>1092</v>
      </c>
      <c r="M2344" s="4">
        <v>91.17</v>
      </c>
      <c r="N2344">
        <v>73</v>
      </c>
      <c r="O2344" t="s">
        <v>49</v>
      </c>
      <c r="P2344" t="s">
        <v>38</v>
      </c>
      <c r="Q2344">
        <v>4</v>
      </c>
      <c r="R2344">
        <v>13</v>
      </c>
      <c r="S2344" t="s">
        <v>29</v>
      </c>
      <c r="U2344">
        <v>304170</v>
      </c>
    </row>
    <row r="2345" spans="1:21" x14ac:dyDescent="0.3">
      <c r="A2345">
        <v>305863</v>
      </c>
      <c r="B2345" t="s">
        <v>402</v>
      </c>
      <c r="C2345" t="str">
        <f>_xlfn.XLOOKUP(D2345,Departments!$A$2:$A$8,Departments!$B$2:$B$8)</f>
        <v>Finance</v>
      </c>
      <c r="D2345" t="s">
        <v>72</v>
      </c>
      <c r="E2345" t="str" cm="1">
        <f t="array" ref="E2345">_xlfn.XLOOKUP(F2345,Locations!$A$2:$A$6,Locations!$B$2:$B$6,NOT FOUND)</f>
        <v>Sharjah</v>
      </c>
      <c r="F2345" t="s">
        <v>41</v>
      </c>
      <c r="G2345" t="s">
        <v>173</v>
      </c>
      <c r="H2345" t="s">
        <v>76</v>
      </c>
      <c r="I2345" t="s">
        <v>23</v>
      </c>
      <c r="J2345" t="s">
        <v>36</v>
      </c>
      <c r="K2345" t="s">
        <v>25</v>
      </c>
      <c r="L2345" t="s">
        <v>923</v>
      </c>
      <c r="M2345" s="4">
        <v>88.63</v>
      </c>
      <c r="N2345">
        <v>75</v>
      </c>
      <c r="O2345" t="s">
        <v>56</v>
      </c>
      <c r="P2345" t="s">
        <v>50</v>
      </c>
      <c r="S2345" t="s">
        <v>57</v>
      </c>
      <c r="T2345" t="s">
        <v>844</v>
      </c>
      <c r="U2345">
        <v>304343</v>
      </c>
    </row>
    <row r="2346" spans="1:21" x14ac:dyDescent="0.3">
      <c r="A2346">
        <v>305864</v>
      </c>
      <c r="B2346" t="s">
        <v>1340</v>
      </c>
      <c r="C2346" t="str">
        <f>_xlfn.XLOOKUP(D2346,Departments!$A$2:$A$8,Departments!$B$2:$B$8)</f>
        <v>Marketing</v>
      </c>
      <c r="D2346" t="s">
        <v>60</v>
      </c>
      <c r="E2346" t="str" cm="1">
        <f t="array" ref="E2346">_xlfn.XLOOKUP(F2346,Locations!$A$2:$A$6,Locations!$B$2:$B$6,NOT FOUND)</f>
        <v>Al Ain</v>
      </c>
      <c r="F2346" t="s">
        <v>46</v>
      </c>
      <c r="G2346" t="s">
        <v>173</v>
      </c>
      <c r="H2346" t="s">
        <v>34</v>
      </c>
      <c r="I2346" t="s">
        <v>35</v>
      </c>
      <c r="J2346" t="s">
        <v>24</v>
      </c>
      <c r="K2346" t="s">
        <v>69</v>
      </c>
      <c r="L2346" t="s">
        <v>512</v>
      </c>
      <c r="M2346" s="4">
        <v>75.09</v>
      </c>
      <c r="N2346">
        <v>76</v>
      </c>
      <c r="O2346" t="s">
        <v>56</v>
      </c>
      <c r="P2346" t="s">
        <v>38</v>
      </c>
      <c r="Q2346">
        <v>4</v>
      </c>
      <c r="R2346">
        <v>38</v>
      </c>
      <c r="S2346" t="s">
        <v>29</v>
      </c>
      <c r="U2346">
        <v>304359</v>
      </c>
    </row>
    <row r="2347" spans="1:21" x14ac:dyDescent="0.3">
      <c r="A2347">
        <v>305865</v>
      </c>
      <c r="B2347" t="s">
        <v>120</v>
      </c>
      <c r="C2347" t="str">
        <f>_xlfn.XLOOKUP(D2347,Departments!$A$2:$A$8,Departments!$B$2:$B$8)</f>
        <v>IT</v>
      </c>
      <c r="D2347" t="s">
        <v>80</v>
      </c>
      <c r="E2347" t="str" cm="1">
        <f t="array" ref="E2347">_xlfn.XLOOKUP(F2347,Locations!$A$2:$A$6,Locations!$B$2:$B$6,NOT FOUND)</f>
        <v>Ajman</v>
      </c>
      <c r="F2347" t="s">
        <v>32</v>
      </c>
      <c r="G2347" t="s">
        <v>68</v>
      </c>
      <c r="H2347" t="s">
        <v>22</v>
      </c>
      <c r="I2347" t="s">
        <v>35</v>
      </c>
      <c r="J2347" t="s">
        <v>24</v>
      </c>
      <c r="K2347" t="s">
        <v>69</v>
      </c>
      <c r="L2347" t="s">
        <v>1102</v>
      </c>
      <c r="M2347" s="4">
        <v>80.61</v>
      </c>
      <c r="N2347">
        <v>56</v>
      </c>
      <c r="O2347" t="s">
        <v>56</v>
      </c>
      <c r="P2347" t="s">
        <v>28</v>
      </c>
      <c r="R2347">
        <v>7</v>
      </c>
      <c r="S2347" t="s">
        <v>29</v>
      </c>
      <c r="U2347">
        <v>304144</v>
      </c>
    </row>
    <row r="2348" spans="1:21" x14ac:dyDescent="0.3">
      <c r="A2348">
        <v>305866</v>
      </c>
      <c r="B2348" t="s">
        <v>205</v>
      </c>
      <c r="C2348" t="str">
        <f>_xlfn.XLOOKUP(D2348,Departments!$A$2:$A$8,Departments!$B$2:$B$8)</f>
        <v>HR</v>
      </c>
      <c r="D2348" t="s">
        <v>40</v>
      </c>
      <c r="E2348" t="str" cm="1">
        <f t="array" ref="E2348">_xlfn.XLOOKUP(F2348,Locations!$A$2:$A$6,Locations!$B$2:$B$6,NOT FOUND)</f>
        <v>Dubai</v>
      </c>
      <c r="F2348" t="s">
        <v>20</v>
      </c>
      <c r="G2348" t="s">
        <v>33</v>
      </c>
      <c r="H2348" t="s">
        <v>63</v>
      </c>
      <c r="I2348" t="s">
        <v>43</v>
      </c>
      <c r="J2348" t="s">
        <v>24</v>
      </c>
      <c r="K2348" t="s">
        <v>69</v>
      </c>
      <c r="L2348" t="s">
        <v>274</v>
      </c>
      <c r="M2348" s="4">
        <v>82.65</v>
      </c>
      <c r="N2348">
        <v>79</v>
      </c>
      <c r="O2348" t="s">
        <v>56</v>
      </c>
      <c r="P2348" t="s">
        <v>38</v>
      </c>
      <c r="Q2348">
        <v>4</v>
      </c>
      <c r="R2348">
        <v>26</v>
      </c>
      <c r="S2348" t="s">
        <v>29</v>
      </c>
      <c r="U2348">
        <v>305235</v>
      </c>
    </row>
    <row r="2349" spans="1:21" x14ac:dyDescent="0.3">
      <c r="A2349">
        <v>305867</v>
      </c>
      <c r="B2349" t="s">
        <v>1107</v>
      </c>
      <c r="C2349" t="str">
        <f>_xlfn.XLOOKUP(D2349,Departments!$A$2:$A$8,Departments!$B$2:$B$8)</f>
        <v>Customer Support</v>
      </c>
      <c r="D2349" t="s">
        <v>52</v>
      </c>
      <c r="E2349" t="str" cm="1">
        <f t="array" ref="E2349">_xlfn.XLOOKUP(F2349,Locations!$A$2:$A$6,Locations!$B$2:$B$6,NOT FOUND)</f>
        <v>Dubai</v>
      </c>
      <c r="F2349" t="s">
        <v>20</v>
      </c>
      <c r="G2349" t="s">
        <v>108</v>
      </c>
      <c r="H2349" t="s">
        <v>76</v>
      </c>
      <c r="I2349" t="s">
        <v>35</v>
      </c>
      <c r="J2349" t="s">
        <v>36</v>
      </c>
      <c r="K2349" t="s">
        <v>69</v>
      </c>
      <c r="L2349" t="s">
        <v>725</v>
      </c>
      <c r="M2349" s="4">
        <v>76.25</v>
      </c>
      <c r="N2349">
        <v>69</v>
      </c>
      <c r="O2349" t="s">
        <v>56</v>
      </c>
      <c r="P2349" t="s">
        <v>38</v>
      </c>
      <c r="Q2349">
        <v>4</v>
      </c>
      <c r="R2349">
        <v>12</v>
      </c>
      <c r="S2349" t="s">
        <v>29</v>
      </c>
      <c r="U2349">
        <v>303693</v>
      </c>
    </row>
    <row r="2350" spans="1:21" x14ac:dyDescent="0.3">
      <c r="A2350">
        <v>305868</v>
      </c>
      <c r="B2350" t="s">
        <v>59</v>
      </c>
      <c r="C2350" t="str">
        <f>_xlfn.XLOOKUP(D2350,Departments!$A$2:$A$8,Departments!$B$2:$B$8)</f>
        <v>HR</v>
      </c>
      <c r="D2350" t="s">
        <v>40</v>
      </c>
      <c r="E2350" t="str" cm="1">
        <f t="array" ref="E2350">_xlfn.XLOOKUP(F2350,Locations!$A$2:$A$6,Locations!$B$2:$B$6,NOT FOUND)</f>
        <v>Abu Dhabi</v>
      </c>
      <c r="F2350" t="s">
        <v>61</v>
      </c>
      <c r="G2350" t="s">
        <v>47</v>
      </c>
      <c r="H2350" t="s">
        <v>63</v>
      </c>
      <c r="I2350" t="s">
        <v>35</v>
      </c>
      <c r="J2350" t="s">
        <v>36</v>
      </c>
      <c r="K2350" t="s">
        <v>25</v>
      </c>
      <c r="L2350" t="s">
        <v>512</v>
      </c>
      <c r="M2350" s="4">
        <v>83.11</v>
      </c>
      <c r="N2350">
        <v>69</v>
      </c>
      <c r="O2350" t="s">
        <v>56</v>
      </c>
      <c r="P2350" t="s">
        <v>38</v>
      </c>
      <c r="Q2350">
        <v>4</v>
      </c>
      <c r="R2350">
        <v>33</v>
      </c>
      <c r="S2350" t="s">
        <v>131</v>
      </c>
      <c r="T2350" t="s">
        <v>321</v>
      </c>
      <c r="U2350">
        <v>305653</v>
      </c>
    </row>
    <row r="2351" spans="1:21" x14ac:dyDescent="0.3">
      <c r="A2351">
        <v>305869</v>
      </c>
      <c r="B2351" t="s">
        <v>125</v>
      </c>
      <c r="C2351" t="str">
        <f>_xlfn.XLOOKUP(D2351,Departments!$A$2:$A$8,Departments!$B$2:$B$8)</f>
        <v>Customer Support</v>
      </c>
      <c r="D2351" t="s">
        <v>52</v>
      </c>
      <c r="E2351" t="str" cm="1">
        <f t="array" ref="E2351">_xlfn.XLOOKUP(F2351,Locations!$A$2:$A$6,Locations!$B$2:$B$6,NOT FOUND)</f>
        <v>Abu Dhabi</v>
      </c>
      <c r="F2351" t="s">
        <v>61</v>
      </c>
      <c r="G2351" t="s">
        <v>21</v>
      </c>
      <c r="H2351" t="s">
        <v>34</v>
      </c>
      <c r="I2351" t="s">
        <v>43</v>
      </c>
      <c r="J2351" t="s">
        <v>24</v>
      </c>
      <c r="K2351" t="s">
        <v>25</v>
      </c>
      <c r="L2351" t="s">
        <v>741</v>
      </c>
      <c r="M2351" s="4">
        <v>83.27</v>
      </c>
      <c r="N2351">
        <v>68</v>
      </c>
      <c r="O2351" t="s">
        <v>27</v>
      </c>
      <c r="P2351" t="s">
        <v>28</v>
      </c>
      <c r="R2351">
        <v>21</v>
      </c>
      <c r="S2351" t="s">
        <v>29</v>
      </c>
      <c r="U2351">
        <v>305279</v>
      </c>
    </row>
    <row r="2352" spans="1:21" x14ac:dyDescent="0.3">
      <c r="A2352">
        <v>305870</v>
      </c>
      <c r="B2352" t="s">
        <v>165</v>
      </c>
      <c r="C2352" t="str">
        <f>_xlfn.XLOOKUP(D2352,Departments!$A$2:$A$8,Departments!$B$2:$B$8)</f>
        <v>IT</v>
      </c>
      <c r="D2352" t="s">
        <v>80</v>
      </c>
      <c r="E2352" t="str" cm="1">
        <f t="array" ref="E2352">_xlfn.XLOOKUP(F2352,Locations!$A$2:$A$6,Locations!$B$2:$B$6,NOT FOUND)</f>
        <v>Al Ain</v>
      </c>
      <c r="F2352" t="s">
        <v>46</v>
      </c>
      <c r="G2352" t="s">
        <v>68</v>
      </c>
      <c r="H2352" t="s">
        <v>63</v>
      </c>
      <c r="I2352" t="s">
        <v>35</v>
      </c>
      <c r="J2352" t="s">
        <v>24</v>
      </c>
      <c r="K2352" t="s">
        <v>64</v>
      </c>
      <c r="L2352" t="s">
        <v>600</v>
      </c>
      <c r="M2352" s="4">
        <v>98.3</v>
      </c>
      <c r="N2352">
        <v>98</v>
      </c>
      <c r="O2352" t="s">
        <v>49</v>
      </c>
      <c r="P2352" t="s">
        <v>50</v>
      </c>
      <c r="R2352">
        <v>22</v>
      </c>
      <c r="S2352" t="s">
        <v>29</v>
      </c>
      <c r="U2352">
        <v>304939</v>
      </c>
    </row>
    <row r="2353" spans="1:21" x14ac:dyDescent="0.3">
      <c r="A2353">
        <v>305871</v>
      </c>
      <c r="B2353" t="s">
        <v>226</v>
      </c>
      <c r="C2353" t="str">
        <f>_xlfn.XLOOKUP(D2353,Departments!$A$2:$A$8,Departments!$B$2:$B$8)</f>
        <v>Marketing</v>
      </c>
      <c r="D2353" t="s">
        <v>60</v>
      </c>
      <c r="E2353" t="str" cm="1">
        <f t="array" ref="E2353">_xlfn.XLOOKUP(F2353,Locations!$A$2:$A$6,Locations!$B$2:$B$6,NOT FOUND)</f>
        <v>Al Ain</v>
      </c>
      <c r="F2353" t="s">
        <v>46</v>
      </c>
      <c r="G2353" t="s">
        <v>126</v>
      </c>
      <c r="H2353" t="s">
        <v>63</v>
      </c>
      <c r="I2353" t="s">
        <v>23</v>
      </c>
      <c r="J2353" t="s">
        <v>36</v>
      </c>
      <c r="K2353" t="s">
        <v>64</v>
      </c>
      <c r="L2353" t="s">
        <v>393</v>
      </c>
      <c r="M2353" s="4">
        <v>95.44</v>
      </c>
      <c r="N2353">
        <v>88</v>
      </c>
      <c r="O2353" t="s">
        <v>49</v>
      </c>
      <c r="P2353" t="s">
        <v>50</v>
      </c>
      <c r="R2353">
        <v>8</v>
      </c>
      <c r="S2353" t="s">
        <v>29</v>
      </c>
      <c r="U2353">
        <v>305149</v>
      </c>
    </row>
    <row r="2354" spans="1:21" x14ac:dyDescent="0.3">
      <c r="A2354">
        <v>305872</v>
      </c>
      <c r="B2354" t="s">
        <v>533</v>
      </c>
      <c r="C2354" t="str">
        <f>_xlfn.XLOOKUP(D2354,Departments!$A$2:$A$8,Departments!$B$2:$B$8)</f>
        <v>Sales</v>
      </c>
      <c r="D2354" t="s">
        <v>31</v>
      </c>
      <c r="E2354" t="str" cm="1">
        <f t="array" ref="E2354">_xlfn.XLOOKUP(F2354,Locations!$A$2:$A$6,Locations!$B$2:$B$6,NOT FOUND)</f>
        <v>Ajman</v>
      </c>
      <c r="F2354" t="s">
        <v>32</v>
      </c>
      <c r="G2354" t="s">
        <v>47</v>
      </c>
      <c r="H2354" t="s">
        <v>34</v>
      </c>
      <c r="I2354" t="s">
        <v>35</v>
      </c>
      <c r="J2354" t="s">
        <v>36</v>
      </c>
      <c r="K2354" t="s">
        <v>25</v>
      </c>
      <c r="L2354" t="s">
        <v>358</v>
      </c>
      <c r="M2354" s="4">
        <v>87.17</v>
      </c>
      <c r="N2354">
        <v>88</v>
      </c>
      <c r="O2354" t="s">
        <v>56</v>
      </c>
      <c r="P2354" t="s">
        <v>38</v>
      </c>
      <c r="Q2354">
        <v>4</v>
      </c>
      <c r="R2354">
        <v>12</v>
      </c>
      <c r="S2354" t="s">
        <v>29</v>
      </c>
      <c r="U2354">
        <v>303686</v>
      </c>
    </row>
    <row r="2355" spans="1:21" x14ac:dyDescent="0.3">
      <c r="A2355">
        <v>305873</v>
      </c>
      <c r="B2355" t="s">
        <v>450</v>
      </c>
      <c r="C2355" t="str">
        <f>_xlfn.XLOOKUP(D2355,Departments!$A$2:$A$8,Departments!$B$2:$B$8)</f>
        <v>Customer Support</v>
      </c>
      <c r="D2355" t="s">
        <v>52</v>
      </c>
      <c r="E2355" t="str" cm="1">
        <f t="array" ref="E2355">_xlfn.XLOOKUP(F2355,Locations!$A$2:$A$6,Locations!$B$2:$B$6,NOT FOUND)</f>
        <v>Al Ain</v>
      </c>
      <c r="F2355" t="s">
        <v>46</v>
      </c>
      <c r="G2355" t="s">
        <v>108</v>
      </c>
      <c r="H2355" t="s">
        <v>76</v>
      </c>
      <c r="I2355" t="s">
        <v>43</v>
      </c>
      <c r="J2355" t="s">
        <v>36</v>
      </c>
      <c r="K2355" t="s">
        <v>64</v>
      </c>
      <c r="L2355" t="s">
        <v>664</v>
      </c>
      <c r="M2355" s="4">
        <v>90.18</v>
      </c>
      <c r="N2355">
        <v>82</v>
      </c>
      <c r="O2355" t="s">
        <v>56</v>
      </c>
      <c r="P2355" t="s">
        <v>28</v>
      </c>
      <c r="R2355">
        <v>10</v>
      </c>
      <c r="S2355" t="s">
        <v>29</v>
      </c>
      <c r="U2355">
        <v>305851</v>
      </c>
    </row>
    <row r="2356" spans="1:21" x14ac:dyDescent="0.3">
      <c r="A2356">
        <v>305874</v>
      </c>
      <c r="B2356" t="s">
        <v>579</v>
      </c>
      <c r="C2356" t="str">
        <f>_xlfn.XLOOKUP(D2356,Departments!$A$2:$A$8,Departments!$B$2:$B$8)</f>
        <v>Sales</v>
      </c>
      <c r="D2356" t="s">
        <v>31</v>
      </c>
      <c r="E2356" t="str" cm="1">
        <f t="array" ref="E2356">_xlfn.XLOOKUP(F2356,Locations!$A$2:$A$6,Locations!$B$2:$B$6,NOT FOUND)</f>
        <v>Ajman</v>
      </c>
      <c r="F2356" t="s">
        <v>32</v>
      </c>
      <c r="G2356" t="s">
        <v>21</v>
      </c>
      <c r="H2356" t="s">
        <v>63</v>
      </c>
      <c r="I2356" t="s">
        <v>23</v>
      </c>
      <c r="J2356" t="s">
        <v>24</v>
      </c>
      <c r="K2356" t="s">
        <v>25</v>
      </c>
      <c r="L2356" t="s">
        <v>1047</v>
      </c>
      <c r="M2356" s="4">
        <v>87.27</v>
      </c>
      <c r="N2356">
        <v>90</v>
      </c>
      <c r="O2356" t="s">
        <v>56</v>
      </c>
      <c r="P2356" t="s">
        <v>38</v>
      </c>
      <c r="Q2356">
        <v>5</v>
      </c>
      <c r="R2356">
        <v>14</v>
      </c>
      <c r="S2356" t="s">
        <v>29</v>
      </c>
      <c r="U2356">
        <v>304499</v>
      </c>
    </row>
    <row r="2357" spans="1:21" x14ac:dyDescent="0.3">
      <c r="A2357">
        <v>305875</v>
      </c>
      <c r="B2357" t="s">
        <v>198</v>
      </c>
      <c r="C2357" t="str">
        <f>_xlfn.XLOOKUP(D2357,Departments!$A$2:$A$8,Departments!$B$2:$B$8)</f>
        <v>Sales</v>
      </c>
      <c r="D2357" t="s">
        <v>31</v>
      </c>
      <c r="E2357" t="str" cm="1">
        <f t="array" ref="E2357">_xlfn.XLOOKUP(F2357,Locations!$A$2:$A$6,Locations!$B$2:$B$6,NOT FOUND)</f>
        <v>Abu Dhabi</v>
      </c>
      <c r="F2357" t="s">
        <v>61</v>
      </c>
      <c r="G2357" t="s">
        <v>42</v>
      </c>
      <c r="H2357" t="s">
        <v>76</v>
      </c>
      <c r="I2357" t="s">
        <v>43</v>
      </c>
      <c r="J2357" t="s">
        <v>24</v>
      </c>
      <c r="K2357" t="s">
        <v>54</v>
      </c>
      <c r="L2357" t="s">
        <v>1236</v>
      </c>
      <c r="M2357" s="4">
        <v>83.8</v>
      </c>
      <c r="N2357">
        <v>77</v>
      </c>
      <c r="O2357" t="s">
        <v>27</v>
      </c>
      <c r="P2357" t="s">
        <v>38</v>
      </c>
      <c r="Q2357">
        <v>4</v>
      </c>
      <c r="R2357">
        <v>17</v>
      </c>
      <c r="S2357" t="s">
        <v>29</v>
      </c>
      <c r="U2357">
        <v>304415</v>
      </c>
    </row>
    <row r="2358" spans="1:21" x14ac:dyDescent="0.3">
      <c r="A2358">
        <v>305876</v>
      </c>
      <c r="B2358" t="s">
        <v>439</v>
      </c>
      <c r="C2358" t="str">
        <f>_xlfn.XLOOKUP(D2358,Departments!$A$2:$A$8,Departments!$B$2:$B$8)</f>
        <v>Operations</v>
      </c>
      <c r="D2358" t="s">
        <v>19</v>
      </c>
      <c r="E2358" t="str" cm="1">
        <f t="array" ref="E2358">_xlfn.XLOOKUP(F2358,Locations!$A$2:$A$6,Locations!$B$2:$B$6,NOT FOUND)</f>
        <v>Dubai</v>
      </c>
      <c r="F2358" t="s">
        <v>20</v>
      </c>
      <c r="G2358" t="s">
        <v>126</v>
      </c>
      <c r="H2358" t="s">
        <v>63</v>
      </c>
      <c r="I2358" t="s">
        <v>35</v>
      </c>
      <c r="J2358" t="s">
        <v>24</v>
      </c>
      <c r="K2358" t="s">
        <v>54</v>
      </c>
      <c r="L2358" t="s">
        <v>332</v>
      </c>
      <c r="M2358" s="4">
        <v>79.260000000000005</v>
      </c>
      <c r="N2358">
        <v>58</v>
      </c>
      <c r="O2358" t="s">
        <v>56</v>
      </c>
      <c r="P2358" t="s">
        <v>38</v>
      </c>
      <c r="Q2358">
        <v>5</v>
      </c>
      <c r="S2358" t="s">
        <v>29</v>
      </c>
      <c r="U2358">
        <v>305553</v>
      </c>
    </row>
    <row r="2359" spans="1:21" x14ac:dyDescent="0.3">
      <c r="A2359">
        <v>305877</v>
      </c>
      <c r="B2359" t="s">
        <v>1074</v>
      </c>
      <c r="C2359" t="str">
        <f>_xlfn.XLOOKUP(D2359,Departments!$A$2:$A$8,Departments!$B$2:$B$8)</f>
        <v>IT</v>
      </c>
      <c r="D2359" t="s">
        <v>80</v>
      </c>
      <c r="E2359" t="str" cm="1">
        <f t="array" ref="E2359">_xlfn.XLOOKUP(F2359,Locations!$A$2:$A$6,Locations!$B$2:$B$6,NOT FOUND)</f>
        <v>Sharjah</v>
      </c>
      <c r="F2359" t="s">
        <v>41</v>
      </c>
      <c r="G2359" t="s">
        <v>126</v>
      </c>
      <c r="H2359" t="s">
        <v>63</v>
      </c>
      <c r="I2359" t="s">
        <v>23</v>
      </c>
      <c r="J2359" t="s">
        <v>24</v>
      </c>
      <c r="K2359" t="s">
        <v>25</v>
      </c>
      <c r="L2359" t="s">
        <v>847</v>
      </c>
      <c r="M2359" s="4">
        <v>81.16</v>
      </c>
      <c r="N2359">
        <v>77</v>
      </c>
      <c r="O2359" t="s">
        <v>56</v>
      </c>
      <c r="P2359" t="s">
        <v>38</v>
      </c>
      <c r="Q2359">
        <v>4</v>
      </c>
      <c r="R2359">
        <v>27</v>
      </c>
      <c r="S2359" t="s">
        <v>57</v>
      </c>
      <c r="T2359" t="s">
        <v>1729</v>
      </c>
      <c r="U2359">
        <v>305749</v>
      </c>
    </row>
    <row r="2360" spans="1:21" x14ac:dyDescent="0.3">
      <c r="A2360">
        <v>305878</v>
      </c>
      <c r="B2360" t="s">
        <v>765</v>
      </c>
      <c r="C2360" t="str">
        <f>_xlfn.XLOOKUP(D2360,Departments!$A$2:$A$8,Departments!$B$2:$B$8)</f>
        <v>Marketing</v>
      </c>
      <c r="D2360" t="s">
        <v>60</v>
      </c>
      <c r="E2360" t="str" cm="1">
        <f t="array" ref="E2360">_xlfn.XLOOKUP(F2360,Locations!$A$2:$A$6,Locations!$B$2:$B$6,NOT FOUND)</f>
        <v>Al Ain</v>
      </c>
      <c r="F2360" t="s">
        <v>46</v>
      </c>
      <c r="G2360" t="s">
        <v>62</v>
      </c>
      <c r="H2360" t="s">
        <v>34</v>
      </c>
      <c r="I2360" t="s">
        <v>43</v>
      </c>
      <c r="J2360" t="s">
        <v>36</v>
      </c>
      <c r="K2360" t="s">
        <v>69</v>
      </c>
      <c r="L2360" t="s">
        <v>1475</v>
      </c>
      <c r="M2360" s="4">
        <v>78.52</v>
      </c>
      <c r="N2360">
        <v>54</v>
      </c>
      <c r="O2360" t="s">
        <v>27</v>
      </c>
      <c r="P2360" t="s">
        <v>38</v>
      </c>
      <c r="Q2360">
        <v>4</v>
      </c>
      <c r="R2360">
        <v>25</v>
      </c>
      <c r="S2360" t="s">
        <v>29</v>
      </c>
      <c r="U2360">
        <v>304113</v>
      </c>
    </row>
    <row r="2361" spans="1:21" x14ac:dyDescent="0.3">
      <c r="A2361">
        <v>305879</v>
      </c>
      <c r="B2361" t="s">
        <v>947</v>
      </c>
      <c r="C2361" t="str">
        <f>_xlfn.XLOOKUP(D2361,Departments!$A$2:$A$8,Departments!$B$2:$B$8)</f>
        <v>IT</v>
      </c>
      <c r="D2361" t="s">
        <v>80</v>
      </c>
      <c r="E2361" t="str" cm="1">
        <f t="array" ref="E2361">_xlfn.XLOOKUP(F2361,Locations!$A$2:$A$6,Locations!$B$2:$B$6,NOT FOUND)</f>
        <v>Al Ain</v>
      </c>
      <c r="F2361" t="s">
        <v>46</v>
      </c>
      <c r="G2361" t="s">
        <v>108</v>
      </c>
      <c r="H2361" t="s">
        <v>34</v>
      </c>
      <c r="I2361" t="s">
        <v>35</v>
      </c>
      <c r="J2361" t="s">
        <v>24</v>
      </c>
      <c r="K2361" t="s">
        <v>69</v>
      </c>
      <c r="L2361" t="s">
        <v>362</v>
      </c>
      <c r="M2361" s="4">
        <v>75.040000000000006</v>
      </c>
      <c r="N2361">
        <v>62</v>
      </c>
      <c r="O2361" t="s">
        <v>27</v>
      </c>
      <c r="P2361" t="s">
        <v>38</v>
      </c>
      <c r="Q2361">
        <v>2</v>
      </c>
      <c r="S2361" t="s">
        <v>29</v>
      </c>
      <c r="U2361">
        <v>303964</v>
      </c>
    </row>
    <row r="2362" spans="1:21" x14ac:dyDescent="0.3">
      <c r="A2362">
        <v>305880</v>
      </c>
      <c r="B2362" t="s">
        <v>1068</v>
      </c>
      <c r="C2362" t="str">
        <f>_xlfn.XLOOKUP(D2362,Departments!$A$2:$A$8,Departments!$B$2:$B$8)</f>
        <v>Operations</v>
      </c>
      <c r="D2362" t="s">
        <v>19</v>
      </c>
      <c r="E2362" t="str" cm="1">
        <f t="array" ref="E2362">_xlfn.XLOOKUP(F2362,Locations!$A$2:$A$6,Locations!$B$2:$B$6,NOT FOUND)</f>
        <v>Al Ain</v>
      </c>
      <c r="F2362" t="s">
        <v>46</v>
      </c>
      <c r="G2362" t="s">
        <v>47</v>
      </c>
      <c r="H2362" t="s">
        <v>63</v>
      </c>
      <c r="I2362" t="s">
        <v>43</v>
      </c>
      <c r="J2362" t="s">
        <v>24</v>
      </c>
      <c r="K2362" t="s">
        <v>25</v>
      </c>
      <c r="L2362" t="s">
        <v>272</v>
      </c>
      <c r="M2362" s="4">
        <v>83.56</v>
      </c>
      <c r="N2362">
        <v>57</v>
      </c>
      <c r="O2362" t="s">
        <v>27</v>
      </c>
      <c r="P2362" t="s">
        <v>38</v>
      </c>
      <c r="Q2362">
        <v>2</v>
      </c>
      <c r="R2362">
        <v>16</v>
      </c>
      <c r="S2362" t="s">
        <v>29</v>
      </c>
      <c r="U2362">
        <v>304569</v>
      </c>
    </row>
    <row r="2363" spans="1:21" x14ac:dyDescent="0.3">
      <c r="A2363">
        <v>305881</v>
      </c>
      <c r="B2363" t="s">
        <v>623</v>
      </c>
      <c r="C2363" t="str">
        <f>_xlfn.XLOOKUP(D2363,Departments!$A$2:$A$8,Departments!$B$2:$B$8)</f>
        <v>Finance</v>
      </c>
      <c r="D2363" t="s">
        <v>72</v>
      </c>
      <c r="E2363" t="str" cm="1">
        <f t="array" ref="E2363">_xlfn.XLOOKUP(F2363,Locations!$A$2:$A$6,Locations!$B$2:$B$6,NOT FOUND)</f>
        <v>Al Ain</v>
      </c>
      <c r="F2363" t="s">
        <v>46</v>
      </c>
      <c r="G2363" t="s">
        <v>108</v>
      </c>
      <c r="H2363" t="s">
        <v>22</v>
      </c>
      <c r="I2363" t="s">
        <v>35</v>
      </c>
      <c r="J2363" t="s">
        <v>36</v>
      </c>
      <c r="K2363" t="s">
        <v>54</v>
      </c>
      <c r="L2363" t="s">
        <v>492</v>
      </c>
      <c r="M2363" s="4">
        <v>76.05</v>
      </c>
      <c r="N2363">
        <v>51</v>
      </c>
      <c r="O2363" t="s">
        <v>56</v>
      </c>
      <c r="P2363" t="s">
        <v>50</v>
      </c>
      <c r="R2363">
        <v>5</v>
      </c>
      <c r="S2363" t="s">
        <v>29</v>
      </c>
      <c r="U2363">
        <v>303726</v>
      </c>
    </row>
    <row r="2364" spans="1:21" x14ac:dyDescent="0.3">
      <c r="A2364">
        <v>305882</v>
      </c>
      <c r="B2364" t="s">
        <v>791</v>
      </c>
      <c r="C2364" t="str">
        <f>_xlfn.XLOOKUP(D2364,Departments!$A$2:$A$8,Departments!$B$2:$B$8)</f>
        <v>Finance</v>
      </c>
      <c r="D2364" t="s">
        <v>72</v>
      </c>
      <c r="E2364" t="str" cm="1">
        <f t="array" ref="E2364">_xlfn.XLOOKUP(F2364,Locations!$A$2:$A$6,Locations!$B$2:$B$6,NOT FOUND)</f>
        <v>Abu Dhabi</v>
      </c>
      <c r="F2364" t="s">
        <v>61</v>
      </c>
      <c r="G2364" t="s">
        <v>102</v>
      </c>
      <c r="H2364" t="s">
        <v>34</v>
      </c>
      <c r="I2364" t="s">
        <v>43</v>
      </c>
      <c r="J2364" t="s">
        <v>24</v>
      </c>
      <c r="K2364" t="s">
        <v>69</v>
      </c>
      <c r="L2364" t="s">
        <v>948</v>
      </c>
      <c r="M2364" s="4">
        <v>77.78</v>
      </c>
      <c r="N2364">
        <v>73</v>
      </c>
      <c r="O2364" t="s">
        <v>27</v>
      </c>
      <c r="P2364" t="s">
        <v>38</v>
      </c>
      <c r="Q2364">
        <v>2</v>
      </c>
      <c r="R2364">
        <v>29</v>
      </c>
      <c r="S2364" t="s">
        <v>57</v>
      </c>
      <c r="T2364" t="s">
        <v>1730</v>
      </c>
      <c r="U2364">
        <v>305695</v>
      </c>
    </row>
    <row r="2365" spans="1:21" x14ac:dyDescent="0.3">
      <c r="A2365">
        <v>305883</v>
      </c>
      <c r="B2365" t="s">
        <v>316</v>
      </c>
      <c r="C2365" t="str">
        <f>_xlfn.XLOOKUP(D2365,Departments!$A$2:$A$8,Departments!$B$2:$B$8)</f>
        <v>IT</v>
      </c>
      <c r="D2365" t="s">
        <v>80</v>
      </c>
      <c r="E2365" t="str" cm="1">
        <f t="array" ref="E2365">_xlfn.XLOOKUP(F2365,Locations!$A$2:$A$6,Locations!$B$2:$B$6,NOT FOUND)</f>
        <v>Dubai</v>
      </c>
      <c r="F2365" t="s">
        <v>20</v>
      </c>
      <c r="G2365" t="s">
        <v>21</v>
      </c>
      <c r="H2365" t="s">
        <v>34</v>
      </c>
      <c r="I2365" t="s">
        <v>43</v>
      </c>
      <c r="J2365" t="s">
        <v>36</v>
      </c>
      <c r="K2365" t="s">
        <v>69</v>
      </c>
      <c r="L2365" t="s">
        <v>598</v>
      </c>
      <c r="M2365" s="4">
        <v>80.61</v>
      </c>
      <c r="N2365">
        <v>63</v>
      </c>
      <c r="O2365" t="s">
        <v>27</v>
      </c>
      <c r="P2365" t="s">
        <v>38</v>
      </c>
      <c r="Q2365">
        <v>3</v>
      </c>
      <c r="R2365">
        <v>38</v>
      </c>
      <c r="S2365" t="s">
        <v>29</v>
      </c>
      <c r="U2365">
        <v>305166</v>
      </c>
    </row>
    <row r="2366" spans="1:21" x14ac:dyDescent="0.3">
      <c r="A2366">
        <v>305884</v>
      </c>
      <c r="B2366" t="s">
        <v>200</v>
      </c>
      <c r="C2366" t="str">
        <f>_xlfn.XLOOKUP(D2366,Departments!$A$2:$A$8,Departments!$B$2:$B$8)</f>
        <v>Operations</v>
      </c>
      <c r="D2366" t="s">
        <v>19</v>
      </c>
      <c r="E2366" t="str" cm="1">
        <f t="array" ref="E2366">_xlfn.XLOOKUP(F2366,Locations!$A$2:$A$6,Locations!$B$2:$B$6,NOT FOUND)</f>
        <v>Al Ain</v>
      </c>
      <c r="F2366" t="s">
        <v>46</v>
      </c>
      <c r="G2366" t="s">
        <v>47</v>
      </c>
      <c r="H2366" t="s">
        <v>22</v>
      </c>
      <c r="I2366" t="s">
        <v>23</v>
      </c>
      <c r="J2366" t="s">
        <v>24</v>
      </c>
      <c r="K2366" t="s">
        <v>54</v>
      </c>
      <c r="L2366" t="s">
        <v>1731</v>
      </c>
      <c r="M2366" s="4">
        <v>98.05</v>
      </c>
      <c r="N2366">
        <v>99</v>
      </c>
      <c r="O2366" t="s">
        <v>49</v>
      </c>
      <c r="P2366" t="s">
        <v>38</v>
      </c>
      <c r="Q2366">
        <v>4</v>
      </c>
      <c r="R2366">
        <v>29</v>
      </c>
      <c r="S2366" t="s">
        <v>29</v>
      </c>
      <c r="U2366">
        <v>303895</v>
      </c>
    </row>
    <row r="2367" spans="1:21" x14ac:dyDescent="0.3">
      <c r="A2367">
        <v>305885</v>
      </c>
      <c r="B2367" t="s">
        <v>501</v>
      </c>
      <c r="C2367" t="str">
        <f>_xlfn.XLOOKUP(D2367,Departments!$A$2:$A$8,Departments!$B$2:$B$8)</f>
        <v>Customer Support</v>
      </c>
      <c r="D2367" t="s">
        <v>52</v>
      </c>
      <c r="E2367" t="str" cm="1">
        <f t="array" ref="E2367">_xlfn.XLOOKUP(F2367,Locations!$A$2:$A$6,Locations!$B$2:$B$6,NOT FOUND)</f>
        <v>Al Ain</v>
      </c>
      <c r="F2367" t="s">
        <v>46</v>
      </c>
      <c r="G2367" t="s">
        <v>47</v>
      </c>
      <c r="H2367" t="s">
        <v>34</v>
      </c>
      <c r="I2367" t="s">
        <v>35</v>
      </c>
      <c r="J2367" t="s">
        <v>36</v>
      </c>
      <c r="K2367" t="s">
        <v>64</v>
      </c>
      <c r="L2367" t="s">
        <v>1029</v>
      </c>
      <c r="M2367" s="4">
        <v>90.49</v>
      </c>
      <c r="N2367">
        <v>74</v>
      </c>
      <c r="O2367" t="s">
        <v>49</v>
      </c>
      <c r="P2367" t="s">
        <v>38</v>
      </c>
      <c r="Q2367">
        <v>5</v>
      </c>
      <c r="R2367">
        <v>12</v>
      </c>
      <c r="S2367" t="s">
        <v>29</v>
      </c>
      <c r="U2367">
        <v>305119</v>
      </c>
    </row>
    <row r="2368" spans="1:21" x14ac:dyDescent="0.3">
      <c r="A2368">
        <v>305886</v>
      </c>
      <c r="B2368" t="s">
        <v>101</v>
      </c>
      <c r="C2368" t="str">
        <f>_xlfn.XLOOKUP(D2368,Departments!$A$2:$A$8,Departments!$B$2:$B$8)</f>
        <v>HR</v>
      </c>
      <c r="D2368" t="s">
        <v>40</v>
      </c>
      <c r="E2368" t="str" cm="1">
        <f t="array" ref="E2368">_xlfn.XLOOKUP(F2368,Locations!$A$2:$A$6,Locations!$B$2:$B$6,NOT FOUND)</f>
        <v>Sharjah</v>
      </c>
      <c r="F2368" t="s">
        <v>41</v>
      </c>
      <c r="G2368" t="s">
        <v>42</v>
      </c>
      <c r="H2368" t="s">
        <v>63</v>
      </c>
      <c r="I2368" t="s">
        <v>35</v>
      </c>
      <c r="J2368" t="s">
        <v>36</v>
      </c>
      <c r="K2368" t="s">
        <v>25</v>
      </c>
      <c r="L2368" t="s">
        <v>1010</v>
      </c>
      <c r="M2368" s="4">
        <v>78.83</v>
      </c>
      <c r="N2368">
        <v>57</v>
      </c>
      <c r="O2368" t="s">
        <v>27</v>
      </c>
      <c r="P2368" t="s">
        <v>38</v>
      </c>
      <c r="Q2368">
        <v>5</v>
      </c>
      <c r="R2368">
        <v>36</v>
      </c>
      <c r="S2368" t="s">
        <v>29</v>
      </c>
      <c r="U2368">
        <v>303802</v>
      </c>
    </row>
    <row r="2369" spans="1:21" x14ac:dyDescent="0.3">
      <c r="A2369">
        <v>305887</v>
      </c>
      <c r="B2369" t="s">
        <v>553</v>
      </c>
      <c r="C2369" t="str">
        <f>_xlfn.XLOOKUP(D2369,Departments!$A$2:$A$8,Departments!$B$2:$B$8)</f>
        <v>Operations</v>
      </c>
      <c r="D2369" t="s">
        <v>19</v>
      </c>
      <c r="E2369" t="str" cm="1">
        <f t="array" ref="E2369">_xlfn.XLOOKUP(F2369,Locations!$A$2:$A$6,Locations!$B$2:$B$6,NOT FOUND)</f>
        <v>Al Ain</v>
      </c>
      <c r="F2369" t="s">
        <v>46</v>
      </c>
      <c r="G2369" t="s">
        <v>73</v>
      </c>
      <c r="H2369" t="s">
        <v>34</v>
      </c>
      <c r="I2369" t="s">
        <v>43</v>
      </c>
      <c r="J2369" t="s">
        <v>36</v>
      </c>
      <c r="K2369" t="s">
        <v>25</v>
      </c>
      <c r="L2369" t="s">
        <v>1147</v>
      </c>
      <c r="M2369" s="4">
        <v>87.76</v>
      </c>
      <c r="N2369">
        <v>73</v>
      </c>
      <c r="O2369" t="s">
        <v>56</v>
      </c>
      <c r="P2369" t="s">
        <v>38</v>
      </c>
      <c r="Q2369">
        <v>3</v>
      </c>
      <c r="R2369">
        <v>26</v>
      </c>
      <c r="S2369" t="s">
        <v>57</v>
      </c>
      <c r="T2369" t="s">
        <v>1732</v>
      </c>
      <c r="U2369">
        <v>305816</v>
      </c>
    </row>
    <row r="2370" spans="1:21" x14ac:dyDescent="0.3">
      <c r="A2370">
        <v>305888</v>
      </c>
      <c r="B2370" t="s">
        <v>142</v>
      </c>
      <c r="C2370" t="str">
        <f>_xlfn.XLOOKUP(D2370,Departments!$A$2:$A$8,Departments!$B$2:$B$8)</f>
        <v>Customer Support</v>
      </c>
      <c r="D2370" t="s">
        <v>52</v>
      </c>
      <c r="E2370" t="str" cm="1">
        <f t="array" ref="E2370">_xlfn.XLOOKUP(F2370,Locations!$A$2:$A$6,Locations!$B$2:$B$6,NOT FOUND)</f>
        <v>Abu Dhabi</v>
      </c>
      <c r="F2370" t="s">
        <v>61</v>
      </c>
      <c r="G2370" t="s">
        <v>21</v>
      </c>
      <c r="H2370" t="s">
        <v>34</v>
      </c>
      <c r="I2370" t="s">
        <v>43</v>
      </c>
      <c r="J2370" t="s">
        <v>36</v>
      </c>
      <c r="K2370" t="s">
        <v>64</v>
      </c>
      <c r="L2370" t="s">
        <v>706</v>
      </c>
      <c r="M2370" s="4">
        <v>81.58</v>
      </c>
      <c r="N2370">
        <v>54</v>
      </c>
      <c r="O2370" t="s">
        <v>56</v>
      </c>
      <c r="P2370" t="s">
        <v>38</v>
      </c>
      <c r="Q2370">
        <v>3</v>
      </c>
      <c r="R2370">
        <v>8</v>
      </c>
      <c r="S2370" t="s">
        <v>29</v>
      </c>
      <c r="U2370">
        <v>304781</v>
      </c>
    </row>
    <row r="2371" spans="1:21" x14ac:dyDescent="0.3">
      <c r="A2371">
        <v>305889</v>
      </c>
      <c r="B2371" t="s">
        <v>947</v>
      </c>
      <c r="C2371" t="str">
        <f>_xlfn.XLOOKUP(D2371,Departments!$A$2:$A$8,Departments!$B$2:$B$8)</f>
        <v>IT</v>
      </c>
      <c r="D2371" t="s">
        <v>80</v>
      </c>
      <c r="E2371" t="str" cm="1">
        <f t="array" ref="E2371">_xlfn.XLOOKUP(F2371,Locations!$A$2:$A$6,Locations!$B$2:$B$6,NOT FOUND)</f>
        <v>Ajman</v>
      </c>
      <c r="F2371" t="s">
        <v>32</v>
      </c>
      <c r="G2371" t="s">
        <v>173</v>
      </c>
      <c r="H2371" t="s">
        <v>34</v>
      </c>
      <c r="I2371" t="s">
        <v>35</v>
      </c>
      <c r="J2371" t="s">
        <v>24</v>
      </c>
      <c r="K2371" t="s">
        <v>64</v>
      </c>
      <c r="L2371" t="s">
        <v>288</v>
      </c>
      <c r="M2371" s="4">
        <v>77.41</v>
      </c>
      <c r="N2371">
        <v>60</v>
      </c>
      <c r="O2371" t="s">
        <v>27</v>
      </c>
      <c r="P2371" t="s">
        <v>38</v>
      </c>
      <c r="Q2371">
        <v>5</v>
      </c>
      <c r="R2371">
        <v>25</v>
      </c>
      <c r="S2371" t="s">
        <v>29</v>
      </c>
      <c r="U2371">
        <v>304682</v>
      </c>
    </row>
    <row r="2372" spans="1:21" x14ac:dyDescent="0.3">
      <c r="A2372">
        <v>305890</v>
      </c>
      <c r="B2372" t="s">
        <v>183</v>
      </c>
      <c r="C2372" t="str">
        <f>_xlfn.XLOOKUP(D2372,Departments!$A$2:$A$8,Departments!$B$2:$B$8)</f>
        <v>Customer Support</v>
      </c>
      <c r="D2372" t="s">
        <v>52</v>
      </c>
      <c r="E2372" t="str" cm="1">
        <f t="array" ref="E2372">_xlfn.XLOOKUP(F2372,Locations!$A$2:$A$6,Locations!$B$2:$B$6,NOT FOUND)</f>
        <v>Dubai</v>
      </c>
      <c r="F2372" t="s">
        <v>20</v>
      </c>
      <c r="G2372" t="s">
        <v>102</v>
      </c>
      <c r="H2372" t="s">
        <v>63</v>
      </c>
      <c r="I2372" t="s">
        <v>23</v>
      </c>
      <c r="J2372" t="s">
        <v>36</v>
      </c>
      <c r="K2372" t="s">
        <v>64</v>
      </c>
      <c r="L2372" t="s">
        <v>1733</v>
      </c>
      <c r="M2372" s="4">
        <v>75.680000000000007</v>
      </c>
      <c r="N2372">
        <v>71</v>
      </c>
      <c r="O2372" t="s">
        <v>27</v>
      </c>
      <c r="P2372" t="s">
        <v>50</v>
      </c>
      <c r="R2372">
        <v>16</v>
      </c>
      <c r="S2372" t="s">
        <v>29</v>
      </c>
      <c r="U2372">
        <v>304908</v>
      </c>
    </row>
    <row r="2373" spans="1:21" x14ac:dyDescent="0.3">
      <c r="A2373">
        <v>305891</v>
      </c>
      <c r="B2373" t="s">
        <v>828</v>
      </c>
      <c r="C2373" t="str">
        <f>_xlfn.XLOOKUP(D2373,Departments!$A$2:$A$8,Departments!$B$2:$B$8)</f>
        <v>Customer Support</v>
      </c>
      <c r="D2373" t="s">
        <v>52</v>
      </c>
      <c r="E2373" t="str" cm="1">
        <f t="array" ref="E2373">_xlfn.XLOOKUP(F2373,Locations!$A$2:$A$6,Locations!$B$2:$B$6,NOT FOUND)</f>
        <v>Abu Dhabi</v>
      </c>
      <c r="F2373" t="s">
        <v>61</v>
      </c>
      <c r="G2373" t="s">
        <v>33</v>
      </c>
      <c r="H2373" t="s">
        <v>34</v>
      </c>
      <c r="I2373" t="s">
        <v>35</v>
      </c>
      <c r="J2373" t="s">
        <v>24</v>
      </c>
      <c r="K2373" t="s">
        <v>69</v>
      </c>
      <c r="L2373" t="s">
        <v>1007</v>
      </c>
      <c r="M2373" s="4">
        <v>91.35</v>
      </c>
      <c r="N2373">
        <v>83</v>
      </c>
      <c r="O2373" t="s">
        <v>56</v>
      </c>
      <c r="P2373" t="s">
        <v>50</v>
      </c>
      <c r="S2373" t="s">
        <v>29</v>
      </c>
      <c r="U2373">
        <v>304273</v>
      </c>
    </row>
    <row r="2374" spans="1:21" x14ac:dyDescent="0.3">
      <c r="A2374">
        <v>305892</v>
      </c>
      <c r="B2374" t="s">
        <v>145</v>
      </c>
      <c r="C2374" t="str">
        <f>_xlfn.XLOOKUP(D2374,Departments!$A$2:$A$8,Departments!$B$2:$B$8)</f>
        <v>Sales</v>
      </c>
      <c r="D2374" t="s">
        <v>31</v>
      </c>
      <c r="E2374" t="str" cm="1">
        <f t="array" ref="E2374">_xlfn.XLOOKUP(F2374,Locations!$A$2:$A$6,Locations!$B$2:$B$6,NOT FOUND)</f>
        <v>Dubai</v>
      </c>
      <c r="F2374" t="s">
        <v>20</v>
      </c>
      <c r="G2374" t="s">
        <v>173</v>
      </c>
      <c r="H2374" t="s">
        <v>76</v>
      </c>
      <c r="I2374" t="s">
        <v>35</v>
      </c>
      <c r="J2374" t="s">
        <v>36</v>
      </c>
      <c r="K2374" t="s">
        <v>69</v>
      </c>
      <c r="L2374" t="s">
        <v>1252</v>
      </c>
      <c r="M2374" s="4">
        <v>80.150000000000006</v>
      </c>
      <c r="N2374">
        <v>58</v>
      </c>
      <c r="O2374" t="s">
        <v>56</v>
      </c>
      <c r="P2374" t="s">
        <v>28</v>
      </c>
      <c r="R2374">
        <v>31</v>
      </c>
      <c r="S2374" t="s">
        <v>57</v>
      </c>
      <c r="T2374" t="s">
        <v>619</v>
      </c>
      <c r="U2374">
        <v>303955</v>
      </c>
    </row>
    <row r="2375" spans="1:21" x14ac:dyDescent="0.3">
      <c r="A2375">
        <v>305893</v>
      </c>
      <c r="B2375" t="s">
        <v>1068</v>
      </c>
      <c r="C2375" t="str">
        <f>_xlfn.XLOOKUP(D2375,Departments!$A$2:$A$8,Departments!$B$2:$B$8)</f>
        <v>Marketing</v>
      </c>
      <c r="D2375" t="s">
        <v>60</v>
      </c>
      <c r="E2375" t="str" cm="1">
        <f t="array" ref="E2375">_xlfn.XLOOKUP(F2375,Locations!$A$2:$A$6,Locations!$B$2:$B$6,NOT FOUND)</f>
        <v>Al Ain</v>
      </c>
      <c r="F2375" t="s">
        <v>46</v>
      </c>
      <c r="G2375" t="s">
        <v>53</v>
      </c>
      <c r="H2375" t="s">
        <v>76</v>
      </c>
      <c r="I2375" t="s">
        <v>43</v>
      </c>
      <c r="J2375" t="s">
        <v>24</v>
      </c>
      <c r="K2375" t="s">
        <v>54</v>
      </c>
      <c r="L2375" t="s">
        <v>792</v>
      </c>
      <c r="M2375" s="4">
        <v>84.95</v>
      </c>
      <c r="N2375">
        <v>68</v>
      </c>
      <c r="O2375" t="s">
        <v>27</v>
      </c>
      <c r="P2375" t="s">
        <v>38</v>
      </c>
      <c r="Q2375">
        <v>4</v>
      </c>
      <c r="R2375">
        <v>34</v>
      </c>
      <c r="S2375" t="s">
        <v>57</v>
      </c>
      <c r="T2375" t="s">
        <v>821</v>
      </c>
      <c r="U2375">
        <v>305222</v>
      </c>
    </row>
    <row r="2376" spans="1:21" x14ac:dyDescent="0.3">
      <c r="A2376">
        <v>305894</v>
      </c>
      <c r="B2376" t="s">
        <v>284</v>
      </c>
      <c r="C2376" t="str">
        <f>_xlfn.XLOOKUP(D2376,Departments!$A$2:$A$8,Departments!$B$2:$B$8)</f>
        <v>Customer Support</v>
      </c>
      <c r="D2376" t="s">
        <v>52</v>
      </c>
      <c r="E2376" t="str" cm="1">
        <f t="array" ref="E2376">_xlfn.XLOOKUP(F2376,Locations!$A$2:$A$6,Locations!$B$2:$B$6,NOT FOUND)</f>
        <v>Ajman</v>
      </c>
      <c r="F2376" t="s">
        <v>32</v>
      </c>
      <c r="G2376" t="s">
        <v>108</v>
      </c>
      <c r="H2376" t="s">
        <v>76</v>
      </c>
      <c r="I2376" t="s">
        <v>35</v>
      </c>
      <c r="J2376" t="s">
        <v>24</v>
      </c>
      <c r="K2376" t="s">
        <v>54</v>
      </c>
      <c r="L2376" t="s">
        <v>1562</v>
      </c>
      <c r="M2376" s="4">
        <v>81.510000000000005</v>
      </c>
      <c r="N2376">
        <v>52</v>
      </c>
      <c r="O2376" t="s">
        <v>56</v>
      </c>
      <c r="P2376" t="s">
        <v>28</v>
      </c>
      <c r="R2376">
        <v>32</v>
      </c>
      <c r="S2376" t="s">
        <v>29</v>
      </c>
      <c r="U2376">
        <v>305715</v>
      </c>
    </row>
    <row r="2377" spans="1:21" x14ac:dyDescent="0.3">
      <c r="A2377">
        <v>305895</v>
      </c>
      <c r="B2377" t="s">
        <v>217</v>
      </c>
      <c r="C2377" t="str">
        <f>_xlfn.XLOOKUP(D2377,Departments!$A$2:$A$8,Departments!$B$2:$B$8)</f>
        <v>Finance</v>
      </c>
      <c r="D2377" t="s">
        <v>72</v>
      </c>
      <c r="E2377" t="str" cm="1">
        <f t="array" ref="E2377">_xlfn.XLOOKUP(F2377,Locations!$A$2:$A$6,Locations!$B$2:$B$6,NOT FOUND)</f>
        <v>Abu Dhabi</v>
      </c>
      <c r="F2377" t="s">
        <v>61</v>
      </c>
      <c r="G2377" t="s">
        <v>102</v>
      </c>
      <c r="H2377" t="s">
        <v>63</v>
      </c>
      <c r="I2377" t="s">
        <v>35</v>
      </c>
      <c r="J2377" t="s">
        <v>36</v>
      </c>
      <c r="K2377" t="s">
        <v>64</v>
      </c>
      <c r="L2377" t="s">
        <v>430</v>
      </c>
      <c r="M2377" s="4">
        <v>86.11</v>
      </c>
      <c r="N2377">
        <v>85</v>
      </c>
      <c r="O2377" t="s">
        <v>56</v>
      </c>
      <c r="P2377" t="s">
        <v>38</v>
      </c>
      <c r="Q2377">
        <v>3</v>
      </c>
      <c r="R2377">
        <v>27</v>
      </c>
      <c r="S2377" t="s">
        <v>29</v>
      </c>
      <c r="U2377">
        <v>304310</v>
      </c>
    </row>
    <row r="2378" spans="1:21" x14ac:dyDescent="0.3">
      <c r="A2378">
        <v>305896</v>
      </c>
      <c r="B2378" t="s">
        <v>248</v>
      </c>
      <c r="C2378" t="str">
        <f>_xlfn.XLOOKUP(D2378,Departments!$A$2:$A$8,Departments!$B$2:$B$8)</f>
        <v>Customer Support</v>
      </c>
      <c r="D2378" t="s">
        <v>52</v>
      </c>
      <c r="E2378" t="str" cm="1">
        <f t="array" ref="E2378">_xlfn.XLOOKUP(F2378,Locations!$A$2:$A$6,Locations!$B$2:$B$6,NOT FOUND)</f>
        <v>Dubai</v>
      </c>
      <c r="F2378" t="s">
        <v>20</v>
      </c>
      <c r="G2378" t="s">
        <v>173</v>
      </c>
      <c r="H2378" t="s">
        <v>76</v>
      </c>
      <c r="I2378" t="s">
        <v>23</v>
      </c>
      <c r="J2378" t="s">
        <v>36</v>
      </c>
      <c r="K2378" t="s">
        <v>54</v>
      </c>
      <c r="L2378" t="s">
        <v>1265</v>
      </c>
      <c r="M2378" s="4">
        <v>78.64</v>
      </c>
      <c r="N2378">
        <v>75</v>
      </c>
      <c r="O2378" t="s">
        <v>27</v>
      </c>
      <c r="P2378" t="s">
        <v>38</v>
      </c>
      <c r="Q2378">
        <v>5</v>
      </c>
      <c r="R2378">
        <v>12</v>
      </c>
      <c r="S2378" t="s">
        <v>131</v>
      </c>
      <c r="T2378" t="s">
        <v>1734</v>
      </c>
      <c r="U2378">
        <v>305067</v>
      </c>
    </row>
    <row r="2379" spans="1:21" x14ac:dyDescent="0.3">
      <c r="A2379">
        <v>305897</v>
      </c>
      <c r="B2379" t="s">
        <v>1045</v>
      </c>
      <c r="C2379" t="str">
        <f>_xlfn.XLOOKUP(D2379,Departments!$A$2:$A$8,Departments!$B$2:$B$8)</f>
        <v>Operations</v>
      </c>
      <c r="D2379" t="s">
        <v>19</v>
      </c>
      <c r="E2379" t="str" cm="1">
        <f t="array" ref="E2379">_xlfn.XLOOKUP(F2379,Locations!$A$2:$A$6,Locations!$B$2:$B$6,NOT FOUND)</f>
        <v>Dubai</v>
      </c>
      <c r="F2379" t="s">
        <v>20</v>
      </c>
      <c r="G2379" t="s">
        <v>126</v>
      </c>
      <c r="H2379" t="s">
        <v>63</v>
      </c>
      <c r="I2379" t="s">
        <v>35</v>
      </c>
      <c r="J2379" t="s">
        <v>36</v>
      </c>
      <c r="K2379" t="s">
        <v>25</v>
      </c>
      <c r="L2379" t="s">
        <v>1420</v>
      </c>
      <c r="M2379" s="4">
        <v>84.73</v>
      </c>
      <c r="N2379">
        <v>53</v>
      </c>
      <c r="O2379" t="s">
        <v>27</v>
      </c>
      <c r="P2379" t="s">
        <v>28</v>
      </c>
      <c r="R2379">
        <v>27</v>
      </c>
      <c r="S2379" t="s">
        <v>29</v>
      </c>
      <c r="U2379">
        <v>305876</v>
      </c>
    </row>
    <row r="2380" spans="1:21" x14ac:dyDescent="0.3">
      <c r="A2380">
        <v>305898</v>
      </c>
      <c r="B2380" t="s">
        <v>427</v>
      </c>
      <c r="C2380" t="str">
        <f>_xlfn.XLOOKUP(D2380,Departments!$A$2:$A$8,Departments!$B$2:$B$8)</f>
        <v>HR</v>
      </c>
      <c r="D2380" t="s">
        <v>40</v>
      </c>
      <c r="E2380" t="str" cm="1">
        <f t="array" ref="E2380">_xlfn.XLOOKUP(F2380,Locations!$A$2:$A$6,Locations!$B$2:$B$6,NOT FOUND)</f>
        <v>Abu Dhabi</v>
      </c>
      <c r="F2380" t="s">
        <v>61</v>
      </c>
      <c r="G2380" t="s">
        <v>33</v>
      </c>
      <c r="H2380" t="s">
        <v>63</v>
      </c>
      <c r="I2380" t="s">
        <v>35</v>
      </c>
      <c r="J2380" t="s">
        <v>36</v>
      </c>
      <c r="K2380" t="s">
        <v>64</v>
      </c>
      <c r="L2380" t="s">
        <v>1370</v>
      </c>
      <c r="M2380" s="4">
        <v>75.52</v>
      </c>
      <c r="N2380">
        <v>75</v>
      </c>
      <c r="O2380" t="s">
        <v>27</v>
      </c>
      <c r="P2380" t="s">
        <v>38</v>
      </c>
      <c r="Q2380">
        <v>5</v>
      </c>
      <c r="R2380">
        <v>8</v>
      </c>
      <c r="S2380" t="s">
        <v>29</v>
      </c>
      <c r="U2380">
        <v>305700</v>
      </c>
    </row>
    <row r="2381" spans="1:21" x14ac:dyDescent="0.3">
      <c r="A2381">
        <v>305899</v>
      </c>
      <c r="B2381" t="s">
        <v>444</v>
      </c>
      <c r="C2381" t="str">
        <f>_xlfn.XLOOKUP(D2381,Departments!$A$2:$A$8,Departments!$B$2:$B$8)</f>
        <v>IT</v>
      </c>
      <c r="D2381" t="s">
        <v>80</v>
      </c>
      <c r="E2381" t="str" cm="1">
        <f t="array" ref="E2381">_xlfn.XLOOKUP(F2381,Locations!$A$2:$A$6,Locations!$B$2:$B$6,NOT FOUND)</f>
        <v>Abu Dhabi</v>
      </c>
      <c r="F2381" t="s">
        <v>61</v>
      </c>
      <c r="G2381" t="s">
        <v>173</v>
      </c>
      <c r="H2381" t="s">
        <v>22</v>
      </c>
      <c r="I2381" t="s">
        <v>23</v>
      </c>
      <c r="J2381" t="s">
        <v>24</v>
      </c>
      <c r="K2381" t="s">
        <v>25</v>
      </c>
      <c r="L2381" t="s">
        <v>616</v>
      </c>
      <c r="M2381" s="4">
        <v>82.59</v>
      </c>
      <c r="N2381">
        <v>73</v>
      </c>
      <c r="O2381" t="s">
        <v>27</v>
      </c>
      <c r="P2381" t="s">
        <v>28</v>
      </c>
      <c r="R2381">
        <v>40</v>
      </c>
      <c r="S2381" t="s">
        <v>57</v>
      </c>
      <c r="T2381" t="s">
        <v>1735</v>
      </c>
      <c r="U2381">
        <v>303732</v>
      </c>
    </row>
    <row r="2382" spans="1:21" x14ac:dyDescent="0.3">
      <c r="A2382">
        <v>305900</v>
      </c>
      <c r="B2382" t="s">
        <v>501</v>
      </c>
      <c r="C2382" t="str">
        <f>_xlfn.XLOOKUP(D2382,Departments!$A$2:$A$8,Departments!$B$2:$B$8)</f>
        <v>Marketing</v>
      </c>
      <c r="D2382" t="s">
        <v>60</v>
      </c>
      <c r="E2382" t="str" cm="1">
        <f t="array" ref="E2382">_xlfn.XLOOKUP(F2382,Locations!$A$2:$A$6,Locations!$B$2:$B$6,NOT FOUND)</f>
        <v>Dubai</v>
      </c>
      <c r="F2382" t="s">
        <v>20</v>
      </c>
      <c r="G2382" t="s">
        <v>33</v>
      </c>
      <c r="H2382" t="s">
        <v>76</v>
      </c>
      <c r="I2382" t="s">
        <v>43</v>
      </c>
      <c r="J2382" t="s">
        <v>24</v>
      </c>
      <c r="K2382" t="s">
        <v>54</v>
      </c>
      <c r="L2382" t="s">
        <v>390</v>
      </c>
      <c r="M2382" s="4">
        <v>97.11</v>
      </c>
      <c r="N2382">
        <v>85</v>
      </c>
      <c r="O2382" t="s">
        <v>49</v>
      </c>
      <c r="P2382" t="s">
        <v>38</v>
      </c>
      <c r="Q2382">
        <v>4</v>
      </c>
      <c r="R2382">
        <v>15</v>
      </c>
      <c r="S2382" t="s">
        <v>29</v>
      </c>
      <c r="U2382">
        <v>304071</v>
      </c>
    </row>
    <row r="2383" spans="1:21" x14ac:dyDescent="0.3">
      <c r="A2383">
        <v>305901</v>
      </c>
      <c r="B2383" t="s">
        <v>763</v>
      </c>
      <c r="C2383" t="str">
        <f>_xlfn.XLOOKUP(D2383,Departments!$A$2:$A$8,Departments!$B$2:$B$8)</f>
        <v>Sales</v>
      </c>
      <c r="D2383" t="s">
        <v>31</v>
      </c>
      <c r="E2383" t="str" cm="1">
        <f t="array" ref="E2383">_xlfn.XLOOKUP(F2383,Locations!$A$2:$A$6,Locations!$B$2:$B$6,NOT FOUND)</f>
        <v>Al Ain</v>
      </c>
      <c r="F2383" t="s">
        <v>46</v>
      </c>
      <c r="G2383" t="s">
        <v>62</v>
      </c>
      <c r="H2383" t="s">
        <v>63</v>
      </c>
      <c r="I2383" t="s">
        <v>43</v>
      </c>
      <c r="J2383" t="s">
        <v>24</v>
      </c>
      <c r="K2383" t="s">
        <v>64</v>
      </c>
      <c r="L2383" t="s">
        <v>327</v>
      </c>
      <c r="M2383" s="4">
        <v>80.349999999999994</v>
      </c>
      <c r="N2383">
        <v>63</v>
      </c>
      <c r="O2383" t="s">
        <v>56</v>
      </c>
      <c r="P2383" t="s">
        <v>38</v>
      </c>
      <c r="Q2383">
        <v>2</v>
      </c>
      <c r="R2383">
        <v>13</v>
      </c>
      <c r="S2383" t="s">
        <v>29</v>
      </c>
      <c r="U2383">
        <v>303970</v>
      </c>
    </row>
    <row r="2384" spans="1:21" x14ac:dyDescent="0.3">
      <c r="A2384">
        <v>305902</v>
      </c>
      <c r="B2384" t="s">
        <v>1072</v>
      </c>
      <c r="C2384" t="str">
        <f>_xlfn.XLOOKUP(D2384,Departments!$A$2:$A$8,Departments!$B$2:$B$8)</f>
        <v>Sales</v>
      </c>
      <c r="D2384" t="s">
        <v>31</v>
      </c>
      <c r="E2384" t="str" cm="1">
        <f t="array" ref="E2384">_xlfn.XLOOKUP(F2384,Locations!$A$2:$A$6,Locations!$B$2:$B$6,NOT FOUND)</f>
        <v>Abu Dhabi</v>
      </c>
      <c r="F2384" t="s">
        <v>61</v>
      </c>
      <c r="G2384" t="s">
        <v>102</v>
      </c>
      <c r="H2384" t="s">
        <v>34</v>
      </c>
      <c r="I2384" t="s">
        <v>35</v>
      </c>
      <c r="J2384" t="s">
        <v>24</v>
      </c>
      <c r="K2384" t="s">
        <v>69</v>
      </c>
      <c r="L2384" t="s">
        <v>447</v>
      </c>
      <c r="M2384" s="4">
        <v>79.34</v>
      </c>
      <c r="N2384">
        <v>55</v>
      </c>
      <c r="O2384" t="s">
        <v>27</v>
      </c>
      <c r="P2384" t="s">
        <v>38</v>
      </c>
      <c r="Q2384">
        <v>2</v>
      </c>
      <c r="R2384">
        <v>29</v>
      </c>
      <c r="S2384" t="s">
        <v>29</v>
      </c>
      <c r="U2384">
        <v>304430</v>
      </c>
    </row>
    <row r="2385" spans="1:21" x14ac:dyDescent="0.3">
      <c r="A2385">
        <v>305903</v>
      </c>
      <c r="B2385" t="s">
        <v>84</v>
      </c>
      <c r="C2385" t="str">
        <f>_xlfn.XLOOKUP(D2385,Departments!$A$2:$A$8,Departments!$B$2:$B$8)</f>
        <v>Finance</v>
      </c>
      <c r="D2385" t="s">
        <v>72</v>
      </c>
      <c r="E2385" t="str" cm="1">
        <f t="array" ref="E2385">_xlfn.XLOOKUP(F2385,Locations!$A$2:$A$6,Locations!$B$2:$B$6,NOT FOUND)</f>
        <v>Sharjah</v>
      </c>
      <c r="F2385" t="s">
        <v>41</v>
      </c>
      <c r="G2385" t="s">
        <v>126</v>
      </c>
      <c r="H2385" t="s">
        <v>63</v>
      </c>
      <c r="I2385" t="s">
        <v>23</v>
      </c>
      <c r="J2385" t="s">
        <v>36</v>
      </c>
      <c r="K2385" t="s">
        <v>69</v>
      </c>
      <c r="L2385" t="s">
        <v>931</v>
      </c>
      <c r="M2385" s="4">
        <v>76.23</v>
      </c>
      <c r="N2385">
        <v>54</v>
      </c>
      <c r="O2385" t="s">
        <v>56</v>
      </c>
      <c r="P2385" t="s">
        <v>50</v>
      </c>
      <c r="R2385">
        <v>20</v>
      </c>
      <c r="S2385" t="s">
        <v>29</v>
      </c>
      <c r="U2385">
        <v>305179</v>
      </c>
    </row>
    <row r="2386" spans="1:21" x14ac:dyDescent="0.3">
      <c r="A2386">
        <v>305904</v>
      </c>
      <c r="B2386" t="s">
        <v>425</v>
      </c>
      <c r="C2386" t="str">
        <f>_xlfn.XLOOKUP(D2386,Departments!$A$2:$A$8,Departments!$B$2:$B$8)</f>
        <v>IT</v>
      </c>
      <c r="D2386" t="s">
        <v>80</v>
      </c>
      <c r="E2386" t="str" cm="1">
        <f t="array" ref="E2386">_xlfn.XLOOKUP(F2386,Locations!$A$2:$A$6,Locations!$B$2:$B$6,NOT FOUND)</f>
        <v>Sharjah</v>
      </c>
      <c r="F2386" t="s">
        <v>41</v>
      </c>
      <c r="G2386" t="s">
        <v>53</v>
      </c>
      <c r="H2386" t="s">
        <v>22</v>
      </c>
      <c r="I2386" t="s">
        <v>23</v>
      </c>
      <c r="J2386" t="s">
        <v>24</v>
      </c>
      <c r="K2386" t="s">
        <v>69</v>
      </c>
      <c r="L2386" t="s">
        <v>1064</v>
      </c>
      <c r="M2386" s="4">
        <v>97.42</v>
      </c>
      <c r="N2386">
        <v>93</v>
      </c>
      <c r="O2386" t="s">
        <v>56</v>
      </c>
      <c r="P2386" t="s">
        <v>38</v>
      </c>
      <c r="Q2386">
        <v>2</v>
      </c>
      <c r="R2386">
        <v>8</v>
      </c>
      <c r="S2386" t="s">
        <v>29</v>
      </c>
      <c r="U2386">
        <v>305885</v>
      </c>
    </row>
    <row r="2387" spans="1:21" x14ac:dyDescent="0.3">
      <c r="A2387">
        <v>305905</v>
      </c>
      <c r="B2387" t="s">
        <v>557</v>
      </c>
      <c r="C2387" t="str">
        <f>_xlfn.XLOOKUP(D2387,Departments!$A$2:$A$8,Departments!$B$2:$B$8)</f>
        <v>Customer Support</v>
      </c>
      <c r="D2387" t="s">
        <v>52</v>
      </c>
      <c r="E2387" t="str" cm="1">
        <f t="array" ref="E2387">_xlfn.XLOOKUP(F2387,Locations!$A$2:$A$6,Locations!$B$2:$B$6,NOT FOUND)</f>
        <v>Ajman</v>
      </c>
      <c r="F2387" t="s">
        <v>32</v>
      </c>
      <c r="G2387" t="s">
        <v>53</v>
      </c>
      <c r="H2387" t="s">
        <v>76</v>
      </c>
      <c r="I2387" t="s">
        <v>43</v>
      </c>
      <c r="J2387" t="s">
        <v>24</v>
      </c>
      <c r="K2387" t="s">
        <v>25</v>
      </c>
      <c r="L2387" t="s">
        <v>1224</v>
      </c>
      <c r="M2387" s="4">
        <v>88.38</v>
      </c>
      <c r="N2387">
        <v>70</v>
      </c>
      <c r="O2387" t="s">
        <v>49</v>
      </c>
      <c r="P2387" t="s">
        <v>28</v>
      </c>
      <c r="R2387">
        <v>18</v>
      </c>
      <c r="S2387" t="s">
        <v>29</v>
      </c>
      <c r="U2387">
        <v>303525</v>
      </c>
    </row>
    <row r="2388" spans="1:21" x14ac:dyDescent="0.3">
      <c r="A2388">
        <v>305906</v>
      </c>
      <c r="B2388" t="s">
        <v>110</v>
      </c>
      <c r="C2388" t="str">
        <f>_xlfn.XLOOKUP(D2388,Departments!$A$2:$A$8,Departments!$B$2:$B$8)</f>
        <v>Marketing</v>
      </c>
      <c r="D2388" t="s">
        <v>60</v>
      </c>
      <c r="E2388" t="str" cm="1">
        <f t="array" ref="E2388">_xlfn.XLOOKUP(F2388,Locations!$A$2:$A$6,Locations!$B$2:$B$6,NOT FOUND)</f>
        <v>Abu Dhabi</v>
      </c>
      <c r="F2388" t="s">
        <v>61</v>
      </c>
      <c r="G2388" t="s">
        <v>21</v>
      </c>
      <c r="H2388" t="s">
        <v>22</v>
      </c>
      <c r="I2388" t="s">
        <v>23</v>
      </c>
      <c r="J2388" t="s">
        <v>24</v>
      </c>
      <c r="K2388" t="s">
        <v>69</v>
      </c>
      <c r="L2388" t="s">
        <v>1479</v>
      </c>
      <c r="M2388" s="4">
        <v>83.29</v>
      </c>
      <c r="N2388">
        <v>51</v>
      </c>
      <c r="O2388" t="s">
        <v>27</v>
      </c>
      <c r="P2388" t="s">
        <v>50</v>
      </c>
      <c r="R2388">
        <v>11</v>
      </c>
      <c r="S2388" t="s">
        <v>29</v>
      </c>
      <c r="U2388">
        <v>304309</v>
      </c>
    </row>
    <row r="2389" spans="1:21" x14ac:dyDescent="0.3">
      <c r="A2389">
        <v>305907</v>
      </c>
      <c r="B2389" t="s">
        <v>1525</v>
      </c>
      <c r="C2389" t="str">
        <f>_xlfn.XLOOKUP(D2389,Departments!$A$2:$A$8,Departments!$B$2:$B$8)</f>
        <v>Finance</v>
      </c>
      <c r="D2389" t="s">
        <v>72</v>
      </c>
      <c r="E2389" t="str" cm="1">
        <f t="array" ref="E2389">_xlfn.XLOOKUP(F2389,Locations!$A$2:$A$6,Locations!$B$2:$B$6,NOT FOUND)</f>
        <v>Ajman</v>
      </c>
      <c r="F2389" t="s">
        <v>32</v>
      </c>
      <c r="G2389" t="s">
        <v>53</v>
      </c>
      <c r="H2389" t="s">
        <v>34</v>
      </c>
      <c r="I2389" t="s">
        <v>43</v>
      </c>
      <c r="J2389" t="s">
        <v>36</v>
      </c>
      <c r="K2389" t="s">
        <v>64</v>
      </c>
      <c r="L2389" t="s">
        <v>1160</v>
      </c>
      <c r="M2389" s="4">
        <v>84.17</v>
      </c>
      <c r="N2389">
        <v>53</v>
      </c>
      <c r="O2389" t="s">
        <v>27</v>
      </c>
      <c r="P2389" t="s">
        <v>38</v>
      </c>
      <c r="Q2389">
        <v>3</v>
      </c>
      <c r="R2389">
        <v>33</v>
      </c>
      <c r="S2389" t="s">
        <v>57</v>
      </c>
      <c r="T2389" t="s">
        <v>1283</v>
      </c>
      <c r="U2389">
        <v>305693</v>
      </c>
    </row>
    <row r="2390" spans="1:21" x14ac:dyDescent="0.3">
      <c r="A2390">
        <v>305908</v>
      </c>
      <c r="B2390" t="s">
        <v>112</v>
      </c>
      <c r="C2390" t="str">
        <f>_xlfn.XLOOKUP(D2390,Departments!$A$2:$A$8,Departments!$B$2:$B$8)</f>
        <v>Operations</v>
      </c>
      <c r="D2390" t="s">
        <v>19</v>
      </c>
      <c r="E2390" t="str" cm="1">
        <f t="array" ref="E2390">_xlfn.XLOOKUP(F2390,Locations!$A$2:$A$6,Locations!$B$2:$B$6,NOT FOUND)</f>
        <v>Abu Dhabi</v>
      </c>
      <c r="F2390" t="s">
        <v>61</v>
      </c>
      <c r="G2390" t="s">
        <v>102</v>
      </c>
      <c r="H2390" t="s">
        <v>76</v>
      </c>
      <c r="I2390" t="s">
        <v>43</v>
      </c>
      <c r="J2390" t="s">
        <v>24</v>
      </c>
      <c r="K2390" t="s">
        <v>69</v>
      </c>
      <c r="L2390" t="s">
        <v>1236</v>
      </c>
      <c r="M2390" s="4">
        <v>79.83</v>
      </c>
      <c r="N2390">
        <v>65</v>
      </c>
      <c r="O2390" t="s">
        <v>27</v>
      </c>
      <c r="P2390" t="s">
        <v>38</v>
      </c>
      <c r="Q2390">
        <v>4</v>
      </c>
      <c r="R2390">
        <v>16</v>
      </c>
      <c r="S2390" t="s">
        <v>29</v>
      </c>
      <c r="U2390">
        <v>305602</v>
      </c>
    </row>
    <row r="2391" spans="1:21" x14ac:dyDescent="0.3">
      <c r="A2391">
        <v>305909</v>
      </c>
      <c r="B2391" t="s">
        <v>298</v>
      </c>
      <c r="C2391" t="str">
        <f>_xlfn.XLOOKUP(D2391,Departments!$A$2:$A$8,Departments!$B$2:$B$8)</f>
        <v>Operations</v>
      </c>
      <c r="D2391" t="s">
        <v>19</v>
      </c>
      <c r="E2391" t="str" cm="1">
        <f t="array" ref="E2391">_xlfn.XLOOKUP(F2391,Locations!$A$2:$A$6,Locations!$B$2:$B$6,NOT FOUND)</f>
        <v>Abu Dhabi</v>
      </c>
      <c r="F2391" t="s">
        <v>61</v>
      </c>
      <c r="G2391" t="s">
        <v>33</v>
      </c>
      <c r="H2391" t="s">
        <v>34</v>
      </c>
      <c r="I2391" t="s">
        <v>43</v>
      </c>
      <c r="J2391" t="s">
        <v>36</v>
      </c>
      <c r="K2391" t="s">
        <v>25</v>
      </c>
      <c r="L2391" t="s">
        <v>1544</v>
      </c>
      <c r="M2391" s="4">
        <v>75.069999999999993</v>
      </c>
      <c r="N2391">
        <v>67</v>
      </c>
      <c r="O2391" t="s">
        <v>27</v>
      </c>
      <c r="P2391" t="s">
        <v>28</v>
      </c>
      <c r="R2391">
        <v>28</v>
      </c>
      <c r="S2391" t="s">
        <v>29</v>
      </c>
      <c r="U2391">
        <v>303653</v>
      </c>
    </row>
    <row r="2392" spans="1:21" x14ac:dyDescent="0.3">
      <c r="A2392">
        <v>305910</v>
      </c>
      <c r="B2392" t="s">
        <v>466</v>
      </c>
      <c r="C2392" t="str">
        <f>_xlfn.XLOOKUP(D2392,Departments!$A$2:$A$8,Departments!$B$2:$B$8)</f>
        <v>HR</v>
      </c>
      <c r="D2392" t="s">
        <v>40</v>
      </c>
      <c r="E2392" t="str" cm="1">
        <f t="array" ref="E2392">_xlfn.XLOOKUP(F2392,Locations!$A$2:$A$6,Locations!$B$2:$B$6,NOT FOUND)</f>
        <v>Sharjah</v>
      </c>
      <c r="F2392" t="s">
        <v>41</v>
      </c>
      <c r="G2392" t="s">
        <v>102</v>
      </c>
      <c r="H2392" t="s">
        <v>63</v>
      </c>
      <c r="I2392" t="s">
        <v>35</v>
      </c>
      <c r="J2392" t="s">
        <v>24</v>
      </c>
      <c r="K2392" t="s">
        <v>64</v>
      </c>
      <c r="L2392" t="s">
        <v>1535</v>
      </c>
      <c r="M2392" s="4">
        <v>75.98</v>
      </c>
      <c r="N2392">
        <v>55</v>
      </c>
      <c r="O2392" t="s">
        <v>27</v>
      </c>
      <c r="P2392" t="s">
        <v>38</v>
      </c>
      <c r="Q2392">
        <v>2</v>
      </c>
      <c r="R2392">
        <v>10</v>
      </c>
      <c r="S2392" t="s">
        <v>29</v>
      </c>
      <c r="U2392">
        <v>304640</v>
      </c>
    </row>
    <row r="2393" spans="1:21" x14ac:dyDescent="0.3">
      <c r="A2393">
        <v>305911</v>
      </c>
      <c r="B2393" t="s">
        <v>551</v>
      </c>
      <c r="C2393" t="str">
        <f>_xlfn.XLOOKUP(D2393,Departments!$A$2:$A$8,Departments!$B$2:$B$8)</f>
        <v>Finance</v>
      </c>
      <c r="D2393" t="s">
        <v>72</v>
      </c>
      <c r="E2393" t="str" cm="1">
        <f t="array" ref="E2393">_xlfn.XLOOKUP(F2393,Locations!$A$2:$A$6,Locations!$B$2:$B$6,NOT FOUND)</f>
        <v>Ajman</v>
      </c>
      <c r="F2393" t="s">
        <v>32</v>
      </c>
      <c r="G2393" t="s">
        <v>42</v>
      </c>
      <c r="H2393" t="s">
        <v>22</v>
      </c>
      <c r="I2393" t="s">
        <v>43</v>
      </c>
      <c r="J2393" t="s">
        <v>24</v>
      </c>
      <c r="K2393" t="s">
        <v>64</v>
      </c>
      <c r="L2393" t="s">
        <v>574</v>
      </c>
      <c r="M2393" s="4">
        <v>83.36</v>
      </c>
      <c r="N2393">
        <v>50</v>
      </c>
      <c r="O2393" t="s">
        <v>27</v>
      </c>
      <c r="P2393" t="s">
        <v>38</v>
      </c>
      <c r="Q2393">
        <v>5</v>
      </c>
      <c r="R2393">
        <v>31</v>
      </c>
      <c r="S2393" t="s">
        <v>29</v>
      </c>
      <c r="U2393">
        <v>305597</v>
      </c>
    </row>
    <row r="2394" spans="1:21" x14ac:dyDescent="0.3">
      <c r="A2394">
        <v>305912</v>
      </c>
      <c r="B2394" t="s">
        <v>273</v>
      </c>
      <c r="C2394" t="str">
        <f>_xlfn.XLOOKUP(D2394,Departments!$A$2:$A$8,Departments!$B$2:$B$8)</f>
        <v>Operations</v>
      </c>
      <c r="D2394" t="s">
        <v>19</v>
      </c>
      <c r="E2394" t="str" cm="1">
        <f t="array" ref="E2394">_xlfn.XLOOKUP(F2394,Locations!$A$2:$A$6,Locations!$B$2:$B$6,NOT FOUND)</f>
        <v>Sharjah</v>
      </c>
      <c r="F2394" t="s">
        <v>41</v>
      </c>
      <c r="G2394" t="s">
        <v>62</v>
      </c>
      <c r="H2394" t="s">
        <v>34</v>
      </c>
      <c r="I2394" t="s">
        <v>35</v>
      </c>
      <c r="J2394" t="s">
        <v>24</v>
      </c>
      <c r="K2394" t="s">
        <v>54</v>
      </c>
      <c r="L2394" t="s">
        <v>358</v>
      </c>
      <c r="M2394" s="4">
        <v>75.73</v>
      </c>
      <c r="N2394">
        <v>74</v>
      </c>
      <c r="O2394" t="s">
        <v>56</v>
      </c>
      <c r="P2394" t="s">
        <v>38</v>
      </c>
      <c r="Q2394">
        <v>2</v>
      </c>
      <c r="R2394">
        <v>36</v>
      </c>
      <c r="S2394" t="s">
        <v>57</v>
      </c>
      <c r="T2394" t="s">
        <v>1170</v>
      </c>
      <c r="U2394">
        <v>305428</v>
      </c>
    </row>
    <row r="2395" spans="1:21" x14ac:dyDescent="0.3">
      <c r="A2395">
        <v>305913</v>
      </c>
      <c r="B2395" t="s">
        <v>836</v>
      </c>
      <c r="C2395" t="str">
        <f>_xlfn.XLOOKUP(D2395,Departments!$A$2:$A$8,Departments!$B$2:$B$8)</f>
        <v>Customer Support</v>
      </c>
      <c r="D2395" t="s">
        <v>52</v>
      </c>
      <c r="E2395" t="str" cm="1">
        <f t="array" ref="E2395">_xlfn.XLOOKUP(F2395,Locations!$A$2:$A$6,Locations!$B$2:$B$6,NOT FOUND)</f>
        <v>Ajman</v>
      </c>
      <c r="F2395" t="s">
        <v>32</v>
      </c>
      <c r="G2395" t="s">
        <v>173</v>
      </c>
      <c r="H2395" t="s">
        <v>34</v>
      </c>
      <c r="I2395" t="s">
        <v>23</v>
      </c>
      <c r="J2395" t="s">
        <v>36</v>
      </c>
      <c r="K2395" t="s">
        <v>54</v>
      </c>
      <c r="L2395" t="s">
        <v>1552</v>
      </c>
      <c r="M2395" s="4">
        <v>91.4</v>
      </c>
      <c r="N2395">
        <v>78</v>
      </c>
      <c r="O2395" t="s">
        <v>49</v>
      </c>
      <c r="P2395" t="s">
        <v>50</v>
      </c>
      <c r="R2395">
        <v>40</v>
      </c>
      <c r="S2395" t="s">
        <v>29</v>
      </c>
      <c r="U2395">
        <v>304084</v>
      </c>
    </row>
    <row r="2396" spans="1:21" x14ac:dyDescent="0.3">
      <c r="A2396">
        <v>305914</v>
      </c>
      <c r="B2396" t="s">
        <v>455</v>
      </c>
      <c r="C2396" t="str">
        <f>_xlfn.XLOOKUP(D2396,Departments!$A$2:$A$8,Departments!$B$2:$B$8)</f>
        <v>Sales</v>
      </c>
      <c r="D2396" t="s">
        <v>31</v>
      </c>
      <c r="E2396" t="str" cm="1">
        <f t="array" ref="E2396">_xlfn.XLOOKUP(F2396,Locations!$A$2:$A$6,Locations!$B$2:$B$6,NOT FOUND)</f>
        <v>Dubai</v>
      </c>
      <c r="F2396" t="s">
        <v>20</v>
      </c>
      <c r="G2396" t="s">
        <v>173</v>
      </c>
      <c r="H2396" t="s">
        <v>22</v>
      </c>
      <c r="I2396" t="s">
        <v>23</v>
      </c>
      <c r="J2396" t="s">
        <v>36</v>
      </c>
      <c r="K2396" t="s">
        <v>25</v>
      </c>
      <c r="L2396" t="s">
        <v>319</v>
      </c>
      <c r="M2396" s="4">
        <v>84.72</v>
      </c>
      <c r="N2396">
        <v>61</v>
      </c>
      <c r="O2396" t="s">
        <v>27</v>
      </c>
      <c r="P2396" t="s">
        <v>38</v>
      </c>
      <c r="Q2396">
        <v>2</v>
      </c>
      <c r="R2396">
        <v>37</v>
      </c>
      <c r="S2396" t="s">
        <v>29</v>
      </c>
      <c r="U2396">
        <v>304861</v>
      </c>
    </row>
    <row r="2397" spans="1:21" x14ac:dyDescent="0.3">
      <c r="A2397">
        <v>305915</v>
      </c>
      <c r="B2397" t="s">
        <v>1063</v>
      </c>
      <c r="C2397" t="str">
        <f>_xlfn.XLOOKUP(D2397,Departments!$A$2:$A$8,Departments!$B$2:$B$8)</f>
        <v>IT</v>
      </c>
      <c r="D2397" t="s">
        <v>80</v>
      </c>
      <c r="E2397" t="str" cm="1">
        <f t="array" ref="E2397">_xlfn.XLOOKUP(F2397,Locations!$A$2:$A$6,Locations!$B$2:$B$6,NOT FOUND)</f>
        <v>Ajman</v>
      </c>
      <c r="F2397" t="s">
        <v>32</v>
      </c>
      <c r="G2397" t="s">
        <v>108</v>
      </c>
      <c r="H2397" t="s">
        <v>34</v>
      </c>
      <c r="I2397" t="s">
        <v>23</v>
      </c>
      <c r="J2397" t="s">
        <v>24</v>
      </c>
      <c r="K2397" t="s">
        <v>69</v>
      </c>
      <c r="L2397" t="s">
        <v>1736</v>
      </c>
      <c r="M2397" s="4">
        <v>82.93</v>
      </c>
      <c r="N2397">
        <v>52</v>
      </c>
      <c r="O2397" t="s">
        <v>56</v>
      </c>
      <c r="P2397" t="s">
        <v>50</v>
      </c>
      <c r="R2397">
        <v>40</v>
      </c>
      <c r="S2397" t="s">
        <v>29</v>
      </c>
      <c r="U2397">
        <v>304861</v>
      </c>
    </row>
    <row r="2398" spans="1:21" x14ac:dyDescent="0.3">
      <c r="A2398">
        <v>305916</v>
      </c>
      <c r="B2398" t="s">
        <v>1198</v>
      </c>
      <c r="C2398" t="str">
        <f>_xlfn.XLOOKUP(D2398,Departments!$A$2:$A$8,Departments!$B$2:$B$8)</f>
        <v>Marketing</v>
      </c>
      <c r="D2398" t="s">
        <v>60</v>
      </c>
      <c r="E2398" t="str" cm="1">
        <f t="array" ref="E2398">_xlfn.XLOOKUP(F2398,Locations!$A$2:$A$6,Locations!$B$2:$B$6,NOT FOUND)</f>
        <v>Sharjah</v>
      </c>
      <c r="F2398" t="s">
        <v>41</v>
      </c>
      <c r="G2398" t="s">
        <v>108</v>
      </c>
      <c r="H2398" t="s">
        <v>34</v>
      </c>
      <c r="I2398" t="s">
        <v>43</v>
      </c>
      <c r="J2398" t="s">
        <v>24</v>
      </c>
      <c r="K2398" t="s">
        <v>54</v>
      </c>
      <c r="L2398" t="s">
        <v>292</v>
      </c>
      <c r="M2398" s="4">
        <v>79.650000000000006</v>
      </c>
      <c r="N2398">
        <v>62</v>
      </c>
      <c r="O2398" t="s">
        <v>56</v>
      </c>
      <c r="P2398" t="s">
        <v>38</v>
      </c>
      <c r="Q2398">
        <v>5</v>
      </c>
      <c r="R2398">
        <v>40</v>
      </c>
      <c r="S2398" t="s">
        <v>29</v>
      </c>
      <c r="U2398">
        <v>303795</v>
      </c>
    </row>
    <row r="2399" spans="1:21" x14ac:dyDescent="0.3">
      <c r="A2399">
        <v>305917</v>
      </c>
      <c r="B2399" t="s">
        <v>588</v>
      </c>
      <c r="C2399" t="str">
        <f>_xlfn.XLOOKUP(D2399,Departments!$A$2:$A$8,Departments!$B$2:$B$8)</f>
        <v>Finance</v>
      </c>
      <c r="D2399" t="s">
        <v>72</v>
      </c>
      <c r="E2399" t="str" cm="1">
        <f t="array" ref="E2399">_xlfn.XLOOKUP(F2399,Locations!$A$2:$A$6,Locations!$B$2:$B$6,NOT FOUND)</f>
        <v>Ajman</v>
      </c>
      <c r="F2399" t="s">
        <v>32</v>
      </c>
      <c r="G2399" t="s">
        <v>21</v>
      </c>
      <c r="H2399" t="s">
        <v>22</v>
      </c>
      <c r="I2399" t="s">
        <v>43</v>
      </c>
      <c r="J2399" t="s">
        <v>24</v>
      </c>
      <c r="K2399" t="s">
        <v>69</v>
      </c>
      <c r="L2399" t="s">
        <v>1484</v>
      </c>
      <c r="M2399" s="4">
        <v>92.63</v>
      </c>
      <c r="N2399">
        <v>83</v>
      </c>
      <c r="O2399" t="s">
        <v>49</v>
      </c>
      <c r="P2399" t="s">
        <v>38</v>
      </c>
      <c r="Q2399">
        <v>3</v>
      </c>
      <c r="R2399">
        <v>11</v>
      </c>
      <c r="S2399" t="s">
        <v>57</v>
      </c>
      <c r="T2399" t="s">
        <v>1320</v>
      </c>
      <c r="U2399">
        <v>305688</v>
      </c>
    </row>
    <row r="2400" spans="1:21" x14ac:dyDescent="0.3">
      <c r="A2400">
        <v>305918</v>
      </c>
      <c r="B2400" t="s">
        <v>1422</v>
      </c>
      <c r="C2400" t="str">
        <f>_xlfn.XLOOKUP(D2400,Departments!$A$2:$A$8,Departments!$B$2:$B$8)</f>
        <v>HR</v>
      </c>
      <c r="D2400" t="s">
        <v>40</v>
      </c>
      <c r="E2400" t="str" cm="1">
        <f t="array" ref="E2400">_xlfn.XLOOKUP(F2400,Locations!$A$2:$A$6,Locations!$B$2:$B$6,NOT FOUND)</f>
        <v>Ajman</v>
      </c>
      <c r="F2400" t="s">
        <v>32</v>
      </c>
      <c r="G2400" t="s">
        <v>33</v>
      </c>
      <c r="H2400" t="s">
        <v>22</v>
      </c>
      <c r="I2400" t="s">
        <v>23</v>
      </c>
      <c r="J2400" t="s">
        <v>36</v>
      </c>
      <c r="K2400" t="s">
        <v>25</v>
      </c>
      <c r="L2400" t="s">
        <v>1624</v>
      </c>
      <c r="M2400" s="4">
        <v>86.68</v>
      </c>
      <c r="N2400">
        <v>79</v>
      </c>
      <c r="O2400" t="s">
        <v>49</v>
      </c>
      <c r="P2400" t="s">
        <v>38</v>
      </c>
      <c r="Q2400">
        <v>4</v>
      </c>
      <c r="R2400">
        <v>11</v>
      </c>
      <c r="S2400" t="s">
        <v>29</v>
      </c>
      <c r="U2400">
        <v>305574</v>
      </c>
    </row>
    <row r="2401" spans="1:21" x14ac:dyDescent="0.3">
      <c r="A2401">
        <v>305919</v>
      </c>
      <c r="B2401" t="s">
        <v>481</v>
      </c>
      <c r="C2401" t="str">
        <f>_xlfn.XLOOKUP(D2401,Departments!$A$2:$A$8,Departments!$B$2:$B$8)</f>
        <v>HR</v>
      </c>
      <c r="D2401" t="s">
        <v>40</v>
      </c>
      <c r="E2401" t="str" cm="1">
        <f t="array" ref="E2401">_xlfn.XLOOKUP(F2401,Locations!$A$2:$A$6,Locations!$B$2:$B$6,NOT FOUND)</f>
        <v>Al Ain</v>
      </c>
      <c r="F2401" t="s">
        <v>46</v>
      </c>
      <c r="G2401" t="s">
        <v>102</v>
      </c>
      <c r="H2401" t="s">
        <v>76</v>
      </c>
      <c r="I2401" t="s">
        <v>43</v>
      </c>
      <c r="J2401" t="s">
        <v>36</v>
      </c>
      <c r="K2401" t="s">
        <v>54</v>
      </c>
      <c r="L2401" t="s">
        <v>1619</v>
      </c>
      <c r="M2401" s="4">
        <v>96.77</v>
      </c>
      <c r="N2401">
        <v>93</v>
      </c>
      <c r="O2401" t="s">
        <v>49</v>
      </c>
      <c r="P2401" t="s">
        <v>38</v>
      </c>
      <c r="Q2401">
        <v>5</v>
      </c>
      <c r="R2401">
        <v>21</v>
      </c>
      <c r="S2401" t="s">
        <v>29</v>
      </c>
      <c r="U2401">
        <v>303816</v>
      </c>
    </row>
    <row r="2402" spans="1:21" x14ac:dyDescent="0.3">
      <c r="A2402">
        <v>305920</v>
      </c>
      <c r="B2402" t="s">
        <v>1082</v>
      </c>
      <c r="C2402" t="str">
        <f>_xlfn.XLOOKUP(D2402,Departments!$A$2:$A$8,Departments!$B$2:$B$8)</f>
        <v>Customer Support</v>
      </c>
      <c r="D2402" t="s">
        <v>52</v>
      </c>
      <c r="E2402" t="str" cm="1">
        <f t="array" ref="E2402">_xlfn.XLOOKUP(F2402,Locations!$A$2:$A$6,Locations!$B$2:$B$6,NOT FOUND)</f>
        <v>Dubai</v>
      </c>
      <c r="F2402" t="s">
        <v>20</v>
      </c>
      <c r="G2402" t="s">
        <v>102</v>
      </c>
      <c r="H2402" t="s">
        <v>63</v>
      </c>
      <c r="I2402" t="s">
        <v>23</v>
      </c>
      <c r="J2402" t="s">
        <v>36</v>
      </c>
      <c r="K2402" t="s">
        <v>25</v>
      </c>
      <c r="L2402" t="s">
        <v>1737</v>
      </c>
      <c r="M2402" s="4">
        <v>99.71</v>
      </c>
      <c r="N2402">
        <v>93</v>
      </c>
      <c r="O2402" t="s">
        <v>49</v>
      </c>
      <c r="P2402" t="s">
        <v>38</v>
      </c>
      <c r="Q2402">
        <v>4</v>
      </c>
      <c r="S2402" t="s">
        <v>29</v>
      </c>
      <c r="U2402">
        <v>305137</v>
      </c>
    </row>
    <row r="2403" spans="1:21" x14ac:dyDescent="0.3">
      <c r="A2403">
        <v>305921</v>
      </c>
      <c r="B2403" t="s">
        <v>745</v>
      </c>
      <c r="C2403" t="str">
        <f>_xlfn.XLOOKUP(D2403,Departments!$A$2:$A$8,Departments!$B$2:$B$8)</f>
        <v>Operations</v>
      </c>
      <c r="D2403" t="s">
        <v>19</v>
      </c>
      <c r="E2403" t="str" cm="1">
        <f t="array" ref="E2403">_xlfn.XLOOKUP(F2403,Locations!$A$2:$A$6,Locations!$B$2:$B$6,NOT FOUND)</f>
        <v>Sharjah</v>
      </c>
      <c r="F2403" t="s">
        <v>41</v>
      </c>
      <c r="G2403" t="s">
        <v>53</v>
      </c>
      <c r="H2403" t="s">
        <v>22</v>
      </c>
      <c r="I2403" t="s">
        <v>23</v>
      </c>
      <c r="J2403" t="s">
        <v>24</v>
      </c>
      <c r="K2403" t="s">
        <v>64</v>
      </c>
      <c r="L2403" t="s">
        <v>513</v>
      </c>
      <c r="M2403" s="4">
        <v>86.59</v>
      </c>
      <c r="N2403">
        <v>87</v>
      </c>
      <c r="O2403" t="s">
        <v>56</v>
      </c>
      <c r="P2403" t="s">
        <v>38</v>
      </c>
      <c r="Q2403">
        <v>2</v>
      </c>
      <c r="R2403">
        <v>6</v>
      </c>
      <c r="S2403" t="s">
        <v>29</v>
      </c>
      <c r="U2403">
        <v>304649</v>
      </c>
    </row>
    <row r="2404" spans="1:21" x14ac:dyDescent="0.3">
      <c r="A2404">
        <v>305922</v>
      </c>
      <c r="B2404" t="s">
        <v>444</v>
      </c>
      <c r="C2404" t="str">
        <f>_xlfn.XLOOKUP(D2404,Departments!$A$2:$A$8,Departments!$B$2:$B$8)</f>
        <v>Marketing</v>
      </c>
      <c r="D2404" t="s">
        <v>60</v>
      </c>
      <c r="E2404" t="str" cm="1">
        <f t="array" ref="E2404">_xlfn.XLOOKUP(F2404,Locations!$A$2:$A$6,Locations!$B$2:$B$6,NOT FOUND)</f>
        <v>Al Ain</v>
      </c>
      <c r="F2404" t="s">
        <v>46</v>
      </c>
      <c r="G2404" t="s">
        <v>173</v>
      </c>
      <c r="H2404" t="s">
        <v>34</v>
      </c>
      <c r="I2404" t="s">
        <v>35</v>
      </c>
      <c r="J2404" t="s">
        <v>24</v>
      </c>
      <c r="K2404" t="s">
        <v>69</v>
      </c>
      <c r="L2404" t="s">
        <v>272</v>
      </c>
      <c r="M2404" s="4">
        <v>90.52</v>
      </c>
      <c r="N2404">
        <v>86</v>
      </c>
      <c r="O2404" t="s">
        <v>56</v>
      </c>
      <c r="P2404" t="s">
        <v>38</v>
      </c>
      <c r="Q2404">
        <v>2</v>
      </c>
      <c r="R2404">
        <v>15</v>
      </c>
      <c r="S2404" t="s">
        <v>29</v>
      </c>
      <c r="U2404">
        <v>305836</v>
      </c>
    </row>
    <row r="2405" spans="1:21" x14ac:dyDescent="0.3">
      <c r="A2405">
        <v>305923</v>
      </c>
      <c r="B2405" t="s">
        <v>271</v>
      </c>
      <c r="C2405" t="str">
        <f>_xlfn.XLOOKUP(D2405,Departments!$A$2:$A$8,Departments!$B$2:$B$8)</f>
        <v>Customer Support</v>
      </c>
      <c r="D2405" t="s">
        <v>52</v>
      </c>
      <c r="E2405" t="str" cm="1">
        <f t="array" ref="E2405">_xlfn.XLOOKUP(F2405,Locations!$A$2:$A$6,Locations!$B$2:$B$6,NOT FOUND)</f>
        <v>Ajman</v>
      </c>
      <c r="F2405" t="s">
        <v>32</v>
      </c>
      <c r="G2405" t="s">
        <v>53</v>
      </c>
      <c r="H2405" t="s">
        <v>22</v>
      </c>
      <c r="I2405" t="s">
        <v>43</v>
      </c>
      <c r="J2405" t="s">
        <v>36</v>
      </c>
      <c r="K2405" t="s">
        <v>25</v>
      </c>
      <c r="L2405" t="s">
        <v>1738</v>
      </c>
      <c r="M2405" s="4">
        <v>94.27</v>
      </c>
      <c r="N2405">
        <v>89</v>
      </c>
      <c r="O2405" t="s">
        <v>49</v>
      </c>
      <c r="P2405" t="s">
        <v>50</v>
      </c>
      <c r="S2405" t="s">
        <v>29</v>
      </c>
      <c r="U2405">
        <v>305799</v>
      </c>
    </row>
    <row r="2406" spans="1:21" x14ac:dyDescent="0.3">
      <c r="A2406">
        <v>305924</v>
      </c>
      <c r="B2406" t="s">
        <v>179</v>
      </c>
      <c r="C2406" t="str">
        <f>_xlfn.XLOOKUP(D2406,Departments!$A$2:$A$8,Departments!$B$2:$B$8)</f>
        <v>Finance</v>
      </c>
      <c r="D2406" t="s">
        <v>72</v>
      </c>
      <c r="E2406" t="str" cm="1">
        <f t="array" ref="E2406">_xlfn.XLOOKUP(F2406,Locations!$A$2:$A$6,Locations!$B$2:$B$6,NOT FOUND)</f>
        <v>Dubai</v>
      </c>
      <c r="F2406" t="s">
        <v>20</v>
      </c>
      <c r="G2406" t="s">
        <v>47</v>
      </c>
      <c r="H2406" t="s">
        <v>22</v>
      </c>
      <c r="I2406" t="s">
        <v>23</v>
      </c>
      <c r="J2406" t="s">
        <v>24</v>
      </c>
      <c r="K2406" t="s">
        <v>64</v>
      </c>
      <c r="L2406" t="s">
        <v>991</v>
      </c>
      <c r="M2406" s="4">
        <v>84.57</v>
      </c>
      <c r="N2406">
        <v>78</v>
      </c>
      <c r="O2406" t="s">
        <v>56</v>
      </c>
      <c r="P2406" t="s">
        <v>50</v>
      </c>
      <c r="R2406">
        <v>19</v>
      </c>
      <c r="S2406" t="s">
        <v>29</v>
      </c>
      <c r="U2406">
        <v>304771</v>
      </c>
    </row>
    <row r="2407" spans="1:21" x14ac:dyDescent="0.3">
      <c r="A2407">
        <v>305925</v>
      </c>
      <c r="B2407" t="s">
        <v>1422</v>
      </c>
      <c r="C2407" t="str">
        <f>_xlfn.XLOOKUP(D2407,Departments!$A$2:$A$8,Departments!$B$2:$B$8)</f>
        <v>Finance</v>
      </c>
      <c r="D2407" t="s">
        <v>72</v>
      </c>
      <c r="E2407" t="str" cm="1">
        <f t="array" ref="E2407">_xlfn.XLOOKUP(F2407,Locations!$A$2:$A$6,Locations!$B$2:$B$6,NOT FOUND)</f>
        <v>Abu Dhabi</v>
      </c>
      <c r="F2407" t="s">
        <v>61</v>
      </c>
      <c r="G2407" t="s">
        <v>108</v>
      </c>
      <c r="H2407" t="s">
        <v>63</v>
      </c>
      <c r="I2407" t="s">
        <v>35</v>
      </c>
      <c r="J2407" t="s">
        <v>36</v>
      </c>
      <c r="K2407" t="s">
        <v>54</v>
      </c>
      <c r="L2407" t="s">
        <v>847</v>
      </c>
      <c r="M2407" s="4">
        <v>85.14</v>
      </c>
      <c r="N2407">
        <v>88</v>
      </c>
      <c r="O2407" t="s">
        <v>56</v>
      </c>
      <c r="P2407" t="s">
        <v>38</v>
      </c>
      <c r="Q2407">
        <v>5</v>
      </c>
      <c r="R2407">
        <v>40</v>
      </c>
      <c r="S2407" t="s">
        <v>29</v>
      </c>
      <c r="U2407">
        <v>304155</v>
      </c>
    </row>
    <row r="2408" spans="1:21" x14ac:dyDescent="0.3">
      <c r="A2408">
        <v>305926</v>
      </c>
      <c r="B2408" t="s">
        <v>599</v>
      </c>
      <c r="C2408" t="str">
        <f>_xlfn.XLOOKUP(D2408,Departments!$A$2:$A$8,Departments!$B$2:$B$8)</f>
        <v>Marketing</v>
      </c>
      <c r="D2408" t="s">
        <v>60</v>
      </c>
      <c r="E2408" t="str" cm="1">
        <f t="array" ref="E2408">_xlfn.XLOOKUP(F2408,Locations!$A$2:$A$6,Locations!$B$2:$B$6,NOT FOUND)</f>
        <v>Al Ain</v>
      </c>
      <c r="F2408" t="s">
        <v>46</v>
      </c>
      <c r="G2408" t="s">
        <v>42</v>
      </c>
      <c r="H2408" t="s">
        <v>22</v>
      </c>
      <c r="I2408" t="s">
        <v>43</v>
      </c>
      <c r="J2408" t="s">
        <v>24</v>
      </c>
      <c r="K2408" t="s">
        <v>54</v>
      </c>
      <c r="L2408" t="s">
        <v>1271</v>
      </c>
      <c r="M2408" s="4">
        <v>91.71</v>
      </c>
      <c r="N2408">
        <v>76</v>
      </c>
      <c r="O2408" t="s">
        <v>49</v>
      </c>
      <c r="P2408" t="s">
        <v>38</v>
      </c>
      <c r="Q2408">
        <v>4</v>
      </c>
      <c r="R2408">
        <v>18</v>
      </c>
      <c r="S2408" t="s">
        <v>57</v>
      </c>
      <c r="T2408" t="s">
        <v>1468</v>
      </c>
      <c r="U2408">
        <v>304494</v>
      </c>
    </row>
    <row r="2409" spans="1:21" x14ac:dyDescent="0.3">
      <c r="A2409">
        <v>305927</v>
      </c>
      <c r="B2409" t="s">
        <v>395</v>
      </c>
      <c r="C2409" t="str">
        <f>_xlfn.XLOOKUP(D2409,Departments!$A$2:$A$8,Departments!$B$2:$B$8)</f>
        <v>Sales</v>
      </c>
      <c r="D2409" t="s">
        <v>31</v>
      </c>
      <c r="E2409" t="str" cm="1">
        <f t="array" ref="E2409">_xlfn.XLOOKUP(F2409,Locations!$A$2:$A$6,Locations!$B$2:$B$6,NOT FOUND)</f>
        <v>Sharjah</v>
      </c>
      <c r="F2409" t="s">
        <v>41</v>
      </c>
      <c r="G2409" t="s">
        <v>21</v>
      </c>
      <c r="H2409" t="s">
        <v>22</v>
      </c>
      <c r="I2409" t="s">
        <v>23</v>
      </c>
      <c r="J2409" t="s">
        <v>36</v>
      </c>
      <c r="K2409" t="s">
        <v>25</v>
      </c>
      <c r="L2409" t="s">
        <v>822</v>
      </c>
      <c r="M2409" s="4">
        <v>88.14</v>
      </c>
      <c r="N2409">
        <v>75</v>
      </c>
      <c r="O2409" t="s">
        <v>56</v>
      </c>
      <c r="P2409" t="s">
        <v>38</v>
      </c>
      <c r="Q2409">
        <v>2</v>
      </c>
      <c r="R2409">
        <v>19</v>
      </c>
      <c r="S2409" t="s">
        <v>29</v>
      </c>
      <c r="U2409">
        <v>304389</v>
      </c>
    </row>
    <row r="2410" spans="1:21" x14ac:dyDescent="0.3">
      <c r="A2410">
        <v>305928</v>
      </c>
      <c r="B2410" t="s">
        <v>757</v>
      </c>
      <c r="C2410" t="str">
        <f>_xlfn.XLOOKUP(D2410,Departments!$A$2:$A$8,Departments!$B$2:$B$8)</f>
        <v>Sales</v>
      </c>
      <c r="D2410" t="s">
        <v>31</v>
      </c>
      <c r="E2410" t="str" cm="1">
        <f t="array" ref="E2410">_xlfn.XLOOKUP(F2410,Locations!$A$2:$A$6,Locations!$B$2:$B$6,NOT FOUND)</f>
        <v>Abu Dhabi</v>
      </c>
      <c r="F2410" t="s">
        <v>61</v>
      </c>
      <c r="G2410" t="s">
        <v>173</v>
      </c>
      <c r="H2410" t="s">
        <v>34</v>
      </c>
      <c r="I2410" t="s">
        <v>23</v>
      </c>
      <c r="J2410" t="s">
        <v>24</v>
      </c>
      <c r="K2410" t="s">
        <v>25</v>
      </c>
      <c r="L2410" t="s">
        <v>1485</v>
      </c>
      <c r="M2410" s="4">
        <v>91.07</v>
      </c>
      <c r="N2410">
        <v>80</v>
      </c>
      <c r="O2410" t="s">
        <v>56</v>
      </c>
      <c r="P2410" t="s">
        <v>38</v>
      </c>
      <c r="Q2410">
        <v>4</v>
      </c>
      <c r="R2410">
        <v>22</v>
      </c>
      <c r="S2410" t="s">
        <v>29</v>
      </c>
      <c r="U2410">
        <v>304272</v>
      </c>
    </row>
    <row r="2411" spans="1:21" x14ac:dyDescent="0.3">
      <c r="A2411">
        <v>305929</v>
      </c>
      <c r="B2411" t="s">
        <v>791</v>
      </c>
      <c r="C2411" t="str">
        <f>_xlfn.XLOOKUP(D2411,Departments!$A$2:$A$8,Departments!$B$2:$B$8)</f>
        <v>HR</v>
      </c>
      <c r="D2411" t="s">
        <v>40</v>
      </c>
      <c r="E2411" t="str" cm="1">
        <f t="array" ref="E2411">_xlfn.XLOOKUP(F2411,Locations!$A$2:$A$6,Locations!$B$2:$B$6,NOT FOUND)</f>
        <v>Sharjah</v>
      </c>
      <c r="F2411" t="s">
        <v>41</v>
      </c>
      <c r="G2411" t="s">
        <v>62</v>
      </c>
      <c r="H2411" t="s">
        <v>34</v>
      </c>
      <c r="I2411" t="s">
        <v>23</v>
      </c>
      <c r="J2411" t="s">
        <v>36</v>
      </c>
      <c r="K2411" t="s">
        <v>25</v>
      </c>
      <c r="L2411" t="s">
        <v>847</v>
      </c>
      <c r="M2411" s="4">
        <v>92.05</v>
      </c>
      <c r="N2411">
        <v>77</v>
      </c>
      <c r="O2411" t="s">
        <v>49</v>
      </c>
      <c r="P2411" t="s">
        <v>38</v>
      </c>
      <c r="Q2411">
        <v>4</v>
      </c>
      <c r="R2411">
        <v>12</v>
      </c>
      <c r="S2411" t="s">
        <v>29</v>
      </c>
      <c r="U2411">
        <v>304492</v>
      </c>
    </row>
    <row r="2412" spans="1:21" x14ac:dyDescent="0.3">
      <c r="A2412">
        <v>305930</v>
      </c>
      <c r="B2412" t="s">
        <v>167</v>
      </c>
      <c r="C2412" t="str">
        <f>_xlfn.XLOOKUP(D2412,Departments!$A$2:$A$8,Departments!$B$2:$B$8)</f>
        <v>Marketing</v>
      </c>
      <c r="D2412" t="s">
        <v>60</v>
      </c>
      <c r="E2412" t="str" cm="1">
        <f t="array" ref="E2412">_xlfn.XLOOKUP(F2412,Locations!$A$2:$A$6,Locations!$B$2:$B$6,NOT FOUND)</f>
        <v>Dubai</v>
      </c>
      <c r="F2412" t="s">
        <v>20</v>
      </c>
      <c r="G2412" t="s">
        <v>42</v>
      </c>
      <c r="H2412" t="s">
        <v>22</v>
      </c>
      <c r="I2412" t="s">
        <v>23</v>
      </c>
      <c r="J2412" t="s">
        <v>24</v>
      </c>
      <c r="K2412" t="s">
        <v>64</v>
      </c>
      <c r="L2412" t="s">
        <v>705</v>
      </c>
      <c r="M2412" s="4">
        <v>85.79</v>
      </c>
      <c r="N2412">
        <v>70</v>
      </c>
      <c r="O2412" t="s">
        <v>56</v>
      </c>
      <c r="P2412" t="s">
        <v>38</v>
      </c>
      <c r="Q2412">
        <v>3</v>
      </c>
      <c r="R2412">
        <v>12</v>
      </c>
      <c r="S2412" t="s">
        <v>29</v>
      </c>
      <c r="U2412">
        <v>303529</v>
      </c>
    </row>
    <row r="2413" spans="1:21" x14ac:dyDescent="0.3">
      <c r="A2413">
        <v>305931</v>
      </c>
      <c r="B2413" t="s">
        <v>771</v>
      </c>
      <c r="C2413" t="str">
        <f>_xlfn.XLOOKUP(D2413,Departments!$A$2:$A$8,Departments!$B$2:$B$8)</f>
        <v>Operations</v>
      </c>
      <c r="D2413" t="s">
        <v>19</v>
      </c>
      <c r="E2413" t="str" cm="1">
        <f t="array" ref="E2413">_xlfn.XLOOKUP(F2413,Locations!$A$2:$A$6,Locations!$B$2:$B$6,NOT FOUND)</f>
        <v>Al Ain</v>
      </c>
      <c r="F2413" t="s">
        <v>46</v>
      </c>
      <c r="G2413" t="s">
        <v>173</v>
      </c>
      <c r="H2413" t="s">
        <v>34</v>
      </c>
      <c r="I2413" t="s">
        <v>23</v>
      </c>
      <c r="J2413" t="s">
        <v>36</v>
      </c>
      <c r="K2413" t="s">
        <v>64</v>
      </c>
      <c r="L2413" t="s">
        <v>1571</v>
      </c>
      <c r="M2413" s="4">
        <v>91.54</v>
      </c>
      <c r="N2413">
        <v>76</v>
      </c>
      <c r="O2413" t="s">
        <v>49</v>
      </c>
      <c r="P2413" t="s">
        <v>38</v>
      </c>
      <c r="Q2413">
        <v>5</v>
      </c>
      <c r="S2413" t="s">
        <v>29</v>
      </c>
      <c r="U2413">
        <v>305245</v>
      </c>
    </row>
    <row r="2414" spans="1:21" x14ac:dyDescent="0.3">
      <c r="A2414">
        <v>305932</v>
      </c>
      <c r="B2414" t="s">
        <v>557</v>
      </c>
      <c r="C2414" t="str">
        <f>_xlfn.XLOOKUP(D2414,Departments!$A$2:$A$8,Departments!$B$2:$B$8)</f>
        <v>Operations</v>
      </c>
      <c r="D2414" t="s">
        <v>19</v>
      </c>
      <c r="E2414" t="str" cm="1">
        <f t="array" ref="E2414">_xlfn.XLOOKUP(F2414,Locations!$A$2:$A$6,Locations!$B$2:$B$6,NOT FOUND)</f>
        <v>Abu Dhabi</v>
      </c>
      <c r="F2414" t="s">
        <v>61</v>
      </c>
      <c r="G2414" t="s">
        <v>126</v>
      </c>
      <c r="H2414" t="s">
        <v>76</v>
      </c>
      <c r="I2414" t="s">
        <v>35</v>
      </c>
      <c r="J2414" t="s">
        <v>36</v>
      </c>
      <c r="K2414" t="s">
        <v>25</v>
      </c>
      <c r="L2414" t="s">
        <v>1696</v>
      </c>
      <c r="M2414" s="4">
        <v>77.569999999999993</v>
      </c>
      <c r="N2414">
        <v>78</v>
      </c>
      <c r="O2414" t="s">
        <v>27</v>
      </c>
      <c r="P2414" t="s">
        <v>50</v>
      </c>
      <c r="S2414" t="s">
        <v>29</v>
      </c>
      <c r="U2414">
        <v>305594</v>
      </c>
    </row>
    <row r="2415" spans="1:21" x14ac:dyDescent="0.3">
      <c r="A2415">
        <v>305933</v>
      </c>
      <c r="B2415" t="s">
        <v>556</v>
      </c>
      <c r="C2415" t="str">
        <f>_xlfn.XLOOKUP(D2415,Departments!$A$2:$A$8,Departments!$B$2:$B$8)</f>
        <v>Sales</v>
      </c>
      <c r="D2415" t="s">
        <v>31</v>
      </c>
      <c r="E2415" t="str" cm="1">
        <f t="array" ref="E2415">_xlfn.XLOOKUP(F2415,Locations!$A$2:$A$6,Locations!$B$2:$B$6,NOT FOUND)</f>
        <v>Ajman</v>
      </c>
      <c r="F2415" t="s">
        <v>32</v>
      </c>
      <c r="G2415" t="s">
        <v>102</v>
      </c>
      <c r="H2415" t="s">
        <v>34</v>
      </c>
      <c r="I2415" t="s">
        <v>35</v>
      </c>
      <c r="J2415" t="s">
        <v>36</v>
      </c>
      <c r="K2415" t="s">
        <v>64</v>
      </c>
      <c r="L2415" t="s">
        <v>767</v>
      </c>
      <c r="M2415" s="4">
        <v>98.36</v>
      </c>
      <c r="N2415">
        <v>88</v>
      </c>
      <c r="O2415" t="s">
        <v>49</v>
      </c>
      <c r="P2415" t="s">
        <v>38</v>
      </c>
      <c r="Q2415">
        <v>4</v>
      </c>
      <c r="R2415">
        <v>17</v>
      </c>
      <c r="S2415" t="s">
        <v>29</v>
      </c>
      <c r="U2415">
        <v>305424</v>
      </c>
    </row>
    <row r="2416" spans="1:21" x14ac:dyDescent="0.3">
      <c r="A2416">
        <v>305934</v>
      </c>
      <c r="B2416" t="s">
        <v>1667</v>
      </c>
      <c r="C2416" t="str">
        <f>_xlfn.XLOOKUP(D2416,Departments!$A$2:$A$8,Departments!$B$2:$B$8)</f>
        <v>HR</v>
      </c>
      <c r="D2416" t="s">
        <v>40</v>
      </c>
      <c r="E2416" t="str" cm="1">
        <f t="array" ref="E2416">_xlfn.XLOOKUP(F2416,Locations!$A$2:$A$6,Locations!$B$2:$B$6,NOT FOUND)</f>
        <v>Ajman</v>
      </c>
      <c r="F2416" t="s">
        <v>32</v>
      </c>
      <c r="G2416" t="s">
        <v>62</v>
      </c>
      <c r="H2416" t="s">
        <v>76</v>
      </c>
      <c r="I2416" t="s">
        <v>35</v>
      </c>
      <c r="J2416" t="s">
        <v>36</v>
      </c>
      <c r="K2416" t="s">
        <v>54</v>
      </c>
      <c r="L2416" t="s">
        <v>751</v>
      </c>
      <c r="M2416" s="4">
        <v>82.93</v>
      </c>
      <c r="N2416">
        <v>73</v>
      </c>
      <c r="O2416" t="s">
        <v>56</v>
      </c>
      <c r="P2416" t="s">
        <v>38</v>
      </c>
      <c r="Q2416">
        <v>3</v>
      </c>
      <c r="R2416">
        <v>34</v>
      </c>
      <c r="S2416" t="s">
        <v>29</v>
      </c>
      <c r="U2416">
        <v>304961</v>
      </c>
    </row>
    <row r="2417" spans="1:21" x14ac:dyDescent="0.3">
      <c r="A2417">
        <v>305935</v>
      </c>
      <c r="B2417" t="s">
        <v>30</v>
      </c>
      <c r="C2417" t="str">
        <f>_xlfn.XLOOKUP(D2417,Departments!$A$2:$A$8,Departments!$B$2:$B$8)</f>
        <v>Marketing</v>
      </c>
      <c r="D2417" t="s">
        <v>60</v>
      </c>
      <c r="E2417" t="str" cm="1">
        <f t="array" ref="E2417">_xlfn.XLOOKUP(F2417,Locations!$A$2:$A$6,Locations!$B$2:$B$6,NOT FOUND)</f>
        <v>Dubai</v>
      </c>
      <c r="F2417" t="s">
        <v>20</v>
      </c>
      <c r="G2417" t="s">
        <v>47</v>
      </c>
      <c r="H2417" t="s">
        <v>63</v>
      </c>
      <c r="I2417" t="s">
        <v>35</v>
      </c>
      <c r="J2417" t="s">
        <v>36</v>
      </c>
      <c r="K2417" t="s">
        <v>54</v>
      </c>
      <c r="L2417" t="s">
        <v>818</v>
      </c>
      <c r="M2417" s="4">
        <v>97.3</v>
      </c>
      <c r="N2417">
        <v>91</v>
      </c>
      <c r="O2417" t="s">
        <v>56</v>
      </c>
      <c r="P2417" t="s">
        <v>28</v>
      </c>
      <c r="R2417">
        <v>28</v>
      </c>
      <c r="S2417" t="s">
        <v>57</v>
      </c>
      <c r="T2417" t="s">
        <v>931</v>
      </c>
      <c r="U2417">
        <v>304363</v>
      </c>
    </row>
    <row r="2418" spans="1:21" x14ac:dyDescent="0.3">
      <c r="A2418">
        <v>305936</v>
      </c>
      <c r="B2418" t="s">
        <v>91</v>
      </c>
      <c r="C2418" t="str">
        <f>_xlfn.XLOOKUP(D2418,Departments!$A$2:$A$8,Departments!$B$2:$B$8)</f>
        <v>Finance</v>
      </c>
      <c r="D2418" t="s">
        <v>72</v>
      </c>
      <c r="E2418" t="str" cm="1">
        <f t="array" ref="E2418">_xlfn.XLOOKUP(F2418,Locations!$A$2:$A$6,Locations!$B$2:$B$6,NOT FOUND)</f>
        <v>Sharjah</v>
      </c>
      <c r="F2418" t="s">
        <v>41</v>
      </c>
      <c r="G2418" t="s">
        <v>108</v>
      </c>
      <c r="H2418" t="s">
        <v>63</v>
      </c>
      <c r="I2418" t="s">
        <v>35</v>
      </c>
      <c r="J2418" t="s">
        <v>36</v>
      </c>
      <c r="K2418" t="s">
        <v>25</v>
      </c>
      <c r="L2418" t="s">
        <v>1269</v>
      </c>
      <c r="M2418" s="4">
        <v>98.24</v>
      </c>
      <c r="N2418">
        <v>87</v>
      </c>
      <c r="O2418" t="s">
        <v>56</v>
      </c>
      <c r="P2418" t="s">
        <v>38</v>
      </c>
      <c r="Q2418">
        <v>4</v>
      </c>
      <c r="R2418">
        <v>7</v>
      </c>
      <c r="S2418" t="s">
        <v>29</v>
      </c>
      <c r="U2418">
        <v>305345</v>
      </c>
    </row>
    <row r="2419" spans="1:21" x14ac:dyDescent="0.3">
      <c r="A2419">
        <v>305937</v>
      </c>
      <c r="B2419" t="s">
        <v>418</v>
      </c>
      <c r="C2419" t="str">
        <f>_xlfn.XLOOKUP(D2419,Departments!$A$2:$A$8,Departments!$B$2:$B$8)</f>
        <v>IT</v>
      </c>
      <c r="D2419" t="s">
        <v>80</v>
      </c>
      <c r="E2419" t="str" cm="1">
        <f t="array" ref="E2419">_xlfn.XLOOKUP(F2419,Locations!$A$2:$A$6,Locations!$B$2:$B$6,NOT FOUND)</f>
        <v>Abu Dhabi</v>
      </c>
      <c r="F2419" t="s">
        <v>61</v>
      </c>
      <c r="G2419" t="s">
        <v>102</v>
      </c>
      <c r="H2419" t="s">
        <v>76</v>
      </c>
      <c r="I2419" t="s">
        <v>43</v>
      </c>
      <c r="J2419" t="s">
        <v>24</v>
      </c>
      <c r="K2419" t="s">
        <v>69</v>
      </c>
      <c r="L2419" t="s">
        <v>1437</v>
      </c>
      <c r="M2419" s="4">
        <v>98.03</v>
      </c>
      <c r="N2419">
        <v>98</v>
      </c>
      <c r="O2419" t="s">
        <v>49</v>
      </c>
      <c r="P2419" t="s">
        <v>50</v>
      </c>
      <c r="R2419">
        <v>28</v>
      </c>
      <c r="S2419" t="s">
        <v>29</v>
      </c>
      <c r="U2419">
        <v>305497</v>
      </c>
    </row>
    <row r="2420" spans="1:21" x14ac:dyDescent="0.3">
      <c r="A2420">
        <v>305938</v>
      </c>
      <c r="B2420" t="s">
        <v>594</v>
      </c>
      <c r="C2420" t="str">
        <f>_xlfn.XLOOKUP(D2420,Departments!$A$2:$A$8,Departments!$B$2:$B$8)</f>
        <v>HR</v>
      </c>
      <c r="D2420" t="s">
        <v>40</v>
      </c>
      <c r="E2420" t="str" cm="1">
        <f t="array" ref="E2420">_xlfn.XLOOKUP(F2420,Locations!$A$2:$A$6,Locations!$B$2:$B$6,NOT FOUND)</f>
        <v>Sharjah</v>
      </c>
      <c r="F2420" t="s">
        <v>41</v>
      </c>
      <c r="G2420" t="s">
        <v>21</v>
      </c>
      <c r="H2420" t="s">
        <v>34</v>
      </c>
      <c r="I2420" t="s">
        <v>43</v>
      </c>
      <c r="J2420" t="s">
        <v>24</v>
      </c>
      <c r="K2420" t="s">
        <v>54</v>
      </c>
      <c r="L2420" t="s">
        <v>1739</v>
      </c>
      <c r="M2420" s="4">
        <v>85.55</v>
      </c>
      <c r="N2420">
        <v>85</v>
      </c>
      <c r="O2420" t="s">
        <v>49</v>
      </c>
      <c r="P2420" t="s">
        <v>28</v>
      </c>
      <c r="R2420">
        <v>25</v>
      </c>
      <c r="S2420" t="s">
        <v>29</v>
      </c>
      <c r="U2420">
        <v>305353</v>
      </c>
    </row>
    <row r="2421" spans="1:21" x14ac:dyDescent="0.3">
      <c r="A2421">
        <v>305939</v>
      </c>
      <c r="B2421" t="s">
        <v>212</v>
      </c>
      <c r="C2421" t="str">
        <f>_xlfn.XLOOKUP(D2421,Departments!$A$2:$A$8,Departments!$B$2:$B$8)</f>
        <v>Operations</v>
      </c>
      <c r="D2421" t="s">
        <v>19</v>
      </c>
      <c r="E2421" t="str" cm="1">
        <f t="array" ref="E2421">_xlfn.XLOOKUP(F2421,Locations!$A$2:$A$6,Locations!$B$2:$B$6,NOT FOUND)</f>
        <v>Sharjah</v>
      </c>
      <c r="F2421" t="s">
        <v>41</v>
      </c>
      <c r="G2421" t="s">
        <v>102</v>
      </c>
      <c r="H2421" t="s">
        <v>63</v>
      </c>
      <c r="I2421" t="s">
        <v>43</v>
      </c>
      <c r="J2421" t="s">
        <v>36</v>
      </c>
      <c r="K2421" t="s">
        <v>64</v>
      </c>
      <c r="L2421" t="s">
        <v>1430</v>
      </c>
      <c r="M2421" s="4">
        <v>98.73</v>
      </c>
      <c r="N2421">
        <v>92</v>
      </c>
      <c r="O2421" t="s">
        <v>49</v>
      </c>
      <c r="P2421" t="s">
        <v>50</v>
      </c>
      <c r="R2421">
        <v>19</v>
      </c>
      <c r="S2421" t="s">
        <v>29</v>
      </c>
      <c r="U2421">
        <v>303757</v>
      </c>
    </row>
    <row r="2422" spans="1:21" x14ac:dyDescent="0.3">
      <c r="A2422">
        <v>305940</v>
      </c>
      <c r="B2422" t="s">
        <v>601</v>
      </c>
      <c r="C2422" t="str">
        <f>_xlfn.XLOOKUP(D2422,Departments!$A$2:$A$8,Departments!$B$2:$B$8)</f>
        <v>Operations</v>
      </c>
      <c r="D2422" t="s">
        <v>19</v>
      </c>
      <c r="E2422" t="str" cm="1">
        <f t="array" ref="E2422">_xlfn.XLOOKUP(F2422,Locations!$A$2:$A$6,Locations!$B$2:$B$6,NOT FOUND)</f>
        <v>Dubai</v>
      </c>
      <c r="F2422" t="s">
        <v>20</v>
      </c>
      <c r="G2422" t="s">
        <v>126</v>
      </c>
      <c r="H2422" t="s">
        <v>34</v>
      </c>
      <c r="I2422" t="s">
        <v>35</v>
      </c>
      <c r="J2422" t="s">
        <v>36</v>
      </c>
      <c r="K2422" t="s">
        <v>25</v>
      </c>
      <c r="L2422" t="s">
        <v>1314</v>
      </c>
      <c r="M2422" s="4">
        <v>85.17</v>
      </c>
      <c r="N2422">
        <v>89</v>
      </c>
      <c r="O2422" t="s">
        <v>56</v>
      </c>
      <c r="P2422" t="s">
        <v>38</v>
      </c>
      <c r="Q2422">
        <v>4</v>
      </c>
      <c r="R2422">
        <v>7</v>
      </c>
      <c r="S2422" t="s">
        <v>29</v>
      </c>
      <c r="U2422">
        <v>305840</v>
      </c>
    </row>
    <row r="2423" spans="1:21" x14ac:dyDescent="0.3">
      <c r="A2423">
        <v>305941</v>
      </c>
      <c r="B2423" t="s">
        <v>172</v>
      </c>
      <c r="C2423" t="str">
        <f>_xlfn.XLOOKUP(D2423,Departments!$A$2:$A$8,Departments!$B$2:$B$8)</f>
        <v>HR</v>
      </c>
      <c r="D2423" t="s">
        <v>40</v>
      </c>
      <c r="E2423" t="str" cm="1">
        <f t="array" ref="E2423">_xlfn.XLOOKUP(F2423,Locations!$A$2:$A$6,Locations!$B$2:$B$6,NOT FOUND)</f>
        <v>Sharjah</v>
      </c>
      <c r="F2423" t="s">
        <v>41</v>
      </c>
      <c r="G2423" t="s">
        <v>108</v>
      </c>
      <c r="H2423" t="s">
        <v>76</v>
      </c>
      <c r="I2423" t="s">
        <v>23</v>
      </c>
      <c r="J2423" t="s">
        <v>36</v>
      </c>
      <c r="K2423" t="s">
        <v>69</v>
      </c>
      <c r="L2423" t="s">
        <v>432</v>
      </c>
      <c r="M2423" s="4">
        <v>99.26</v>
      </c>
      <c r="N2423">
        <v>89</v>
      </c>
      <c r="O2423" t="s">
        <v>56</v>
      </c>
      <c r="P2423" t="s">
        <v>38</v>
      </c>
      <c r="Q2423">
        <v>4</v>
      </c>
      <c r="R2423">
        <v>34</v>
      </c>
      <c r="S2423" t="s">
        <v>29</v>
      </c>
      <c r="U2423">
        <v>304787</v>
      </c>
    </row>
    <row r="2424" spans="1:21" x14ac:dyDescent="0.3">
      <c r="A2424">
        <v>305942</v>
      </c>
      <c r="B2424" t="s">
        <v>831</v>
      </c>
      <c r="C2424" t="str">
        <f>_xlfn.XLOOKUP(D2424,Departments!$A$2:$A$8,Departments!$B$2:$B$8)</f>
        <v>Marketing</v>
      </c>
      <c r="D2424" t="s">
        <v>60</v>
      </c>
      <c r="E2424" t="str" cm="1">
        <f t="array" ref="E2424">_xlfn.XLOOKUP(F2424,Locations!$A$2:$A$6,Locations!$B$2:$B$6,NOT FOUND)</f>
        <v>Ajman</v>
      </c>
      <c r="F2424" t="s">
        <v>32</v>
      </c>
      <c r="G2424" t="s">
        <v>62</v>
      </c>
      <c r="H2424" t="s">
        <v>34</v>
      </c>
      <c r="I2424" t="s">
        <v>23</v>
      </c>
      <c r="J2424" t="s">
        <v>24</v>
      </c>
      <c r="K2424" t="s">
        <v>54</v>
      </c>
      <c r="L2424" t="s">
        <v>231</v>
      </c>
      <c r="M2424" s="4">
        <v>91.37</v>
      </c>
      <c r="N2424">
        <v>88</v>
      </c>
      <c r="O2424" t="s">
        <v>56</v>
      </c>
      <c r="P2424" t="s">
        <v>38</v>
      </c>
      <c r="Q2424">
        <v>2</v>
      </c>
      <c r="R2424">
        <v>38</v>
      </c>
      <c r="S2424" t="s">
        <v>131</v>
      </c>
      <c r="T2424" t="s">
        <v>1740</v>
      </c>
      <c r="U2424">
        <v>303520</v>
      </c>
    </row>
    <row r="2425" spans="1:21" x14ac:dyDescent="0.3">
      <c r="A2425">
        <v>305943</v>
      </c>
      <c r="B2425" t="s">
        <v>481</v>
      </c>
      <c r="C2425" t="str">
        <f>_xlfn.XLOOKUP(D2425,Departments!$A$2:$A$8,Departments!$B$2:$B$8)</f>
        <v>Marketing</v>
      </c>
      <c r="D2425" t="s">
        <v>60</v>
      </c>
      <c r="E2425" t="str" cm="1">
        <f t="array" ref="E2425">_xlfn.XLOOKUP(F2425,Locations!$A$2:$A$6,Locations!$B$2:$B$6,NOT FOUND)</f>
        <v>Al Ain</v>
      </c>
      <c r="F2425" t="s">
        <v>46</v>
      </c>
      <c r="G2425" t="s">
        <v>126</v>
      </c>
      <c r="H2425" t="s">
        <v>34</v>
      </c>
      <c r="I2425" t="s">
        <v>23</v>
      </c>
      <c r="J2425" t="s">
        <v>24</v>
      </c>
      <c r="K2425" t="s">
        <v>64</v>
      </c>
      <c r="L2425" t="s">
        <v>844</v>
      </c>
      <c r="M2425" s="4">
        <v>76.599999999999994</v>
      </c>
      <c r="N2425">
        <v>73</v>
      </c>
      <c r="O2425" t="s">
        <v>27</v>
      </c>
      <c r="P2425" t="s">
        <v>38</v>
      </c>
      <c r="Q2425">
        <v>4</v>
      </c>
      <c r="R2425">
        <v>38</v>
      </c>
      <c r="S2425" t="s">
        <v>29</v>
      </c>
      <c r="U2425">
        <v>303780</v>
      </c>
    </row>
    <row r="2426" spans="1:21" x14ac:dyDescent="0.3">
      <c r="A2426">
        <v>305944</v>
      </c>
      <c r="B2426" t="s">
        <v>675</v>
      </c>
      <c r="C2426" t="str">
        <f>_xlfn.XLOOKUP(D2426,Departments!$A$2:$A$8,Departments!$B$2:$B$8)</f>
        <v>IT</v>
      </c>
      <c r="D2426" t="s">
        <v>80</v>
      </c>
      <c r="E2426" t="str" cm="1">
        <f t="array" ref="E2426">_xlfn.XLOOKUP(F2426,Locations!$A$2:$A$6,Locations!$B$2:$B$6,NOT FOUND)</f>
        <v>Abu Dhabi</v>
      </c>
      <c r="F2426" t="s">
        <v>61</v>
      </c>
      <c r="G2426" t="s">
        <v>102</v>
      </c>
      <c r="H2426" t="s">
        <v>22</v>
      </c>
      <c r="I2426" t="s">
        <v>35</v>
      </c>
      <c r="J2426" t="s">
        <v>36</v>
      </c>
      <c r="K2426" t="s">
        <v>69</v>
      </c>
      <c r="L2426" t="s">
        <v>754</v>
      </c>
      <c r="M2426" s="4">
        <v>89.09</v>
      </c>
      <c r="N2426">
        <v>81</v>
      </c>
      <c r="O2426" t="s">
        <v>56</v>
      </c>
      <c r="P2426" t="s">
        <v>38</v>
      </c>
      <c r="Q2426">
        <v>2</v>
      </c>
      <c r="R2426">
        <v>40</v>
      </c>
      <c r="S2426" t="s">
        <v>29</v>
      </c>
      <c r="U2426">
        <v>304149</v>
      </c>
    </row>
    <row r="2427" spans="1:21" x14ac:dyDescent="0.3">
      <c r="A2427">
        <v>305945</v>
      </c>
      <c r="B2427" t="s">
        <v>584</v>
      </c>
      <c r="C2427" t="str">
        <f>_xlfn.XLOOKUP(D2427,Departments!$A$2:$A$8,Departments!$B$2:$B$8)</f>
        <v>Sales</v>
      </c>
      <c r="D2427" t="s">
        <v>31</v>
      </c>
      <c r="E2427" t="str" cm="1">
        <f t="array" ref="E2427">_xlfn.XLOOKUP(F2427,Locations!$A$2:$A$6,Locations!$B$2:$B$6,NOT FOUND)</f>
        <v>Dubai</v>
      </c>
      <c r="F2427" t="s">
        <v>20</v>
      </c>
      <c r="G2427" t="s">
        <v>47</v>
      </c>
      <c r="H2427" t="s">
        <v>76</v>
      </c>
      <c r="I2427" t="s">
        <v>43</v>
      </c>
      <c r="J2427" t="s">
        <v>36</v>
      </c>
      <c r="K2427" t="s">
        <v>25</v>
      </c>
      <c r="L2427" t="s">
        <v>488</v>
      </c>
      <c r="M2427" s="4">
        <v>93.63</v>
      </c>
      <c r="N2427">
        <v>90</v>
      </c>
      <c r="O2427" t="s">
        <v>49</v>
      </c>
      <c r="P2427" t="s">
        <v>38</v>
      </c>
      <c r="Q2427">
        <v>4</v>
      </c>
      <c r="R2427">
        <v>19</v>
      </c>
      <c r="S2427" t="s">
        <v>29</v>
      </c>
      <c r="U2427">
        <v>305295</v>
      </c>
    </row>
    <row r="2428" spans="1:21" x14ac:dyDescent="0.3">
      <c r="A2428">
        <v>305946</v>
      </c>
      <c r="B2428" t="s">
        <v>373</v>
      </c>
      <c r="C2428" t="str">
        <f>_xlfn.XLOOKUP(D2428,Departments!$A$2:$A$8,Departments!$B$2:$B$8)</f>
        <v>IT</v>
      </c>
      <c r="D2428" t="s">
        <v>80</v>
      </c>
      <c r="E2428" t="str" cm="1">
        <f t="array" ref="E2428">_xlfn.XLOOKUP(F2428,Locations!$A$2:$A$6,Locations!$B$2:$B$6,NOT FOUND)</f>
        <v>Dubai</v>
      </c>
      <c r="F2428" t="s">
        <v>20</v>
      </c>
      <c r="G2428" t="s">
        <v>53</v>
      </c>
      <c r="H2428" t="s">
        <v>22</v>
      </c>
      <c r="I2428" t="s">
        <v>35</v>
      </c>
      <c r="J2428" t="s">
        <v>24</v>
      </c>
      <c r="K2428" t="s">
        <v>54</v>
      </c>
      <c r="L2428" t="s">
        <v>383</v>
      </c>
      <c r="M2428" s="4">
        <v>81.290000000000006</v>
      </c>
      <c r="N2428">
        <v>55</v>
      </c>
      <c r="O2428" t="s">
        <v>27</v>
      </c>
      <c r="P2428" t="s">
        <v>38</v>
      </c>
      <c r="Q2428">
        <v>3</v>
      </c>
      <c r="S2428" t="s">
        <v>57</v>
      </c>
      <c r="T2428" t="s">
        <v>1636</v>
      </c>
      <c r="U2428">
        <v>305594</v>
      </c>
    </row>
    <row r="2429" spans="1:21" x14ac:dyDescent="0.3">
      <c r="A2429">
        <v>305947</v>
      </c>
      <c r="B2429" t="s">
        <v>448</v>
      </c>
      <c r="C2429" t="str">
        <f>_xlfn.XLOOKUP(D2429,Departments!$A$2:$A$8,Departments!$B$2:$B$8)</f>
        <v>Marketing</v>
      </c>
      <c r="D2429" t="s">
        <v>60</v>
      </c>
      <c r="E2429" t="str" cm="1">
        <f t="array" ref="E2429">_xlfn.XLOOKUP(F2429,Locations!$A$2:$A$6,Locations!$B$2:$B$6,NOT FOUND)</f>
        <v>Al Ain</v>
      </c>
      <c r="F2429" t="s">
        <v>46</v>
      </c>
      <c r="G2429" t="s">
        <v>173</v>
      </c>
      <c r="H2429" t="s">
        <v>63</v>
      </c>
      <c r="I2429" t="s">
        <v>35</v>
      </c>
      <c r="J2429" t="s">
        <v>24</v>
      </c>
      <c r="K2429" t="s">
        <v>64</v>
      </c>
      <c r="L2429" t="s">
        <v>1278</v>
      </c>
      <c r="M2429" s="4">
        <v>80.319999999999993</v>
      </c>
      <c r="N2429">
        <v>63</v>
      </c>
      <c r="O2429" t="s">
        <v>56</v>
      </c>
      <c r="P2429" t="s">
        <v>38</v>
      </c>
      <c r="Q2429">
        <v>3</v>
      </c>
      <c r="R2429">
        <v>39</v>
      </c>
      <c r="S2429" t="s">
        <v>29</v>
      </c>
      <c r="U2429">
        <v>303903</v>
      </c>
    </row>
    <row r="2430" spans="1:21" x14ac:dyDescent="0.3">
      <c r="A2430">
        <v>305948</v>
      </c>
      <c r="B2430" t="s">
        <v>181</v>
      </c>
      <c r="C2430" t="str">
        <f>_xlfn.XLOOKUP(D2430,Departments!$A$2:$A$8,Departments!$B$2:$B$8)</f>
        <v>Marketing</v>
      </c>
      <c r="D2430" t="s">
        <v>60</v>
      </c>
      <c r="E2430" t="str" cm="1">
        <f t="array" ref="E2430">_xlfn.XLOOKUP(F2430,Locations!$A$2:$A$6,Locations!$B$2:$B$6,NOT FOUND)</f>
        <v>Ajman</v>
      </c>
      <c r="F2430" t="s">
        <v>32</v>
      </c>
      <c r="G2430" t="s">
        <v>42</v>
      </c>
      <c r="H2430" t="s">
        <v>63</v>
      </c>
      <c r="I2430" t="s">
        <v>43</v>
      </c>
      <c r="J2430" t="s">
        <v>36</v>
      </c>
      <c r="K2430" t="s">
        <v>54</v>
      </c>
      <c r="L2430" t="s">
        <v>733</v>
      </c>
      <c r="M2430" s="4">
        <v>93.63</v>
      </c>
      <c r="N2430">
        <v>78</v>
      </c>
      <c r="O2430" t="s">
        <v>56</v>
      </c>
      <c r="P2430" t="s">
        <v>38</v>
      </c>
      <c r="Q2430">
        <v>5</v>
      </c>
      <c r="R2430">
        <v>14</v>
      </c>
      <c r="S2430" t="s">
        <v>29</v>
      </c>
      <c r="U2430">
        <v>304273</v>
      </c>
    </row>
    <row r="2431" spans="1:21" x14ac:dyDescent="0.3">
      <c r="A2431">
        <v>305949</v>
      </c>
      <c r="B2431" t="s">
        <v>187</v>
      </c>
      <c r="C2431" t="str">
        <f>_xlfn.XLOOKUP(D2431,Departments!$A$2:$A$8,Departments!$B$2:$B$8)</f>
        <v>Finance</v>
      </c>
      <c r="D2431" t="s">
        <v>72</v>
      </c>
      <c r="E2431" t="str" cm="1">
        <f t="array" ref="E2431">_xlfn.XLOOKUP(F2431,Locations!$A$2:$A$6,Locations!$B$2:$B$6,NOT FOUND)</f>
        <v>Al Ain</v>
      </c>
      <c r="F2431" t="s">
        <v>46</v>
      </c>
      <c r="G2431" t="s">
        <v>68</v>
      </c>
      <c r="H2431" t="s">
        <v>63</v>
      </c>
      <c r="I2431" t="s">
        <v>35</v>
      </c>
      <c r="J2431" t="s">
        <v>24</v>
      </c>
      <c r="K2431" t="s">
        <v>69</v>
      </c>
      <c r="L2431" t="s">
        <v>1741</v>
      </c>
      <c r="M2431" s="4">
        <v>96.62</v>
      </c>
      <c r="N2431">
        <v>90</v>
      </c>
      <c r="O2431" t="s">
        <v>56</v>
      </c>
      <c r="P2431" t="s">
        <v>50</v>
      </c>
      <c r="R2431">
        <v>13</v>
      </c>
      <c r="S2431" t="s">
        <v>57</v>
      </c>
      <c r="T2431" t="s">
        <v>1742</v>
      </c>
      <c r="U2431">
        <v>304257</v>
      </c>
    </row>
    <row r="2432" spans="1:21" x14ac:dyDescent="0.3">
      <c r="A2432">
        <v>305950</v>
      </c>
      <c r="B2432" t="s">
        <v>506</v>
      </c>
      <c r="C2432" t="str">
        <f>_xlfn.XLOOKUP(D2432,Departments!$A$2:$A$8,Departments!$B$2:$B$8)</f>
        <v>Marketing</v>
      </c>
      <c r="D2432" t="s">
        <v>60</v>
      </c>
      <c r="E2432" t="str" cm="1">
        <f t="array" ref="E2432">_xlfn.XLOOKUP(F2432,Locations!$A$2:$A$6,Locations!$B$2:$B$6,NOT FOUND)</f>
        <v>Dubai</v>
      </c>
      <c r="F2432" t="s">
        <v>20</v>
      </c>
      <c r="G2432" t="s">
        <v>53</v>
      </c>
      <c r="H2432" t="s">
        <v>34</v>
      </c>
      <c r="I2432" t="s">
        <v>43</v>
      </c>
      <c r="J2432" t="s">
        <v>24</v>
      </c>
      <c r="K2432" t="s">
        <v>69</v>
      </c>
      <c r="L2432" t="s">
        <v>582</v>
      </c>
      <c r="M2432" s="4">
        <v>87.29</v>
      </c>
      <c r="N2432">
        <v>90</v>
      </c>
      <c r="O2432" t="s">
        <v>56</v>
      </c>
      <c r="P2432" t="s">
        <v>38</v>
      </c>
      <c r="Q2432">
        <v>4</v>
      </c>
      <c r="R2432">
        <v>22</v>
      </c>
      <c r="S2432" t="s">
        <v>29</v>
      </c>
      <c r="U2432">
        <v>304905</v>
      </c>
    </row>
    <row r="2433" spans="1:21" x14ac:dyDescent="0.3">
      <c r="A2433">
        <v>305951</v>
      </c>
      <c r="B2433" t="s">
        <v>425</v>
      </c>
      <c r="C2433" t="str">
        <f>_xlfn.XLOOKUP(D2433,Departments!$A$2:$A$8,Departments!$B$2:$B$8)</f>
        <v>Finance</v>
      </c>
      <c r="D2433" t="s">
        <v>72</v>
      </c>
      <c r="E2433" t="str" cm="1">
        <f t="array" ref="E2433">_xlfn.XLOOKUP(F2433,Locations!$A$2:$A$6,Locations!$B$2:$B$6,NOT FOUND)</f>
        <v>Sharjah</v>
      </c>
      <c r="F2433" t="s">
        <v>41</v>
      </c>
      <c r="G2433" t="s">
        <v>33</v>
      </c>
      <c r="H2433" t="s">
        <v>76</v>
      </c>
      <c r="I2433" t="s">
        <v>43</v>
      </c>
      <c r="J2433" t="s">
        <v>36</v>
      </c>
      <c r="K2433" t="s">
        <v>25</v>
      </c>
      <c r="L2433" t="s">
        <v>1256</v>
      </c>
      <c r="M2433" s="4">
        <v>83.18</v>
      </c>
      <c r="N2433">
        <v>64</v>
      </c>
      <c r="O2433" t="s">
        <v>27</v>
      </c>
      <c r="P2433" t="s">
        <v>28</v>
      </c>
      <c r="R2433">
        <v>31</v>
      </c>
      <c r="S2433" t="s">
        <v>57</v>
      </c>
      <c r="T2433" t="s">
        <v>1382</v>
      </c>
      <c r="U2433">
        <v>304951</v>
      </c>
    </row>
    <row r="2434" spans="1:21" x14ac:dyDescent="0.3">
      <c r="A2434">
        <v>305952</v>
      </c>
      <c r="B2434" t="s">
        <v>277</v>
      </c>
      <c r="C2434" t="str">
        <f>_xlfn.XLOOKUP(D2434,Departments!$A$2:$A$8,Departments!$B$2:$B$8)</f>
        <v>Sales</v>
      </c>
      <c r="D2434" t="s">
        <v>31</v>
      </c>
      <c r="E2434" t="str" cm="1">
        <f t="array" ref="E2434">_xlfn.XLOOKUP(F2434,Locations!$A$2:$A$6,Locations!$B$2:$B$6,NOT FOUND)</f>
        <v>Sharjah</v>
      </c>
      <c r="F2434" t="s">
        <v>41</v>
      </c>
      <c r="G2434" t="s">
        <v>33</v>
      </c>
      <c r="H2434" t="s">
        <v>22</v>
      </c>
      <c r="I2434" t="s">
        <v>35</v>
      </c>
      <c r="J2434" t="s">
        <v>36</v>
      </c>
      <c r="K2434" t="s">
        <v>64</v>
      </c>
      <c r="L2434" t="s">
        <v>991</v>
      </c>
      <c r="M2434" s="4">
        <v>93.25</v>
      </c>
      <c r="N2434">
        <v>81</v>
      </c>
      <c r="O2434" t="s">
        <v>49</v>
      </c>
      <c r="P2434" t="s">
        <v>38</v>
      </c>
      <c r="Q2434">
        <v>3</v>
      </c>
      <c r="S2434" t="s">
        <v>131</v>
      </c>
      <c r="T2434" t="s">
        <v>1743</v>
      </c>
      <c r="U2434">
        <v>304136</v>
      </c>
    </row>
    <row r="2435" spans="1:21" x14ac:dyDescent="0.3">
      <c r="A2435">
        <v>305953</v>
      </c>
      <c r="B2435" t="s">
        <v>625</v>
      </c>
      <c r="C2435" t="str">
        <f>_xlfn.XLOOKUP(D2435,Departments!$A$2:$A$8,Departments!$B$2:$B$8)</f>
        <v>IT</v>
      </c>
      <c r="D2435" t="s">
        <v>80</v>
      </c>
      <c r="E2435" t="str" cm="1">
        <f t="array" ref="E2435">_xlfn.XLOOKUP(F2435,Locations!$A$2:$A$6,Locations!$B$2:$B$6,NOT FOUND)</f>
        <v>Al Ain</v>
      </c>
      <c r="F2435" t="s">
        <v>46</v>
      </c>
      <c r="G2435" t="s">
        <v>126</v>
      </c>
      <c r="H2435" t="s">
        <v>63</v>
      </c>
      <c r="I2435" t="s">
        <v>35</v>
      </c>
      <c r="J2435" t="s">
        <v>24</v>
      </c>
      <c r="K2435" t="s">
        <v>25</v>
      </c>
      <c r="L2435" t="s">
        <v>464</v>
      </c>
      <c r="M2435" s="4">
        <v>86.47</v>
      </c>
      <c r="N2435">
        <v>77</v>
      </c>
      <c r="O2435" t="s">
        <v>49</v>
      </c>
      <c r="P2435" t="s">
        <v>28</v>
      </c>
      <c r="R2435">
        <v>19</v>
      </c>
      <c r="S2435" t="s">
        <v>29</v>
      </c>
      <c r="U2435">
        <v>303744</v>
      </c>
    </row>
    <row r="2436" spans="1:21" x14ac:dyDescent="0.3">
      <c r="A2436">
        <v>305954</v>
      </c>
      <c r="B2436" t="s">
        <v>1085</v>
      </c>
      <c r="C2436" t="str">
        <f>_xlfn.XLOOKUP(D2436,Departments!$A$2:$A$8,Departments!$B$2:$B$8)</f>
        <v>Marketing</v>
      </c>
      <c r="D2436" t="s">
        <v>60</v>
      </c>
      <c r="E2436" t="str" cm="1">
        <f t="array" ref="E2436">_xlfn.XLOOKUP(F2436,Locations!$A$2:$A$6,Locations!$B$2:$B$6,NOT FOUND)</f>
        <v>Sharjah</v>
      </c>
      <c r="F2436" t="s">
        <v>41</v>
      </c>
      <c r="G2436" t="s">
        <v>108</v>
      </c>
      <c r="H2436" t="s">
        <v>63</v>
      </c>
      <c r="I2436" t="s">
        <v>35</v>
      </c>
      <c r="J2436" t="s">
        <v>36</v>
      </c>
      <c r="K2436" t="s">
        <v>25</v>
      </c>
      <c r="L2436" t="s">
        <v>887</v>
      </c>
      <c r="M2436" s="4">
        <v>80.489999999999995</v>
      </c>
      <c r="N2436">
        <v>67</v>
      </c>
      <c r="O2436" t="s">
        <v>56</v>
      </c>
      <c r="P2436" t="s">
        <v>50</v>
      </c>
      <c r="R2436">
        <v>13</v>
      </c>
      <c r="S2436" t="s">
        <v>29</v>
      </c>
      <c r="U2436">
        <v>304339</v>
      </c>
    </row>
    <row r="2437" spans="1:21" x14ac:dyDescent="0.3">
      <c r="A2437">
        <v>305955</v>
      </c>
      <c r="B2437" t="s">
        <v>213</v>
      </c>
      <c r="C2437" t="str">
        <f>_xlfn.XLOOKUP(D2437,Departments!$A$2:$A$8,Departments!$B$2:$B$8)</f>
        <v>Finance</v>
      </c>
      <c r="D2437" t="s">
        <v>72</v>
      </c>
      <c r="E2437" t="str" cm="1">
        <f t="array" ref="E2437">_xlfn.XLOOKUP(F2437,Locations!$A$2:$A$6,Locations!$B$2:$B$6,NOT FOUND)</f>
        <v>Sharjah</v>
      </c>
      <c r="F2437" t="s">
        <v>41</v>
      </c>
      <c r="G2437" t="s">
        <v>53</v>
      </c>
      <c r="H2437" t="s">
        <v>34</v>
      </c>
      <c r="I2437" t="s">
        <v>43</v>
      </c>
      <c r="J2437" t="s">
        <v>36</v>
      </c>
      <c r="K2437" t="s">
        <v>54</v>
      </c>
      <c r="L2437" t="s">
        <v>931</v>
      </c>
      <c r="M2437" s="4">
        <v>97.13</v>
      </c>
      <c r="N2437">
        <v>98</v>
      </c>
      <c r="O2437" t="s">
        <v>56</v>
      </c>
      <c r="P2437" t="s">
        <v>38</v>
      </c>
      <c r="Q2437">
        <v>3</v>
      </c>
      <c r="R2437">
        <v>9</v>
      </c>
      <c r="S2437" t="s">
        <v>57</v>
      </c>
      <c r="T2437" t="s">
        <v>1744</v>
      </c>
      <c r="U2437">
        <v>304418</v>
      </c>
    </row>
    <row r="2438" spans="1:21" x14ac:dyDescent="0.3">
      <c r="A2438">
        <v>305956</v>
      </c>
      <c r="B2438" t="s">
        <v>421</v>
      </c>
      <c r="C2438" t="str">
        <f>_xlfn.XLOOKUP(D2438,Departments!$A$2:$A$8,Departments!$B$2:$B$8)</f>
        <v>Customer Support</v>
      </c>
      <c r="D2438" t="s">
        <v>52</v>
      </c>
      <c r="E2438" t="str" cm="1">
        <f t="array" ref="E2438">_xlfn.XLOOKUP(F2438,Locations!$A$2:$A$6,Locations!$B$2:$B$6,NOT FOUND)</f>
        <v>Sharjah</v>
      </c>
      <c r="F2438" t="s">
        <v>41</v>
      </c>
      <c r="G2438" t="s">
        <v>21</v>
      </c>
      <c r="H2438" t="s">
        <v>34</v>
      </c>
      <c r="I2438" t="s">
        <v>43</v>
      </c>
      <c r="J2438" t="s">
        <v>24</v>
      </c>
      <c r="K2438" t="s">
        <v>69</v>
      </c>
      <c r="L2438" t="s">
        <v>1630</v>
      </c>
      <c r="M2438" s="4">
        <v>99.99</v>
      </c>
      <c r="N2438">
        <v>86</v>
      </c>
      <c r="O2438" t="s">
        <v>49</v>
      </c>
      <c r="P2438" t="s">
        <v>28</v>
      </c>
      <c r="R2438">
        <v>22</v>
      </c>
      <c r="S2438" t="s">
        <v>29</v>
      </c>
      <c r="U2438">
        <v>305300</v>
      </c>
    </row>
    <row r="2439" spans="1:21" x14ac:dyDescent="0.3">
      <c r="A2439">
        <v>305957</v>
      </c>
      <c r="B2439" t="s">
        <v>348</v>
      </c>
      <c r="C2439" t="str">
        <f>_xlfn.XLOOKUP(D2439,Departments!$A$2:$A$8,Departments!$B$2:$B$8)</f>
        <v>HR</v>
      </c>
      <c r="D2439" t="s">
        <v>40</v>
      </c>
      <c r="E2439" t="str" cm="1">
        <f t="array" ref="E2439">_xlfn.XLOOKUP(F2439,Locations!$A$2:$A$6,Locations!$B$2:$B$6,NOT FOUND)</f>
        <v>Al Ain</v>
      </c>
      <c r="F2439" t="s">
        <v>46</v>
      </c>
      <c r="G2439" t="s">
        <v>73</v>
      </c>
      <c r="H2439" t="s">
        <v>34</v>
      </c>
      <c r="I2439" t="s">
        <v>43</v>
      </c>
      <c r="J2439" t="s">
        <v>36</v>
      </c>
      <c r="K2439" t="s">
        <v>69</v>
      </c>
      <c r="L2439" t="s">
        <v>1643</v>
      </c>
      <c r="M2439" s="4">
        <v>89.45</v>
      </c>
      <c r="N2439">
        <v>81</v>
      </c>
      <c r="O2439" t="s">
        <v>49</v>
      </c>
      <c r="P2439" t="s">
        <v>38</v>
      </c>
      <c r="Q2439">
        <v>2</v>
      </c>
      <c r="R2439">
        <v>11</v>
      </c>
      <c r="S2439" t="s">
        <v>29</v>
      </c>
      <c r="U2439">
        <v>304861</v>
      </c>
    </row>
    <row r="2440" spans="1:21" x14ac:dyDescent="0.3">
      <c r="A2440">
        <v>305958</v>
      </c>
      <c r="B2440" t="s">
        <v>826</v>
      </c>
      <c r="C2440" t="str">
        <f>_xlfn.XLOOKUP(D2440,Departments!$A$2:$A$8,Departments!$B$2:$B$8)</f>
        <v>Finance</v>
      </c>
      <c r="D2440" t="s">
        <v>72</v>
      </c>
      <c r="E2440" t="str" cm="1">
        <f t="array" ref="E2440">_xlfn.XLOOKUP(F2440,Locations!$A$2:$A$6,Locations!$B$2:$B$6,NOT FOUND)</f>
        <v>Sharjah</v>
      </c>
      <c r="F2440" t="s">
        <v>41</v>
      </c>
      <c r="G2440" t="s">
        <v>42</v>
      </c>
      <c r="H2440" t="s">
        <v>63</v>
      </c>
      <c r="I2440" t="s">
        <v>43</v>
      </c>
      <c r="J2440" t="s">
        <v>36</v>
      </c>
      <c r="K2440" t="s">
        <v>54</v>
      </c>
      <c r="L2440" t="s">
        <v>1378</v>
      </c>
      <c r="M2440" s="4">
        <v>76.55</v>
      </c>
      <c r="N2440">
        <v>66</v>
      </c>
      <c r="O2440" t="s">
        <v>56</v>
      </c>
      <c r="P2440" t="s">
        <v>38</v>
      </c>
      <c r="Q2440">
        <v>2</v>
      </c>
      <c r="R2440">
        <v>32</v>
      </c>
      <c r="S2440" t="s">
        <v>131</v>
      </c>
      <c r="T2440" t="s">
        <v>1431</v>
      </c>
      <c r="U2440">
        <v>305554</v>
      </c>
    </row>
    <row r="2441" spans="1:21" x14ac:dyDescent="0.3">
      <c r="A2441">
        <v>305959</v>
      </c>
      <c r="B2441" t="s">
        <v>571</v>
      </c>
      <c r="C2441" t="str">
        <f>_xlfn.XLOOKUP(D2441,Departments!$A$2:$A$8,Departments!$B$2:$B$8)</f>
        <v>Marketing</v>
      </c>
      <c r="D2441" t="s">
        <v>60</v>
      </c>
      <c r="E2441" t="str" cm="1">
        <f t="array" ref="E2441">_xlfn.XLOOKUP(F2441,Locations!$A$2:$A$6,Locations!$B$2:$B$6,NOT FOUND)</f>
        <v>Abu Dhabi</v>
      </c>
      <c r="F2441" t="s">
        <v>61</v>
      </c>
      <c r="G2441" t="s">
        <v>173</v>
      </c>
      <c r="H2441" t="s">
        <v>76</v>
      </c>
      <c r="I2441" t="s">
        <v>43</v>
      </c>
      <c r="J2441" t="s">
        <v>24</v>
      </c>
      <c r="K2441" t="s">
        <v>64</v>
      </c>
      <c r="L2441" t="s">
        <v>1426</v>
      </c>
      <c r="M2441" s="4">
        <v>78.12</v>
      </c>
      <c r="N2441">
        <v>71</v>
      </c>
      <c r="O2441" t="s">
        <v>27</v>
      </c>
      <c r="P2441" t="s">
        <v>50</v>
      </c>
      <c r="R2441">
        <v>36</v>
      </c>
      <c r="S2441" t="s">
        <v>29</v>
      </c>
      <c r="U2441">
        <v>303958</v>
      </c>
    </row>
    <row r="2442" spans="1:21" x14ac:dyDescent="0.3">
      <c r="A2442">
        <v>305960</v>
      </c>
      <c r="B2442" t="s">
        <v>181</v>
      </c>
      <c r="C2442" t="str">
        <f>_xlfn.XLOOKUP(D2442,Departments!$A$2:$A$8,Departments!$B$2:$B$8)</f>
        <v>Operations</v>
      </c>
      <c r="D2442" t="s">
        <v>19</v>
      </c>
      <c r="E2442" t="str" cm="1">
        <f t="array" ref="E2442">_xlfn.XLOOKUP(F2442,Locations!$A$2:$A$6,Locations!$B$2:$B$6,NOT FOUND)</f>
        <v>Sharjah</v>
      </c>
      <c r="F2442" t="s">
        <v>41</v>
      </c>
      <c r="G2442" t="s">
        <v>102</v>
      </c>
      <c r="H2442" t="s">
        <v>63</v>
      </c>
      <c r="I2442" t="s">
        <v>43</v>
      </c>
      <c r="J2442" t="s">
        <v>24</v>
      </c>
      <c r="K2442" t="s">
        <v>54</v>
      </c>
      <c r="L2442" t="s">
        <v>257</v>
      </c>
      <c r="M2442" s="4">
        <v>96.31</v>
      </c>
      <c r="N2442">
        <v>92</v>
      </c>
      <c r="O2442" t="s">
        <v>56</v>
      </c>
      <c r="P2442" t="s">
        <v>38</v>
      </c>
      <c r="Q2442">
        <v>5</v>
      </c>
      <c r="R2442">
        <v>40</v>
      </c>
      <c r="S2442" t="s">
        <v>131</v>
      </c>
      <c r="T2442" t="s">
        <v>1745</v>
      </c>
      <c r="U2442">
        <v>304609</v>
      </c>
    </row>
    <row r="2443" spans="1:21" x14ac:dyDescent="0.3">
      <c r="A2443">
        <v>305961</v>
      </c>
      <c r="B2443" t="s">
        <v>1667</v>
      </c>
      <c r="C2443" t="str">
        <f>_xlfn.XLOOKUP(D2443,Departments!$A$2:$A$8,Departments!$B$2:$B$8)</f>
        <v>Sales</v>
      </c>
      <c r="D2443" t="s">
        <v>31</v>
      </c>
      <c r="E2443" t="str" cm="1">
        <f t="array" ref="E2443">_xlfn.XLOOKUP(F2443,Locations!$A$2:$A$6,Locations!$B$2:$B$6,NOT FOUND)</f>
        <v>Al Ain</v>
      </c>
      <c r="F2443" t="s">
        <v>46</v>
      </c>
      <c r="G2443" t="s">
        <v>108</v>
      </c>
      <c r="H2443" t="s">
        <v>76</v>
      </c>
      <c r="I2443" t="s">
        <v>23</v>
      </c>
      <c r="J2443" t="s">
        <v>36</v>
      </c>
      <c r="K2443" t="s">
        <v>69</v>
      </c>
      <c r="L2443" t="s">
        <v>196</v>
      </c>
      <c r="M2443" s="4">
        <v>80.14</v>
      </c>
      <c r="N2443">
        <v>51</v>
      </c>
      <c r="O2443" t="s">
        <v>56</v>
      </c>
      <c r="P2443" t="s">
        <v>28</v>
      </c>
      <c r="R2443">
        <v>23</v>
      </c>
      <c r="S2443" t="s">
        <v>57</v>
      </c>
      <c r="T2443" t="s">
        <v>1121</v>
      </c>
      <c r="U2443">
        <v>303543</v>
      </c>
    </row>
    <row r="2444" spans="1:21" x14ac:dyDescent="0.3">
      <c r="A2444">
        <v>305962</v>
      </c>
      <c r="B2444" t="s">
        <v>837</v>
      </c>
      <c r="C2444" t="str">
        <f>_xlfn.XLOOKUP(D2444,Departments!$A$2:$A$8,Departments!$B$2:$B$8)</f>
        <v>Marketing</v>
      </c>
      <c r="D2444" t="s">
        <v>60</v>
      </c>
      <c r="E2444" t="str" cm="1">
        <f t="array" ref="E2444">_xlfn.XLOOKUP(F2444,Locations!$A$2:$A$6,Locations!$B$2:$B$6,NOT FOUND)</f>
        <v>Sharjah</v>
      </c>
      <c r="F2444" t="s">
        <v>41</v>
      </c>
      <c r="G2444" t="s">
        <v>173</v>
      </c>
      <c r="H2444" t="s">
        <v>22</v>
      </c>
      <c r="I2444" t="s">
        <v>43</v>
      </c>
      <c r="J2444" t="s">
        <v>36</v>
      </c>
      <c r="K2444" t="s">
        <v>64</v>
      </c>
      <c r="L2444" t="s">
        <v>1200</v>
      </c>
      <c r="M2444" s="4">
        <v>99.37</v>
      </c>
      <c r="N2444">
        <v>87</v>
      </c>
      <c r="O2444" t="s">
        <v>49</v>
      </c>
      <c r="P2444" t="s">
        <v>50</v>
      </c>
      <c r="R2444">
        <v>9</v>
      </c>
      <c r="S2444" t="s">
        <v>29</v>
      </c>
      <c r="U2444">
        <v>305615</v>
      </c>
    </row>
    <row r="2445" spans="1:21" x14ac:dyDescent="0.3">
      <c r="A2445">
        <v>305963</v>
      </c>
      <c r="B2445" t="s">
        <v>541</v>
      </c>
      <c r="C2445" t="str">
        <f>_xlfn.XLOOKUP(D2445,Departments!$A$2:$A$8,Departments!$B$2:$B$8)</f>
        <v>Marketing</v>
      </c>
      <c r="D2445" t="s">
        <v>60</v>
      </c>
      <c r="E2445" t="str" cm="1">
        <f t="array" ref="E2445">_xlfn.XLOOKUP(F2445,Locations!$A$2:$A$6,Locations!$B$2:$B$6,NOT FOUND)</f>
        <v>Al Ain</v>
      </c>
      <c r="F2445" t="s">
        <v>46</v>
      </c>
      <c r="G2445" t="s">
        <v>42</v>
      </c>
      <c r="H2445" t="s">
        <v>76</v>
      </c>
      <c r="I2445" t="s">
        <v>43</v>
      </c>
      <c r="J2445" t="s">
        <v>24</v>
      </c>
      <c r="K2445" t="s">
        <v>25</v>
      </c>
      <c r="L2445" t="s">
        <v>1746</v>
      </c>
      <c r="M2445" s="4">
        <v>94.75</v>
      </c>
      <c r="N2445">
        <v>73</v>
      </c>
      <c r="O2445" t="s">
        <v>49</v>
      </c>
      <c r="P2445" t="s">
        <v>38</v>
      </c>
      <c r="Q2445">
        <v>3</v>
      </c>
      <c r="R2445">
        <v>16</v>
      </c>
      <c r="S2445" t="s">
        <v>29</v>
      </c>
      <c r="U2445">
        <v>304902</v>
      </c>
    </row>
    <row r="2446" spans="1:21" x14ac:dyDescent="0.3">
      <c r="A2446">
        <v>305964</v>
      </c>
      <c r="B2446" t="s">
        <v>1719</v>
      </c>
      <c r="C2446" t="str">
        <f>_xlfn.XLOOKUP(D2446,Departments!$A$2:$A$8,Departments!$B$2:$B$8)</f>
        <v>Customer Support</v>
      </c>
      <c r="D2446" t="s">
        <v>52</v>
      </c>
      <c r="E2446" t="str" cm="1">
        <f t="array" ref="E2446">_xlfn.XLOOKUP(F2446,Locations!$A$2:$A$6,Locations!$B$2:$B$6,NOT FOUND)</f>
        <v>Dubai</v>
      </c>
      <c r="F2446" t="s">
        <v>20</v>
      </c>
      <c r="G2446" t="s">
        <v>33</v>
      </c>
      <c r="H2446" t="s">
        <v>34</v>
      </c>
      <c r="I2446" t="s">
        <v>23</v>
      </c>
      <c r="J2446" t="s">
        <v>36</v>
      </c>
      <c r="K2446" t="s">
        <v>54</v>
      </c>
      <c r="L2446" t="s">
        <v>1635</v>
      </c>
      <c r="M2446" s="4">
        <v>91.06</v>
      </c>
      <c r="N2446">
        <v>77</v>
      </c>
      <c r="O2446" t="s">
        <v>49</v>
      </c>
      <c r="P2446" t="s">
        <v>38</v>
      </c>
      <c r="Q2446">
        <v>3</v>
      </c>
      <c r="R2446">
        <v>17</v>
      </c>
      <c r="S2446" t="s">
        <v>29</v>
      </c>
      <c r="U2446">
        <v>305048</v>
      </c>
    </row>
    <row r="2447" spans="1:21" x14ac:dyDescent="0.3">
      <c r="A2447">
        <v>305965</v>
      </c>
      <c r="B2447" t="s">
        <v>87</v>
      </c>
      <c r="C2447" t="str">
        <f>_xlfn.XLOOKUP(D2447,Departments!$A$2:$A$8,Departments!$B$2:$B$8)</f>
        <v>HR</v>
      </c>
      <c r="D2447" t="s">
        <v>40</v>
      </c>
      <c r="E2447" t="str" cm="1">
        <f t="array" ref="E2447">_xlfn.XLOOKUP(F2447,Locations!$A$2:$A$6,Locations!$B$2:$B$6,NOT FOUND)</f>
        <v>Dubai</v>
      </c>
      <c r="F2447" t="s">
        <v>20</v>
      </c>
      <c r="G2447" t="s">
        <v>47</v>
      </c>
      <c r="H2447" t="s">
        <v>22</v>
      </c>
      <c r="I2447" t="s">
        <v>35</v>
      </c>
      <c r="J2447" t="s">
        <v>36</v>
      </c>
      <c r="K2447" t="s">
        <v>25</v>
      </c>
      <c r="L2447" t="s">
        <v>1692</v>
      </c>
      <c r="M2447" s="4">
        <v>95.12</v>
      </c>
      <c r="N2447">
        <v>92</v>
      </c>
      <c r="O2447" t="s">
        <v>49</v>
      </c>
      <c r="P2447" t="s">
        <v>28</v>
      </c>
      <c r="R2447">
        <v>32</v>
      </c>
      <c r="S2447" t="s">
        <v>29</v>
      </c>
      <c r="U2447">
        <v>304752</v>
      </c>
    </row>
    <row r="2448" spans="1:21" x14ac:dyDescent="0.3">
      <c r="A2448">
        <v>305966</v>
      </c>
      <c r="B2448" t="s">
        <v>985</v>
      </c>
      <c r="C2448" t="str">
        <f>_xlfn.XLOOKUP(D2448,Departments!$A$2:$A$8,Departments!$B$2:$B$8)</f>
        <v>IT</v>
      </c>
      <c r="D2448" t="s">
        <v>80</v>
      </c>
      <c r="E2448" t="str" cm="1">
        <f t="array" ref="E2448">_xlfn.XLOOKUP(F2448,Locations!$A$2:$A$6,Locations!$B$2:$B$6,NOT FOUND)</f>
        <v>Al Ain</v>
      </c>
      <c r="F2448" t="s">
        <v>46</v>
      </c>
      <c r="G2448" t="s">
        <v>73</v>
      </c>
      <c r="H2448" t="s">
        <v>63</v>
      </c>
      <c r="I2448" t="s">
        <v>23</v>
      </c>
      <c r="J2448" t="s">
        <v>24</v>
      </c>
      <c r="K2448" t="s">
        <v>64</v>
      </c>
      <c r="L2448" t="s">
        <v>1055</v>
      </c>
      <c r="M2448" s="4">
        <v>85.13</v>
      </c>
      <c r="N2448">
        <v>77</v>
      </c>
      <c r="O2448" t="s">
        <v>49</v>
      </c>
      <c r="P2448" t="s">
        <v>50</v>
      </c>
      <c r="R2448">
        <v>15</v>
      </c>
      <c r="S2448" t="s">
        <v>29</v>
      </c>
      <c r="U2448">
        <v>303571</v>
      </c>
    </row>
    <row r="2449" spans="1:21" x14ac:dyDescent="0.3">
      <c r="A2449">
        <v>305967</v>
      </c>
      <c r="B2449" t="s">
        <v>435</v>
      </c>
      <c r="C2449" t="str">
        <f>_xlfn.XLOOKUP(D2449,Departments!$A$2:$A$8,Departments!$B$2:$B$8)</f>
        <v>Marketing</v>
      </c>
      <c r="D2449" t="s">
        <v>60</v>
      </c>
      <c r="E2449" t="str" cm="1">
        <f t="array" ref="E2449">_xlfn.XLOOKUP(F2449,Locations!$A$2:$A$6,Locations!$B$2:$B$6,NOT FOUND)</f>
        <v>Sharjah</v>
      </c>
      <c r="F2449" t="s">
        <v>41</v>
      </c>
      <c r="G2449" t="s">
        <v>102</v>
      </c>
      <c r="H2449" t="s">
        <v>76</v>
      </c>
      <c r="I2449" t="s">
        <v>23</v>
      </c>
      <c r="J2449" t="s">
        <v>36</v>
      </c>
      <c r="K2449" t="s">
        <v>64</v>
      </c>
      <c r="L2449" t="s">
        <v>26</v>
      </c>
      <c r="M2449" s="4">
        <v>88.49</v>
      </c>
      <c r="N2449">
        <v>76</v>
      </c>
      <c r="O2449" t="s">
        <v>56</v>
      </c>
      <c r="P2449" t="s">
        <v>38</v>
      </c>
      <c r="Q2449">
        <v>5</v>
      </c>
      <c r="R2449">
        <v>19</v>
      </c>
      <c r="S2449" t="s">
        <v>29</v>
      </c>
      <c r="U2449">
        <v>304818</v>
      </c>
    </row>
    <row r="2450" spans="1:21" x14ac:dyDescent="0.3">
      <c r="A2450">
        <v>305968</v>
      </c>
      <c r="B2450" t="s">
        <v>190</v>
      </c>
      <c r="C2450" t="str">
        <f>_xlfn.XLOOKUP(D2450,Departments!$A$2:$A$8,Departments!$B$2:$B$8)</f>
        <v>Sales</v>
      </c>
      <c r="D2450" t="s">
        <v>31</v>
      </c>
      <c r="E2450" t="str" cm="1">
        <f t="array" ref="E2450">_xlfn.XLOOKUP(F2450,Locations!$A$2:$A$6,Locations!$B$2:$B$6,NOT FOUND)</f>
        <v>Ajman</v>
      </c>
      <c r="F2450" t="s">
        <v>32</v>
      </c>
      <c r="G2450" t="s">
        <v>21</v>
      </c>
      <c r="H2450" t="s">
        <v>22</v>
      </c>
      <c r="I2450" t="s">
        <v>23</v>
      </c>
      <c r="J2450" t="s">
        <v>24</v>
      </c>
      <c r="K2450" t="s">
        <v>69</v>
      </c>
      <c r="L2450" t="s">
        <v>1007</v>
      </c>
      <c r="M2450" s="4">
        <v>90.86</v>
      </c>
      <c r="N2450">
        <v>73</v>
      </c>
      <c r="O2450" t="s">
        <v>56</v>
      </c>
      <c r="P2450" t="s">
        <v>50</v>
      </c>
      <c r="R2450">
        <v>22</v>
      </c>
      <c r="S2450" t="s">
        <v>29</v>
      </c>
      <c r="U2450">
        <v>305533</v>
      </c>
    </row>
    <row r="2451" spans="1:21" x14ac:dyDescent="0.3">
      <c r="A2451">
        <v>305969</v>
      </c>
      <c r="B2451" t="s">
        <v>828</v>
      </c>
      <c r="C2451" t="str">
        <f>_xlfn.XLOOKUP(D2451,Departments!$A$2:$A$8,Departments!$B$2:$B$8)</f>
        <v>Finance</v>
      </c>
      <c r="D2451" t="s">
        <v>72</v>
      </c>
      <c r="E2451" t="str" cm="1">
        <f t="array" ref="E2451">_xlfn.XLOOKUP(F2451,Locations!$A$2:$A$6,Locations!$B$2:$B$6,NOT FOUND)</f>
        <v>Dubai</v>
      </c>
      <c r="F2451" t="s">
        <v>20</v>
      </c>
      <c r="G2451" t="s">
        <v>33</v>
      </c>
      <c r="H2451" t="s">
        <v>76</v>
      </c>
      <c r="I2451" t="s">
        <v>35</v>
      </c>
      <c r="J2451" t="s">
        <v>24</v>
      </c>
      <c r="K2451" t="s">
        <v>54</v>
      </c>
      <c r="L2451" t="s">
        <v>1571</v>
      </c>
      <c r="M2451" s="4">
        <v>98.27</v>
      </c>
      <c r="N2451">
        <v>96</v>
      </c>
      <c r="O2451" t="s">
        <v>49</v>
      </c>
      <c r="P2451" t="s">
        <v>38</v>
      </c>
      <c r="Q2451">
        <v>3</v>
      </c>
      <c r="R2451">
        <v>24</v>
      </c>
      <c r="S2451" t="s">
        <v>29</v>
      </c>
      <c r="U2451">
        <v>305598</v>
      </c>
    </row>
    <row r="2452" spans="1:21" x14ac:dyDescent="0.3">
      <c r="A2452">
        <v>305970</v>
      </c>
      <c r="B2452" t="s">
        <v>129</v>
      </c>
      <c r="C2452" t="str">
        <f>_xlfn.XLOOKUP(D2452,Departments!$A$2:$A$8,Departments!$B$2:$B$8)</f>
        <v>Finance</v>
      </c>
      <c r="D2452" t="s">
        <v>72</v>
      </c>
      <c r="E2452" t="str" cm="1">
        <f t="array" ref="E2452">_xlfn.XLOOKUP(F2452,Locations!$A$2:$A$6,Locations!$B$2:$B$6,NOT FOUND)</f>
        <v>Dubai</v>
      </c>
      <c r="F2452" t="s">
        <v>20</v>
      </c>
      <c r="G2452" t="s">
        <v>126</v>
      </c>
      <c r="H2452" t="s">
        <v>22</v>
      </c>
      <c r="I2452" t="s">
        <v>35</v>
      </c>
      <c r="J2452" t="s">
        <v>24</v>
      </c>
      <c r="K2452" t="s">
        <v>54</v>
      </c>
      <c r="L2452" t="s">
        <v>387</v>
      </c>
      <c r="M2452" s="4">
        <v>89.27</v>
      </c>
      <c r="N2452">
        <v>81</v>
      </c>
      <c r="O2452" t="s">
        <v>49</v>
      </c>
      <c r="P2452" t="s">
        <v>28</v>
      </c>
      <c r="R2452">
        <v>5</v>
      </c>
      <c r="S2452" t="s">
        <v>29</v>
      </c>
      <c r="U2452">
        <v>305652</v>
      </c>
    </row>
    <row r="2453" spans="1:21" x14ac:dyDescent="0.3">
      <c r="A2453">
        <v>305971</v>
      </c>
      <c r="B2453" t="s">
        <v>1474</v>
      </c>
      <c r="C2453" t="str">
        <f>_xlfn.XLOOKUP(D2453,Departments!$A$2:$A$8,Departments!$B$2:$B$8)</f>
        <v>HR</v>
      </c>
      <c r="D2453" t="s">
        <v>40</v>
      </c>
      <c r="E2453" t="str" cm="1">
        <f t="array" ref="E2453">_xlfn.XLOOKUP(F2453,Locations!$A$2:$A$6,Locations!$B$2:$B$6,NOT FOUND)</f>
        <v>Abu Dhabi</v>
      </c>
      <c r="F2453" t="s">
        <v>61</v>
      </c>
      <c r="G2453" t="s">
        <v>62</v>
      </c>
      <c r="H2453" t="s">
        <v>63</v>
      </c>
      <c r="I2453" t="s">
        <v>23</v>
      </c>
      <c r="J2453" t="s">
        <v>24</v>
      </c>
      <c r="K2453" t="s">
        <v>54</v>
      </c>
      <c r="L2453" t="s">
        <v>1746</v>
      </c>
      <c r="M2453" s="4">
        <v>77.98</v>
      </c>
      <c r="N2453">
        <v>60</v>
      </c>
      <c r="O2453" t="s">
        <v>56</v>
      </c>
      <c r="P2453" t="s">
        <v>38</v>
      </c>
      <c r="Q2453">
        <v>3</v>
      </c>
      <c r="R2453">
        <v>12</v>
      </c>
      <c r="S2453" t="s">
        <v>29</v>
      </c>
      <c r="U2453">
        <v>304712</v>
      </c>
    </row>
    <row r="2454" spans="1:21" x14ac:dyDescent="0.3">
      <c r="A2454">
        <v>305972</v>
      </c>
      <c r="B2454" t="s">
        <v>1719</v>
      </c>
      <c r="C2454" t="str">
        <f>_xlfn.XLOOKUP(D2454,Departments!$A$2:$A$8,Departments!$B$2:$B$8)</f>
        <v>IT</v>
      </c>
      <c r="D2454" t="s">
        <v>80</v>
      </c>
      <c r="E2454" t="str" cm="1">
        <f t="array" ref="E2454">_xlfn.XLOOKUP(F2454,Locations!$A$2:$A$6,Locations!$B$2:$B$6,NOT FOUND)</f>
        <v>Al Ain</v>
      </c>
      <c r="F2454" t="s">
        <v>46</v>
      </c>
      <c r="G2454" t="s">
        <v>73</v>
      </c>
      <c r="H2454" t="s">
        <v>22</v>
      </c>
      <c r="I2454" t="s">
        <v>43</v>
      </c>
      <c r="J2454" t="s">
        <v>24</v>
      </c>
      <c r="K2454" t="s">
        <v>64</v>
      </c>
      <c r="L2454" t="s">
        <v>545</v>
      </c>
      <c r="M2454" s="4">
        <v>81.72</v>
      </c>
      <c r="N2454">
        <v>78</v>
      </c>
      <c r="O2454" t="s">
        <v>56</v>
      </c>
      <c r="P2454" t="s">
        <v>38</v>
      </c>
      <c r="Q2454">
        <v>4</v>
      </c>
      <c r="R2454">
        <v>20</v>
      </c>
      <c r="S2454" t="s">
        <v>29</v>
      </c>
      <c r="U2454">
        <v>304503</v>
      </c>
    </row>
    <row r="2455" spans="1:21" x14ac:dyDescent="0.3">
      <c r="A2455">
        <v>305973</v>
      </c>
      <c r="B2455" t="s">
        <v>1157</v>
      </c>
      <c r="C2455" t="str">
        <f>_xlfn.XLOOKUP(D2455,Departments!$A$2:$A$8,Departments!$B$2:$B$8)</f>
        <v>IT</v>
      </c>
      <c r="D2455" t="s">
        <v>80</v>
      </c>
      <c r="E2455" t="str" cm="1">
        <f t="array" ref="E2455">_xlfn.XLOOKUP(F2455,Locations!$A$2:$A$6,Locations!$B$2:$B$6,NOT FOUND)</f>
        <v>Sharjah</v>
      </c>
      <c r="F2455" t="s">
        <v>41</v>
      </c>
      <c r="G2455" t="s">
        <v>173</v>
      </c>
      <c r="H2455" t="s">
        <v>22</v>
      </c>
      <c r="I2455" t="s">
        <v>35</v>
      </c>
      <c r="J2455" t="s">
        <v>24</v>
      </c>
      <c r="K2455" t="s">
        <v>69</v>
      </c>
      <c r="L2455" t="s">
        <v>1339</v>
      </c>
      <c r="M2455" s="4">
        <v>76.510000000000005</v>
      </c>
      <c r="N2455">
        <v>58</v>
      </c>
      <c r="O2455" t="s">
        <v>27</v>
      </c>
      <c r="P2455" t="s">
        <v>38</v>
      </c>
      <c r="Q2455">
        <v>3</v>
      </c>
      <c r="R2455">
        <v>23</v>
      </c>
      <c r="S2455" t="s">
        <v>57</v>
      </c>
      <c r="T2455" t="s">
        <v>337</v>
      </c>
      <c r="U2455">
        <v>305727</v>
      </c>
    </row>
    <row r="2456" spans="1:21" x14ac:dyDescent="0.3">
      <c r="A2456">
        <v>305974</v>
      </c>
      <c r="B2456" t="s">
        <v>1078</v>
      </c>
      <c r="C2456" t="str">
        <f>_xlfn.XLOOKUP(D2456,Departments!$A$2:$A$8,Departments!$B$2:$B$8)</f>
        <v>IT</v>
      </c>
      <c r="D2456" t="s">
        <v>80</v>
      </c>
      <c r="E2456" t="str" cm="1">
        <f t="array" ref="E2456">_xlfn.XLOOKUP(F2456,Locations!$A$2:$A$6,Locations!$B$2:$B$6,NOT FOUND)</f>
        <v>Sharjah</v>
      </c>
      <c r="F2456" t="s">
        <v>41</v>
      </c>
      <c r="G2456" t="s">
        <v>108</v>
      </c>
      <c r="H2456" t="s">
        <v>76</v>
      </c>
      <c r="I2456" t="s">
        <v>23</v>
      </c>
      <c r="J2456" t="s">
        <v>36</v>
      </c>
      <c r="K2456" t="s">
        <v>69</v>
      </c>
      <c r="L2456" t="s">
        <v>735</v>
      </c>
      <c r="M2456" s="4">
        <v>87.66</v>
      </c>
      <c r="N2456">
        <v>83</v>
      </c>
      <c r="O2456" t="s">
        <v>56</v>
      </c>
      <c r="P2456" t="s">
        <v>38</v>
      </c>
      <c r="Q2456">
        <v>3</v>
      </c>
      <c r="R2456">
        <v>36</v>
      </c>
      <c r="S2456" t="s">
        <v>29</v>
      </c>
      <c r="U2456">
        <v>305956</v>
      </c>
    </row>
    <row r="2457" spans="1:21" x14ac:dyDescent="0.3">
      <c r="A2457">
        <v>305975</v>
      </c>
      <c r="B2457" t="s">
        <v>446</v>
      </c>
      <c r="C2457" t="str">
        <f>_xlfn.XLOOKUP(D2457,Departments!$A$2:$A$8,Departments!$B$2:$B$8)</f>
        <v>Customer Support</v>
      </c>
      <c r="D2457" t="s">
        <v>52</v>
      </c>
      <c r="E2457" t="str" cm="1">
        <f t="array" ref="E2457">_xlfn.XLOOKUP(F2457,Locations!$A$2:$A$6,Locations!$B$2:$B$6,NOT FOUND)</f>
        <v>Al Ain</v>
      </c>
      <c r="F2457" t="s">
        <v>46</v>
      </c>
      <c r="G2457" t="s">
        <v>102</v>
      </c>
      <c r="H2457" t="s">
        <v>34</v>
      </c>
      <c r="I2457" t="s">
        <v>35</v>
      </c>
      <c r="J2457" t="s">
        <v>24</v>
      </c>
      <c r="K2457" t="s">
        <v>25</v>
      </c>
      <c r="L2457" t="s">
        <v>1267</v>
      </c>
      <c r="M2457" s="4">
        <v>76.069999999999993</v>
      </c>
      <c r="N2457">
        <v>68</v>
      </c>
      <c r="O2457" t="s">
        <v>27</v>
      </c>
      <c r="P2457" t="s">
        <v>28</v>
      </c>
      <c r="R2457">
        <v>8</v>
      </c>
      <c r="S2457" t="s">
        <v>29</v>
      </c>
      <c r="U2457">
        <v>305378</v>
      </c>
    </row>
    <row r="2458" spans="1:21" x14ac:dyDescent="0.3">
      <c r="A2458">
        <v>305976</v>
      </c>
      <c r="B2458" t="s">
        <v>348</v>
      </c>
      <c r="C2458" t="str">
        <f>_xlfn.XLOOKUP(D2458,Departments!$A$2:$A$8,Departments!$B$2:$B$8)</f>
        <v>HR</v>
      </c>
      <c r="D2458" t="s">
        <v>40</v>
      </c>
      <c r="E2458" t="str" cm="1">
        <f t="array" ref="E2458">_xlfn.XLOOKUP(F2458,Locations!$A$2:$A$6,Locations!$B$2:$B$6,NOT FOUND)</f>
        <v>Dubai</v>
      </c>
      <c r="F2458" t="s">
        <v>20</v>
      </c>
      <c r="G2458" t="s">
        <v>53</v>
      </c>
      <c r="H2458" t="s">
        <v>76</v>
      </c>
      <c r="I2458" t="s">
        <v>23</v>
      </c>
      <c r="J2458" t="s">
        <v>36</v>
      </c>
      <c r="K2458" t="s">
        <v>64</v>
      </c>
      <c r="L2458" t="s">
        <v>1080</v>
      </c>
      <c r="M2458" s="4">
        <v>87.59</v>
      </c>
      <c r="N2458">
        <v>90</v>
      </c>
      <c r="O2458" t="s">
        <v>56</v>
      </c>
      <c r="P2458" t="s">
        <v>38</v>
      </c>
      <c r="Q2458">
        <v>2</v>
      </c>
      <c r="R2458">
        <v>12</v>
      </c>
      <c r="S2458" t="s">
        <v>29</v>
      </c>
      <c r="U2458">
        <v>304115</v>
      </c>
    </row>
    <row r="2459" spans="1:21" x14ac:dyDescent="0.3">
      <c r="A2459">
        <v>305977</v>
      </c>
      <c r="B2459" t="s">
        <v>145</v>
      </c>
      <c r="C2459" t="str">
        <f>_xlfn.XLOOKUP(D2459,Departments!$A$2:$A$8,Departments!$B$2:$B$8)</f>
        <v>Finance</v>
      </c>
      <c r="D2459" t="s">
        <v>72</v>
      </c>
      <c r="E2459" t="str" cm="1">
        <f t="array" ref="E2459">_xlfn.XLOOKUP(F2459,Locations!$A$2:$A$6,Locations!$B$2:$B$6,NOT FOUND)</f>
        <v>Sharjah</v>
      </c>
      <c r="F2459" t="s">
        <v>41</v>
      </c>
      <c r="G2459" t="s">
        <v>73</v>
      </c>
      <c r="H2459" t="s">
        <v>63</v>
      </c>
      <c r="I2459" t="s">
        <v>23</v>
      </c>
      <c r="J2459" t="s">
        <v>24</v>
      </c>
      <c r="K2459" t="s">
        <v>64</v>
      </c>
      <c r="L2459" t="s">
        <v>55</v>
      </c>
      <c r="M2459" s="4">
        <v>80.13</v>
      </c>
      <c r="N2459">
        <v>70</v>
      </c>
      <c r="O2459" t="s">
        <v>56</v>
      </c>
      <c r="P2459" t="s">
        <v>50</v>
      </c>
      <c r="R2459">
        <v>16</v>
      </c>
      <c r="S2459" t="s">
        <v>29</v>
      </c>
      <c r="U2459">
        <v>304792</v>
      </c>
    </row>
    <row r="2460" spans="1:21" x14ac:dyDescent="0.3">
      <c r="A2460">
        <v>305978</v>
      </c>
      <c r="B2460" t="s">
        <v>474</v>
      </c>
      <c r="C2460" t="str">
        <f>_xlfn.XLOOKUP(D2460,Departments!$A$2:$A$8,Departments!$B$2:$B$8)</f>
        <v>IT</v>
      </c>
      <c r="D2460" t="s">
        <v>80</v>
      </c>
      <c r="E2460" t="str" cm="1">
        <f t="array" ref="E2460">_xlfn.XLOOKUP(F2460,Locations!$A$2:$A$6,Locations!$B$2:$B$6,NOT FOUND)</f>
        <v>Sharjah</v>
      </c>
      <c r="F2460" t="s">
        <v>41</v>
      </c>
      <c r="G2460" t="s">
        <v>21</v>
      </c>
      <c r="H2460" t="s">
        <v>34</v>
      </c>
      <c r="I2460" t="s">
        <v>35</v>
      </c>
      <c r="J2460" t="s">
        <v>24</v>
      </c>
      <c r="K2460" t="s">
        <v>64</v>
      </c>
      <c r="L2460" t="s">
        <v>1385</v>
      </c>
      <c r="M2460" s="4">
        <v>93.22</v>
      </c>
      <c r="N2460">
        <v>75</v>
      </c>
      <c r="O2460" t="s">
        <v>49</v>
      </c>
      <c r="P2460" t="s">
        <v>38</v>
      </c>
      <c r="Q2460">
        <v>2</v>
      </c>
      <c r="R2460">
        <v>40</v>
      </c>
      <c r="S2460" t="s">
        <v>57</v>
      </c>
      <c r="T2460" t="s">
        <v>1592</v>
      </c>
      <c r="U2460">
        <v>304530</v>
      </c>
    </row>
    <row r="2461" spans="1:21" x14ac:dyDescent="0.3">
      <c r="A2461">
        <v>305979</v>
      </c>
      <c r="B2461" t="s">
        <v>1137</v>
      </c>
      <c r="C2461" t="str">
        <f>_xlfn.XLOOKUP(D2461,Departments!$A$2:$A$8,Departments!$B$2:$B$8)</f>
        <v>Customer Support</v>
      </c>
      <c r="D2461" t="s">
        <v>52</v>
      </c>
      <c r="E2461" t="str" cm="1">
        <f t="array" ref="E2461">_xlfn.XLOOKUP(F2461,Locations!$A$2:$A$6,Locations!$B$2:$B$6,NOT FOUND)</f>
        <v>Dubai</v>
      </c>
      <c r="F2461" t="s">
        <v>20</v>
      </c>
      <c r="G2461" t="s">
        <v>21</v>
      </c>
      <c r="H2461" t="s">
        <v>63</v>
      </c>
      <c r="I2461" t="s">
        <v>35</v>
      </c>
      <c r="J2461" t="s">
        <v>24</v>
      </c>
      <c r="K2461" t="s">
        <v>54</v>
      </c>
      <c r="L2461" t="s">
        <v>1207</v>
      </c>
      <c r="M2461" s="4">
        <v>86.57</v>
      </c>
      <c r="N2461">
        <v>90</v>
      </c>
      <c r="O2461" t="s">
        <v>49</v>
      </c>
      <c r="P2461" t="s">
        <v>38</v>
      </c>
      <c r="Q2461">
        <v>3</v>
      </c>
      <c r="R2461">
        <v>29</v>
      </c>
      <c r="S2461" t="s">
        <v>29</v>
      </c>
      <c r="U2461">
        <v>304633</v>
      </c>
    </row>
    <row r="2462" spans="1:21" x14ac:dyDescent="0.3">
      <c r="A2462">
        <v>305980</v>
      </c>
      <c r="B2462" t="s">
        <v>765</v>
      </c>
      <c r="C2462" t="str">
        <f>_xlfn.XLOOKUP(D2462,Departments!$A$2:$A$8,Departments!$B$2:$B$8)</f>
        <v>Sales</v>
      </c>
      <c r="D2462" t="s">
        <v>31</v>
      </c>
      <c r="E2462" t="str" cm="1">
        <f t="array" ref="E2462">_xlfn.XLOOKUP(F2462,Locations!$A$2:$A$6,Locations!$B$2:$B$6,NOT FOUND)</f>
        <v>Sharjah</v>
      </c>
      <c r="F2462" t="s">
        <v>41</v>
      </c>
      <c r="G2462" t="s">
        <v>47</v>
      </c>
      <c r="H2462" t="s">
        <v>34</v>
      </c>
      <c r="I2462" t="s">
        <v>43</v>
      </c>
      <c r="J2462" t="s">
        <v>36</v>
      </c>
      <c r="K2462" t="s">
        <v>54</v>
      </c>
      <c r="L2462" t="s">
        <v>1286</v>
      </c>
      <c r="M2462" s="4">
        <v>80.290000000000006</v>
      </c>
      <c r="N2462">
        <v>66</v>
      </c>
      <c r="O2462" t="s">
        <v>56</v>
      </c>
      <c r="P2462" t="s">
        <v>38</v>
      </c>
      <c r="Q2462">
        <v>2</v>
      </c>
      <c r="R2462">
        <v>15</v>
      </c>
      <c r="S2462" t="s">
        <v>29</v>
      </c>
      <c r="U2462">
        <v>303747</v>
      </c>
    </row>
    <row r="2463" spans="1:21" x14ac:dyDescent="0.3">
      <c r="A2463">
        <v>305981</v>
      </c>
      <c r="B2463" t="s">
        <v>958</v>
      </c>
      <c r="C2463" t="str">
        <f>_xlfn.XLOOKUP(D2463,Departments!$A$2:$A$8,Departments!$B$2:$B$8)</f>
        <v>Operations</v>
      </c>
      <c r="D2463" t="s">
        <v>19</v>
      </c>
      <c r="E2463" t="str" cm="1">
        <f t="array" ref="E2463">_xlfn.XLOOKUP(F2463,Locations!$A$2:$A$6,Locations!$B$2:$B$6,NOT FOUND)</f>
        <v>Dubai</v>
      </c>
      <c r="F2463" t="s">
        <v>20</v>
      </c>
      <c r="G2463" t="s">
        <v>21</v>
      </c>
      <c r="H2463" t="s">
        <v>22</v>
      </c>
      <c r="I2463" t="s">
        <v>35</v>
      </c>
      <c r="J2463" t="s">
        <v>24</v>
      </c>
      <c r="K2463" t="s">
        <v>25</v>
      </c>
      <c r="L2463" t="s">
        <v>1704</v>
      </c>
      <c r="M2463" s="4">
        <v>81.819999999999993</v>
      </c>
      <c r="N2463">
        <v>58</v>
      </c>
      <c r="O2463" t="s">
        <v>56</v>
      </c>
      <c r="P2463" t="s">
        <v>28</v>
      </c>
      <c r="R2463">
        <v>10</v>
      </c>
      <c r="S2463" t="s">
        <v>131</v>
      </c>
      <c r="T2463" t="s">
        <v>1747</v>
      </c>
      <c r="U2463">
        <v>304836</v>
      </c>
    </row>
    <row r="2464" spans="1:21" x14ac:dyDescent="0.3">
      <c r="A2464">
        <v>305982</v>
      </c>
      <c r="B2464" t="s">
        <v>536</v>
      </c>
      <c r="C2464" t="str">
        <f>_xlfn.XLOOKUP(D2464,Departments!$A$2:$A$8,Departments!$B$2:$B$8)</f>
        <v>Sales</v>
      </c>
      <c r="D2464" t="s">
        <v>31</v>
      </c>
      <c r="E2464" t="str" cm="1">
        <f t="array" ref="E2464">_xlfn.XLOOKUP(F2464,Locations!$A$2:$A$6,Locations!$B$2:$B$6,NOT FOUND)</f>
        <v>Dubai</v>
      </c>
      <c r="F2464" t="s">
        <v>20</v>
      </c>
      <c r="G2464" t="s">
        <v>42</v>
      </c>
      <c r="H2464" t="s">
        <v>34</v>
      </c>
      <c r="I2464" t="s">
        <v>43</v>
      </c>
      <c r="J2464" t="s">
        <v>24</v>
      </c>
      <c r="K2464" t="s">
        <v>25</v>
      </c>
      <c r="L2464" t="s">
        <v>1129</v>
      </c>
      <c r="M2464" s="4">
        <v>82.86</v>
      </c>
      <c r="N2464">
        <v>64</v>
      </c>
      <c r="O2464" t="s">
        <v>56</v>
      </c>
      <c r="P2464" t="s">
        <v>28</v>
      </c>
      <c r="R2464">
        <v>5</v>
      </c>
      <c r="S2464" t="s">
        <v>29</v>
      </c>
      <c r="U2464">
        <v>304819</v>
      </c>
    </row>
    <row r="2465" spans="1:21" x14ac:dyDescent="0.3">
      <c r="A2465">
        <v>305983</v>
      </c>
      <c r="B2465" t="s">
        <v>399</v>
      </c>
      <c r="C2465" t="str">
        <f>_xlfn.XLOOKUP(D2465,Departments!$A$2:$A$8,Departments!$B$2:$B$8)</f>
        <v>Sales</v>
      </c>
      <c r="D2465" t="s">
        <v>31</v>
      </c>
      <c r="E2465" t="str" cm="1">
        <f t="array" ref="E2465">_xlfn.XLOOKUP(F2465,Locations!$A$2:$A$6,Locations!$B$2:$B$6,NOT FOUND)</f>
        <v>Dubai</v>
      </c>
      <c r="F2465" t="s">
        <v>20</v>
      </c>
      <c r="G2465" t="s">
        <v>42</v>
      </c>
      <c r="H2465" t="s">
        <v>22</v>
      </c>
      <c r="I2465" t="s">
        <v>23</v>
      </c>
      <c r="J2465" t="s">
        <v>36</v>
      </c>
      <c r="K2465" t="s">
        <v>54</v>
      </c>
      <c r="L2465" t="s">
        <v>1748</v>
      </c>
      <c r="M2465" s="4">
        <v>99.46</v>
      </c>
      <c r="N2465">
        <v>91</v>
      </c>
      <c r="O2465" t="s">
        <v>56</v>
      </c>
      <c r="P2465" t="s">
        <v>50</v>
      </c>
      <c r="R2465">
        <v>15</v>
      </c>
      <c r="S2465" t="s">
        <v>29</v>
      </c>
      <c r="U2465">
        <v>305041</v>
      </c>
    </row>
    <row r="2466" spans="1:21" x14ac:dyDescent="0.3">
      <c r="A2466">
        <v>305984</v>
      </c>
      <c r="B2466" t="s">
        <v>607</v>
      </c>
      <c r="C2466" t="str">
        <f>_xlfn.XLOOKUP(D2466,Departments!$A$2:$A$8,Departments!$B$2:$B$8)</f>
        <v>IT</v>
      </c>
      <c r="D2466" t="s">
        <v>80</v>
      </c>
      <c r="E2466" t="str" cm="1">
        <f t="array" ref="E2466">_xlfn.XLOOKUP(F2466,Locations!$A$2:$A$6,Locations!$B$2:$B$6,NOT FOUND)</f>
        <v>Ajman</v>
      </c>
      <c r="F2466" t="s">
        <v>32</v>
      </c>
      <c r="G2466" t="s">
        <v>102</v>
      </c>
      <c r="H2466" t="s">
        <v>76</v>
      </c>
      <c r="I2466" t="s">
        <v>23</v>
      </c>
      <c r="J2466" t="s">
        <v>36</v>
      </c>
      <c r="K2466" t="s">
        <v>64</v>
      </c>
      <c r="L2466" t="s">
        <v>654</v>
      </c>
      <c r="M2466" s="4">
        <v>79.53</v>
      </c>
      <c r="N2466">
        <v>56</v>
      </c>
      <c r="O2466" t="s">
        <v>56</v>
      </c>
      <c r="P2466" t="s">
        <v>38</v>
      </c>
      <c r="Q2466">
        <v>3</v>
      </c>
      <c r="R2466">
        <v>12</v>
      </c>
      <c r="S2466" t="s">
        <v>29</v>
      </c>
      <c r="U2466">
        <v>305358</v>
      </c>
    </row>
    <row r="2467" spans="1:21" x14ac:dyDescent="0.3">
      <c r="A2467">
        <v>305985</v>
      </c>
      <c r="B2467" t="s">
        <v>768</v>
      </c>
      <c r="C2467" t="str">
        <f>_xlfn.XLOOKUP(D2467,Departments!$A$2:$A$8,Departments!$B$2:$B$8)</f>
        <v>Marketing</v>
      </c>
      <c r="D2467" t="s">
        <v>60</v>
      </c>
      <c r="E2467" t="str" cm="1">
        <f t="array" ref="E2467">_xlfn.XLOOKUP(F2467,Locations!$A$2:$A$6,Locations!$B$2:$B$6,NOT FOUND)</f>
        <v>Ajman</v>
      </c>
      <c r="F2467" t="s">
        <v>32</v>
      </c>
      <c r="G2467" t="s">
        <v>62</v>
      </c>
      <c r="H2467" t="s">
        <v>76</v>
      </c>
      <c r="I2467" t="s">
        <v>35</v>
      </c>
      <c r="J2467" t="s">
        <v>24</v>
      </c>
      <c r="K2467" t="s">
        <v>54</v>
      </c>
      <c r="L2467" t="s">
        <v>834</v>
      </c>
      <c r="M2467" s="4">
        <v>90.04</v>
      </c>
      <c r="N2467">
        <v>85</v>
      </c>
      <c r="O2467" t="s">
        <v>56</v>
      </c>
      <c r="P2467" t="s">
        <v>38</v>
      </c>
      <c r="Q2467">
        <v>5</v>
      </c>
      <c r="R2467">
        <v>28</v>
      </c>
      <c r="S2467" t="s">
        <v>29</v>
      </c>
      <c r="U2467">
        <v>304692</v>
      </c>
    </row>
    <row r="2468" spans="1:21" x14ac:dyDescent="0.3">
      <c r="A2468">
        <v>305986</v>
      </c>
      <c r="B2468" t="s">
        <v>595</v>
      </c>
      <c r="C2468" t="str">
        <f>_xlfn.XLOOKUP(D2468,Departments!$A$2:$A$8,Departments!$B$2:$B$8)</f>
        <v>Finance</v>
      </c>
      <c r="D2468" t="s">
        <v>72</v>
      </c>
      <c r="E2468" t="str" cm="1">
        <f t="array" ref="E2468">_xlfn.XLOOKUP(F2468,Locations!$A$2:$A$6,Locations!$B$2:$B$6,NOT FOUND)</f>
        <v>Al Ain</v>
      </c>
      <c r="F2468" t="s">
        <v>46</v>
      </c>
      <c r="G2468" t="s">
        <v>73</v>
      </c>
      <c r="H2468" t="s">
        <v>63</v>
      </c>
      <c r="I2468" t="s">
        <v>23</v>
      </c>
      <c r="J2468" t="s">
        <v>36</v>
      </c>
      <c r="K2468" t="s">
        <v>69</v>
      </c>
      <c r="L2468" t="s">
        <v>356</v>
      </c>
      <c r="M2468" s="4">
        <v>83.73</v>
      </c>
      <c r="N2468">
        <v>66</v>
      </c>
      <c r="O2468" t="s">
        <v>56</v>
      </c>
      <c r="P2468" t="s">
        <v>50</v>
      </c>
      <c r="R2468">
        <v>21</v>
      </c>
      <c r="S2468" t="s">
        <v>57</v>
      </c>
      <c r="T2468" t="s">
        <v>1468</v>
      </c>
      <c r="U2468">
        <v>305928</v>
      </c>
    </row>
    <row r="2469" spans="1:21" x14ac:dyDescent="0.3">
      <c r="A2469">
        <v>305987</v>
      </c>
      <c r="B2469" t="s">
        <v>380</v>
      </c>
      <c r="C2469" t="str">
        <f>_xlfn.XLOOKUP(D2469,Departments!$A$2:$A$8,Departments!$B$2:$B$8)</f>
        <v>Operations</v>
      </c>
      <c r="D2469" t="s">
        <v>19</v>
      </c>
      <c r="E2469" t="str" cm="1">
        <f t="array" ref="E2469">_xlfn.XLOOKUP(F2469,Locations!$A$2:$A$6,Locations!$B$2:$B$6,NOT FOUND)</f>
        <v>Abu Dhabi</v>
      </c>
      <c r="F2469" t="s">
        <v>61</v>
      </c>
      <c r="G2469" t="s">
        <v>33</v>
      </c>
      <c r="H2469" t="s">
        <v>76</v>
      </c>
      <c r="I2469" t="s">
        <v>43</v>
      </c>
      <c r="J2469" t="s">
        <v>36</v>
      </c>
      <c r="K2469" t="s">
        <v>54</v>
      </c>
      <c r="L2469" t="s">
        <v>1749</v>
      </c>
      <c r="M2469" s="4">
        <v>77.02</v>
      </c>
      <c r="N2469">
        <v>77</v>
      </c>
      <c r="O2469" t="s">
        <v>56</v>
      </c>
      <c r="P2469" t="s">
        <v>38</v>
      </c>
      <c r="Q2469">
        <v>3</v>
      </c>
      <c r="R2469">
        <v>7</v>
      </c>
      <c r="S2469" t="s">
        <v>29</v>
      </c>
      <c r="U2469">
        <v>304558</v>
      </c>
    </row>
    <row r="2470" spans="1:21" x14ac:dyDescent="0.3">
      <c r="A2470">
        <v>305988</v>
      </c>
      <c r="B2470" t="s">
        <v>539</v>
      </c>
      <c r="C2470" t="str">
        <f>_xlfn.XLOOKUP(D2470,Departments!$A$2:$A$8,Departments!$B$2:$B$8)</f>
        <v>Operations</v>
      </c>
      <c r="D2470" t="s">
        <v>19</v>
      </c>
      <c r="E2470" t="str" cm="1">
        <f t="array" ref="E2470">_xlfn.XLOOKUP(F2470,Locations!$A$2:$A$6,Locations!$B$2:$B$6,NOT FOUND)</f>
        <v>Al Ain</v>
      </c>
      <c r="F2470" t="s">
        <v>46</v>
      </c>
      <c r="G2470" t="s">
        <v>42</v>
      </c>
      <c r="H2470" t="s">
        <v>34</v>
      </c>
      <c r="I2470" t="s">
        <v>23</v>
      </c>
      <c r="J2470" t="s">
        <v>24</v>
      </c>
      <c r="K2470" t="s">
        <v>69</v>
      </c>
      <c r="L2470" t="s">
        <v>1234</v>
      </c>
      <c r="M2470" s="4">
        <v>80.06</v>
      </c>
      <c r="N2470">
        <v>58</v>
      </c>
      <c r="O2470" t="s">
        <v>27</v>
      </c>
      <c r="P2470" t="s">
        <v>38</v>
      </c>
      <c r="Q2470">
        <v>4</v>
      </c>
      <c r="R2470">
        <v>26</v>
      </c>
      <c r="S2470" t="s">
        <v>29</v>
      </c>
      <c r="U2470">
        <v>304526</v>
      </c>
    </row>
    <row r="2471" spans="1:21" x14ac:dyDescent="0.3">
      <c r="A2471">
        <v>305989</v>
      </c>
      <c r="B2471" t="s">
        <v>717</v>
      </c>
      <c r="C2471" t="str">
        <f>_xlfn.XLOOKUP(D2471,Departments!$A$2:$A$8,Departments!$B$2:$B$8)</f>
        <v>Marketing</v>
      </c>
      <c r="D2471" t="s">
        <v>60</v>
      </c>
      <c r="E2471" t="str" cm="1">
        <f t="array" ref="E2471">_xlfn.XLOOKUP(F2471,Locations!$A$2:$A$6,Locations!$B$2:$B$6,NOT FOUND)</f>
        <v>Abu Dhabi</v>
      </c>
      <c r="F2471" t="s">
        <v>61</v>
      </c>
      <c r="G2471" t="s">
        <v>47</v>
      </c>
      <c r="H2471" t="s">
        <v>63</v>
      </c>
      <c r="I2471" t="s">
        <v>23</v>
      </c>
      <c r="J2471" t="s">
        <v>36</v>
      </c>
      <c r="K2471" t="s">
        <v>54</v>
      </c>
      <c r="L2471" t="s">
        <v>1246</v>
      </c>
      <c r="M2471" s="4">
        <v>90.91</v>
      </c>
      <c r="N2471">
        <v>80</v>
      </c>
      <c r="O2471" t="s">
        <v>56</v>
      </c>
      <c r="P2471" t="s">
        <v>38</v>
      </c>
      <c r="Q2471">
        <v>2</v>
      </c>
      <c r="R2471">
        <v>14</v>
      </c>
      <c r="S2471" t="s">
        <v>29</v>
      </c>
      <c r="U2471">
        <v>305902</v>
      </c>
    </row>
    <row r="2472" spans="1:21" x14ac:dyDescent="0.3">
      <c r="A2472">
        <v>305990</v>
      </c>
      <c r="B2472" t="s">
        <v>87</v>
      </c>
      <c r="C2472" t="str">
        <f>_xlfn.XLOOKUP(D2472,Departments!$A$2:$A$8,Departments!$B$2:$B$8)</f>
        <v>IT</v>
      </c>
      <c r="D2472" t="s">
        <v>80</v>
      </c>
      <c r="E2472" t="str" cm="1">
        <f t="array" ref="E2472">_xlfn.XLOOKUP(F2472,Locations!$A$2:$A$6,Locations!$B$2:$B$6,NOT FOUND)</f>
        <v>Dubai</v>
      </c>
      <c r="F2472" t="s">
        <v>20</v>
      </c>
      <c r="G2472" t="s">
        <v>42</v>
      </c>
      <c r="H2472" t="s">
        <v>34</v>
      </c>
      <c r="I2472" t="s">
        <v>23</v>
      </c>
      <c r="J2472" t="s">
        <v>36</v>
      </c>
      <c r="K2472" t="s">
        <v>25</v>
      </c>
      <c r="L2472" t="s">
        <v>1077</v>
      </c>
      <c r="M2472" s="4">
        <v>75.12</v>
      </c>
      <c r="N2472">
        <v>62</v>
      </c>
      <c r="O2472" t="s">
        <v>27</v>
      </c>
      <c r="P2472" t="s">
        <v>38</v>
      </c>
      <c r="Q2472">
        <v>5</v>
      </c>
      <c r="R2472">
        <v>8</v>
      </c>
      <c r="S2472" t="s">
        <v>29</v>
      </c>
      <c r="U2472">
        <v>305698</v>
      </c>
    </row>
    <row r="2473" spans="1:21" x14ac:dyDescent="0.3">
      <c r="A2473">
        <v>305991</v>
      </c>
      <c r="B2473" t="s">
        <v>893</v>
      </c>
      <c r="C2473" t="str">
        <f>_xlfn.XLOOKUP(D2473,Departments!$A$2:$A$8,Departments!$B$2:$B$8)</f>
        <v>Operations</v>
      </c>
      <c r="D2473" t="s">
        <v>19</v>
      </c>
      <c r="E2473" t="str" cm="1">
        <f t="array" ref="E2473">_xlfn.XLOOKUP(F2473,Locations!$A$2:$A$6,Locations!$B$2:$B$6,NOT FOUND)</f>
        <v>Ajman</v>
      </c>
      <c r="F2473" t="s">
        <v>32</v>
      </c>
      <c r="G2473" t="s">
        <v>73</v>
      </c>
      <c r="H2473" t="s">
        <v>34</v>
      </c>
      <c r="I2473" t="s">
        <v>23</v>
      </c>
      <c r="J2473" t="s">
        <v>24</v>
      </c>
      <c r="K2473" t="s">
        <v>69</v>
      </c>
      <c r="L2473" t="s">
        <v>1202</v>
      </c>
      <c r="M2473" s="4">
        <v>86.4</v>
      </c>
      <c r="N2473">
        <v>75</v>
      </c>
      <c r="O2473" t="s">
        <v>56</v>
      </c>
      <c r="P2473" t="s">
        <v>38</v>
      </c>
      <c r="Q2473">
        <v>2</v>
      </c>
      <c r="S2473" t="s">
        <v>29</v>
      </c>
      <c r="U2473">
        <v>305939</v>
      </c>
    </row>
    <row r="2474" spans="1:21" x14ac:dyDescent="0.3">
      <c r="A2474">
        <v>305992</v>
      </c>
      <c r="B2474" t="s">
        <v>45</v>
      </c>
      <c r="C2474" t="str">
        <f>_xlfn.XLOOKUP(D2474,Departments!$A$2:$A$8,Departments!$B$2:$B$8)</f>
        <v>Customer Support</v>
      </c>
      <c r="D2474" t="s">
        <v>52</v>
      </c>
      <c r="E2474" t="str" cm="1">
        <f t="array" ref="E2474">_xlfn.XLOOKUP(F2474,Locations!$A$2:$A$6,Locations!$B$2:$B$6,NOT FOUND)</f>
        <v>Dubai</v>
      </c>
      <c r="F2474" t="s">
        <v>20</v>
      </c>
      <c r="G2474" t="s">
        <v>21</v>
      </c>
      <c r="H2474" t="s">
        <v>22</v>
      </c>
      <c r="I2474" t="s">
        <v>23</v>
      </c>
      <c r="J2474" t="s">
        <v>24</v>
      </c>
      <c r="K2474" t="s">
        <v>69</v>
      </c>
      <c r="L2474" t="s">
        <v>1691</v>
      </c>
      <c r="M2474" s="4">
        <v>86.44</v>
      </c>
      <c r="N2474">
        <v>73</v>
      </c>
      <c r="O2474" t="s">
        <v>49</v>
      </c>
      <c r="P2474" t="s">
        <v>38</v>
      </c>
      <c r="Q2474">
        <v>2</v>
      </c>
      <c r="R2474">
        <v>34</v>
      </c>
      <c r="S2474" t="s">
        <v>29</v>
      </c>
      <c r="U2474">
        <v>304757</v>
      </c>
    </row>
    <row r="2475" spans="1:21" x14ac:dyDescent="0.3">
      <c r="A2475">
        <v>305993</v>
      </c>
      <c r="B2475" t="s">
        <v>301</v>
      </c>
      <c r="C2475" t="str">
        <f>_xlfn.XLOOKUP(D2475,Departments!$A$2:$A$8,Departments!$B$2:$B$8)</f>
        <v>HR</v>
      </c>
      <c r="D2475" t="s">
        <v>40</v>
      </c>
      <c r="E2475" t="str" cm="1">
        <f t="array" ref="E2475">_xlfn.XLOOKUP(F2475,Locations!$A$2:$A$6,Locations!$B$2:$B$6,NOT FOUND)</f>
        <v>Sharjah</v>
      </c>
      <c r="F2475" t="s">
        <v>41</v>
      </c>
      <c r="G2475" t="s">
        <v>173</v>
      </c>
      <c r="H2475" t="s">
        <v>76</v>
      </c>
      <c r="I2475" t="s">
        <v>35</v>
      </c>
      <c r="J2475" t="s">
        <v>36</v>
      </c>
      <c r="K2475" t="s">
        <v>54</v>
      </c>
      <c r="L2475" t="s">
        <v>915</v>
      </c>
      <c r="M2475" s="4">
        <v>98.43</v>
      </c>
      <c r="N2475">
        <v>95</v>
      </c>
      <c r="O2475" t="s">
        <v>49</v>
      </c>
      <c r="P2475" t="s">
        <v>38</v>
      </c>
      <c r="Q2475">
        <v>5</v>
      </c>
      <c r="R2475">
        <v>31</v>
      </c>
      <c r="S2475" t="s">
        <v>29</v>
      </c>
      <c r="U2475">
        <v>305469</v>
      </c>
    </row>
    <row r="2476" spans="1:21" x14ac:dyDescent="0.3">
      <c r="A2476">
        <v>305994</v>
      </c>
      <c r="B2476" t="s">
        <v>411</v>
      </c>
      <c r="C2476" t="str">
        <f>_xlfn.XLOOKUP(D2476,Departments!$A$2:$A$8,Departments!$B$2:$B$8)</f>
        <v>Finance</v>
      </c>
      <c r="D2476" t="s">
        <v>72</v>
      </c>
      <c r="E2476" t="str" cm="1">
        <f t="array" ref="E2476">_xlfn.XLOOKUP(F2476,Locations!$A$2:$A$6,Locations!$B$2:$B$6,NOT FOUND)</f>
        <v>Dubai</v>
      </c>
      <c r="F2476" t="s">
        <v>20</v>
      </c>
      <c r="G2476" t="s">
        <v>108</v>
      </c>
      <c r="H2476" t="s">
        <v>76</v>
      </c>
      <c r="I2476" t="s">
        <v>43</v>
      </c>
      <c r="J2476" t="s">
        <v>24</v>
      </c>
      <c r="K2476" t="s">
        <v>64</v>
      </c>
      <c r="L2476" t="s">
        <v>334</v>
      </c>
      <c r="M2476" s="4">
        <v>88.6</v>
      </c>
      <c r="N2476">
        <v>81</v>
      </c>
      <c r="O2476" t="s">
        <v>56</v>
      </c>
      <c r="P2476" t="s">
        <v>38</v>
      </c>
      <c r="Q2476">
        <v>4</v>
      </c>
      <c r="R2476">
        <v>5</v>
      </c>
      <c r="S2476" t="s">
        <v>29</v>
      </c>
      <c r="U2476">
        <v>304672</v>
      </c>
    </row>
    <row r="2477" spans="1:21" x14ac:dyDescent="0.3">
      <c r="A2477">
        <v>305995</v>
      </c>
      <c r="B2477" t="s">
        <v>167</v>
      </c>
      <c r="C2477" t="str">
        <f>_xlfn.XLOOKUP(D2477,Departments!$A$2:$A$8,Departments!$B$2:$B$8)</f>
        <v>Operations</v>
      </c>
      <c r="D2477" t="s">
        <v>19</v>
      </c>
      <c r="E2477" t="str" cm="1">
        <f t="array" ref="E2477">_xlfn.XLOOKUP(F2477,Locations!$A$2:$A$6,Locations!$B$2:$B$6,NOT FOUND)</f>
        <v>Al Ain</v>
      </c>
      <c r="F2477" t="s">
        <v>46</v>
      </c>
      <c r="G2477" t="s">
        <v>102</v>
      </c>
      <c r="H2477" t="s">
        <v>22</v>
      </c>
      <c r="I2477" t="s">
        <v>23</v>
      </c>
      <c r="J2477" t="s">
        <v>36</v>
      </c>
      <c r="K2477" t="s">
        <v>69</v>
      </c>
      <c r="L2477" t="s">
        <v>719</v>
      </c>
      <c r="M2477" s="4">
        <v>97.54</v>
      </c>
      <c r="N2477">
        <v>100</v>
      </c>
      <c r="O2477" t="s">
        <v>56</v>
      </c>
      <c r="P2477" t="s">
        <v>38</v>
      </c>
      <c r="Q2477">
        <v>5</v>
      </c>
      <c r="R2477">
        <v>37</v>
      </c>
      <c r="S2477" t="s">
        <v>57</v>
      </c>
      <c r="T2477" t="s">
        <v>1750</v>
      </c>
      <c r="U2477">
        <v>305638</v>
      </c>
    </row>
    <row r="2478" spans="1:21" x14ac:dyDescent="0.3">
      <c r="A2478">
        <v>305996</v>
      </c>
      <c r="B2478" t="s">
        <v>237</v>
      </c>
      <c r="C2478" t="str">
        <f>_xlfn.XLOOKUP(D2478,Departments!$A$2:$A$8,Departments!$B$2:$B$8)</f>
        <v>Sales</v>
      </c>
      <c r="D2478" t="s">
        <v>31</v>
      </c>
      <c r="E2478" t="str" cm="1">
        <f t="array" ref="E2478">_xlfn.XLOOKUP(F2478,Locations!$A$2:$A$6,Locations!$B$2:$B$6,NOT FOUND)</f>
        <v>Sharjah</v>
      </c>
      <c r="F2478" t="s">
        <v>41</v>
      </c>
      <c r="G2478" t="s">
        <v>173</v>
      </c>
      <c r="H2478" t="s">
        <v>34</v>
      </c>
      <c r="I2478" t="s">
        <v>43</v>
      </c>
      <c r="J2478" t="s">
        <v>36</v>
      </c>
      <c r="K2478" t="s">
        <v>54</v>
      </c>
      <c r="L2478" t="s">
        <v>587</v>
      </c>
      <c r="M2478" s="4">
        <v>90.86</v>
      </c>
      <c r="N2478">
        <v>75</v>
      </c>
      <c r="O2478" t="s">
        <v>56</v>
      </c>
      <c r="P2478" t="s">
        <v>38</v>
      </c>
      <c r="Q2478">
        <v>2</v>
      </c>
      <c r="S2478" t="s">
        <v>29</v>
      </c>
      <c r="U2478">
        <v>305767</v>
      </c>
    </row>
    <row r="2479" spans="1:21" x14ac:dyDescent="0.3">
      <c r="A2479">
        <v>305997</v>
      </c>
      <c r="B2479" t="s">
        <v>497</v>
      </c>
      <c r="C2479" t="str">
        <f>_xlfn.XLOOKUP(D2479,Departments!$A$2:$A$8,Departments!$B$2:$B$8)</f>
        <v>Operations</v>
      </c>
      <c r="D2479" t="s">
        <v>19</v>
      </c>
      <c r="E2479" t="str" cm="1">
        <f t="array" ref="E2479">_xlfn.XLOOKUP(F2479,Locations!$A$2:$A$6,Locations!$B$2:$B$6,NOT FOUND)</f>
        <v>Ajman</v>
      </c>
      <c r="F2479" t="s">
        <v>32</v>
      </c>
      <c r="G2479" t="s">
        <v>33</v>
      </c>
      <c r="H2479" t="s">
        <v>22</v>
      </c>
      <c r="I2479" t="s">
        <v>23</v>
      </c>
      <c r="J2479" t="s">
        <v>24</v>
      </c>
      <c r="K2479" t="s">
        <v>69</v>
      </c>
      <c r="L2479" t="s">
        <v>845</v>
      </c>
      <c r="M2479" s="4">
        <v>96.35</v>
      </c>
      <c r="N2479">
        <v>85</v>
      </c>
      <c r="O2479" t="s">
        <v>56</v>
      </c>
      <c r="P2479" t="s">
        <v>38</v>
      </c>
      <c r="Q2479">
        <v>3</v>
      </c>
      <c r="R2479">
        <v>12</v>
      </c>
      <c r="S2479" t="s">
        <v>29</v>
      </c>
      <c r="U2479">
        <v>305313</v>
      </c>
    </row>
    <row r="2480" spans="1:21" x14ac:dyDescent="0.3">
      <c r="A2480">
        <v>305998</v>
      </c>
      <c r="B2480" t="s">
        <v>517</v>
      </c>
      <c r="C2480" t="str">
        <f>_xlfn.XLOOKUP(D2480,Departments!$A$2:$A$8,Departments!$B$2:$B$8)</f>
        <v>HR</v>
      </c>
      <c r="D2480" t="s">
        <v>40</v>
      </c>
      <c r="E2480" t="str" cm="1">
        <f t="array" ref="E2480">_xlfn.XLOOKUP(F2480,Locations!$A$2:$A$6,Locations!$B$2:$B$6,NOT FOUND)</f>
        <v>Sharjah</v>
      </c>
      <c r="F2480" t="s">
        <v>41</v>
      </c>
      <c r="G2480" t="s">
        <v>68</v>
      </c>
      <c r="H2480" t="s">
        <v>22</v>
      </c>
      <c r="I2480" t="s">
        <v>43</v>
      </c>
      <c r="J2480" t="s">
        <v>24</v>
      </c>
      <c r="K2480" t="s">
        <v>64</v>
      </c>
      <c r="L2480" t="s">
        <v>1751</v>
      </c>
      <c r="M2480" s="4">
        <v>96.72</v>
      </c>
      <c r="N2480">
        <v>99</v>
      </c>
      <c r="O2480" t="s">
        <v>49</v>
      </c>
      <c r="P2480" t="s">
        <v>28</v>
      </c>
      <c r="R2480">
        <v>12</v>
      </c>
      <c r="S2480" t="s">
        <v>57</v>
      </c>
      <c r="T2480" t="s">
        <v>1752</v>
      </c>
      <c r="U2480">
        <v>304803</v>
      </c>
    </row>
    <row r="2481" spans="1:21" x14ac:dyDescent="0.3">
      <c r="A2481">
        <v>305999</v>
      </c>
      <c r="B2481" t="s">
        <v>237</v>
      </c>
      <c r="C2481" t="str">
        <f>_xlfn.XLOOKUP(D2481,Departments!$A$2:$A$8,Departments!$B$2:$B$8)</f>
        <v>Sales</v>
      </c>
      <c r="D2481" t="s">
        <v>31</v>
      </c>
      <c r="E2481" t="str" cm="1">
        <f t="array" ref="E2481">_xlfn.XLOOKUP(F2481,Locations!$A$2:$A$6,Locations!$B$2:$B$6,NOT FOUND)</f>
        <v>Abu Dhabi</v>
      </c>
      <c r="F2481" t="s">
        <v>61</v>
      </c>
      <c r="G2481" t="s">
        <v>62</v>
      </c>
      <c r="H2481" t="s">
        <v>22</v>
      </c>
      <c r="I2481" t="s">
        <v>23</v>
      </c>
      <c r="J2481" t="s">
        <v>36</v>
      </c>
      <c r="K2481" t="s">
        <v>54</v>
      </c>
      <c r="L2481" t="s">
        <v>1012</v>
      </c>
      <c r="M2481" s="4">
        <v>77.3</v>
      </c>
      <c r="N2481">
        <v>59</v>
      </c>
      <c r="O2481" t="s">
        <v>27</v>
      </c>
      <c r="P2481" t="s">
        <v>38</v>
      </c>
      <c r="Q2481">
        <v>3</v>
      </c>
      <c r="R2481">
        <v>11</v>
      </c>
      <c r="S2481" t="s">
        <v>29</v>
      </c>
      <c r="U2481">
        <v>304061</v>
      </c>
    </row>
    <row r="2482" spans="1:21" x14ac:dyDescent="0.3">
      <c r="A2482">
        <v>306000</v>
      </c>
      <c r="B2482" t="s">
        <v>714</v>
      </c>
      <c r="C2482" t="str">
        <f>_xlfn.XLOOKUP(D2482,Departments!$A$2:$A$8,Departments!$B$2:$B$8)</f>
        <v>HR</v>
      </c>
      <c r="D2482" t="s">
        <v>40</v>
      </c>
      <c r="E2482" t="str" cm="1">
        <f t="array" ref="E2482">_xlfn.XLOOKUP(F2482,Locations!$A$2:$A$6,Locations!$B$2:$B$6,NOT FOUND)</f>
        <v>Ajman</v>
      </c>
      <c r="F2482" t="s">
        <v>32</v>
      </c>
      <c r="G2482" t="s">
        <v>108</v>
      </c>
      <c r="H2482" t="s">
        <v>34</v>
      </c>
      <c r="I2482" t="s">
        <v>23</v>
      </c>
      <c r="J2482" t="s">
        <v>24</v>
      </c>
      <c r="K2482" t="s">
        <v>25</v>
      </c>
      <c r="L2482" t="s">
        <v>1282</v>
      </c>
      <c r="M2482" s="4">
        <v>97.9</v>
      </c>
      <c r="N2482">
        <v>98</v>
      </c>
      <c r="O2482" t="s">
        <v>56</v>
      </c>
      <c r="P2482" t="s">
        <v>28</v>
      </c>
      <c r="S2482" t="s">
        <v>29</v>
      </c>
      <c r="U2482">
        <v>305670</v>
      </c>
    </row>
    <row r="2483" spans="1:21" x14ac:dyDescent="0.3">
      <c r="A2483">
        <v>306001</v>
      </c>
      <c r="B2483" t="s">
        <v>477</v>
      </c>
      <c r="C2483" t="str">
        <f>_xlfn.XLOOKUP(D2483,Departments!$A$2:$A$8,Departments!$B$2:$B$8)</f>
        <v>Marketing</v>
      </c>
      <c r="D2483" t="s">
        <v>60</v>
      </c>
      <c r="E2483" t="str" cm="1">
        <f t="array" ref="E2483">_xlfn.XLOOKUP(F2483,Locations!$A$2:$A$6,Locations!$B$2:$B$6,NOT FOUND)</f>
        <v>Ajman</v>
      </c>
      <c r="F2483" t="s">
        <v>32</v>
      </c>
      <c r="G2483" t="s">
        <v>126</v>
      </c>
      <c r="H2483" t="s">
        <v>63</v>
      </c>
      <c r="I2483" t="s">
        <v>35</v>
      </c>
      <c r="J2483" t="s">
        <v>36</v>
      </c>
      <c r="K2483" t="s">
        <v>25</v>
      </c>
      <c r="L2483" t="s">
        <v>1310</v>
      </c>
      <c r="M2483" s="4">
        <v>95.53</v>
      </c>
      <c r="N2483">
        <v>95</v>
      </c>
      <c r="O2483" t="s">
        <v>56</v>
      </c>
      <c r="P2483" t="s">
        <v>38</v>
      </c>
      <c r="Q2483">
        <v>4</v>
      </c>
      <c r="R2483">
        <v>12</v>
      </c>
      <c r="S2483" t="s">
        <v>29</v>
      </c>
      <c r="U2483">
        <v>304752</v>
      </c>
    </row>
    <row r="2484" spans="1:21" x14ac:dyDescent="0.3">
      <c r="A2484">
        <v>306002</v>
      </c>
      <c r="B2484" t="s">
        <v>221</v>
      </c>
      <c r="C2484" t="str">
        <f>_xlfn.XLOOKUP(D2484,Departments!$A$2:$A$8,Departments!$B$2:$B$8)</f>
        <v>Operations</v>
      </c>
      <c r="D2484" t="s">
        <v>19</v>
      </c>
      <c r="E2484" t="str" cm="1">
        <f t="array" ref="E2484">_xlfn.XLOOKUP(F2484,Locations!$A$2:$A$6,Locations!$B$2:$B$6,NOT FOUND)</f>
        <v>Sharjah</v>
      </c>
      <c r="F2484" t="s">
        <v>41</v>
      </c>
      <c r="G2484" t="s">
        <v>102</v>
      </c>
      <c r="H2484" t="s">
        <v>76</v>
      </c>
      <c r="I2484" t="s">
        <v>35</v>
      </c>
      <c r="J2484" t="s">
        <v>24</v>
      </c>
      <c r="K2484" t="s">
        <v>64</v>
      </c>
      <c r="L2484" t="s">
        <v>1418</v>
      </c>
      <c r="M2484" s="4">
        <v>89.1</v>
      </c>
      <c r="N2484">
        <v>75</v>
      </c>
      <c r="O2484" t="s">
        <v>49</v>
      </c>
      <c r="P2484" t="s">
        <v>28</v>
      </c>
      <c r="R2484">
        <v>14</v>
      </c>
      <c r="S2484" t="s">
        <v>29</v>
      </c>
      <c r="U2484">
        <v>305979</v>
      </c>
    </row>
    <row r="2485" spans="1:21" x14ac:dyDescent="0.3">
      <c r="A2485">
        <v>306003</v>
      </c>
      <c r="B2485" t="s">
        <v>556</v>
      </c>
      <c r="C2485" t="str">
        <f>_xlfn.XLOOKUP(D2485,Departments!$A$2:$A$8,Departments!$B$2:$B$8)</f>
        <v>Sales</v>
      </c>
      <c r="D2485" t="s">
        <v>31</v>
      </c>
      <c r="E2485" t="str" cm="1">
        <f t="array" ref="E2485">_xlfn.XLOOKUP(F2485,Locations!$A$2:$A$6,Locations!$B$2:$B$6,NOT FOUND)</f>
        <v>Al Ain</v>
      </c>
      <c r="F2485" t="s">
        <v>46</v>
      </c>
      <c r="G2485" t="s">
        <v>62</v>
      </c>
      <c r="H2485" t="s">
        <v>76</v>
      </c>
      <c r="I2485" t="s">
        <v>35</v>
      </c>
      <c r="J2485" t="s">
        <v>24</v>
      </c>
      <c r="K2485" t="s">
        <v>54</v>
      </c>
      <c r="L2485" t="s">
        <v>388</v>
      </c>
      <c r="M2485" s="4">
        <v>99.25</v>
      </c>
      <c r="N2485">
        <v>94</v>
      </c>
      <c r="O2485" t="s">
        <v>49</v>
      </c>
      <c r="P2485" t="s">
        <v>38</v>
      </c>
      <c r="Q2485">
        <v>5</v>
      </c>
      <c r="R2485">
        <v>38</v>
      </c>
      <c r="S2485" t="s">
        <v>131</v>
      </c>
      <c r="T2485" t="s">
        <v>1753</v>
      </c>
      <c r="U2485">
        <v>305306</v>
      </c>
    </row>
    <row r="2486" spans="1:21" x14ac:dyDescent="0.3">
      <c r="A2486">
        <v>306004</v>
      </c>
      <c r="B2486" t="s">
        <v>307</v>
      </c>
      <c r="C2486" t="str">
        <f>_xlfn.XLOOKUP(D2486,Departments!$A$2:$A$8,Departments!$B$2:$B$8)</f>
        <v>Sales</v>
      </c>
      <c r="D2486" t="s">
        <v>31</v>
      </c>
      <c r="E2486" t="str" cm="1">
        <f t="array" ref="E2486">_xlfn.XLOOKUP(F2486,Locations!$A$2:$A$6,Locations!$B$2:$B$6,NOT FOUND)</f>
        <v>Abu Dhabi</v>
      </c>
      <c r="F2486" t="s">
        <v>61</v>
      </c>
      <c r="G2486" t="s">
        <v>173</v>
      </c>
      <c r="H2486" t="s">
        <v>34</v>
      </c>
      <c r="I2486" t="s">
        <v>23</v>
      </c>
      <c r="J2486" t="s">
        <v>36</v>
      </c>
      <c r="K2486" t="s">
        <v>64</v>
      </c>
      <c r="L2486" t="s">
        <v>964</v>
      </c>
      <c r="M2486" s="4">
        <v>87.63</v>
      </c>
      <c r="N2486">
        <v>79</v>
      </c>
      <c r="O2486" t="s">
        <v>49</v>
      </c>
      <c r="P2486" t="s">
        <v>28</v>
      </c>
      <c r="R2486">
        <v>12</v>
      </c>
      <c r="S2486" t="s">
        <v>57</v>
      </c>
      <c r="T2486" t="s">
        <v>671</v>
      </c>
      <c r="U2486">
        <v>305512</v>
      </c>
    </row>
    <row r="2487" spans="1:21" x14ac:dyDescent="0.3">
      <c r="A2487">
        <v>306005</v>
      </c>
      <c r="B2487" t="s">
        <v>477</v>
      </c>
      <c r="C2487" t="str">
        <f>_xlfn.XLOOKUP(D2487,Departments!$A$2:$A$8,Departments!$B$2:$B$8)</f>
        <v>IT</v>
      </c>
      <c r="D2487" t="s">
        <v>80</v>
      </c>
      <c r="E2487" t="str" cm="1">
        <f t="array" ref="E2487">_xlfn.XLOOKUP(F2487,Locations!$A$2:$A$6,Locations!$B$2:$B$6,NOT FOUND)</f>
        <v>Dubai</v>
      </c>
      <c r="F2487" t="s">
        <v>20</v>
      </c>
      <c r="G2487" t="s">
        <v>21</v>
      </c>
      <c r="H2487" t="s">
        <v>22</v>
      </c>
      <c r="I2487" t="s">
        <v>35</v>
      </c>
      <c r="J2487" t="s">
        <v>36</v>
      </c>
      <c r="K2487" t="s">
        <v>69</v>
      </c>
      <c r="L2487" t="s">
        <v>606</v>
      </c>
      <c r="M2487" s="4">
        <v>97.84</v>
      </c>
      <c r="N2487">
        <v>93</v>
      </c>
      <c r="O2487" t="s">
        <v>56</v>
      </c>
      <c r="P2487" t="s">
        <v>28</v>
      </c>
      <c r="R2487">
        <v>34</v>
      </c>
      <c r="S2487" t="s">
        <v>29</v>
      </c>
      <c r="U2487">
        <v>305617</v>
      </c>
    </row>
    <row r="2488" spans="1:21" x14ac:dyDescent="0.3">
      <c r="A2488">
        <v>306006</v>
      </c>
      <c r="B2488" t="s">
        <v>116</v>
      </c>
      <c r="C2488" t="str">
        <f>_xlfn.XLOOKUP(D2488,Departments!$A$2:$A$8,Departments!$B$2:$B$8)</f>
        <v>Customer Support</v>
      </c>
      <c r="D2488" t="s">
        <v>52</v>
      </c>
      <c r="E2488" t="str" cm="1">
        <f t="array" ref="E2488">_xlfn.XLOOKUP(F2488,Locations!$A$2:$A$6,Locations!$B$2:$B$6,NOT FOUND)</f>
        <v>Abu Dhabi</v>
      </c>
      <c r="F2488" t="s">
        <v>61</v>
      </c>
      <c r="G2488" t="s">
        <v>62</v>
      </c>
      <c r="H2488" t="s">
        <v>34</v>
      </c>
      <c r="I2488" t="s">
        <v>23</v>
      </c>
      <c r="J2488" t="s">
        <v>36</v>
      </c>
      <c r="K2488" t="s">
        <v>54</v>
      </c>
      <c r="L2488" t="s">
        <v>1200</v>
      </c>
      <c r="M2488" s="4">
        <v>78.400000000000006</v>
      </c>
      <c r="N2488">
        <v>63</v>
      </c>
      <c r="O2488" t="s">
        <v>27</v>
      </c>
      <c r="P2488" t="s">
        <v>28</v>
      </c>
      <c r="R2488">
        <v>27</v>
      </c>
      <c r="S2488" t="s">
        <v>29</v>
      </c>
      <c r="U2488">
        <v>303620</v>
      </c>
    </row>
    <row r="2489" spans="1:21" x14ac:dyDescent="0.3">
      <c r="A2489">
        <v>306007</v>
      </c>
      <c r="B2489" t="s">
        <v>291</v>
      </c>
      <c r="C2489" t="str">
        <f>_xlfn.XLOOKUP(D2489,Departments!$A$2:$A$8,Departments!$B$2:$B$8)</f>
        <v>Operations</v>
      </c>
      <c r="D2489" t="s">
        <v>19</v>
      </c>
      <c r="E2489" t="str" cm="1">
        <f t="array" ref="E2489">_xlfn.XLOOKUP(F2489,Locations!$A$2:$A$6,Locations!$B$2:$B$6,NOT FOUND)</f>
        <v>Al Ain</v>
      </c>
      <c r="F2489" t="s">
        <v>46</v>
      </c>
      <c r="G2489" t="s">
        <v>47</v>
      </c>
      <c r="H2489" t="s">
        <v>22</v>
      </c>
      <c r="I2489" t="s">
        <v>23</v>
      </c>
      <c r="J2489" t="s">
        <v>36</v>
      </c>
      <c r="K2489" t="s">
        <v>64</v>
      </c>
      <c r="L2489" t="s">
        <v>287</v>
      </c>
      <c r="M2489" s="4">
        <v>96.8</v>
      </c>
      <c r="N2489">
        <v>99</v>
      </c>
      <c r="O2489" t="s">
        <v>56</v>
      </c>
      <c r="P2489" t="s">
        <v>38</v>
      </c>
      <c r="Q2489">
        <v>3</v>
      </c>
      <c r="R2489">
        <v>31</v>
      </c>
      <c r="S2489" t="s">
        <v>29</v>
      </c>
      <c r="U2489">
        <v>305249</v>
      </c>
    </row>
    <row r="2490" spans="1:21" x14ac:dyDescent="0.3">
      <c r="A2490">
        <v>306008</v>
      </c>
      <c r="B2490" t="s">
        <v>1025</v>
      </c>
      <c r="C2490" t="str">
        <f>_xlfn.XLOOKUP(D2490,Departments!$A$2:$A$8,Departments!$B$2:$B$8)</f>
        <v>HR</v>
      </c>
      <c r="D2490" t="s">
        <v>40</v>
      </c>
      <c r="E2490" t="str" cm="1">
        <f t="array" ref="E2490">_xlfn.XLOOKUP(F2490,Locations!$A$2:$A$6,Locations!$B$2:$B$6,NOT FOUND)</f>
        <v>Al Ain</v>
      </c>
      <c r="F2490" t="s">
        <v>46</v>
      </c>
      <c r="G2490" t="s">
        <v>126</v>
      </c>
      <c r="H2490" t="s">
        <v>76</v>
      </c>
      <c r="I2490" t="s">
        <v>35</v>
      </c>
      <c r="J2490" t="s">
        <v>36</v>
      </c>
      <c r="K2490" t="s">
        <v>25</v>
      </c>
      <c r="L2490" t="s">
        <v>843</v>
      </c>
      <c r="M2490" s="4">
        <v>82.97</v>
      </c>
      <c r="N2490">
        <v>60</v>
      </c>
      <c r="O2490" t="s">
        <v>56</v>
      </c>
      <c r="P2490" t="s">
        <v>38</v>
      </c>
      <c r="Q2490">
        <v>5</v>
      </c>
      <c r="R2490">
        <v>19</v>
      </c>
      <c r="S2490" t="s">
        <v>29</v>
      </c>
      <c r="U2490">
        <v>303904</v>
      </c>
    </row>
    <row r="2491" spans="1:21" x14ac:dyDescent="0.3">
      <c r="A2491">
        <v>306009</v>
      </c>
      <c r="B2491" t="s">
        <v>328</v>
      </c>
      <c r="C2491" t="str">
        <f>_xlfn.XLOOKUP(D2491,Departments!$A$2:$A$8,Departments!$B$2:$B$8)</f>
        <v>HR</v>
      </c>
      <c r="D2491" t="s">
        <v>40</v>
      </c>
      <c r="E2491" t="str" cm="1">
        <f t="array" ref="E2491">_xlfn.XLOOKUP(F2491,Locations!$A$2:$A$6,Locations!$B$2:$B$6,NOT FOUND)</f>
        <v>Ajman</v>
      </c>
      <c r="F2491" t="s">
        <v>32</v>
      </c>
      <c r="G2491" t="s">
        <v>68</v>
      </c>
      <c r="H2491" t="s">
        <v>63</v>
      </c>
      <c r="I2491" t="s">
        <v>23</v>
      </c>
      <c r="J2491" t="s">
        <v>36</v>
      </c>
      <c r="K2491" t="s">
        <v>54</v>
      </c>
      <c r="L2491" t="s">
        <v>1754</v>
      </c>
      <c r="M2491" s="4">
        <v>98.44</v>
      </c>
      <c r="N2491">
        <v>89</v>
      </c>
      <c r="O2491" t="s">
        <v>56</v>
      </c>
      <c r="P2491" t="s">
        <v>38</v>
      </c>
      <c r="Q2491">
        <v>4</v>
      </c>
      <c r="R2491">
        <v>17</v>
      </c>
      <c r="S2491" t="s">
        <v>57</v>
      </c>
      <c r="T2491" t="s">
        <v>1314</v>
      </c>
      <c r="U2491">
        <v>305940</v>
      </c>
    </row>
    <row r="2492" spans="1:21" x14ac:dyDescent="0.3">
      <c r="A2492">
        <v>306010</v>
      </c>
      <c r="B2492" t="s">
        <v>404</v>
      </c>
      <c r="C2492" t="str">
        <f>_xlfn.XLOOKUP(D2492,Departments!$A$2:$A$8,Departments!$B$2:$B$8)</f>
        <v>Sales</v>
      </c>
      <c r="D2492" t="s">
        <v>31</v>
      </c>
      <c r="E2492" t="str" cm="1">
        <f t="array" ref="E2492">_xlfn.XLOOKUP(F2492,Locations!$A$2:$A$6,Locations!$B$2:$B$6,NOT FOUND)</f>
        <v>Al Ain</v>
      </c>
      <c r="F2492" t="s">
        <v>46</v>
      </c>
      <c r="G2492" t="s">
        <v>33</v>
      </c>
      <c r="H2492" t="s">
        <v>76</v>
      </c>
      <c r="I2492" t="s">
        <v>23</v>
      </c>
      <c r="J2492" t="s">
        <v>36</v>
      </c>
      <c r="K2492" t="s">
        <v>64</v>
      </c>
      <c r="L2492" t="s">
        <v>96</v>
      </c>
      <c r="M2492" s="4">
        <v>81.7</v>
      </c>
      <c r="N2492">
        <v>63</v>
      </c>
      <c r="O2492" t="s">
        <v>56</v>
      </c>
      <c r="P2492" t="s">
        <v>38</v>
      </c>
      <c r="Q2492">
        <v>3</v>
      </c>
      <c r="R2492">
        <v>28</v>
      </c>
      <c r="S2492" t="s">
        <v>29</v>
      </c>
      <c r="U2492">
        <v>305135</v>
      </c>
    </row>
    <row r="2493" spans="1:21" x14ac:dyDescent="0.3">
      <c r="A2493">
        <v>306011</v>
      </c>
      <c r="B2493" t="s">
        <v>255</v>
      </c>
      <c r="C2493" t="str">
        <f>_xlfn.XLOOKUP(D2493,Departments!$A$2:$A$8,Departments!$B$2:$B$8)</f>
        <v>IT</v>
      </c>
      <c r="D2493" t="s">
        <v>80</v>
      </c>
      <c r="E2493" t="str" cm="1">
        <f t="array" ref="E2493">_xlfn.XLOOKUP(F2493,Locations!$A$2:$A$6,Locations!$B$2:$B$6,NOT FOUND)</f>
        <v>Dubai</v>
      </c>
      <c r="F2493" t="s">
        <v>20</v>
      </c>
      <c r="G2493" t="s">
        <v>53</v>
      </c>
      <c r="H2493" t="s">
        <v>76</v>
      </c>
      <c r="I2493" t="s">
        <v>35</v>
      </c>
      <c r="J2493" t="s">
        <v>36</v>
      </c>
      <c r="K2493" t="s">
        <v>69</v>
      </c>
      <c r="L2493" t="s">
        <v>1755</v>
      </c>
      <c r="M2493" s="4">
        <v>75.83</v>
      </c>
      <c r="N2493">
        <v>52</v>
      </c>
      <c r="O2493" t="s">
        <v>56</v>
      </c>
      <c r="P2493" t="s">
        <v>50</v>
      </c>
      <c r="R2493">
        <v>21</v>
      </c>
      <c r="S2493" t="s">
        <v>57</v>
      </c>
      <c r="T2493" t="s">
        <v>1756</v>
      </c>
      <c r="U2493">
        <v>304118</v>
      </c>
    </row>
    <row r="2494" spans="1:21" x14ac:dyDescent="0.3">
      <c r="A2494">
        <v>306012</v>
      </c>
      <c r="B2494" t="s">
        <v>771</v>
      </c>
      <c r="C2494" t="str">
        <f>_xlfn.XLOOKUP(D2494,Departments!$A$2:$A$8,Departments!$B$2:$B$8)</f>
        <v>Finance</v>
      </c>
      <c r="D2494" t="s">
        <v>72</v>
      </c>
      <c r="E2494" t="str" cm="1">
        <f t="array" ref="E2494">_xlfn.XLOOKUP(F2494,Locations!$A$2:$A$6,Locations!$B$2:$B$6,NOT FOUND)</f>
        <v>Dubai</v>
      </c>
      <c r="F2494" t="s">
        <v>20</v>
      </c>
      <c r="G2494" t="s">
        <v>173</v>
      </c>
      <c r="H2494" t="s">
        <v>34</v>
      </c>
      <c r="I2494" t="s">
        <v>35</v>
      </c>
      <c r="J2494" t="s">
        <v>24</v>
      </c>
      <c r="K2494" t="s">
        <v>54</v>
      </c>
      <c r="L2494" t="s">
        <v>1757</v>
      </c>
      <c r="M2494" s="4">
        <v>75.010000000000005</v>
      </c>
      <c r="N2494">
        <v>67</v>
      </c>
      <c r="O2494" t="s">
        <v>56</v>
      </c>
      <c r="P2494" t="s">
        <v>38</v>
      </c>
      <c r="Q2494">
        <v>5</v>
      </c>
      <c r="R2494">
        <v>27</v>
      </c>
      <c r="S2494" t="s">
        <v>29</v>
      </c>
      <c r="U2494">
        <v>304938</v>
      </c>
    </row>
    <row r="2495" spans="1:21" x14ac:dyDescent="0.3">
      <c r="A2495">
        <v>306013</v>
      </c>
      <c r="B2495" t="s">
        <v>828</v>
      </c>
      <c r="C2495" t="str">
        <f>_xlfn.XLOOKUP(D2495,Departments!$A$2:$A$8,Departments!$B$2:$B$8)</f>
        <v>Sales</v>
      </c>
      <c r="D2495" t="s">
        <v>31</v>
      </c>
      <c r="E2495" t="str" cm="1">
        <f t="array" ref="E2495">_xlfn.XLOOKUP(F2495,Locations!$A$2:$A$6,Locations!$B$2:$B$6,NOT FOUND)</f>
        <v>Dubai</v>
      </c>
      <c r="F2495" t="s">
        <v>20</v>
      </c>
      <c r="G2495" t="s">
        <v>42</v>
      </c>
      <c r="H2495" t="s">
        <v>63</v>
      </c>
      <c r="I2495" t="s">
        <v>23</v>
      </c>
      <c r="J2495" t="s">
        <v>24</v>
      </c>
      <c r="K2495" t="s">
        <v>25</v>
      </c>
      <c r="L2495" t="s">
        <v>794</v>
      </c>
      <c r="M2495" s="4">
        <v>99.7</v>
      </c>
      <c r="N2495">
        <v>89</v>
      </c>
      <c r="O2495" t="s">
        <v>56</v>
      </c>
      <c r="P2495" t="s">
        <v>38</v>
      </c>
      <c r="Q2495">
        <v>2</v>
      </c>
      <c r="R2495">
        <v>7</v>
      </c>
      <c r="S2495" t="s">
        <v>29</v>
      </c>
      <c r="U2495">
        <v>304228</v>
      </c>
    </row>
    <row r="2496" spans="1:21" x14ac:dyDescent="0.3">
      <c r="A2496">
        <v>306014</v>
      </c>
      <c r="B2496" t="s">
        <v>797</v>
      </c>
      <c r="C2496" t="str">
        <f>_xlfn.XLOOKUP(D2496,Departments!$A$2:$A$8,Departments!$B$2:$B$8)</f>
        <v>Sales</v>
      </c>
      <c r="D2496" t="s">
        <v>31</v>
      </c>
      <c r="E2496" t="str" cm="1">
        <f t="array" ref="E2496">_xlfn.XLOOKUP(F2496,Locations!$A$2:$A$6,Locations!$B$2:$B$6,NOT FOUND)</f>
        <v>Al Ain</v>
      </c>
      <c r="F2496" t="s">
        <v>46</v>
      </c>
      <c r="G2496" t="s">
        <v>102</v>
      </c>
      <c r="H2496" t="s">
        <v>76</v>
      </c>
      <c r="I2496" t="s">
        <v>35</v>
      </c>
      <c r="J2496" t="s">
        <v>36</v>
      </c>
      <c r="K2496" t="s">
        <v>64</v>
      </c>
      <c r="L2496" t="s">
        <v>654</v>
      </c>
      <c r="M2496" s="4">
        <v>97.1</v>
      </c>
      <c r="N2496">
        <v>95</v>
      </c>
      <c r="O2496" t="s">
        <v>56</v>
      </c>
      <c r="P2496" t="s">
        <v>50</v>
      </c>
      <c r="R2496">
        <v>6</v>
      </c>
      <c r="S2496" t="s">
        <v>29</v>
      </c>
      <c r="U2496">
        <v>305575</v>
      </c>
    </row>
    <row r="2497" spans="1:21" x14ac:dyDescent="0.3">
      <c r="A2497">
        <v>306015</v>
      </c>
      <c r="B2497" t="s">
        <v>701</v>
      </c>
      <c r="C2497" t="str">
        <f>_xlfn.XLOOKUP(D2497,Departments!$A$2:$A$8,Departments!$B$2:$B$8)</f>
        <v>Customer Support</v>
      </c>
      <c r="D2497" t="s">
        <v>52</v>
      </c>
      <c r="E2497" t="str" cm="1">
        <f t="array" ref="E2497">_xlfn.XLOOKUP(F2497,Locations!$A$2:$A$6,Locations!$B$2:$B$6,NOT FOUND)</f>
        <v>Dubai</v>
      </c>
      <c r="F2497" t="s">
        <v>20</v>
      </c>
      <c r="G2497" t="s">
        <v>53</v>
      </c>
      <c r="H2497" t="s">
        <v>63</v>
      </c>
      <c r="I2497" t="s">
        <v>23</v>
      </c>
      <c r="J2497" t="s">
        <v>36</v>
      </c>
      <c r="K2497" t="s">
        <v>64</v>
      </c>
      <c r="L2497" t="s">
        <v>1699</v>
      </c>
      <c r="M2497" s="4">
        <v>84.1</v>
      </c>
      <c r="N2497">
        <v>60</v>
      </c>
      <c r="O2497" t="s">
        <v>56</v>
      </c>
      <c r="P2497" t="s">
        <v>38</v>
      </c>
      <c r="Q2497">
        <v>5</v>
      </c>
      <c r="R2497">
        <v>34</v>
      </c>
      <c r="S2497" t="s">
        <v>131</v>
      </c>
      <c r="T2497" t="s">
        <v>1758</v>
      </c>
      <c r="U2497">
        <v>304555</v>
      </c>
    </row>
    <row r="2498" spans="1:21" x14ac:dyDescent="0.3">
      <c r="A2498">
        <v>306016</v>
      </c>
      <c r="B2498" t="s">
        <v>389</v>
      </c>
      <c r="C2498" t="str">
        <f>_xlfn.XLOOKUP(D2498,Departments!$A$2:$A$8,Departments!$B$2:$B$8)</f>
        <v>Sales</v>
      </c>
      <c r="D2498" t="s">
        <v>31</v>
      </c>
      <c r="E2498" t="str" cm="1">
        <f t="array" ref="E2498">_xlfn.XLOOKUP(F2498,Locations!$A$2:$A$6,Locations!$B$2:$B$6,NOT FOUND)</f>
        <v>Dubai</v>
      </c>
      <c r="F2498" t="s">
        <v>20</v>
      </c>
      <c r="G2498" t="s">
        <v>33</v>
      </c>
      <c r="H2498" t="s">
        <v>22</v>
      </c>
      <c r="I2498" t="s">
        <v>43</v>
      </c>
      <c r="J2498" t="s">
        <v>24</v>
      </c>
      <c r="K2498" t="s">
        <v>25</v>
      </c>
      <c r="L2498" t="s">
        <v>1043</v>
      </c>
      <c r="M2498" s="4">
        <v>99.16</v>
      </c>
      <c r="N2498">
        <v>85</v>
      </c>
      <c r="O2498" t="s">
        <v>49</v>
      </c>
      <c r="P2498" t="s">
        <v>38</v>
      </c>
      <c r="Q2498">
        <v>2</v>
      </c>
      <c r="R2498">
        <v>31</v>
      </c>
      <c r="S2498" t="s">
        <v>29</v>
      </c>
      <c r="U2498">
        <v>305860</v>
      </c>
    </row>
    <row r="2499" spans="1:21" x14ac:dyDescent="0.3">
      <c r="A2499">
        <v>306017</v>
      </c>
      <c r="B2499" t="s">
        <v>140</v>
      </c>
      <c r="C2499" t="str">
        <f>_xlfn.XLOOKUP(D2499,Departments!$A$2:$A$8,Departments!$B$2:$B$8)</f>
        <v>Marketing</v>
      </c>
      <c r="D2499" t="s">
        <v>60</v>
      </c>
      <c r="E2499" t="str" cm="1">
        <f t="array" ref="E2499">_xlfn.XLOOKUP(F2499,Locations!$A$2:$A$6,Locations!$B$2:$B$6,NOT FOUND)</f>
        <v>Dubai</v>
      </c>
      <c r="F2499" t="s">
        <v>20</v>
      </c>
      <c r="G2499" t="s">
        <v>126</v>
      </c>
      <c r="H2499" t="s">
        <v>22</v>
      </c>
      <c r="I2499" t="s">
        <v>35</v>
      </c>
      <c r="J2499" t="s">
        <v>36</v>
      </c>
      <c r="K2499" t="s">
        <v>54</v>
      </c>
      <c r="L2499" t="s">
        <v>1353</v>
      </c>
      <c r="M2499" s="4">
        <v>88.8</v>
      </c>
      <c r="N2499">
        <v>83</v>
      </c>
      <c r="O2499" t="s">
        <v>49</v>
      </c>
      <c r="P2499" t="s">
        <v>28</v>
      </c>
      <c r="R2499">
        <v>23</v>
      </c>
      <c r="S2499" t="s">
        <v>29</v>
      </c>
      <c r="U2499">
        <v>303784</v>
      </c>
    </row>
    <row r="2500" spans="1:21" x14ac:dyDescent="0.3">
      <c r="A2500">
        <v>306018</v>
      </c>
      <c r="B2500" t="s">
        <v>791</v>
      </c>
      <c r="C2500" t="str">
        <f>_xlfn.XLOOKUP(D2500,Departments!$A$2:$A$8,Departments!$B$2:$B$8)</f>
        <v>Marketing</v>
      </c>
      <c r="D2500" t="s">
        <v>60</v>
      </c>
      <c r="E2500" t="str" cm="1">
        <f t="array" ref="E2500">_xlfn.XLOOKUP(F2500,Locations!$A$2:$A$6,Locations!$B$2:$B$6,NOT FOUND)</f>
        <v>Abu Dhabi</v>
      </c>
      <c r="F2500" t="s">
        <v>61</v>
      </c>
      <c r="G2500" t="s">
        <v>102</v>
      </c>
      <c r="H2500" t="s">
        <v>22</v>
      </c>
      <c r="I2500" t="s">
        <v>23</v>
      </c>
      <c r="J2500" t="s">
        <v>24</v>
      </c>
      <c r="K2500" t="s">
        <v>64</v>
      </c>
      <c r="L2500" t="s">
        <v>1328</v>
      </c>
      <c r="M2500" s="4">
        <v>76.040000000000006</v>
      </c>
      <c r="N2500">
        <v>79</v>
      </c>
      <c r="O2500" t="s">
        <v>27</v>
      </c>
      <c r="P2500" t="s">
        <v>38</v>
      </c>
      <c r="Q2500">
        <v>5</v>
      </c>
      <c r="R2500">
        <v>30</v>
      </c>
      <c r="S2500" t="s">
        <v>29</v>
      </c>
      <c r="U2500">
        <v>304987</v>
      </c>
    </row>
    <row r="2501" spans="1:21" x14ac:dyDescent="0.3">
      <c r="A2501">
        <v>306019</v>
      </c>
      <c r="B2501" t="s">
        <v>228</v>
      </c>
      <c r="C2501" t="str">
        <f>_xlfn.XLOOKUP(D2501,Departments!$A$2:$A$8,Departments!$B$2:$B$8)</f>
        <v>IT</v>
      </c>
      <c r="D2501" t="s">
        <v>80</v>
      </c>
      <c r="E2501" t="str" cm="1">
        <f t="array" ref="E2501">_xlfn.XLOOKUP(F2501,Locations!$A$2:$A$6,Locations!$B$2:$B$6,NOT FOUND)</f>
        <v>Abu Dhabi</v>
      </c>
      <c r="F2501" t="s">
        <v>61</v>
      </c>
      <c r="G2501" t="s">
        <v>21</v>
      </c>
      <c r="H2501" t="s">
        <v>34</v>
      </c>
      <c r="I2501" t="s">
        <v>23</v>
      </c>
      <c r="J2501" t="s">
        <v>24</v>
      </c>
      <c r="K2501" t="s">
        <v>69</v>
      </c>
      <c r="L2501" t="s">
        <v>1636</v>
      </c>
      <c r="M2501" s="4">
        <v>77.2</v>
      </c>
      <c r="N2501">
        <v>69</v>
      </c>
      <c r="O2501" t="s">
        <v>27</v>
      </c>
      <c r="P2501" t="s">
        <v>38</v>
      </c>
      <c r="Q2501">
        <v>4</v>
      </c>
      <c r="R2501">
        <v>23</v>
      </c>
      <c r="S2501" t="s">
        <v>29</v>
      </c>
      <c r="U2501">
        <v>303832</v>
      </c>
    </row>
    <row r="2502" spans="1:21" x14ac:dyDescent="0.3">
      <c r="A2502" t="s">
        <v>1796</v>
      </c>
      <c r="B2502">
        <f>SUBTOTAL(103,Table1[Employee_Name])</f>
        <v>2500</v>
      </c>
      <c r="C2502">
        <f>SUBTOTAL(103,Table1[Department_name])</f>
        <v>2500</v>
      </c>
      <c r="M2502" s="9">
        <f>SUBTOTAL(101,Table1[Attendance_Rate_Percent])</f>
        <v>87.546863999999957</v>
      </c>
      <c r="N2502">
        <f>SUBTOTAL(101,Table1[Performance_Score])</f>
        <v>76.4816</v>
      </c>
      <c r="Q2502">
        <f>SUBTOTAL(101,Table1[Manager_Rating])</f>
        <v>3.5413870246085013</v>
      </c>
      <c r="R2502">
        <f>SUBTOTAL(101,Table1[Training_Hours])</f>
        <v>22.57816039873131</v>
      </c>
      <c r="U2502">
        <f>SUBTOTAL(103,Table1[Manager_ID])</f>
        <v>2490</v>
      </c>
    </row>
  </sheetData>
  <phoneticPr fontId="5" type="noConversion"/>
  <conditionalFormatting sqref="A2503:A1048576 A1:A2501">
    <cfRule type="duplicateValues" dxfId="11" priority="16"/>
    <cfRule type="duplicateValues" dxfId="10" priority="17"/>
  </conditionalFormatting>
  <conditionalFormatting sqref="M1:M2501 M2503:M1048576">
    <cfRule type="cellIs" dxfId="9" priority="4" operator="lessThan">
      <formula>80</formula>
    </cfRule>
    <cfRule type="containsText" dxfId="8" priority="5" operator="containsText" text="less than 80">
      <formula>NOT(ISERROR(SEARCH("less than 80",M1)))</formula>
    </cfRule>
  </conditionalFormatting>
  <conditionalFormatting sqref="O1:O2501 O2503:O1048576">
    <cfRule type="containsText" dxfId="7" priority="6" operator="containsText" text="low">
      <formula>NOT(ISERROR(SEARCH("low",O1)))</formula>
    </cfRule>
    <cfRule type="containsText" dxfId="6" priority="7" operator="containsText" text="Average">
      <formula>NOT(ISERROR(SEARCH("Average",O1)))</formula>
    </cfRule>
    <cfRule type="containsText" dxfId="5" priority="8" operator="containsText" text="High">
      <formula>NOT(ISERROR(SEARCH("High",O1)))</formula>
    </cfRule>
  </conditionalFormatting>
  <conditionalFormatting sqref="O2503:O1048576 O1:O2501">
    <cfRule type="colorScale" priority="9">
      <colorScale>
        <cfvo type="min"/>
        <cfvo type="percentile" val="50"/>
        <cfvo type="max"/>
        <color rgb="FFF8696B"/>
        <color rgb="FFFCFCFF"/>
        <color rgb="FF5A8AC6"/>
      </colorScale>
    </cfRule>
  </conditionalFormatting>
  <conditionalFormatting sqref="Q1:Q2501 Q2503:Q1048576">
    <cfRule type="containsBlanks" dxfId="4" priority="15">
      <formula>LEN(TRIM(Q1))=0</formula>
    </cfRule>
  </conditionalFormatting>
  <conditionalFormatting sqref="Q1:R2501 Q2503:R1048576">
    <cfRule type="containsBlanks" dxfId="3" priority="13">
      <formula>LEN(TRIM(Q1))=0</formula>
    </cfRule>
  </conditionalFormatting>
  <conditionalFormatting sqref="S1:S2501 S2503:S1048576">
    <cfRule type="containsText" dxfId="2" priority="1" operator="containsText" text="terminated">
      <formula>NOT(ISERROR(SEARCH("terminated",S1)))</formula>
    </cfRule>
    <cfRule type="containsText" dxfId="1" priority="2" operator="containsText" text="resigned">
      <formula>NOT(ISERROR(SEARCH("resigned",S1)))</formula>
    </cfRule>
    <cfRule type="containsText" dxfId="0" priority="3" operator="containsText" text="active">
      <formula>NOT(ISERROR(SEARCH("active",S1)))</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5CC58-5D26-4F7D-95C1-EDCC1E7B75EB}">
  <sheetPr codeName="Sheet5"/>
  <dimension ref="A1:U4"/>
  <sheetViews>
    <sheetView workbookViewId="0">
      <selection activeCell="B9" sqref="B9"/>
    </sheetView>
  </sheetViews>
  <sheetFormatPr defaultRowHeight="14.4" x14ac:dyDescent="0.3"/>
  <cols>
    <col min="1" max="1" width="14.33203125" bestFit="1" customWidth="1"/>
    <col min="2" max="2" width="17.6640625" bestFit="1" customWidth="1"/>
    <col min="3" max="3" width="19.21875" bestFit="1" customWidth="1"/>
    <col min="4" max="4" width="16.21875" bestFit="1" customWidth="1"/>
    <col min="5" max="5" width="16.33203125" bestFit="1" customWidth="1"/>
    <col min="6" max="6" width="13.21875" bestFit="1" customWidth="1"/>
    <col min="7" max="7" width="12.77734375" bestFit="1" customWidth="1"/>
    <col min="8" max="8" width="13.6640625" bestFit="1" customWidth="1"/>
    <col min="9" max="9" width="19.21875" bestFit="1" customWidth="1"/>
    <col min="10" max="10" width="9.33203125" bestFit="1" customWidth="1"/>
    <col min="11" max="11" width="12.6640625" bestFit="1" customWidth="1"/>
    <col min="12" max="12" width="11.44140625" bestFit="1" customWidth="1"/>
    <col min="13" max="13" width="25.5546875" bestFit="1" customWidth="1"/>
    <col min="14" max="14" width="20" bestFit="1" customWidth="1"/>
    <col min="15" max="15" width="19.6640625" bestFit="1" customWidth="1"/>
    <col min="16" max="16" width="15.5546875" bestFit="1" customWidth="1"/>
    <col min="17" max="17" width="17.21875" bestFit="1" customWidth="1"/>
    <col min="18" max="18" width="16" bestFit="1" customWidth="1"/>
    <col min="19" max="19" width="16.33203125" bestFit="1" customWidth="1"/>
    <col min="20" max="20" width="11.109375" bestFit="1" customWidth="1"/>
    <col min="21" max="21" width="13.5546875" bestFit="1" customWidth="1"/>
  </cols>
  <sheetData>
    <row r="1" spans="1:21" x14ac:dyDescent="0.3">
      <c r="A1" s="8" t="s">
        <v>1795</v>
      </c>
    </row>
    <row r="3" spans="1:21" x14ac:dyDescent="0.3">
      <c r="A3" t="s">
        <v>0</v>
      </c>
      <c r="B3" t="s">
        <v>1</v>
      </c>
      <c r="C3" t="s">
        <v>1773</v>
      </c>
      <c r="D3" t="s">
        <v>2</v>
      </c>
      <c r="E3" t="s">
        <v>1774</v>
      </c>
      <c r="F3" t="s">
        <v>3</v>
      </c>
      <c r="G3" t="s">
        <v>4</v>
      </c>
      <c r="H3" t="s">
        <v>5</v>
      </c>
      <c r="I3" t="s">
        <v>6</v>
      </c>
      <c r="J3" t="s">
        <v>7</v>
      </c>
      <c r="K3" t="s">
        <v>8</v>
      </c>
      <c r="L3" t="s">
        <v>9</v>
      </c>
      <c r="M3" t="s">
        <v>10</v>
      </c>
      <c r="N3" t="s">
        <v>11</v>
      </c>
      <c r="O3" t="s">
        <v>12</v>
      </c>
      <c r="P3" t="s">
        <v>13</v>
      </c>
      <c r="Q3" t="s">
        <v>14</v>
      </c>
      <c r="R3" t="s">
        <v>15</v>
      </c>
      <c r="S3" t="s">
        <v>1775</v>
      </c>
      <c r="T3" t="s">
        <v>16</v>
      </c>
      <c r="U3" t="s">
        <v>17</v>
      </c>
    </row>
    <row r="4" spans="1:21" x14ac:dyDescent="0.3">
      <c r="A4">
        <v>305737</v>
      </c>
      <c r="B4" t="s">
        <v>1072</v>
      </c>
      <c r="C4" t="s">
        <v>1766</v>
      </c>
      <c r="D4" t="s">
        <v>52</v>
      </c>
      <c r="E4" t="s">
        <v>1768</v>
      </c>
      <c r="F4" t="s">
        <v>20</v>
      </c>
      <c r="G4" t="s">
        <v>42</v>
      </c>
      <c r="H4" t="s">
        <v>63</v>
      </c>
      <c r="I4" t="s">
        <v>23</v>
      </c>
      <c r="J4" t="s">
        <v>24</v>
      </c>
      <c r="K4" t="s">
        <v>54</v>
      </c>
      <c r="L4" t="s">
        <v>1134</v>
      </c>
      <c r="M4">
        <v>81.819999999999993</v>
      </c>
      <c r="N4">
        <v>67</v>
      </c>
      <c r="O4" t="s">
        <v>27</v>
      </c>
      <c r="P4" t="s">
        <v>28</v>
      </c>
      <c r="R4">
        <v>24</v>
      </c>
      <c r="S4" t="s">
        <v>29</v>
      </c>
      <c r="U4">
        <v>304307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EE23A-6814-4AF6-9D2D-66A7253CA6E3}">
  <sheetPr codeName="Sheet2"/>
  <dimension ref="A1:M8"/>
  <sheetViews>
    <sheetView workbookViewId="0">
      <selection activeCell="B3" sqref="B3"/>
    </sheetView>
  </sheetViews>
  <sheetFormatPr defaultRowHeight="14.4" x14ac:dyDescent="0.3"/>
  <cols>
    <col min="1" max="1" width="36.5546875" bestFit="1" customWidth="1"/>
    <col min="2" max="2" width="5.21875" bestFit="1" customWidth="1"/>
    <col min="8" max="8" width="10.44140625" customWidth="1"/>
    <col min="9" max="9" width="31.6640625" customWidth="1"/>
    <col min="10" max="10" width="21.77734375" customWidth="1"/>
    <col min="11" max="13" width="10.44140625" customWidth="1"/>
  </cols>
  <sheetData>
    <row r="1" spans="1:13" x14ac:dyDescent="0.3">
      <c r="A1" t="s">
        <v>1776</v>
      </c>
      <c r="B1">
        <f>COUNT(Employee!A2:A2501)</f>
        <v>2500</v>
      </c>
      <c r="I1" s="10"/>
    </row>
    <row r="2" spans="1:13" x14ac:dyDescent="0.3">
      <c r="A2" t="s">
        <v>1777</v>
      </c>
      <c r="B2">
        <f>COUNTIF(Employee!S2:S2501,"Active")</f>
        <v>1899</v>
      </c>
      <c r="I2" s="8"/>
      <c r="J2" s="11"/>
      <c r="K2" s="8"/>
      <c r="L2" s="8"/>
      <c r="M2" s="8"/>
    </row>
    <row r="3" spans="1:13" x14ac:dyDescent="0.3">
      <c r="A3" t="s">
        <v>1778</v>
      </c>
      <c r="B3">
        <f>COUNTIF(Employee!S2:S2501,"resigned")</f>
        <v>480</v>
      </c>
      <c r="J3" s="11"/>
    </row>
    <row r="4" spans="1:13" x14ac:dyDescent="0.3">
      <c r="A4" t="s">
        <v>1779</v>
      </c>
      <c r="B4">
        <f>COUNTIF(Employee!S2:S2501,"terminated")</f>
        <v>121</v>
      </c>
    </row>
    <row r="5" spans="1:13" x14ac:dyDescent="0.3">
      <c r="A5" t="s">
        <v>1780</v>
      </c>
      <c r="B5">
        <f>COUNTIF(Employee!J2:J2501,"male")</f>
        <v>1276</v>
      </c>
    </row>
    <row r="6" spans="1:13" x14ac:dyDescent="0.3">
      <c r="A6" t="s">
        <v>1781</v>
      </c>
      <c r="B6">
        <f>COUNTIF(Employee!J2:J2501,"female")</f>
        <v>1224</v>
      </c>
    </row>
    <row r="7" spans="1:13" x14ac:dyDescent="0.3">
      <c r="A7" t="s">
        <v>1782</v>
      </c>
      <c r="B7">
        <f>B3+B4</f>
        <v>601</v>
      </c>
    </row>
    <row r="8" spans="1:13" x14ac:dyDescent="0.3">
      <c r="A8" t="s">
        <v>1783</v>
      </c>
      <c r="B8" s="5">
        <f>B7/B1</f>
        <v>0.2404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3D73B-6AED-4C01-97BF-818771980761}">
  <dimension ref="A3:U618"/>
  <sheetViews>
    <sheetView workbookViewId="0">
      <selection activeCell="A3" sqref="A3:U618"/>
    </sheetView>
  </sheetViews>
  <sheetFormatPr defaultRowHeight="14.4" x14ac:dyDescent="0.3"/>
  <cols>
    <col min="1" max="1" width="14.33203125" bestFit="1" customWidth="1"/>
    <col min="2" max="2" width="21.44140625" bestFit="1" customWidth="1"/>
    <col min="3" max="3" width="19.21875" bestFit="1" customWidth="1"/>
    <col min="4" max="4" width="16.21875" bestFit="1" customWidth="1"/>
    <col min="5" max="5" width="16.33203125" bestFit="1" customWidth="1"/>
    <col min="6" max="6" width="13.21875" bestFit="1" customWidth="1"/>
    <col min="7" max="7" width="23.6640625" bestFit="1" customWidth="1"/>
    <col min="8" max="8" width="13.6640625" bestFit="1" customWidth="1"/>
    <col min="9" max="9" width="19.21875" bestFit="1" customWidth="1"/>
    <col min="10" max="10" width="9.33203125" bestFit="1" customWidth="1"/>
    <col min="11" max="11" width="12.6640625" bestFit="1" customWidth="1"/>
    <col min="12" max="12" width="11.44140625" bestFit="1" customWidth="1"/>
    <col min="13" max="13" width="25.5546875" bestFit="1" customWidth="1"/>
    <col min="14" max="14" width="20" bestFit="1" customWidth="1"/>
    <col min="15" max="15" width="19.6640625" bestFit="1" customWidth="1"/>
    <col min="16" max="16" width="15.5546875" bestFit="1" customWidth="1"/>
    <col min="17" max="17" width="17.21875" bestFit="1" customWidth="1"/>
    <col min="18" max="18" width="16" bestFit="1" customWidth="1"/>
    <col min="19" max="19" width="16.33203125" bestFit="1" customWidth="1"/>
    <col min="20" max="20" width="11.109375" bestFit="1" customWidth="1"/>
    <col min="21" max="21" width="13.5546875" bestFit="1" customWidth="1"/>
  </cols>
  <sheetData>
    <row r="3" spans="1:21" x14ac:dyDescent="0.3">
      <c r="A3" t="s">
        <v>0</v>
      </c>
      <c r="B3" t="s">
        <v>1</v>
      </c>
      <c r="C3" t="s">
        <v>1773</v>
      </c>
      <c r="D3" t="s">
        <v>2</v>
      </c>
      <c r="E3" t="s">
        <v>1774</v>
      </c>
      <c r="F3" t="s">
        <v>3</v>
      </c>
      <c r="G3" t="s">
        <v>4</v>
      </c>
      <c r="H3" t="s">
        <v>5</v>
      </c>
      <c r="I3" t="s">
        <v>6</v>
      </c>
      <c r="J3" t="s">
        <v>7</v>
      </c>
      <c r="K3" t="s">
        <v>8</v>
      </c>
      <c r="L3" t="s">
        <v>9</v>
      </c>
      <c r="M3" t="s">
        <v>10</v>
      </c>
      <c r="N3" t="s">
        <v>11</v>
      </c>
      <c r="O3" t="s">
        <v>12</v>
      </c>
      <c r="P3" t="s">
        <v>13</v>
      </c>
      <c r="Q3" t="s">
        <v>14</v>
      </c>
      <c r="R3" t="s">
        <v>15</v>
      </c>
      <c r="S3" t="s">
        <v>1775</v>
      </c>
      <c r="T3" t="s">
        <v>16</v>
      </c>
      <c r="U3" t="s">
        <v>17</v>
      </c>
    </row>
    <row r="4" spans="1:21" x14ac:dyDescent="0.3">
      <c r="A4">
        <v>306016</v>
      </c>
      <c r="B4" t="s">
        <v>389</v>
      </c>
      <c r="C4" t="s">
        <v>1760</v>
      </c>
      <c r="D4" t="s">
        <v>31</v>
      </c>
      <c r="E4" t="s">
        <v>1768</v>
      </c>
      <c r="F4" t="s">
        <v>20</v>
      </c>
      <c r="G4" t="s">
        <v>33</v>
      </c>
      <c r="H4" t="s">
        <v>22</v>
      </c>
      <c r="I4" t="s">
        <v>43</v>
      </c>
      <c r="J4" t="s">
        <v>24</v>
      </c>
      <c r="K4" t="s">
        <v>25</v>
      </c>
      <c r="L4" t="s">
        <v>1043</v>
      </c>
      <c r="M4">
        <v>99.16</v>
      </c>
      <c r="N4">
        <v>85</v>
      </c>
      <c r="O4" t="s">
        <v>49</v>
      </c>
      <c r="P4" t="s">
        <v>38</v>
      </c>
      <c r="Q4">
        <v>2</v>
      </c>
      <c r="R4">
        <v>31</v>
      </c>
      <c r="S4" t="s">
        <v>29</v>
      </c>
      <c r="U4">
        <v>305860</v>
      </c>
    </row>
    <row r="5" spans="1:21" x14ac:dyDescent="0.3">
      <c r="A5">
        <v>305996</v>
      </c>
      <c r="B5" t="s">
        <v>237</v>
      </c>
      <c r="C5" t="s">
        <v>1760</v>
      </c>
      <c r="D5" t="s">
        <v>31</v>
      </c>
      <c r="E5" t="s">
        <v>1770</v>
      </c>
      <c r="F5" t="s">
        <v>41</v>
      </c>
      <c r="G5" t="s">
        <v>173</v>
      </c>
      <c r="H5" t="s">
        <v>34</v>
      </c>
      <c r="I5" t="s">
        <v>43</v>
      </c>
      <c r="J5" t="s">
        <v>36</v>
      </c>
      <c r="K5" t="s">
        <v>54</v>
      </c>
      <c r="L5" t="s">
        <v>587</v>
      </c>
      <c r="M5">
        <v>90.86</v>
      </c>
      <c r="N5">
        <v>75</v>
      </c>
      <c r="O5" t="s">
        <v>56</v>
      </c>
      <c r="P5" t="s">
        <v>38</v>
      </c>
      <c r="Q5">
        <v>2</v>
      </c>
      <c r="S5" t="s">
        <v>29</v>
      </c>
      <c r="U5">
        <v>305767</v>
      </c>
    </row>
    <row r="6" spans="1:21" x14ac:dyDescent="0.3">
      <c r="A6">
        <v>303522</v>
      </c>
      <c r="B6" t="s">
        <v>39</v>
      </c>
      <c r="C6" t="s">
        <v>1761</v>
      </c>
      <c r="D6" t="s">
        <v>40</v>
      </c>
      <c r="E6" t="s">
        <v>1770</v>
      </c>
      <c r="F6" t="s">
        <v>41</v>
      </c>
      <c r="G6" t="s">
        <v>42</v>
      </c>
      <c r="H6" t="s">
        <v>34</v>
      </c>
      <c r="I6" t="s">
        <v>43</v>
      </c>
      <c r="J6" t="s">
        <v>36</v>
      </c>
      <c r="K6" t="s">
        <v>25</v>
      </c>
      <c r="L6" t="s">
        <v>44</v>
      </c>
      <c r="M6">
        <v>82.67</v>
      </c>
      <c r="N6">
        <v>71</v>
      </c>
      <c r="O6" t="s">
        <v>27</v>
      </c>
      <c r="P6" t="s">
        <v>28</v>
      </c>
      <c r="R6">
        <v>9</v>
      </c>
      <c r="S6" t="s">
        <v>29</v>
      </c>
    </row>
    <row r="7" spans="1:21" x14ac:dyDescent="0.3">
      <c r="A7">
        <v>305994</v>
      </c>
      <c r="B7" t="s">
        <v>411</v>
      </c>
      <c r="C7" t="s">
        <v>1762</v>
      </c>
      <c r="D7" t="s">
        <v>72</v>
      </c>
      <c r="E7" t="s">
        <v>1768</v>
      </c>
      <c r="F7" t="s">
        <v>20</v>
      </c>
      <c r="G7" t="s">
        <v>108</v>
      </c>
      <c r="H7" t="s">
        <v>76</v>
      </c>
      <c r="I7" t="s">
        <v>43</v>
      </c>
      <c r="J7" t="s">
        <v>24</v>
      </c>
      <c r="K7" t="s">
        <v>64</v>
      </c>
      <c r="L7" t="s">
        <v>334</v>
      </c>
      <c r="M7">
        <v>88.6</v>
      </c>
      <c r="N7">
        <v>81</v>
      </c>
      <c r="O7" t="s">
        <v>56</v>
      </c>
      <c r="P7" t="s">
        <v>38</v>
      </c>
      <c r="Q7">
        <v>4</v>
      </c>
      <c r="R7">
        <v>5</v>
      </c>
      <c r="S7" t="s">
        <v>29</v>
      </c>
      <c r="U7">
        <v>304672</v>
      </c>
    </row>
    <row r="8" spans="1:21" x14ac:dyDescent="0.3">
      <c r="A8">
        <v>305987</v>
      </c>
      <c r="B8" t="s">
        <v>380</v>
      </c>
      <c r="C8" t="s">
        <v>1765</v>
      </c>
      <c r="D8" t="s">
        <v>19</v>
      </c>
      <c r="E8" t="s">
        <v>1769</v>
      </c>
      <c r="F8" t="s">
        <v>61</v>
      </c>
      <c r="G8" t="s">
        <v>33</v>
      </c>
      <c r="H8" t="s">
        <v>76</v>
      </c>
      <c r="I8" t="s">
        <v>43</v>
      </c>
      <c r="J8" t="s">
        <v>36</v>
      </c>
      <c r="K8" t="s">
        <v>54</v>
      </c>
      <c r="L8" t="s">
        <v>1749</v>
      </c>
      <c r="M8">
        <v>77.02</v>
      </c>
      <c r="N8">
        <v>77</v>
      </c>
      <c r="O8" t="s">
        <v>56</v>
      </c>
      <c r="P8" t="s">
        <v>38</v>
      </c>
      <c r="Q8">
        <v>3</v>
      </c>
      <c r="R8">
        <v>7</v>
      </c>
      <c r="S8" t="s">
        <v>29</v>
      </c>
      <c r="U8">
        <v>304558</v>
      </c>
    </row>
    <row r="9" spans="1:21" x14ac:dyDescent="0.3">
      <c r="A9">
        <v>305982</v>
      </c>
      <c r="B9" t="s">
        <v>536</v>
      </c>
      <c r="C9" t="s">
        <v>1760</v>
      </c>
      <c r="D9" t="s">
        <v>31</v>
      </c>
      <c r="E9" t="s">
        <v>1768</v>
      </c>
      <c r="F9" t="s">
        <v>20</v>
      </c>
      <c r="G9" t="s">
        <v>42</v>
      </c>
      <c r="H9" t="s">
        <v>34</v>
      </c>
      <c r="I9" t="s">
        <v>43</v>
      </c>
      <c r="J9" t="s">
        <v>24</v>
      </c>
      <c r="K9" t="s">
        <v>25</v>
      </c>
      <c r="L9" t="s">
        <v>1129</v>
      </c>
      <c r="M9">
        <v>82.86</v>
      </c>
      <c r="N9">
        <v>64</v>
      </c>
      <c r="O9" t="s">
        <v>56</v>
      </c>
      <c r="P9" t="s">
        <v>28</v>
      </c>
      <c r="R9">
        <v>5</v>
      </c>
      <c r="S9" t="s">
        <v>29</v>
      </c>
      <c r="U9">
        <v>304819</v>
      </c>
    </row>
    <row r="10" spans="1:21" x14ac:dyDescent="0.3">
      <c r="A10">
        <v>305980</v>
      </c>
      <c r="B10" t="s">
        <v>765</v>
      </c>
      <c r="C10" t="s">
        <v>1760</v>
      </c>
      <c r="D10" t="s">
        <v>31</v>
      </c>
      <c r="E10" t="s">
        <v>1770</v>
      </c>
      <c r="F10" t="s">
        <v>41</v>
      </c>
      <c r="G10" t="s">
        <v>47</v>
      </c>
      <c r="H10" t="s">
        <v>34</v>
      </c>
      <c r="I10" t="s">
        <v>43</v>
      </c>
      <c r="J10" t="s">
        <v>36</v>
      </c>
      <c r="K10" t="s">
        <v>54</v>
      </c>
      <c r="L10" t="s">
        <v>1286</v>
      </c>
      <c r="M10">
        <v>80.290000000000006</v>
      </c>
      <c r="N10">
        <v>66</v>
      </c>
      <c r="O10" t="s">
        <v>56</v>
      </c>
      <c r="P10" t="s">
        <v>38</v>
      </c>
      <c r="Q10">
        <v>2</v>
      </c>
      <c r="R10">
        <v>15</v>
      </c>
      <c r="S10" t="s">
        <v>29</v>
      </c>
      <c r="U10">
        <v>303747</v>
      </c>
    </row>
    <row r="11" spans="1:21" x14ac:dyDescent="0.3">
      <c r="A11">
        <v>305972</v>
      </c>
      <c r="B11" t="s">
        <v>1719</v>
      </c>
      <c r="C11" t="s">
        <v>1763</v>
      </c>
      <c r="D11" t="s">
        <v>80</v>
      </c>
      <c r="E11" t="s">
        <v>1772</v>
      </c>
      <c r="F11" t="s">
        <v>46</v>
      </c>
      <c r="G11" t="s">
        <v>73</v>
      </c>
      <c r="H11" t="s">
        <v>22</v>
      </c>
      <c r="I11" t="s">
        <v>43</v>
      </c>
      <c r="J11" t="s">
        <v>24</v>
      </c>
      <c r="K11" t="s">
        <v>64</v>
      </c>
      <c r="L11" t="s">
        <v>545</v>
      </c>
      <c r="M11">
        <v>81.72</v>
      </c>
      <c r="N11">
        <v>78</v>
      </c>
      <c r="O11" t="s">
        <v>56</v>
      </c>
      <c r="P11" t="s">
        <v>38</v>
      </c>
      <c r="Q11">
        <v>4</v>
      </c>
      <c r="R11">
        <v>20</v>
      </c>
      <c r="S11" t="s">
        <v>29</v>
      </c>
      <c r="U11">
        <v>304503</v>
      </c>
    </row>
    <row r="12" spans="1:21" x14ac:dyDescent="0.3">
      <c r="A12">
        <v>305963</v>
      </c>
      <c r="B12" t="s">
        <v>541</v>
      </c>
      <c r="C12" t="s">
        <v>1764</v>
      </c>
      <c r="D12" t="s">
        <v>60</v>
      </c>
      <c r="E12" t="s">
        <v>1772</v>
      </c>
      <c r="F12" t="s">
        <v>46</v>
      </c>
      <c r="G12" t="s">
        <v>42</v>
      </c>
      <c r="H12" t="s">
        <v>76</v>
      </c>
      <c r="I12" t="s">
        <v>43</v>
      </c>
      <c r="J12" t="s">
        <v>24</v>
      </c>
      <c r="K12" t="s">
        <v>25</v>
      </c>
      <c r="L12" t="s">
        <v>1746</v>
      </c>
      <c r="M12">
        <v>94.75</v>
      </c>
      <c r="N12">
        <v>73</v>
      </c>
      <c r="O12" t="s">
        <v>49</v>
      </c>
      <c r="P12" t="s">
        <v>38</v>
      </c>
      <c r="Q12">
        <v>3</v>
      </c>
      <c r="R12">
        <v>16</v>
      </c>
      <c r="S12" t="s">
        <v>29</v>
      </c>
      <c r="U12">
        <v>304902</v>
      </c>
    </row>
    <row r="13" spans="1:21" x14ac:dyDescent="0.3">
      <c r="A13">
        <v>305962</v>
      </c>
      <c r="B13" t="s">
        <v>837</v>
      </c>
      <c r="C13" t="s">
        <v>1764</v>
      </c>
      <c r="D13" t="s">
        <v>60</v>
      </c>
      <c r="E13" t="s">
        <v>1770</v>
      </c>
      <c r="F13" t="s">
        <v>41</v>
      </c>
      <c r="G13" t="s">
        <v>173</v>
      </c>
      <c r="H13" t="s">
        <v>22</v>
      </c>
      <c r="I13" t="s">
        <v>43</v>
      </c>
      <c r="J13" t="s">
        <v>36</v>
      </c>
      <c r="K13" t="s">
        <v>64</v>
      </c>
      <c r="L13" t="s">
        <v>1200</v>
      </c>
      <c r="M13">
        <v>99.37</v>
      </c>
      <c r="N13">
        <v>87</v>
      </c>
      <c r="O13" t="s">
        <v>49</v>
      </c>
      <c r="P13" t="s">
        <v>50</v>
      </c>
      <c r="R13">
        <v>9</v>
      </c>
      <c r="S13" t="s">
        <v>29</v>
      </c>
      <c r="U13">
        <v>305615</v>
      </c>
    </row>
    <row r="14" spans="1:21" x14ac:dyDescent="0.3">
      <c r="A14">
        <v>305959</v>
      </c>
      <c r="B14" t="s">
        <v>571</v>
      </c>
      <c r="C14" t="s">
        <v>1764</v>
      </c>
      <c r="D14" t="s">
        <v>60</v>
      </c>
      <c r="E14" t="s">
        <v>1769</v>
      </c>
      <c r="F14" t="s">
        <v>61</v>
      </c>
      <c r="G14" t="s">
        <v>173</v>
      </c>
      <c r="H14" t="s">
        <v>76</v>
      </c>
      <c r="I14" t="s">
        <v>43</v>
      </c>
      <c r="J14" t="s">
        <v>24</v>
      </c>
      <c r="K14" t="s">
        <v>64</v>
      </c>
      <c r="L14" t="s">
        <v>1426</v>
      </c>
      <c r="M14">
        <v>78.12</v>
      </c>
      <c r="N14">
        <v>71</v>
      </c>
      <c r="O14" t="s">
        <v>27</v>
      </c>
      <c r="P14" t="s">
        <v>50</v>
      </c>
      <c r="R14">
        <v>36</v>
      </c>
      <c r="S14" t="s">
        <v>29</v>
      </c>
      <c r="U14">
        <v>303958</v>
      </c>
    </row>
    <row r="15" spans="1:21" x14ac:dyDescent="0.3">
      <c r="A15">
        <v>305957</v>
      </c>
      <c r="B15" t="s">
        <v>348</v>
      </c>
      <c r="C15" t="s">
        <v>1761</v>
      </c>
      <c r="D15" t="s">
        <v>40</v>
      </c>
      <c r="E15" t="s">
        <v>1772</v>
      </c>
      <c r="F15" t="s">
        <v>46</v>
      </c>
      <c r="G15" t="s">
        <v>73</v>
      </c>
      <c r="H15" t="s">
        <v>34</v>
      </c>
      <c r="I15" t="s">
        <v>43</v>
      </c>
      <c r="J15" t="s">
        <v>36</v>
      </c>
      <c r="K15" t="s">
        <v>69</v>
      </c>
      <c r="L15" t="s">
        <v>1643</v>
      </c>
      <c r="M15">
        <v>89.45</v>
      </c>
      <c r="N15">
        <v>81</v>
      </c>
      <c r="O15" t="s">
        <v>49</v>
      </c>
      <c r="P15" t="s">
        <v>38</v>
      </c>
      <c r="Q15">
        <v>2</v>
      </c>
      <c r="R15">
        <v>11</v>
      </c>
      <c r="S15" t="s">
        <v>29</v>
      </c>
      <c r="U15">
        <v>304861</v>
      </c>
    </row>
    <row r="16" spans="1:21" x14ac:dyDescent="0.3">
      <c r="A16">
        <v>305956</v>
      </c>
      <c r="B16" t="s">
        <v>421</v>
      </c>
      <c r="C16" t="s">
        <v>1766</v>
      </c>
      <c r="D16" t="s">
        <v>52</v>
      </c>
      <c r="E16" t="s">
        <v>1770</v>
      </c>
      <c r="F16" t="s">
        <v>41</v>
      </c>
      <c r="G16" t="s">
        <v>21</v>
      </c>
      <c r="H16" t="s">
        <v>34</v>
      </c>
      <c r="I16" t="s">
        <v>43</v>
      </c>
      <c r="J16" t="s">
        <v>24</v>
      </c>
      <c r="K16" t="s">
        <v>69</v>
      </c>
      <c r="L16" t="s">
        <v>1630</v>
      </c>
      <c r="M16">
        <v>99.99</v>
      </c>
      <c r="N16">
        <v>86</v>
      </c>
      <c r="O16" t="s">
        <v>49</v>
      </c>
      <c r="P16" t="s">
        <v>28</v>
      </c>
      <c r="R16">
        <v>22</v>
      </c>
      <c r="S16" t="s">
        <v>29</v>
      </c>
      <c r="U16">
        <v>305300</v>
      </c>
    </row>
    <row r="17" spans="1:21" x14ac:dyDescent="0.3">
      <c r="A17">
        <v>305950</v>
      </c>
      <c r="B17" t="s">
        <v>506</v>
      </c>
      <c r="C17" t="s">
        <v>1764</v>
      </c>
      <c r="D17" t="s">
        <v>60</v>
      </c>
      <c r="E17" t="s">
        <v>1768</v>
      </c>
      <c r="F17" t="s">
        <v>20</v>
      </c>
      <c r="G17" t="s">
        <v>53</v>
      </c>
      <c r="H17" t="s">
        <v>34</v>
      </c>
      <c r="I17" t="s">
        <v>43</v>
      </c>
      <c r="J17" t="s">
        <v>24</v>
      </c>
      <c r="K17" t="s">
        <v>69</v>
      </c>
      <c r="L17" t="s">
        <v>582</v>
      </c>
      <c r="M17">
        <v>87.29</v>
      </c>
      <c r="N17">
        <v>90</v>
      </c>
      <c r="O17" t="s">
        <v>56</v>
      </c>
      <c r="P17" t="s">
        <v>38</v>
      </c>
      <c r="Q17">
        <v>4</v>
      </c>
      <c r="R17">
        <v>22</v>
      </c>
      <c r="S17" t="s">
        <v>29</v>
      </c>
      <c r="U17">
        <v>304905</v>
      </c>
    </row>
    <row r="18" spans="1:21" x14ac:dyDescent="0.3">
      <c r="A18">
        <v>303534</v>
      </c>
      <c r="B18" t="s">
        <v>91</v>
      </c>
      <c r="C18" t="s">
        <v>1761</v>
      </c>
      <c r="D18" t="s">
        <v>40</v>
      </c>
      <c r="E18" t="s">
        <v>1770</v>
      </c>
      <c r="F18" t="s">
        <v>41</v>
      </c>
      <c r="G18" t="s">
        <v>62</v>
      </c>
      <c r="H18" t="s">
        <v>63</v>
      </c>
      <c r="I18" t="s">
        <v>43</v>
      </c>
      <c r="J18" t="s">
        <v>36</v>
      </c>
      <c r="K18" t="s">
        <v>64</v>
      </c>
      <c r="L18" t="s">
        <v>92</v>
      </c>
      <c r="M18">
        <v>99.87</v>
      </c>
      <c r="N18">
        <v>96</v>
      </c>
      <c r="O18" t="s">
        <v>56</v>
      </c>
      <c r="P18" t="s">
        <v>50</v>
      </c>
      <c r="R18">
        <v>20</v>
      </c>
      <c r="S18" t="s">
        <v>29</v>
      </c>
      <c r="U18">
        <v>303526</v>
      </c>
    </row>
    <row r="19" spans="1:21" x14ac:dyDescent="0.3">
      <c r="A19">
        <v>305948</v>
      </c>
      <c r="B19" t="s">
        <v>181</v>
      </c>
      <c r="C19" t="s">
        <v>1764</v>
      </c>
      <c r="D19" t="s">
        <v>60</v>
      </c>
      <c r="E19" t="s">
        <v>1771</v>
      </c>
      <c r="F19" t="s">
        <v>32</v>
      </c>
      <c r="G19" t="s">
        <v>42</v>
      </c>
      <c r="H19" t="s">
        <v>63</v>
      </c>
      <c r="I19" t="s">
        <v>43</v>
      </c>
      <c r="J19" t="s">
        <v>36</v>
      </c>
      <c r="K19" t="s">
        <v>54</v>
      </c>
      <c r="L19" t="s">
        <v>733</v>
      </c>
      <c r="M19">
        <v>93.63</v>
      </c>
      <c r="N19">
        <v>78</v>
      </c>
      <c r="O19" t="s">
        <v>56</v>
      </c>
      <c r="P19" t="s">
        <v>38</v>
      </c>
      <c r="Q19">
        <v>5</v>
      </c>
      <c r="R19">
        <v>14</v>
      </c>
      <c r="S19" t="s">
        <v>29</v>
      </c>
      <c r="U19">
        <v>304273</v>
      </c>
    </row>
    <row r="20" spans="1:21" x14ac:dyDescent="0.3">
      <c r="A20">
        <v>305945</v>
      </c>
      <c r="B20" t="s">
        <v>584</v>
      </c>
      <c r="C20" t="s">
        <v>1760</v>
      </c>
      <c r="D20" t="s">
        <v>31</v>
      </c>
      <c r="E20" t="s">
        <v>1768</v>
      </c>
      <c r="F20" t="s">
        <v>20</v>
      </c>
      <c r="G20" t="s">
        <v>47</v>
      </c>
      <c r="H20" t="s">
        <v>76</v>
      </c>
      <c r="I20" t="s">
        <v>43</v>
      </c>
      <c r="J20" t="s">
        <v>36</v>
      </c>
      <c r="K20" t="s">
        <v>25</v>
      </c>
      <c r="L20" t="s">
        <v>488</v>
      </c>
      <c r="M20">
        <v>93.63</v>
      </c>
      <c r="N20">
        <v>90</v>
      </c>
      <c r="O20" t="s">
        <v>49</v>
      </c>
      <c r="P20" t="s">
        <v>38</v>
      </c>
      <c r="Q20">
        <v>4</v>
      </c>
      <c r="R20">
        <v>19</v>
      </c>
      <c r="S20" t="s">
        <v>29</v>
      </c>
      <c r="U20">
        <v>305295</v>
      </c>
    </row>
    <row r="21" spans="1:21" x14ac:dyDescent="0.3">
      <c r="A21">
        <v>305939</v>
      </c>
      <c r="B21" t="s">
        <v>212</v>
      </c>
      <c r="C21" t="s">
        <v>1765</v>
      </c>
      <c r="D21" t="s">
        <v>19</v>
      </c>
      <c r="E21" t="s">
        <v>1770</v>
      </c>
      <c r="F21" t="s">
        <v>41</v>
      </c>
      <c r="G21" t="s">
        <v>102</v>
      </c>
      <c r="H21" t="s">
        <v>63</v>
      </c>
      <c r="I21" t="s">
        <v>43</v>
      </c>
      <c r="J21" t="s">
        <v>36</v>
      </c>
      <c r="K21" t="s">
        <v>64</v>
      </c>
      <c r="L21" t="s">
        <v>1430</v>
      </c>
      <c r="M21">
        <v>98.73</v>
      </c>
      <c r="N21">
        <v>92</v>
      </c>
      <c r="O21" t="s">
        <v>49</v>
      </c>
      <c r="P21" t="s">
        <v>50</v>
      </c>
      <c r="R21">
        <v>19</v>
      </c>
      <c r="S21" t="s">
        <v>29</v>
      </c>
      <c r="U21">
        <v>303757</v>
      </c>
    </row>
    <row r="22" spans="1:21" x14ac:dyDescent="0.3">
      <c r="A22">
        <v>305938</v>
      </c>
      <c r="B22" t="s">
        <v>594</v>
      </c>
      <c r="C22" t="s">
        <v>1761</v>
      </c>
      <c r="D22" t="s">
        <v>40</v>
      </c>
      <c r="E22" t="s">
        <v>1770</v>
      </c>
      <c r="F22" t="s">
        <v>41</v>
      </c>
      <c r="G22" t="s">
        <v>21</v>
      </c>
      <c r="H22" t="s">
        <v>34</v>
      </c>
      <c r="I22" t="s">
        <v>43</v>
      </c>
      <c r="J22" t="s">
        <v>24</v>
      </c>
      <c r="K22" t="s">
        <v>54</v>
      </c>
      <c r="L22" t="s">
        <v>1739</v>
      </c>
      <c r="M22">
        <v>85.55</v>
      </c>
      <c r="N22">
        <v>85</v>
      </c>
      <c r="O22" t="s">
        <v>49</v>
      </c>
      <c r="P22" t="s">
        <v>28</v>
      </c>
      <c r="R22">
        <v>25</v>
      </c>
      <c r="S22" t="s">
        <v>29</v>
      </c>
      <c r="U22">
        <v>305353</v>
      </c>
    </row>
    <row r="23" spans="1:21" x14ac:dyDescent="0.3">
      <c r="A23">
        <v>305937</v>
      </c>
      <c r="B23" t="s">
        <v>418</v>
      </c>
      <c r="C23" t="s">
        <v>1763</v>
      </c>
      <c r="D23" t="s">
        <v>80</v>
      </c>
      <c r="E23" t="s">
        <v>1769</v>
      </c>
      <c r="F23" t="s">
        <v>61</v>
      </c>
      <c r="G23" t="s">
        <v>102</v>
      </c>
      <c r="H23" t="s">
        <v>76</v>
      </c>
      <c r="I23" t="s">
        <v>43</v>
      </c>
      <c r="J23" t="s">
        <v>24</v>
      </c>
      <c r="K23" t="s">
        <v>69</v>
      </c>
      <c r="L23" t="s">
        <v>1437</v>
      </c>
      <c r="M23">
        <v>98.03</v>
      </c>
      <c r="N23">
        <v>98</v>
      </c>
      <c r="O23" t="s">
        <v>49</v>
      </c>
      <c r="P23" t="s">
        <v>50</v>
      </c>
      <c r="R23">
        <v>28</v>
      </c>
      <c r="S23" t="s">
        <v>29</v>
      </c>
      <c r="U23">
        <v>305497</v>
      </c>
    </row>
    <row r="24" spans="1:21" x14ac:dyDescent="0.3">
      <c r="A24">
        <v>305923</v>
      </c>
      <c r="B24" t="s">
        <v>271</v>
      </c>
      <c r="C24" t="s">
        <v>1766</v>
      </c>
      <c r="D24" t="s">
        <v>52</v>
      </c>
      <c r="E24" t="s">
        <v>1771</v>
      </c>
      <c r="F24" t="s">
        <v>32</v>
      </c>
      <c r="G24" t="s">
        <v>53</v>
      </c>
      <c r="H24" t="s">
        <v>22</v>
      </c>
      <c r="I24" t="s">
        <v>43</v>
      </c>
      <c r="J24" t="s">
        <v>36</v>
      </c>
      <c r="K24" t="s">
        <v>25</v>
      </c>
      <c r="L24" t="s">
        <v>1738</v>
      </c>
      <c r="M24">
        <v>94.27</v>
      </c>
      <c r="N24">
        <v>89</v>
      </c>
      <c r="O24" t="s">
        <v>49</v>
      </c>
      <c r="P24" t="s">
        <v>50</v>
      </c>
      <c r="S24" t="s">
        <v>29</v>
      </c>
      <c r="U24">
        <v>305799</v>
      </c>
    </row>
    <row r="25" spans="1:21" x14ac:dyDescent="0.3">
      <c r="A25">
        <v>303541</v>
      </c>
      <c r="B25" t="s">
        <v>107</v>
      </c>
      <c r="C25" t="s">
        <v>1764</v>
      </c>
      <c r="D25" t="s">
        <v>60</v>
      </c>
      <c r="E25" t="s">
        <v>1771</v>
      </c>
      <c r="F25" t="s">
        <v>32</v>
      </c>
      <c r="G25" t="s">
        <v>108</v>
      </c>
      <c r="H25" t="s">
        <v>76</v>
      </c>
      <c r="I25" t="s">
        <v>43</v>
      </c>
      <c r="J25" t="s">
        <v>36</v>
      </c>
      <c r="K25" t="s">
        <v>54</v>
      </c>
      <c r="L25" t="s">
        <v>109</v>
      </c>
      <c r="M25">
        <v>79.790000000000006</v>
      </c>
      <c r="N25">
        <v>74</v>
      </c>
      <c r="O25" t="s">
        <v>27</v>
      </c>
      <c r="P25" t="s">
        <v>50</v>
      </c>
      <c r="R25">
        <v>18</v>
      </c>
      <c r="S25" t="s">
        <v>29</v>
      </c>
      <c r="U25">
        <v>303521</v>
      </c>
    </row>
    <row r="26" spans="1:21" x14ac:dyDescent="0.3">
      <c r="A26">
        <v>303542</v>
      </c>
      <c r="B26" t="s">
        <v>110</v>
      </c>
      <c r="C26" t="s">
        <v>1761</v>
      </c>
      <c r="D26" t="s">
        <v>40</v>
      </c>
      <c r="E26" t="s">
        <v>1768</v>
      </c>
      <c r="F26" t="s">
        <v>20</v>
      </c>
      <c r="G26" t="s">
        <v>42</v>
      </c>
      <c r="H26" t="s">
        <v>76</v>
      </c>
      <c r="I26" t="s">
        <v>43</v>
      </c>
      <c r="J26" t="s">
        <v>24</v>
      </c>
      <c r="K26" t="s">
        <v>54</v>
      </c>
      <c r="L26" t="s">
        <v>111</v>
      </c>
      <c r="M26">
        <v>91.65</v>
      </c>
      <c r="N26">
        <v>73</v>
      </c>
      <c r="O26" t="s">
        <v>49</v>
      </c>
      <c r="P26" t="s">
        <v>38</v>
      </c>
      <c r="Q26">
        <v>5</v>
      </c>
      <c r="R26">
        <v>38</v>
      </c>
      <c r="S26" t="s">
        <v>29</v>
      </c>
      <c r="U26">
        <v>303522</v>
      </c>
    </row>
    <row r="27" spans="1:21" x14ac:dyDescent="0.3">
      <c r="A27">
        <v>305919</v>
      </c>
      <c r="B27" t="s">
        <v>481</v>
      </c>
      <c r="C27" t="s">
        <v>1761</v>
      </c>
      <c r="D27" t="s">
        <v>40</v>
      </c>
      <c r="E27" t="s">
        <v>1772</v>
      </c>
      <c r="F27" t="s">
        <v>46</v>
      </c>
      <c r="G27" t="s">
        <v>102</v>
      </c>
      <c r="H27" t="s">
        <v>76</v>
      </c>
      <c r="I27" t="s">
        <v>43</v>
      </c>
      <c r="J27" t="s">
        <v>36</v>
      </c>
      <c r="K27" t="s">
        <v>54</v>
      </c>
      <c r="L27" t="s">
        <v>1619</v>
      </c>
      <c r="M27">
        <v>96.77</v>
      </c>
      <c r="N27">
        <v>93</v>
      </c>
      <c r="O27" t="s">
        <v>49</v>
      </c>
      <c r="P27" t="s">
        <v>38</v>
      </c>
      <c r="Q27">
        <v>5</v>
      </c>
      <c r="R27">
        <v>21</v>
      </c>
      <c r="S27" t="s">
        <v>29</v>
      </c>
      <c r="U27">
        <v>303816</v>
      </c>
    </row>
    <row r="28" spans="1:21" x14ac:dyDescent="0.3">
      <c r="A28">
        <v>303544</v>
      </c>
      <c r="B28" t="s">
        <v>114</v>
      </c>
      <c r="C28" t="s">
        <v>1765</v>
      </c>
      <c r="D28" t="s">
        <v>19</v>
      </c>
      <c r="E28" t="s">
        <v>1772</v>
      </c>
      <c r="F28" t="s">
        <v>46</v>
      </c>
      <c r="G28" t="s">
        <v>62</v>
      </c>
      <c r="H28" t="s">
        <v>22</v>
      </c>
      <c r="I28" t="s">
        <v>43</v>
      </c>
      <c r="J28" t="s">
        <v>24</v>
      </c>
      <c r="K28" t="s">
        <v>54</v>
      </c>
      <c r="L28" t="s">
        <v>115</v>
      </c>
      <c r="M28">
        <v>92.25</v>
      </c>
      <c r="N28">
        <v>73</v>
      </c>
      <c r="O28" t="s">
        <v>56</v>
      </c>
      <c r="P28" t="s">
        <v>50</v>
      </c>
      <c r="R28">
        <v>11</v>
      </c>
      <c r="S28" t="s">
        <v>29</v>
      </c>
      <c r="U28">
        <v>303525</v>
      </c>
    </row>
    <row r="29" spans="1:21" x14ac:dyDescent="0.3">
      <c r="A29">
        <v>303545</v>
      </c>
      <c r="B29" t="s">
        <v>116</v>
      </c>
      <c r="C29" t="s">
        <v>1765</v>
      </c>
      <c r="D29" t="s">
        <v>19</v>
      </c>
      <c r="E29" t="s">
        <v>1772</v>
      </c>
      <c r="F29" t="s">
        <v>46</v>
      </c>
      <c r="G29" t="s">
        <v>73</v>
      </c>
      <c r="H29" t="s">
        <v>34</v>
      </c>
      <c r="I29" t="s">
        <v>43</v>
      </c>
      <c r="J29" t="s">
        <v>36</v>
      </c>
      <c r="K29" t="s">
        <v>69</v>
      </c>
      <c r="L29" t="s">
        <v>117</v>
      </c>
      <c r="M29">
        <v>76.69</v>
      </c>
      <c r="N29">
        <v>70</v>
      </c>
      <c r="O29" t="s">
        <v>56</v>
      </c>
      <c r="P29" t="s">
        <v>50</v>
      </c>
      <c r="R29">
        <v>25</v>
      </c>
      <c r="S29" t="s">
        <v>29</v>
      </c>
      <c r="U29">
        <v>303534</v>
      </c>
    </row>
    <row r="30" spans="1:21" x14ac:dyDescent="0.3">
      <c r="A30">
        <v>305916</v>
      </c>
      <c r="B30" t="s">
        <v>1198</v>
      </c>
      <c r="C30" t="s">
        <v>1764</v>
      </c>
      <c r="D30" t="s">
        <v>60</v>
      </c>
      <c r="E30" t="s">
        <v>1770</v>
      </c>
      <c r="F30" t="s">
        <v>41</v>
      </c>
      <c r="G30" t="s">
        <v>108</v>
      </c>
      <c r="H30" t="s">
        <v>34</v>
      </c>
      <c r="I30" t="s">
        <v>43</v>
      </c>
      <c r="J30" t="s">
        <v>24</v>
      </c>
      <c r="K30" t="s">
        <v>54</v>
      </c>
      <c r="L30" t="s">
        <v>292</v>
      </c>
      <c r="M30">
        <v>79.650000000000006</v>
      </c>
      <c r="N30">
        <v>62</v>
      </c>
      <c r="O30" t="s">
        <v>56</v>
      </c>
      <c r="P30" t="s">
        <v>38</v>
      </c>
      <c r="Q30">
        <v>5</v>
      </c>
      <c r="R30">
        <v>40</v>
      </c>
      <c r="S30" t="s">
        <v>29</v>
      </c>
      <c r="U30">
        <v>303795</v>
      </c>
    </row>
    <row r="31" spans="1:21" x14ac:dyDescent="0.3">
      <c r="A31">
        <v>305911</v>
      </c>
      <c r="B31" t="s">
        <v>551</v>
      </c>
      <c r="C31" t="s">
        <v>1762</v>
      </c>
      <c r="D31" t="s">
        <v>72</v>
      </c>
      <c r="E31" t="s">
        <v>1771</v>
      </c>
      <c r="F31" t="s">
        <v>32</v>
      </c>
      <c r="G31" t="s">
        <v>42</v>
      </c>
      <c r="H31" t="s">
        <v>22</v>
      </c>
      <c r="I31" t="s">
        <v>43</v>
      </c>
      <c r="J31" t="s">
        <v>24</v>
      </c>
      <c r="K31" t="s">
        <v>64</v>
      </c>
      <c r="L31" t="s">
        <v>574</v>
      </c>
      <c r="M31">
        <v>83.36</v>
      </c>
      <c r="N31">
        <v>50</v>
      </c>
      <c r="O31" t="s">
        <v>27</v>
      </c>
      <c r="P31" t="s">
        <v>38</v>
      </c>
      <c r="Q31">
        <v>5</v>
      </c>
      <c r="R31">
        <v>31</v>
      </c>
      <c r="S31" t="s">
        <v>29</v>
      </c>
      <c r="U31">
        <v>305597</v>
      </c>
    </row>
    <row r="32" spans="1:21" x14ac:dyDescent="0.3">
      <c r="A32">
        <v>303548</v>
      </c>
      <c r="B32" t="s">
        <v>123</v>
      </c>
      <c r="C32" t="s">
        <v>1766</v>
      </c>
      <c r="D32" t="s">
        <v>52</v>
      </c>
      <c r="E32" t="s">
        <v>1772</v>
      </c>
      <c r="F32" t="s">
        <v>46</v>
      </c>
      <c r="G32" t="s">
        <v>47</v>
      </c>
      <c r="H32" t="s">
        <v>76</v>
      </c>
      <c r="I32" t="s">
        <v>43</v>
      </c>
      <c r="J32" t="s">
        <v>36</v>
      </c>
      <c r="K32" t="s">
        <v>25</v>
      </c>
      <c r="L32" t="s">
        <v>124</v>
      </c>
      <c r="M32">
        <v>77.91</v>
      </c>
      <c r="N32">
        <v>79</v>
      </c>
      <c r="O32" t="s">
        <v>56</v>
      </c>
      <c r="P32" t="s">
        <v>28</v>
      </c>
      <c r="R32">
        <v>5</v>
      </c>
      <c r="S32" t="s">
        <v>29</v>
      </c>
      <c r="U32">
        <v>303544</v>
      </c>
    </row>
    <row r="33" spans="1:21" x14ac:dyDescent="0.3">
      <c r="A33">
        <v>305909</v>
      </c>
      <c r="B33" t="s">
        <v>298</v>
      </c>
      <c r="C33" t="s">
        <v>1765</v>
      </c>
      <c r="D33" t="s">
        <v>19</v>
      </c>
      <c r="E33" t="s">
        <v>1769</v>
      </c>
      <c r="F33" t="s">
        <v>61</v>
      </c>
      <c r="G33" t="s">
        <v>33</v>
      </c>
      <c r="H33" t="s">
        <v>34</v>
      </c>
      <c r="I33" t="s">
        <v>43</v>
      </c>
      <c r="J33" t="s">
        <v>36</v>
      </c>
      <c r="K33" t="s">
        <v>25</v>
      </c>
      <c r="L33" t="s">
        <v>1544</v>
      </c>
      <c r="M33">
        <v>75.069999999999993</v>
      </c>
      <c r="N33">
        <v>67</v>
      </c>
      <c r="O33" t="s">
        <v>27</v>
      </c>
      <c r="P33" t="s">
        <v>28</v>
      </c>
      <c r="R33">
        <v>28</v>
      </c>
      <c r="S33" t="s">
        <v>29</v>
      </c>
      <c r="U33">
        <v>303653</v>
      </c>
    </row>
    <row r="34" spans="1:21" x14ac:dyDescent="0.3">
      <c r="A34">
        <v>305908</v>
      </c>
      <c r="B34" t="s">
        <v>112</v>
      </c>
      <c r="C34" t="s">
        <v>1765</v>
      </c>
      <c r="D34" t="s">
        <v>19</v>
      </c>
      <c r="E34" t="s">
        <v>1769</v>
      </c>
      <c r="F34" t="s">
        <v>61</v>
      </c>
      <c r="G34" t="s">
        <v>102</v>
      </c>
      <c r="H34" t="s">
        <v>76</v>
      </c>
      <c r="I34" t="s">
        <v>43</v>
      </c>
      <c r="J34" t="s">
        <v>24</v>
      </c>
      <c r="K34" t="s">
        <v>69</v>
      </c>
      <c r="L34" t="s">
        <v>1236</v>
      </c>
      <c r="M34">
        <v>79.83</v>
      </c>
      <c r="N34">
        <v>65</v>
      </c>
      <c r="O34" t="s">
        <v>27</v>
      </c>
      <c r="P34" t="s">
        <v>38</v>
      </c>
      <c r="Q34">
        <v>4</v>
      </c>
      <c r="R34">
        <v>16</v>
      </c>
      <c r="S34" t="s">
        <v>29</v>
      </c>
      <c r="U34">
        <v>305602</v>
      </c>
    </row>
    <row r="35" spans="1:21" x14ac:dyDescent="0.3">
      <c r="A35">
        <v>305905</v>
      </c>
      <c r="B35" t="s">
        <v>557</v>
      </c>
      <c r="C35" t="s">
        <v>1766</v>
      </c>
      <c r="D35" t="s">
        <v>52</v>
      </c>
      <c r="E35" t="s">
        <v>1771</v>
      </c>
      <c r="F35" t="s">
        <v>32</v>
      </c>
      <c r="G35" t="s">
        <v>53</v>
      </c>
      <c r="H35" t="s">
        <v>76</v>
      </c>
      <c r="I35" t="s">
        <v>43</v>
      </c>
      <c r="J35" t="s">
        <v>24</v>
      </c>
      <c r="K35" t="s">
        <v>25</v>
      </c>
      <c r="L35" t="s">
        <v>1224</v>
      </c>
      <c r="M35">
        <v>88.38</v>
      </c>
      <c r="N35">
        <v>70</v>
      </c>
      <c r="O35" t="s">
        <v>49</v>
      </c>
      <c r="P35" t="s">
        <v>28</v>
      </c>
      <c r="R35">
        <v>18</v>
      </c>
      <c r="S35" t="s">
        <v>29</v>
      </c>
      <c r="U35">
        <v>303525</v>
      </c>
    </row>
    <row r="36" spans="1:21" x14ac:dyDescent="0.3">
      <c r="A36">
        <v>305901</v>
      </c>
      <c r="B36" t="s">
        <v>763</v>
      </c>
      <c r="C36" t="s">
        <v>1760</v>
      </c>
      <c r="D36" t="s">
        <v>31</v>
      </c>
      <c r="E36" t="s">
        <v>1772</v>
      </c>
      <c r="F36" t="s">
        <v>46</v>
      </c>
      <c r="G36" t="s">
        <v>62</v>
      </c>
      <c r="H36" t="s">
        <v>63</v>
      </c>
      <c r="I36" t="s">
        <v>43</v>
      </c>
      <c r="J36" t="s">
        <v>24</v>
      </c>
      <c r="K36" t="s">
        <v>64</v>
      </c>
      <c r="L36" t="s">
        <v>327</v>
      </c>
      <c r="M36">
        <v>80.349999999999994</v>
      </c>
      <c r="N36">
        <v>63</v>
      </c>
      <c r="O36" t="s">
        <v>56</v>
      </c>
      <c r="P36" t="s">
        <v>38</v>
      </c>
      <c r="Q36">
        <v>2</v>
      </c>
      <c r="R36">
        <v>13</v>
      </c>
      <c r="S36" t="s">
        <v>29</v>
      </c>
      <c r="U36">
        <v>303970</v>
      </c>
    </row>
    <row r="37" spans="1:21" x14ac:dyDescent="0.3">
      <c r="A37">
        <v>305900</v>
      </c>
      <c r="B37" t="s">
        <v>501</v>
      </c>
      <c r="C37" t="s">
        <v>1764</v>
      </c>
      <c r="D37" t="s">
        <v>60</v>
      </c>
      <c r="E37" t="s">
        <v>1768</v>
      </c>
      <c r="F37" t="s">
        <v>20</v>
      </c>
      <c r="G37" t="s">
        <v>33</v>
      </c>
      <c r="H37" t="s">
        <v>76</v>
      </c>
      <c r="I37" t="s">
        <v>43</v>
      </c>
      <c r="J37" t="s">
        <v>24</v>
      </c>
      <c r="K37" t="s">
        <v>54</v>
      </c>
      <c r="L37" t="s">
        <v>390</v>
      </c>
      <c r="M37">
        <v>97.11</v>
      </c>
      <c r="N37">
        <v>85</v>
      </c>
      <c r="O37" t="s">
        <v>49</v>
      </c>
      <c r="P37" t="s">
        <v>38</v>
      </c>
      <c r="Q37">
        <v>4</v>
      </c>
      <c r="R37">
        <v>15</v>
      </c>
      <c r="S37" t="s">
        <v>29</v>
      </c>
      <c r="U37">
        <v>304071</v>
      </c>
    </row>
    <row r="38" spans="1:21" x14ac:dyDescent="0.3">
      <c r="A38">
        <v>305888</v>
      </c>
      <c r="B38" t="s">
        <v>142</v>
      </c>
      <c r="C38" t="s">
        <v>1766</v>
      </c>
      <c r="D38" t="s">
        <v>52</v>
      </c>
      <c r="E38" t="s">
        <v>1769</v>
      </c>
      <c r="F38" t="s">
        <v>61</v>
      </c>
      <c r="G38" t="s">
        <v>21</v>
      </c>
      <c r="H38" t="s">
        <v>34</v>
      </c>
      <c r="I38" t="s">
        <v>43</v>
      </c>
      <c r="J38" t="s">
        <v>36</v>
      </c>
      <c r="K38" t="s">
        <v>64</v>
      </c>
      <c r="L38" t="s">
        <v>706</v>
      </c>
      <c r="M38">
        <v>81.58</v>
      </c>
      <c r="N38">
        <v>54</v>
      </c>
      <c r="O38" t="s">
        <v>56</v>
      </c>
      <c r="P38" t="s">
        <v>38</v>
      </c>
      <c r="Q38">
        <v>3</v>
      </c>
      <c r="R38">
        <v>8</v>
      </c>
      <c r="S38" t="s">
        <v>29</v>
      </c>
      <c r="U38">
        <v>304781</v>
      </c>
    </row>
    <row r="39" spans="1:21" x14ac:dyDescent="0.3">
      <c r="A39">
        <v>305883</v>
      </c>
      <c r="B39" t="s">
        <v>316</v>
      </c>
      <c r="C39" t="s">
        <v>1763</v>
      </c>
      <c r="D39" t="s">
        <v>80</v>
      </c>
      <c r="E39" t="s">
        <v>1768</v>
      </c>
      <c r="F39" t="s">
        <v>20</v>
      </c>
      <c r="G39" t="s">
        <v>21</v>
      </c>
      <c r="H39" t="s">
        <v>34</v>
      </c>
      <c r="I39" t="s">
        <v>43</v>
      </c>
      <c r="J39" t="s">
        <v>36</v>
      </c>
      <c r="K39" t="s">
        <v>69</v>
      </c>
      <c r="L39" t="s">
        <v>598</v>
      </c>
      <c r="M39">
        <v>80.61</v>
      </c>
      <c r="N39">
        <v>63</v>
      </c>
      <c r="O39" t="s">
        <v>27</v>
      </c>
      <c r="P39" t="s">
        <v>38</v>
      </c>
      <c r="Q39">
        <v>3</v>
      </c>
      <c r="R39">
        <v>38</v>
      </c>
      <c r="S39" t="s">
        <v>29</v>
      </c>
      <c r="U39">
        <v>305166</v>
      </c>
    </row>
    <row r="40" spans="1:21" x14ac:dyDescent="0.3">
      <c r="A40">
        <v>303556</v>
      </c>
      <c r="B40" t="s">
        <v>145</v>
      </c>
      <c r="C40" t="s">
        <v>1760</v>
      </c>
      <c r="D40" t="s">
        <v>31</v>
      </c>
      <c r="E40" t="s">
        <v>1768</v>
      </c>
      <c r="F40" t="s">
        <v>20</v>
      </c>
      <c r="G40" t="s">
        <v>47</v>
      </c>
      <c r="H40" t="s">
        <v>76</v>
      </c>
      <c r="I40" t="s">
        <v>43</v>
      </c>
      <c r="J40" t="s">
        <v>36</v>
      </c>
      <c r="K40" t="s">
        <v>25</v>
      </c>
      <c r="L40" t="s">
        <v>146</v>
      </c>
      <c r="M40">
        <v>82.13</v>
      </c>
      <c r="N40">
        <v>52</v>
      </c>
      <c r="O40" t="s">
        <v>27</v>
      </c>
      <c r="P40" t="s">
        <v>28</v>
      </c>
      <c r="R40">
        <v>19</v>
      </c>
      <c r="S40" t="s">
        <v>29</v>
      </c>
      <c r="U40">
        <v>303527</v>
      </c>
    </row>
    <row r="41" spans="1:21" x14ac:dyDescent="0.3">
      <c r="A41">
        <v>305880</v>
      </c>
      <c r="B41" t="s">
        <v>1068</v>
      </c>
      <c r="C41" t="s">
        <v>1765</v>
      </c>
      <c r="D41" t="s">
        <v>19</v>
      </c>
      <c r="E41" t="s">
        <v>1772</v>
      </c>
      <c r="F41" t="s">
        <v>46</v>
      </c>
      <c r="G41" t="s">
        <v>47</v>
      </c>
      <c r="H41" t="s">
        <v>63</v>
      </c>
      <c r="I41" t="s">
        <v>43</v>
      </c>
      <c r="J41" t="s">
        <v>24</v>
      </c>
      <c r="K41" t="s">
        <v>25</v>
      </c>
      <c r="L41" t="s">
        <v>272</v>
      </c>
      <c r="M41">
        <v>83.56</v>
      </c>
      <c r="N41">
        <v>57</v>
      </c>
      <c r="O41" t="s">
        <v>27</v>
      </c>
      <c r="P41" t="s">
        <v>38</v>
      </c>
      <c r="Q41">
        <v>2</v>
      </c>
      <c r="R41">
        <v>16</v>
      </c>
      <c r="S41" t="s">
        <v>29</v>
      </c>
      <c r="U41">
        <v>304569</v>
      </c>
    </row>
    <row r="42" spans="1:21" x14ac:dyDescent="0.3">
      <c r="A42">
        <v>305878</v>
      </c>
      <c r="B42" t="s">
        <v>765</v>
      </c>
      <c r="C42" t="s">
        <v>1764</v>
      </c>
      <c r="D42" t="s">
        <v>60</v>
      </c>
      <c r="E42" t="s">
        <v>1772</v>
      </c>
      <c r="F42" t="s">
        <v>46</v>
      </c>
      <c r="G42" t="s">
        <v>62</v>
      </c>
      <c r="H42" t="s">
        <v>34</v>
      </c>
      <c r="I42" t="s">
        <v>43</v>
      </c>
      <c r="J42" t="s">
        <v>36</v>
      </c>
      <c r="K42" t="s">
        <v>69</v>
      </c>
      <c r="L42" t="s">
        <v>1475</v>
      </c>
      <c r="M42">
        <v>78.52</v>
      </c>
      <c r="N42">
        <v>54</v>
      </c>
      <c r="O42" t="s">
        <v>27</v>
      </c>
      <c r="P42" t="s">
        <v>38</v>
      </c>
      <c r="Q42">
        <v>4</v>
      </c>
      <c r="R42">
        <v>25</v>
      </c>
      <c r="S42" t="s">
        <v>29</v>
      </c>
      <c r="U42">
        <v>304113</v>
      </c>
    </row>
    <row r="43" spans="1:21" x14ac:dyDescent="0.3">
      <c r="A43">
        <v>305875</v>
      </c>
      <c r="B43" t="s">
        <v>198</v>
      </c>
      <c r="C43" t="s">
        <v>1760</v>
      </c>
      <c r="D43" t="s">
        <v>31</v>
      </c>
      <c r="E43" t="s">
        <v>1769</v>
      </c>
      <c r="F43" t="s">
        <v>61</v>
      </c>
      <c r="G43" t="s">
        <v>42</v>
      </c>
      <c r="H43" t="s">
        <v>76</v>
      </c>
      <c r="I43" t="s">
        <v>43</v>
      </c>
      <c r="J43" t="s">
        <v>24</v>
      </c>
      <c r="K43" t="s">
        <v>54</v>
      </c>
      <c r="L43" t="s">
        <v>1236</v>
      </c>
      <c r="M43">
        <v>83.8</v>
      </c>
      <c r="N43">
        <v>77</v>
      </c>
      <c r="O43" t="s">
        <v>27</v>
      </c>
      <c r="P43" t="s">
        <v>38</v>
      </c>
      <c r="Q43">
        <v>4</v>
      </c>
      <c r="R43">
        <v>17</v>
      </c>
      <c r="S43" t="s">
        <v>29</v>
      </c>
      <c r="U43">
        <v>304415</v>
      </c>
    </row>
    <row r="44" spans="1:21" x14ac:dyDescent="0.3">
      <c r="A44">
        <v>303560</v>
      </c>
      <c r="B44" t="s">
        <v>154</v>
      </c>
      <c r="C44" t="s">
        <v>1765</v>
      </c>
      <c r="D44" t="s">
        <v>19</v>
      </c>
      <c r="E44" t="s">
        <v>1770</v>
      </c>
      <c r="F44" t="s">
        <v>41</v>
      </c>
      <c r="G44" t="s">
        <v>126</v>
      </c>
      <c r="H44" t="s">
        <v>76</v>
      </c>
      <c r="I44" t="s">
        <v>43</v>
      </c>
      <c r="J44" t="s">
        <v>36</v>
      </c>
      <c r="K44" t="s">
        <v>54</v>
      </c>
      <c r="L44" t="s">
        <v>155</v>
      </c>
      <c r="M44">
        <v>84.76</v>
      </c>
      <c r="N44">
        <v>52</v>
      </c>
      <c r="O44" t="s">
        <v>56</v>
      </c>
      <c r="P44" t="s">
        <v>38</v>
      </c>
      <c r="Q44">
        <v>5</v>
      </c>
      <c r="R44">
        <v>20</v>
      </c>
      <c r="S44" t="s">
        <v>29</v>
      </c>
      <c r="U44">
        <v>303555</v>
      </c>
    </row>
    <row r="45" spans="1:21" x14ac:dyDescent="0.3">
      <c r="A45">
        <v>305873</v>
      </c>
      <c r="B45" t="s">
        <v>450</v>
      </c>
      <c r="C45" t="s">
        <v>1766</v>
      </c>
      <c r="D45" t="s">
        <v>52</v>
      </c>
      <c r="E45" t="s">
        <v>1772</v>
      </c>
      <c r="F45" t="s">
        <v>46</v>
      </c>
      <c r="G45" t="s">
        <v>108</v>
      </c>
      <c r="H45" t="s">
        <v>76</v>
      </c>
      <c r="I45" t="s">
        <v>43</v>
      </c>
      <c r="J45" t="s">
        <v>36</v>
      </c>
      <c r="K45" t="s">
        <v>64</v>
      </c>
      <c r="L45" t="s">
        <v>664</v>
      </c>
      <c r="M45">
        <v>90.18</v>
      </c>
      <c r="N45">
        <v>82</v>
      </c>
      <c r="O45" t="s">
        <v>56</v>
      </c>
      <c r="P45" t="s">
        <v>28</v>
      </c>
      <c r="R45">
        <v>10</v>
      </c>
      <c r="S45" t="s">
        <v>29</v>
      </c>
      <c r="U45">
        <v>305851</v>
      </c>
    </row>
    <row r="46" spans="1:21" x14ac:dyDescent="0.3">
      <c r="A46">
        <v>305869</v>
      </c>
      <c r="B46" t="s">
        <v>125</v>
      </c>
      <c r="C46" t="s">
        <v>1766</v>
      </c>
      <c r="D46" t="s">
        <v>52</v>
      </c>
      <c r="E46" t="s">
        <v>1769</v>
      </c>
      <c r="F46" t="s">
        <v>61</v>
      </c>
      <c r="G46" t="s">
        <v>21</v>
      </c>
      <c r="H46" t="s">
        <v>34</v>
      </c>
      <c r="I46" t="s">
        <v>43</v>
      </c>
      <c r="J46" t="s">
        <v>24</v>
      </c>
      <c r="K46" t="s">
        <v>25</v>
      </c>
      <c r="L46" t="s">
        <v>741</v>
      </c>
      <c r="M46">
        <v>83.27</v>
      </c>
      <c r="N46">
        <v>68</v>
      </c>
      <c r="O46" t="s">
        <v>27</v>
      </c>
      <c r="P46" t="s">
        <v>28</v>
      </c>
      <c r="R46">
        <v>21</v>
      </c>
      <c r="S46" t="s">
        <v>29</v>
      </c>
      <c r="U46">
        <v>305279</v>
      </c>
    </row>
    <row r="47" spans="1:21" x14ac:dyDescent="0.3">
      <c r="A47">
        <v>303563</v>
      </c>
      <c r="B47" t="s">
        <v>161</v>
      </c>
      <c r="C47" t="s">
        <v>1765</v>
      </c>
      <c r="D47" t="s">
        <v>19</v>
      </c>
      <c r="E47" t="s">
        <v>1770</v>
      </c>
      <c r="F47" t="s">
        <v>41</v>
      </c>
      <c r="G47" t="s">
        <v>126</v>
      </c>
      <c r="H47" t="s">
        <v>22</v>
      </c>
      <c r="I47" t="s">
        <v>43</v>
      </c>
      <c r="J47" t="s">
        <v>24</v>
      </c>
      <c r="K47" t="s">
        <v>64</v>
      </c>
      <c r="L47" t="s">
        <v>162</v>
      </c>
      <c r="M47">
        <v>75.31</v>
      </c>
      <c r="N47">
        <v>51</v>
      </c>
      <c r="O47" t="s">
        <v>56</v>
      </c>
      <c r="P47" t="s">
        <v>38</v>
      </c>
      <c r="Q47">
        <v>5</v>
      </c>
      <c r="R47">
        <v>13</v>
      </c>
      <c r="S47" t="s">
        <v>29</v>
      </c>
      <c r="U47">
        <v>303557</v>
      </c>
    </row>
    <row r="48" spans="1:21" x14ac:dyDescent="0.3">
      <c r="A48">
        <v>303564</v>
      </c>
      <c r="B48" t="s">
        <v>163</v>
      </c>
      <c r="C48" t="s">
        <v>1766</v>
      </c>
      <c r="D48" t="s">
        <v>52</v>
      </c>
      <c r="E48" t="s">
        <v>1768</v>
      </c>
      <c r="F48" t="s">
        <v>20</v>
      </c>
      <c r="G48" t="s">
        <v>33</v>
      </c>
      <c r="H48" t="s">
        <v>76</v>
      </c>
      <c r="I48" t="s">
        <v>43</v>
      </c>
      <c r="J48" t="s">
        <v>36</v>
      </c>
      <c r="K48" t="s">
        <v>54</v>
      </c>
      <c r="L48" t="s">
        <v>164</v>
      </c>
      <c r="M48">
        <v>98.92</v>
      </c>
      <c r="N48">
        <v>87</v>
      </c>
      <c r="O48" t="s">
        <v>56</v>
      </c>
      <c r="P48" t="s">
        <v>38</v>
      </c>
      <c r="Q48">
        <v>2</v>
      </c>
      <c r="R48">
        <v>17</v>
      </c>
      <c r="S48" t="s">
        <v>29</v>
      </c>
      <c r="U48">
        <v>303529</v>
      </c>
    </row>
    <row r="49" spans="1:21" x14ac:dyDescent="0.3">
      <c r="A49">
        <v>303565</v>
      </c>
      <c r="B49" t="s">
        <v>165</v>
      </c>
      <c r="C49" t="s">
        <v>1763</v>
      </c>
      <c r="D49" t="s">
        <v>80</v>
      </c>
      <c r="E49" t="s">
        <v>1769</v>
      </c>
      <c r="F49" t="s">
        <v>61</v>
      </c>
      <c r="G49" t="s">
        <v>108</v>
      </c>
      <c r="H49" t="s">
        <v>22</v>
      </c>
      <c r="I49" t="s">
        <v>43</v>
      </c>
      <c r="J49" t="s">
        <v>24</v>
      </c>
      <c r="K49" t="s">
        <v>69</v>
      </c>
      <c r="L49" t="s">
        <v>166</v>
      </c>
      <c r="M49">
        <v>76.12</v>
      </c>
      <c r="N49">
        <v>50</v>
      </c>
      <c r="O49" t="s">
        <v>27</v>
      </c>
      <c r="P49" t="s">
        <v>38</v>
      </c>
      <c r="Q49">
        <v>3</v>
      </c>
      <c r="S49" t="s">
        <v>29</v>
      </c>
      <c r="U49">
        <v>303530</v>
      </c>
    </row>
    <row r="50" spans="1:21" x14ac:dyDescent="0.3">
      <c r="A50">
        <v>305866</v>
      </c>
      <c r="B50" t="s">
        <v>205</v>
      </c>
      <c r="C50" t="s">
        <v>1761</v>
      </c>
      <c r="D50" t="s">
        <v>40</v>
      </c>
      <c r="E50" t="s">
        <v>1768</v>
      </c>
      <c r="F50" t="s">
        <v>20</v>
      </c>
      <c r="G50" t="s">
        <v>33</v>
      </c>
      <c r="H50" t="s">
        <v>63</v>
      </c>
      <c r="I50" t="s">
        <v>43</v>
      </c>
      <c r="J50" t="s">
        <v>24</v>
      </c>
      <c r="K50" t="s">
        <v>69</v>
      </c>
      <c r="L50" t="s">
        <v>274</v>
      </c>
      <c r="M50">
        <v>82.65</v>
      </c>
      <c r="N50">
        <v>79</v>
      </c>
      <c r="O50" t="s">
        <v>56</v>
      </c>
      <c r="P50" t="s">
        <v>38</v>
      </c>
      <c r="Q50">
        <v>4</v>
      </c>
      <c r="R50">
        <v>26</v>
      </c>
      <c r="S50" t="s">
        <v>29</v>
      </c>
      <c r="U50">
        <v>305235</v>
      </c>
    </row>
    <row r="51" spans="1:21" x14ac:dyDescent="0.3">
      <c r="A51">
        <v>305859</v>
      </c>
      <c r="B51" t="s">
        <v>175</v>
      </c>
      <c r="C51" t="s">
        <v>1765</v>
      </c>
      <c r="D51" t="s">
        <v>19</v>
      </c>
      <c r="E51" t="s">
        <v>1772</v>
      </c>
      <c r="F51" t="s">
        <v>46</v>
      </c>
      <c r="G51" t="s">
        <v>73</v>
      </c>
      <c r="H51" t="s">
        <v>63</v>
      </c>
      <c r="I51" t="s">
        <v>43</v>
      </c>
      <c r="J51" t="s">
        <v>36</v>
      </c>
      <c r="K51" t="s">
        <v>25</v>
      </c>
      <c r="L51" t="s">
        <v>1438</v>
      </c>
      <c r="M51">
        <v>98.13</v>
      </c>
      <c r="N51">
        <v>87</v>
      </c>
      <c r="O51" t="s">
        <v>56</v>
      </c>
      <c r="P51" t="s">
        <v>38</v>
      </c>
      <c r="Q51">
        <v>5</v>
      </c>
      <c r="R51">
        <v>22</v>
      </c>
      <c r="S51" t="s">
        <v>29</v>
      </c>
      <c r="U51">
        <v>305117</v>
      </c>
    </row>
    <row r="52" spans="1:21" x14ac:dyDescent="0.3">
      <c r="A52">
        <v>305848</v>
      </c>
      <c r="B52" t="s">
        <v>533</v>
      </c>
      <c r="C52" t="s">
        <v>1761</v>
      </c>
      <c r="D52" t="s">
        <v>40</v>
      </c>
      <c r="E52" t="s">
        <v>1770</v>
      </c>
      <c r="F52" t="s">
        <v>41</v>
      </c>
      <c r="G52" t="s">
        <v>42</v>
      </c>
      <c r="H52" t="s">
        <v>63</v>
      </c>
      <c r="I52" t="s">
        <v>43</v>
      </c>
      <c r="J52" t="s">
        <v>24</v>
      </c>
      <c r="K52" t="s">
        <v>25</v>
      </c>
      <c r="L52" t="s">
        <v>1309</v>
      </c>
      <c r="M52">
        <v>77.59</v>
      </c>
      <c r="N52">
        <v>52</v>
      </c>
      <c r="O52" t="s">
        <v>27</v>
      </c>
      <c r="P52" t="s">
        <v>50</v>
      </c>
      <c r="R52">
        <v>7</v>
      </c>
      <c r="S52" t="s">
        <v>29</v>
      </c>
      <c r="U52">
        <v>304574</v>
      </c>
    </row>
    <row r="53" spans="1:21" x14ac:dyDescent="0.3">
      <c r="A53">
        <v>305845</v>
      </c>
      <c r="B53" t="s">
        <v>544</v>
      </c>
      <c r="C53" t="s">
        <v>1764</v>
      </c>
      <c r="D53" t="s">
        <v>60</v>
      </c>
      <c r="E53" t="s">
        <v>1769</v>
      </c>
      <c r="F53" t="s">
        <v>61</v>
      </c>
      <c r="G53" t="s">
        <v>68</v>
      </c>
      <c r="H53" t="s">
        <v>22</v>
      </c>
      <c r="I53" t="s">
        <v>43</v>
      </c>
      <c r="J53" t="s">
        <v>36</v>
      </c>
      <c r="K53" t="s">
        <v>25</v>
      </c>
      <c r="L53" t="s">
        <v>1710</v>
      </c>
      <c r="M53">
        <v>90.48</v>
      </c>
      <c r="N53">
        <v>73</v>
      </c>
      <c r="O53" t="s">
        <v>56</v>
      </c>
      <c r="P53" t="s">
        <v>38</v>
      </c>
      <c r="Q53">
        <v>3</v>
      </c>
      <c r="R53">
        <v>17</v>
      </c>
      <c r="S53" t="s">
        <v>29</v>
      </c>
      <c r="U53">
        <v>303886</v>
      </c>
    </row>
    <row r="54" spans="1:21" x14ac:dyDescent="0.3">
      <c r="A54">
        <v>303570</v>
      </c>
      <c r="B54" t="s">
        <v>177</v>
      </c>
      <c r="C54" t="s">
        <v>1765</v>
      </c>
      <c r="D54" t="s">
        <v>19</v>
      </c>
      <c r="E54" t="s">
        <v>1769</v>
      </c>
      <c r="F54" t="s">
        <v>61</v>
      </c>
      <c r="G54" t="s">
        <v>102</v>
      </c>
      <c r="H54" t="s">
        <v>34</v>
      </c>
      <c r="I54" t="s">
        <v>43</v>
      </c>
      <c r="J54" t="s">
        <v>36</v>
      </c>
      <c r="K54" t="s">
        <v>25</v>
      </c>
      <c r="L54" t="s">
        <v>178</v>
      </c>
      <c r="M54">
        <v>84.74</v>
      </c>
      <c r="N54">
        <v>52</v>
      </c>
      <c r="O54" t="s">
        <v>56</v>
      </c>
      <c r="P54" t="s">
        <v>50</v>
      </c>
      <c r="R54">
        <v>13</v>
      </c>
      <c r="S54" t="s">
        <v>29</v>
      </c>
      <c r="U54">
        <v>303525</v>
      </c>
    </row>
    <row r="55" spans="1:21" x14ac:dyDescent="0.3">
      <c r="A55">
        <v>305838</v>
      </c>
      <c r="B55" t="s">
        <v>439</v>
      </c>
      <c r="C55" t="s">
        <v>1762</v>
      </c>
      <c r="D55" t="s">
        <v>72</v>
      </c>
      <c r="E55" t="s">
        <v>1772</v>
      </c>
      <c r="F55" t="s">
        <v>46</v>
      </c>
      <c r="G55" t="s">
        <v>108</v>
      </c>
      <c r="H55" t="s">
        <v>34</v>
      </c>
      <c r="I55" t="s">
        <v>43</v>
      </c>
      <c r="J55" t="s">
        <v>24</v>
      </c>
      <c r="K55" t="s">
        <v>54</v>
      </c>
      <c r="L55" t="s">
        <v>1725</v>
      </c>
      <c r="M55">
        <v>98.64</v>
      </c>
      <c r="N55">
        <v>99</v>
      </c>
      <c r="O55" t="s">
        <v>49</v>
      </c>
      <c r="P55" t="s">
        <v>38</v>
      </c>
      <c r="Q55">
        <v>5</v>
      </c>
      <c r="R55">
        <v>24</v>
      </c>
      <c r="S55" t="s">
        <v>29</v>
      </c>
      <c r="U55">
        <v>305282</v>
      </c>
    </row>
    <row r="56" spans="1:21" x14ac:dyDescent="0.3">
      <c r="A56">
        <v>305834</v>
      </c>
      <c r="B56" t="s">
        <v>200</v>
      </c>
      <c r="C56" t="s">
        <v>1763</v>
      </c>
      <c r="D56" t="s">
        <v>80</v>
      </c>
      <c r="E56" t="s">
        <v>1769</v>
      </c>
      <c r="F56" t="s">
        <v>61</v>
      </c>
      <c r="G56" t="s">
        <v>108</v>
      </c>
      <c r="H56" t="s">
        <v>22</v>
      </c>
      <c r="I56" t="s">
        <v>43</v>
      </c>
      <c r="J56" t="s">
        <v>24</v>
      </c>
      <c r="K56" t="s">
        <v>54</v>
      </c>
      <c r="L56" t="s">
        <v>736</v>
      </c>
      <c r="M56">
        <v>87.64</v>
      </c>
      <c r="N56">
        <v>87</v>
      </c>
      <c r="O56" t="s">
        <v>49</v>
      </c>
      <c r="P56" t="s">
        <v>38</v>
      </c>
      <c r="Q56">
        <v>4</v>
      </c>
      <c r="R56">
        <v>27</v>
      </c>
      <c r="S56" t="s">
        <v>29</v>
      </c>
      <c r="U56">
        <v>305613</v>
      </c>
    </row>
    <row r="57" spans="1:21" x14ac:dyDescent="0.3">
      <c r="A57">
        <v>303573</v>
      </c>
      <c r="B57" t="s">
        <v>183</v>
      </c>
      <c r="C57" t="s">
        <v>1762</v>
      </c>
      <c r="D57" t="s">
        <v>72</v>
      </c>
      <c r="E57" t="s">
        <v>1768</v>
      </c>
      <c r="F57" t="s">
        <v>20</v>
      </c>
      <c r="G57" t="s">
        <v>62</v>
      </c>
      <c r="H57" t="s">
        <v>76</v>
      </c>
      <c r="I57" t="s">
        <v>43</v>
      </c>
      <c r="J57" t="s">
        <v>24</v>
      </c>
      <c r="K57" t="s">
        <v>69</v>
      </c>
      <c r="L57" t="s">
        <v>184</v>
      </c>
      <c r="M57">
        <v>93.51</v>
      </c>
      <c r="N57">
        <v>73</v>
      </c>
      <c r="O57" t="s">
        <v>56</v>
      </c>
      <c r="P57" t="s">
        <v>38</v>
      </c>
      <c r="Q57">
        <v>3</v>
      </c>
      <c r="R57">
        <v>10</v>
      </c>
      <c r="S57" t="s">
        <v>29</v>
      </c>
      <c r="U57">
        <v>303526</v>
      </c>
    </row>
    <row r="58" spans="1:21" x14ac:dyDescent="0.3">
      <c r="A58">
        <v>303574</v>
      </c>
      <c r="B58" t="s">
        <v>185</v>
      </c>
      <c r="C58" t="s">
        <v>1761</v>
      </c>
      <c r="D58" t="s">
        <v>40</v>
      </c>
      <c r="E58" t="s">
        <v>1769</v>
      </c>
      <c r="F58" t="s">
        <v>61</v>
      </c>
      <c r="G58" t="s">
        <v>53</v>
      </c>
      <c r="H58" t="s">
        <v>76</v>
      </c>
      <c r="I58" t="s">
        <v>43</v>
      </c>
      <c r="J58" t="s">
        <v>36</v>
      </c>
      <c r="K58" t="s">
        <v>69</v>
      </c>
      <c r="L58" t="s">
        <v>186</v>
      </c>
      <c r="M58">
        <v>90.34</v>
      </c>
      <c r="N58">
        <v>78</v>
      </c>
      <c r="O58" t="s">
        <v>49</v>
      </c>
      <c r="P58" t="s">
        <v>38</v>
      </c>
      <c r="Q58">
        <v>3</v>
      </c>
      <c r="R58">
        <v>11</v>
      </c>
      <c r="S58" t="s">
        <v>29</v>
      </c>
      <c r="U58">
        <v>303573</v>
      </c>
    </row>
    <row r="59" spans="1:21" x14ac:dyDescent="0.3">
      <c r="A59">
        <v>305830</v>
      </c>
      <c r="B59" t="s">
        <v>326</v>
      </c>
      <c r="C59" t="s">
        <v>1761</v>
      </c>
      <c r="D59" t="s">
        <v>40</v>
      </c>
      <c r="E59" t="s">
        <v>1768</v>
      </c>
      <c r="F59" t="s">
        <v>20</v>
      </c>
      <c r="G59" t="s">
        <v>126</v>
      </c>
      <c r="H59" t="s">
        <v>76</v>
      </c>
      <c r="I59" t="s">
        <v>43</v>
      </c>
      <c r="J59" t="s">
        <v>36</v>
      </c>
      <c r="K59" t="s">
        <v>69</v>
      </c>
      <c r="L59" t="s">
        <v>214</v>
      </c>
      <c r="M59">
        <v>98.78</v>
      </c>
      <c r="N59">
        <v>86</v>
      </c>
      <c r="O59" t="s">
        <v>49</v>
      </c>
      <c r="P59" t="s">
        <v>50</v>
      </c>
      <c r="R59">
        <v>14</v>
      </c>
      <c r="S59" t="s">
        <v>29</v>
      </c>
      <c r="U59">
        <v>305361</v>
      </c>
    </row>
    <row r="60" spans="1:21" x14ac:dyDescent="0.3">
      <c r="A60">
        <v>305828</v>
      </c>
      <c r="B60" t="s">
        <v>797</v>
      </c>
      <c r="C60" t="s">
        <v>1762</v>
      </c>
      <c r="D60" t="s">
        <v>72</v>
      </c>
      <c r="E60" t="s">
        <v>1768</v>
      </c>
      <c r="F60" t="s">
        <v>20</v>
      </c>
      <c r="G60" t="s">
        <v>102</v>
      </c>
      <c r="H60" t="s">
        <v>34</v>
      </c>
      <c r="I60" t="s">
        <v>43</v>
      </c>
      <c r="J60" t="s">
        <v>24</v>
      </c>
      <c r="K60" t="s">
        <v>54</v>
      </c>
      <c r="L60" t="s">
        <v>74</v>
      </c>
      <c r="M60">
        <v>94.62</v>
      </c>
      <c r="N60">
        <v>73</v>
      </c>
      <c r="O60" t="s">
        <v>49</v>
      </c>
      <c r="P60" t="s">
        <v>28</v>
      </c>
      <c r="R60">
        <v>17</v>
      </c>
      <c r="S60" t="s">
        <v>29</v>
      </c>
      <c r="U60">
        <v>303741</v>
      </c>
    </row>
    <row r="61" spans="1:21" x14ac:dyDescent="0.3">
      <c r="A61">
        <v>305825</v>
      </c>
      <c r="B61" t="s">
        <v>450</v>
      </c>
      <c r="C61" t="s">
        <v>1760</v>
      </c>
      <c r="D61" t="s">
        <v>31</v>
      </c>
      <c r="E61" t="s">
        <v>1771</v>
      </c>
      <c r="F61" t="s">
        <v>32</v>
      </c>
      <c r="G61" t="s">
        <v>53</v>
      </c>
      <c r="H61" t="s">
        <v>63</v>
      </c>
      <c r="I61" t="s">
        <v>43</v>
      </c>
      <c r="J61" t="s">
        <v>24</v>
      </c>
      <c r="K61" t="s">
        <v>64</v>
      </c>
      <c r="L61" t="s">
        <v>1390</v>
      </c>
      <c r="M61">
        <v>78.989999999999995</v>
      </c>
      <c r="N61">
        <v>78</v>
      </c>
      <c r="O61" t="s">
        <v>27</v>
      </c>
      <c r="P61" t="s">
        <v>38</v>
      </c>
      <c r="Q61">
        <v>4</v>
      </c>
      <c r="R61">
        <v>30</v>
      </c>
      <c r="S61" t="s">
        <v>29</v>
      </c>
      <c r="U61">
        <v>305732</v>
      </c>
    </row>
    <row r="62" spans="1:21" x14ac:dyDescent="0.3">
      <c r="A62">
        <v>305815</v>
      </c>
      <c r="B62" t="s">
        <v>87</v>
      </c>
      <c r="C62" t="s">
        <v>1763</v>
      </c>
      <c r="D62" t="s">
        <v>80</v>
      </c>
      <c r="E62" t="s">
        <v>1771</v>
      </c>
      <c r="F62" t="s">
        <v>32</v>
      </c>
      <c r="G62" t="s">
        <v>173</v>
      </c>
      <c r="H62" t="s">
        <v>34</v>
      </c>
      <c r="I62" t="s">
        <v>43</v>
      </c>
      <c r="J62" t="s">
        <v>24</v>
      </c>
      <c r="K62" t="s">
        <v>25</v>
      </c>
      <c r="L62" t="s">
        <v>1547</v>
      </c>
      <c r="M62">
        <v>98.72</v>
      </c>
      <c r="N62">
        <v>88</v>
      </c>
      <c r="O62" t="s">
        <v>56</v>
      </c>
      <c r="P62" t="s">
        <v>38</v>
      </c>
      <c r="Q62">
        <v>2</v>
      </c>
      <c r="S62" t="s">
        <v>29</v>
      </c>
      <c r="U62">
        <v>304603</v>
      </c>
    </row>
    <row r="63" spans="1:21" x14ac:dyDescent="0.3">
      <c r="A63">
        <v>303579</v>
      </c>
      <c r="B63" t="s">
        <v>198</v>
      </c>
      <c r="C63" t="s">
        <v>1763</v>
      </c>
      <c r="D63" t="s">
        <v>80</v>
      </c>
      <c r="E63" t="s">
        <v>1771</v>
      </c>
      <c r="F63" t="s">
        <v>32</v>
      </c>
      <c r="G63" t="s">
        <v>102</v>
      </c>
      <c r="H63" t="s">
        <v>22</v>
      </c>
      <c r="I63" t="s">
        <v>43</v>
      </c>
      <c r="J63" t="s">
        <v>24</v>
      </c>
      <c r="K63" t="s">
        <v>69</v>
      </c>
      <c r="L63" t="s">
        <v>199</v>
      </c>
      <c r="M63">
        <v>79.2</v>
      </c>
      <c r="N63">
        <v>73</v>
      </c>
      <c r="O63" t="s">
        <v>56</v>
      </c>
      <c r="P63" t="s">
        <v>28</v>
      </c>
      <c r="R63">
        <v>15</v>
      </c>
      <c r="S63" t="s">
        <v>29</v>
      </c>
      <c r="U63">
        <v>303563</v>
      </c>
    </row>
    <row r="64" spans="1:21" x14ac:dyDescent="0.3">
      <c r="A64">
        <v>305812</v>
      </c>
      <c r="B64" t="s">
        <v>771</v>
      </c>
      <c r="C64" t="s">
        <v>1763</v>
      </c>
      <c r="D64" t="s">
        <v>80</v>
      </c>
      <c r="E64" t="s">
        <v>1770</v>
      </c>
      <c r="F64" t="s">
        <v>41</v>
      </c>
      <c r="G64" t="s">
        <v>62</v>
      </c>
      <c r="H64" t="s">
        <v>34</v>
      </c>
      <c r="I64" t="s">
        <v>43</v>
      </c>
      <c r="J64" t="s">
        <v>24</v>
      </c>
      <c r="K64" t="s">
        <v>54</v>
      </c>
      <c r="L64" t="s">
        <v>1364</v>
      </c>
      <c r="M64">
        <v>79.290000000000006</v>
      </c>
      <c r="N64">
        <v>65</v>
      </c>
      <c r="O64" t="s">
        <v>27</v>
      </c>
      <c r="P64" t="s">
        <v>38</v>
      </c>
      <c r="Q64">
        <v>3</v>
      </c>
      <c r="R64">
        <v>29</v>
      </c>
      <c r="S64" t="s">
        <v>29</v>
      </c>
      <c r="U64">
        <v>304828</v>
      </c>
    </row>
    <row r="65" spans="1:21" x14ac:dyDescent="0.3">
      <c r="A65">
        <v>305809</v>
      </c>
      <c r="B65" t="s">
        <v>346</v>
      </c>
      <c r="C65" t="s">
        <v>1763</v>
      </c>
      <c r="D65" t="s">
        <v>80</v>
      </c>
      <c r="E65" t="s">
        <v>1772</v>
      </c>
      <c r="F65" t="s">
        <v>46</v>
      </c>
      <c r="G65" t="s">
        <v>73</v>
      </c>
      <c r="H65" t="s">
        <v>76</v>
      </c>
      <c r="I65" t="s">
        <v>43</v>
      </c>
      <c r="J65" t="s">
        <v>24</v>
      </c>
      <c r="K65" t="s">
        <v>64</v>
      </c>
      <c r="L65" t="s">
        <v>1670</v>
      </c>
      <c r="M65">
        <v>94.77</v>
      </c>
      <c r="N65">
        <v>83</v>
      </c>
      <c r="O65" t="s">
        <v>56</v>
      </c>
      <c r="P65" t="s">
        <v>28</v>
      </c>
      <c r="R65">
        <v>33</v>
      </c>
      <c r="S65" t="s">
        <v>29</v>
      </c>
      <c r="U65">
        <v>305460</v>
      </c>
    </row>
    <row r="66" spans="1:21" x14ac:dyDescent="0.3">
      <c r="A66">
        <v>305803</v>
      </c>
      <c r="B66" t="s">
        <v>170</v>
      </c>
      <c r="C66" t="s">
        <v>1760</v>
      </c>
      <c r="D66" t="s">
        <v>31</v>
      </c>
      <c r="E66" t="s">
        <v>1768</v>
      </c>
      <c r="F66" t="s">
        <v>20</v>
      </c>
      <c r="G66" t="s">
        <v>173</v>
      </c>
      <c r="H66" t="s">
        <v>34</v>
      </c>
      <c r="I66" t="s">
        <v>43</v>
      </c>
      <c r="J66" t="s">
        <v>36</v>
      </c>
      <c r="K66" t="s">
        <v>25</v>
      </c>
      <c r="L66" t="s">
        <v>711</v>
      </c>
      <c r="M66">
        <v>76.62</v>
      </c>
      <c r="N66">
        <v>66</v>
      </c>
      <c r="O66" t="s">
        <v>27</v>
      </c>
      <c r="P66" t="s">
        <v>28</v>
      </c>
      <c r="R66">
        <v>15</v>
      </c>
      <c r="S66" t="s">
        <v>29</v>
      </c>
      <c r="U66">
        <v>305445</v>
      </c>
    </row>
    <row r="67" spans="1:21" x14ac:dyDescent="0.3">
      <c r="A67">
        <v>305791</v>
      </c>
      <c r="B67" t="s">
        <v>241</v>
      </c>
      <c r="C67" t="s">
        <v>1765</v>
      </c>
      <c r="D67" t="s">
        <v>19</v>
      </c>
      <c r="E67" t="s">
        <v>1769</v>
      </c>
      <c r="F67" t="s">
        <v>61</v>
      </c>
      <c r="G67" t="s">
        <v>33</v>
      </c>
      <c r="H67" t="s">
        <v>22</v>
      </c>
      <c r="I67" t="s">
        <v>43</v>
      </c>
      <c r="J67" t="s">
        <v>24</v>
      </c>
      <c r="K67" t="s">
        <v>69</v>
      </c>
      <c r="L67" t="s">
        <v>416</v>
      </c>
      <c r="M67">
        <v>79.67</v>
      </c>
      <c r="N67">
        <v>65</v>
      </c>
      <c r="O67" t="s">
        <v>56</v>
      </c>
      <c r="P67" t="s">
        <v>28</v>
      </c>
      <c r="R67">
        <v>21</v>
      </c>
      <c r="S67" t="s">
        <v>29</v>
      </c>
      <c r="U67">
        <v>304422</v>
      </c>
    </row>
    <row r="68" spans="1:21" x14ac:dyDescent="0.3">
      <c r="A68">
        <v>303584</v>
      </c>
      <c r="B68" t="s">
        <v>190</v>
      </c>
      <c r="C68" t="s">
        <v>1766</v>
      </c>
      <c r="D68" t="s">
        <v>52</v>
      </c>
      <c r="E68" t="s">
        <v>1768</v>
      </c>
      <c r="F68" t="s">
        <v>20</v>
      </c>
      <c r="G68" t="s">
        <v>33</v>
      </c>
      <c r="H68" t="s">
        <v>34</v>
      </c>
      <c r="I68" t="s">
        <v>43</v>
      </c>
      <c r="J68" t="s">
        <v>36</v>
      </c>
      <c r="K68" t="s">
        <v>64</v>
      </c>
      <c r="L68" t="s">
        <v>208</v>
      </c>
      <c r="M68">
        <v>96.61</v>
      </c>
      <c r="N68">
        <v>92</v>
      </c>
      <c r="O68" t="s">
        <v>49</v>
      </c>
      <c r="P68" t="s">
        <v>28</v>
      </c>
      <c r="R68">
        <v>8</v>
      </c>
      <c r="S68" t="s">
        <v>29</v>
      </c>
      <c r="U68">
        <v>303547</v>
      </c>
    </row>
    <row r="69" spans="1:21" x14ac:dyDescent="0.3">
      <c r="A69">
        <v>305787</v>
      </c>
      <c r="B69" t="s">
        <v>305</v>
      </c>
      <c r="C69" t="s">
        <v>1766</v>
      </c>
      <c r="D69" t="s">
        <v>52</v>
      </c>
      <c r="E69" t="s">
        <v>1770</v>
      </c>
      <c r="F69" t="s">
        <v>41</v>
      </c>
      <c r="G69" t="s">
        <v>68</v>
      </c>
      <c r="H69" t="s">
        <v>76</v>
      </c>
      <c r="I69" t="s">
        <v>43</v>
      </c>
      <c r="J69" t="s">
        <v>24</v>
      </c>
      <c r="K69" t="s">
        <v>64</v>
      </c>
      <c r="L69" t="s">
        <v>917</v>
      </c>
      <c r="M69">
        <v>91.58</v>
      </c>
      <c r="N69">
        <v>76</v>
      </c>
      <c r="O69" t="s">
        <v>49</v>
      </c>
      <c r="P69" t="s">
        <v>38</v>
      </c>
      <c r="Q69">
        <v>3</v>
      </c>
      <c r="R69">
        <v>16</v>
      </c>
      <c r="S69" t="s">
        <v>29</v>
      </c>
      <c r="U69">
        <v>305784</v>
      </c>
    </row>
    <row r="70" spans="1:21" x14ac:dyDescent="0.3">
      <c r="A70">
        <v>303586</v>
      </c>
      <c r="B70" t="s">
        <v>211</v>
      </c>
      <c r="C70" t="s">
        <v>1764</v>
      </c>
      <c r="D70" t="s">
        <v>60</v>
      </c>
      <c r="E70" t="s">
        <v>1768</v>
      </c>
      <c r="F70" t="s">
        <v>20</v>
      </c>
      <c r="G70" t="s">
        <v>108</v>
      </c>
      <c r="H70" t="s">
        <v>34</v>
      </c>
      <c r="I70" t="s">
        <v>43</v>
      </c>
      <c r="J70" t="s">
        <v>24</v>
      </c>
      <c r="K70" t="s">
        <v>64</v>
      </c>
      <c r="L70" t="s">
        <v>106</v>
      </c>
      <c r="M70">
        <v>89.96</v>
      </c>
      <c r="N70">
        <v>88</v>
      </c>
      <c r="O70" t="s">
        <v>56</v>
      </c>
      <c r="P70" t="s">
        <v>38</v>
      </c>
      <c r="Q70">
        <v>3</v>
      </c>
      <c r="R70">
        <v>24</v>
      </c>
      <c r="S70" t="s">
        <v>29</v>
      </c>
      <c r="U70">
        <v>303539</v>
      </c>
    </row>
    <row r="71" spans="1:21" x14ac:dyDescent="0.3">
      <c r="A71">
        <v>305785</v>
      </c>
      <c r="B71" t="s">
        <v>607</v>
      </c>
      <c r="C71" t="s">
        <v>1761</v>
      </c>
      <c r="D71" t="s">
        <v>40</v>
      </c>
      <c r="E71" t="s">
        <v>1772</v>
      </c>
      <c r="F71" t="s">
        <v>46</v>
      </c>
      <c r="G71" t="s">
        <v>33</v>
      </c>
      <c r="H71" t="s">
        <v>34</v>
      </c>
      <c r="I71" t="s">
        <v>43</v>
      </c>
      <c r="J71" t="s">
        <v>24</v>
      </c>
      <c r="K71" t="s">
        <v>54</v>
      </c>
      <c r="L71" t="s">
        <v>1230</v>
      </c>
      <c r="M71">
        <v>91.97</v>
      </c>
      <c r="N71">
        <v>88</v>
      </c>
      <c r="O71" t="s">
        <v>56</v>
      </c>
      <c r="P71" t="s">
        <v>38</v>
      </c>
      <c r="Q71">
        <v>4</v>
      </c>
      <c r="R71">
        <v>21</v>
      </c>
      <c r="S71" t="s">
        <v>29</v>
      </c>
      <c r="U71">
        <v>305654</v>
      </c>
    </row>
    <row r="72" spans="1:21" x14ac:dyDescent="0.3">
      <c r="A72">
        <v>303588</v>
      </c>
      <c r="B72" t="s">
        <v>213</v>
      </c>
      <c r="C72" t="s">
        <v>1765</v>
      </c>
      <c r="D72" t="s">
        <v>19</v>
      </c>
      <c r="E72" t="s">
        <v>1768</v>
      </c>
      <c r="F72" t="s">
        <v>20</v>
      </c>
      <c r="G72" t="s">
        <v>21</v>
      </c>
      <c r="H72" t="s">
        <v>34</v>
      </c>
      <c r="I72" t="s">
        <v>43</v>
      </c>
      <c r="J72" t="s">
        <v>36</v>
      </c>
      <c r="K72" t="s">
        <v>54</v>
      </c>
      <c r="L72" t="s">
        <v>214</v>
      </c>
      <c r="M72">
        <v>96.32</v>
      </c>
      <c r="N72">
        <v>87</v>
      </c>
      <c r="O72" t="s">
        <v>56</v>
      </c>
      <c r="P72" t="s">
        <v>38</v>
      </c>
      <c r="Q72">
        <v>5</v>
      </c>
      <c r="R72">
        <v>38</v>
      </c>
      <c r="S72" t="s">
        <v>29</v>
      </c>
      <c r="U72">
        <v>303534</v>
      </c>
    </row>
    <row r="73" spans="1:21" x14ac:dyDescent="0.3">
      <c r="A73">
        <v>305777</v>
      </c>
      <c r="B73" t="s">
        <v>642</v>
      </c>
      <c r="C73" t="s">
        <v>1760</v>
      </c>
      <c r="D73" t="s">
        <v>31</v>
      </c>
      <c r="E73" t="s">
        <v>1772</v>
      </c>
      <c r="F73" t="s">
        <v>46</v>
      </c>
      <c r="G73" t="s">
        <v>21</v>
      </c>
      <c r="H73" t="s">
        <v>22</v>
      </c>
      <c r="I73" t="s">
        <v>43</v>
      </c>
      <c r="J73" t="s">
        <v>36</v>
      </c>
      <c r="K73" t="s">
        <v>25</v>
      </c>
      <c r="L73" t="s">
        <v>1146</v>
      </c>
      <c r="M73">
        <v>95.24</v>
      </c>
      <c r="N73">
        <v>100</v>
      </c>
      <c r="O73" t="s">
        <v>49</v>
      </c>
      <c r="P73" t="s">
        <v>38</v>
      </c>
      <c r="Q73">
        <v>4</v>
      </c>
      <c r="R73">
        <v>15</v>
      </c>
      <c r="S73" t="s">
        <v>29</v>
      </c>
      <c r="U73">
        <v>304965</v>
      </c>
    </row>
    <row r="74" spans="1:21" x14ac:dyDescent="0.3">
      <c r="A74">
        <v>303590</v>
      </c>
      <c r="B74" t="s">
        <v>217</v>
      </c>
      <c r="C74" t="s">
        <v>1763</v>
      </c>
      <c r="D74" t="s">
        <v>80</v>
      </c>
      <c r="E74" t="s">
        <v>1771</v>
      </c>
      <c r="F74" t="s">
        <v>32</v>
      </c>
      <c r="G74" t="s">
        <v>62</v>
      </c>
      <c r="H74" t="s">
        <v>22</v>
      </c>
      <c r="I74" t="s">
        <v>43</v>
      </c>
      <c r="J74" t="s">
        <v>36</v>
      </c>
      <c r="K74" t="s">
        <v>69</v>
      </c>
      <c r="L74" t="s">
        <v>218</v>
      </c>
      <c r="M74">
        <v>91.85</v>
      </c>
      <c r="N74">
        <v>85</v>
      </c>
      <c r="O74" t="s">
        <v>49</v>
      </c>
      <c r="P74" t="s">
        <v>38</v>
      </c>
      <c r="Q74">
        <v>4</v>
      </c>
      <c r="R74">
        <v>38</v>
      </c>
      <c r="S74" t="s">
        <v>29</v>
      </c>
      <c r="U74">
        <v>303563</v>
      </c>
    </row>
    <row r="75" spans="1:21" x14ac:dyDescent="0.3">
      <c r="A75">
        <v>303591</v>
      </c>
      <c r="B75" t="s">
        <v>219</v>
      </c>
      <c r="C75" t="s">
        <v>1766</v>
      </c>
      <c r="D75" t="s">
        <v>52</v>
      </c>
      <c r="E75" t="s">
        <v>1770</v>
      </c>
      <c r="F75" t="s">
        <v>41</v>
      </c>
      <c r="G75" t="s">
        <v>62</v>
      </c>
      <c r="H75" t="s">
        <v>76</v>
      </c>
      <c r="I75" t="s">
        <v>43</v>
      </c>
      <c r="J75" t="s">
        <v>24</v>
      </c>
      <c r="K75" t="s">
        <v>54</v>
      </c>
      <c r="L75" t="s">
        <v>220</v>
      </c>
      <c r="M75">
        <v>80.17</v>
      </c>
      <c r="N75">
        <v>78</v>
      </c>
      <c r="O75" t="s">
        <v>56</v>
      </c>
      <c r="P75" t="s">
        <v>38</v>
      </c>
      <c r="Q75">
        <v>4</v>
      </c>
      <c r="R75">
        <v>17</v>
      </c>
      <c r="S75" t="s">
        <v>29</v>
      </c>
      <c r="U75">
        <v>303561</v>
      </c>
    </row>
    <row r="76" spans="1:21" x14ac:dyDescent="0.3">
      <c r="A76">
        <v>305771</v>
      </c>
      <c r="B76" t="s">
        <v>634</v>
      </c>
      <c r="C76" t="s">
        <v>1764</v>
      </c>
      <c r="D76" t="s">
        <v>60</v>
      </c>
      <c r="E76" t="s">
        <v>1768</v>
      </c>
      <c r="F76" t="s">
        <v>20</v>
      </c>
      <c r="G76" t="s">
        <v>68</v>
      </c>
      <c r="H76" t="s">
        <v>22</v>
      </c>
      <c r="I76" t="s">
        <v>43</v>
      </c>
      <c r="J76" t="s">
        <v>24</v>
      </c>
      <c r="K76" t="s">
        <v>69</v>
      </c>
      <c r="L76" t="s">
        <v>1433</v>
      </c>
      <c r="M76">
        <v>86.71</v>
      </c>
      <c r="N76">
        <v>72</v>
      </c>
      <c r="O76" t="s">
        <v>49</v>
      </c>
      <c r="P76" t="s">
        <v>50</v>
      </c>
      <c r="R76">
        <v>14</v>
      </c>
      <c r="S76" t="s">
        <v>29</v>
      </c>
      <c r="U76">
        <v>304368</v>
      </c>
    </row>
    <row r="77" spans="1:21" x14ac:dyDescent="0.3">
      <c r="A77">
        <v>305768</v>
      </c>
      <c r="B77" t="s">
        <v>228</v>
      </c>
      <c r="C77" t="s">
        <v>1762</v>
      </c>
      <c r="D77" t="s">
        <v>72</v>
      </c>
      <c r="E77" t="s">
        <v>1772</v>
      </c>
      <c r="F77" t="s">
        <v>46</v>
      </c>
      <c r="G77" t="s">
        <v>73</v>
      </c>
      <c r="H77" t="s">
        <v>22</v>
      </c>
      <c r="I77" t="s">
        <v>43</v>
      </c>
      <c r="J77" t="s">
        <v>36</v>
      </c>
      <c r="K77" t="s">
        <v>25</v>
      </c>
      <c r="L77" t="s">
        <v>1713</v>
      </c>
      <c r="M77">
        <v>79.95</v>
      </c>
      <c r="N77">
        <v>50</v>
      </c>
      <c r="O77" t="s">
        <v>27</v>
      </c>
      <c r="P77" t="s">
        <v>28</v>
      </c>
      <c r="R77">
        <v>33</v>
      </c>
      <c r="S77" t="s">
        <v>29</v>
      </c>
      <c r="U77">
        <v>304207</v>
      </c>
    </row>
    <row r="78" spans="1:21" x14ac:dyDescent="0.3">
      <c r="A78">
        <v>303594</v>
      </c>
      <c r="B78" t="s">
        <v>226</v>
      </c>
      <c r="C78" t="s">
        <v>1766</v>
      </c>
      <c r="D78" t="s">
        <v>52</v>
      </c>
      <c r="E78" t="s">
        <v>1769</v>
      </c>
      <c r="F78" t="s">
        <v>61</v>
      </c>
      <c r="G78" t="s">
        <v>73</v>
      </c>
      <c r="H78" t="s">
        <v>63</v>
      </c>
      <c r="I78" t="s">
        <v>43</v>
      </c>
      <c r="J78" t="s">
        <v>36</v>
      </c>
      <c r="K78" t="s">
        <v>64</v>
      </c>
      <c r="L78" t="s">
        <v>227</v>
      </c>
      <c r="M78">
        <v>91.25</v>
      </c>
      <c r="N78">
        <v>89</v>
      </c>
      <c r="O78" t="s">
        <v>56</v>
      </c>
      <c r="P78" t="s">
        <v>38</v>
      </c>
      <c r="Q78">
        <v>5</v>
      </c>
      <c r="R78">
        <v>26</v>
      </c>
      <c r="S78" t="s">
        <v>29</v>
      </c>
      <c r="U78">
        <v>303587</v>
      </c>
    </row>
    <row r="79" spans="1:21" x14ac:dyDescent="0.3">
      <c r="A79">
        <v>305764</v>
      </c>
      <c r="B79" t="s">
        <v>439</v>
      </c>
      <c r="C79" t="s">
        <v>1765</v>
      </c>
      <c r="D79" t="s">
        <v>19</v>
      </c>
      <c r="E79" t="s">
        <v>1771</v>
      </c>
      <c r="F79" t="s">
        <v>32</v>
      </c>
      <c r="G79" t="s">
        <v>62</v>
      </c>
      <c r="H79" t="s">
        <v>34</v>
      </c>
      <c r="I79" t="s">
        <v>43</v>
      </c>
      <c r="J79" t="s">
        <v>24</v>
      </c>
      <c r="K79" t="s">
        <v>25</v>
      </c>
      <c r="L79" t="s">
        <v>1537</v>
      </c>
      <c r="M79">
        <v>82.34</v>
      </c>
      <c r="N79">
        <v>72</v>
      </c>
      <c r="O79" t="s">
        <v>27</v>
      </c>
      <c r="P79" t="s">
        <v>50</v>
      </c>
      <c r="R79">
        <v>11</v>
      </c>
      <c r="S79" t="s">
        <v>29</v>
      </c>
      <c r="U79">
        <v>304008</v>
      </c>
    </row>
    <row r="80" spans="1:21" x14ac:dyDescent="0.3">
      <c r="A80">
        <v>305763</v>
      </c>
      <c r="B80" t="s">
        <v>538</v>
      </c>
      <c r="C80" t="s">
        <v>1763</v>
      </c>
      <c r="D80" t="s">
        <v>80</v>
      </c>
      <c r="E80" t="s">
        <v>1770</v>
      </c>
      <c r="F80" t="s">
        <v>41</v>
      </c>
      <c r="G80" t="s">
        <v>21</v>
      </c>
      <c r="H80" t="s">
        <v>22</v>
      </c>
      <c r="I80" t="s">
        <v>43</v>
      </c>
      <c r="J80" t="s">
        <v>36</v>
      </c>
      <c r="K80" t="s">
        <v>69</v>
      </c>
      <c r="L80" t="s">
        <v>414</v>
      </c>
      <c r="M80">
        <v>76.180000000000007</v>
      </c>
      <c r="N80">
        <v>54</v>
      </c>
      <c r="O80" t="s">
        <v>27</v>
      </c>
      <c r="P80" t="s">
        <v>50</v>
      </c>
      <c r="R80">
        <v>21</v>
      </c>
      <c r="S80" t="s">
        <v>29</v>
      </c>
      <c r="U80">
        <v>303696</v>
      </c>
    </row>
    <row r="81" spans="1:21" x14ac:dyDescent="0.3">
      <c r="A81">
        <v>305761</v>
      </c>
      <c r="B81" t="s">
        <v>399</v>
      </c>
      <c r="C81" t="s">
        <v>1762</v>
      </c>
      <c r="D81" t="s">
        <v>72</v>
      </c>
      <c r="E81" t="s">
        <v>1771</v>
      </c>
      <c r="F81" t="s">
        <v>32</v>
      </c>
      <c r="G81" t="s">
        <v>33</v>
      </c>
      <c r="H81" t="s">
        <v>22</v>
      </c>
      <c r="I81" t="s">
        <v>43</v>
      </c>
      <c r="J81" t="s">
        <v>24</v>
      </c>
      <c r="K81" t="s">
        <v>54</v>
      </c>
      <c r="L81" t="s">
        <v>244</v>
      </c>
      <c r="M81">
        <v>83.82</v>
      </c>
      <c r="N81">
        <v>54</v>
      </c>
      <c r="O81" t="s">
        <v>27</v>
      </c>
      <c r="P81" t="s">
        <v>50</v>
      </c>
      <c r="R81">
        <v>27</v>
      </c>
      <c r="S81" t="s">
        <v>29</v>
      </c>
      <c r="U81">
        <v>304359</v>
      </c>
    </row>
    <row r="82" spans="1:21" x14ac:dyDescent="0.3">
      <c r="A82">
        <v>305754</v>
      </c>
      <c r="B82" t="s">
        <v>1042</v>
      </c>
      <c r="C82" t="s">
        <v>1761</v>
      </c>
      <c r="D82" t="s">
        <v>40</v>
      </c>
      <c r="E82" t="s">
        <v>1768</v>
      </c>
      <c r="F82" t="s">
        <v>20</v>
      </c>
      <c r="G82" t="s">
        <v>42</v>
      </c>
      <c r="H82" t="s">
        <v>63</v>
      </c>
      <c r="I82" t="s">
        <v>43</v>
      </c>
      <c r="J82" t="s">
        <v>36</v>
      </c>
      <c r="K82" t="s">
        <v>25</v>
      </c>
      <c r="L82" t="s">
        <v>1001</v>
      </c>
      <c r="M82">
        <v>84.38</v>
      </c>
      <c r="N82">
        <v>72</v>
      </c>
      <c r="O82" t="s">
        <v>27</v>
      </c>
      <c r="P82" t="s">
        <v>38</v>
      </c>
      <c r="Q82">
        <v>5</v>
      </c>
      <c r="R82">
        <v>15</v>
      </c>
      <c r="S82" t="s">
        <v>29</v>
      </c>
      <c r="U82">
        <v>303620</v>
      </c>
    </row>
    <row r="83" spans="1:21" x14ac:dyDescent="0.3">
      <c r="A83">
        <v>305751</v>
      </c>
      <c r="B83" t="s">
        <v>1213</v>
      </c>
      <c r="C83" t="s">
        <v>1761</v>
      </c>
      <c r="D83" t="s">
        <v>40</v>
      </c>
      <c r="E83" t="s">
        <v>1770</v>
      </c>
      <c r="F83" t="s">
        <v>41</v>
      </c>
      <c r="G83" t="s">
        <v>173</v>
      </c>
      <c r="H83" t="s">
        <v>63</v>
      </c>
      <c r="I83" t="s">
        <v>43</v>
      </c>
      <c r="J83" t="s">
        <v>36</v>
      </c>
      <c r="K83" t="s">
        <v>69</v>
      </c>
      <c r="L83" t="s">
        <v>1707</v>
      </c>
      <c r="M83">
        <v>87.96</v>
      </c>
      <c r="N83">
        <v>70</v>
      </c>
      <c r="O83" t="s">
        <v>56</v>
      </c>
      <c r="P83" t="s">
        <v>38</v>
      </c>
      <c r="Q83">
        <v>2</v>
      </c>
      <c r="R83">
        <v>26</v>
      </c>
      <c r="S83" t="s">
        <v>29</v>
      </c>
      <c r="U83">
        <v>304653</v>
      </c>
    </row>
    <row r="84" spans="1:21" x14ac:dyDescent="0.3">
      <c r="A84">
        <v>305749</v>
      </c>
      <c r="B84" t="s">
        <v>595</v>
      </c>
      <c r="C84" t="s">
        <v>1766</v>
      </c>
      <c r="D84" t="s">
        <v>52</v>
      </c>
      <c r="E84" t="s">
        <v>1768</v>
      </c>
      <c r="F84" t="s">
        <v>20</v>
      </c>
      <c r="G84" t="s">
        <v>21</v>
      </c>
      <c r="H84" t="s">
        <v>63</v>
      </c>
      <c r="I84" t="s">
        <v>43</v>
      </c>
      <c r="J84" t="s">
        <v>24</v>
      </c>
      <c r="K84" t="s">
        <v>64</v>
      </c>
      <c r="L84" t="s">
        <v>803</v>
      </c>
      <c r="M84">
        <v>96.58</v>
      </c>
      <c r="N84">
        <v>93</v>
      </c>
      <c r="O84" t="s">
        <v>49</v>
      </c>
      <c r="P84" t="s">
        <v>50</v>
      </c>
      <c r="R84">
        <v>6</v>
      </c>
      <c r="S84" t="s">
        <v>29</v>
      </c>
      <c r="U84">
        <v>304683</v>
      </c>
    </row>
    <row r="85" spans="1:21" x14ac:dyDescent="0.3">
      <c r="A85">
        <v>305747</v>
      </c>
      <c r="B85" t="s">
        <v>232</v>
      </c>
      <c r="C85" t="s">
        <v>1761</v>
      </c>
      <c r="D85" t="s">
        <v>40</v>
      </c>
      <c r="E85" t="s">
        <v>1772</v>
      </c>
      <c r="F85" t="s">
        <v>46</v>
      </c>
      <c r="G85" t="s">
        <v>126</v>
      </c>
      <c r="H85" t="s">
        <v>22</v>
      </c>
      <c r="I85" t="s">
        <v>43</v>
      </c>
      <c r="J85" t="s">
        <v>36</v>
      </c>
      <c r="K85" t="s">
        <v>54</v>
      </c>
      <c r="L85" t="s">
        <v>1705</v>
      </c>
      <c r="M85">
        <v>76.2</v>
      </c>
      <c r="N85">
        <v>58</v>
      </c>
      <c r="O85" t="s">
        <v>56</v>
      </c>
      <c r="P85" t="s">
        <v>50</v>
      </c>
      <c r="R85">
        <v>20</v>
      </c>
      <c r="S85" t="s">
        <v>29</v>
      </c>
      <c r="U85">
        <v>304351</v>
      </c>
    </row>
    <row r="86" spans="1:21" x14ac:dyDescent="0.3">
      <c r="A86">
        <v>303602</v>
      </c>
      <c r="B86" t="s">
        <v>243</v>
      </c>
      <c r="C86" t="s">
        <v>1764</v>
      </c>
      <c r="D86" t="s">
        <v>60</v>
      </c>
      <c r="E86" t="s">
        <v>1772</v>
      </c>
      <c r="F86" t="s">
        <v>46</v>
      </c>
      <c r="G86" t="s">
        <v>53</v>
      </c>
      <c r="H86" t="s">
        <v>76</v>
      </c>
      <c r="I86" t="s">
        <v>43</v>
      </c>
      <c r="J86" t="s">
        <v>36</v>
      </c>
      <c r="K86" t="s">
        <v>64</v>
      </c>
      <c r="L86" t="s">
        <v>244</v>
      </c>
      <c r="M86">
        <v>80.91</v>
      </c>
      <c r="N86">
        <v>78</v>
      </c>
      <c r="O86" t="s">
        <v>56</v>
      </c>
      <c r="P86" t="s">
        <v>38</v>
      </c>
      <c r="Q86">
        <v>2</v>
      </c>
      <c r="R86">
        <v>8</v>
      </c>
      <c r="S86" t="s">
        <v>29</v>
      </c>
      <c r="U86">
        <v>303555</v>
      </c>
    </row>
    <row r="87" spans="1:21" x14ac:dyDescent="0.3">
      <c r="A87">
        <v>303603</v>
      </c>
      <c r="B87" t="s">
        <v>123</v>
      </c>
      <c r="C87" t="s">
        <v>1762</v>
      </c>
      <c r="D87" t="s">
        <v>72</v>
      </c>
      <c r="E87" t="s">
        <v>1769</v>
      </c>
      <c r="F87" t="s">
        <v>61</v>
      </c>
      <c r="G87" t="s">
        <v>47</v>
      </c>
      <c r="H87" t="s">
        <v>22</v>
      </c>
      <c r="I87" t="s">
        <v>43</v>
      </c>
      <c r="J87" t="s">
        <v>36</v>
      </c>
      <c r="K87" t="s">
        <v>25</v>
      </c>
      <c r="L87" t="s">
        <v>245</v>
      </c>
      <c r="M87">
        <v>99.97</v>
      </c>
      <c r="N87">
        <v>85</v>
      </c>
      <c r="O87" t="s">
        <v>56</v>
      </c>
      <c r="P87" t="s">
        <v>50</v>
      </c>
      <c r="R87">
        <v>11</v>
      </c>
      <c r="S87" t="s">
        <v>29</v>
      </c>
      <c r="U87">
        <v>303572</v>
      </c>
    </row>
    <row r="88" spans="1:21" x14ac:dyDescent="0.3">
      <c r="A88">
        <v>305742</v>
      </c>
      <c r="B88" t="s">
        <v>1063</v>
      </c>
      <c r="C88" t="s">
        <v>1762</v>
      </c>
      <c r="D88" t="s">
        <v>72</v>
      </c>
      <c r="E88" t="s">
        <v>1768</v>
      </c>
      <c r="F88" t="s">
        <v>20</v>
      </c>
      <c r="G88" t="s">
        <v>173</v>
      </c>
      <c r="H88" t="s">
        <v>34</v>
      </c>
      <c r="I88" t="s">
        <v>43</v>
      </c>
      <c r="J88" t="s">
        <v>36</v>
      </c>
      <c r="K88" t="s">
        <v>69</v>
      </c>
      <c r="L88" t="s">
        <v>1370</v>
      </c>
      <c r="M88">
        <v>92.22</v>
      </c>
      <c r="N88">
        <v>89</v>
      </c>
      <c r="O88" t="s">
        <v>49</v>
      </c>
      <c r="P88" t="s">
        <v>38</v>
      </c>
      <c r="Q88">
        <v>3</v>
      </c>
      <c r="R88">
        <v>20</v>
      </c>
      <c r="S88" t="s">
        <v>29</v>
      </c>
      <c r="U88">
        <v>304412</v>
      </c>
    </row>
    <row r="89" spans="1:21" x14ac:dyDescent="0.3">
      <c r="A89">
        <v>305741</v>
      </c>
      <c r="B89" t="s">
        <v>866</v>
      </c>
      <c r="C89" t="s">
        <v>1763</v>
      </c>
      <c r="D89" t="s">
        <v>80</v>
      </c>
      <c r="E89" t="s">
        <v>1772</v>
      </c>
      <c r="F89" t="s">
        <v>46</v>
      </c>
      <c r="G89" t="s">
        <v>42</v>
      </c>
      <c r="H89" t="s">
        <v>22</v>
      </c>
      <c r="I89" t="s">
        <v>43</v>
      </c>
      <c r="J89" t="s">
        <v>36</v>
      </c>
      <c r="K89" t="s">
        <v>54</v>
      </c>
      <c r="L89" t="s">
        <v>1416</v>
      </c>
      <c r="M89">
        <v>99.19</v>
      </c>
      <c r="N89">
        <v>99</v>
      </c>
      <c r="O89" t="s">
        <v>49</v>
      </c>
      <c r="P89" t="s">
        <v>38</v>
      </c>
      <c r="Q89">
        <v>2</v>
      </c>
      <c r="S89" t="s">
        <v>29</v>
      </c>
      <c r="U89">
        <v>303701</v>
      </c>
    </row>
    <row r="90" spans="1:21" x14ac:dyDescent="0.3">
      <c r="A90">
        <v>305740</v>
      </c>
      <c r="B90" t="s">
        <v>215</v>
      </c>
      <c r="C90" t="s">
        <v>1760</v>
      </c>
      <c r="D90" t="s">
        <v>31</v>
      </c>
      <c r="E90" t="s">
        <v>1771</v>
      </c>
      <c r="F90" t="s">
        <v>32</v>
      </c>
      <c r="G90" t="s">
        <v>102</v>
      </c>
      <c r="H90" t="s">
        <v>63</v>
      </c>
      <c r="I90" t="s">
        <v>43</v>
      </c>
      <c r="J90" t="s">
        <v>24</v>
      </c>
      <c r="K90" t="s">
        <v>64</v>
      </c>
      <c r="L90" t="s">
        <v>412</v>
      </c>
      <c r="M90">
        <v>96.46</v>
      </c>
      <c r="N90">
        <v>90</v>
      </c>
      <c r="O90" t="s">
        <v>56</v>
      </c>
      <c r="P90" t="s">
        <v>28</v>
      </c>
      <c r="R90">
        <v>8</v>
      </c>
      <c r="S90" t="s">
        <v>29</v>
      </c>
      <c r="U90">
        <v>304453</v>
      </c>
    </row>
    <row r="91" spans="1:21" x14ac:dyDescent="0.3">
      <c r="A91">
        <v>303607</v>
      </c>
      <c r="B91" t="s">
        <v>251</v>
      </c>
      <c r="C91" t="s">
        <v>1763</v>
      </c>
      <c r="D91" t="s">
        <v>80</v>
      </c>
      <c r="E91" t="s">
        <v>1772</v>
      </c>
      <c r="F91" t="s">
        <v>46</v>
      </c>
      <c r="G91" t="s">
        <v>21</v>
      </c>
      <c r="H91" t="s">
        <v>34</v>
      </c>
      <c r="I91" t="s">
        <v>43</v>
      </c>
      <c r="J91" t="s">
        <v>24</v>
      </c>
      <c r="K91" t="s">
        <v>54</v>
      </c>
      <c r="L91" t="s">
        <v>252</v>
      </c>
      <c r="M91">
        <v>90.5</v>
      </c>
      <c r="N91">
        <v>82</v>
      </c>
      <c r="O91" t="s">
        <v>49</v>
      </c>
      <c r="P91" t="s">
        <v>38</v>
      </c>
      <c r="Q91">
        <v>3</v>
      </c>
      <c r="R91">
        <v>30</v>
      </c>
      <c r="S91" t="s">
        <v>29</v>
      </c>
      <c r="U91">
        <v>303549</v>
      </c>
    </row>
    <row r="92" spans="1:21" x14ac:dyDescent="0.3">
      <c r="A92">
        <v>303608</v>
      </c>
      <c r="B92" t="s">
        <v>253</v>
      </c>
      <c r="C92" t="s">
        <v>1761</v>
      </c>
      <c r="D92" t="s">
        <v>40</v>
      </c>
      <c r="E92" t="s">
        <v>1772</v>
      </c>
      <c r="F92" t="s">
        <v>46</v>
      </c>
      <c r="G92" t="s">
        <v>102</v>
      </c>
      <c r="H92" t="s">
        <v>22</v>
      </c>
      <c r="I92" t="s">
        <v>43</v>
      </c>
      <c r="J92" t="s">
        <v>36</v>
      </c>
      <c r="K92" t="s">
        <v>69</v>
      </c>
      <c r="L92" t="s">
        <v>254</v>
      </c>
      <c r="M92">
        <v>94.42</v>
      </c>
      <c r="N92">
        <v>74</v>
      </c>
      <c r="O92" t="s">
        <v>49</v>
      </c>
      <c r="P92" t="s">
        <v>38</v>
      </c>
      <c r="Q92">
        <v>4</v>
      </c>
      <c r="R92">
        <v>40</v>
      </c>
      <c r="S92" t="s">
        <v>29</v>
      </c>
      <c r="U92">
        <v>303570</v>
      </c>
    </row>
    <row r="93" spans="1:21" x14ac:dyDescent="0.3">
      <c r="A93">
        <v>305733</v>
      </c>
      <c r="B93" t="s">
        <v>450</v>
      </c>
      <c r="C93" t="s">
        <v>1764</v>
      </c>
      <c r="D93" t="s">
        <v>60</v>
      </c>
      <c r="E93" t="s">
        <v>1771</v>
      </c>
      <c r="F93" t="s">
        <v>32</v>
      </c>
      <c r="G93" t="s">
        <v>73</v>
      </c>
      <c r="H93" t="s">
        <v>22</v>
      </c>
      <c r="I93" t="s">
        <v>43</v>
      </c>
      <c r="J93" t="s">
        <v>24</v>
      </c>
      <c r="K93" t="s">
        <v>54</v>
      </c>
      <c r="L93" t="s">
        <v>1266</v>
      </c>
      <c r="M93">
        <v>81.75</v>
      </c>
      <c r="N93">
        <v>75</v>
      </c>
      <c r="O93" t="s">
        <v>56</v>
      </c>
      <c r="P93" t="s">
        <v>38</v>
      </c>
      <c r="Q93">
        <v>4</v>
      </c>
      <c r="R93">
        <v>11</v>
      </c>
      <c r="S93" t="s">
        <v>29</v>
      </c>
      <c r="U93">
        <v>305571</v>
      </c>
    </row>
    <row r="94" spans="1:21" x14ac:dyDescent="0.3">
      <c r="A94">
        <v>305732</v>
      </c>
      <c r="B94" t="s">
        <v>348</v>
      </c>
      <c r="C94" t="s">
        <v>1760</v>
      </c>
      <c r="D94" t="s">
        <v>31</v>
      </c>
      <c r="E94" t="s">
        <v>1769</v>
      </c>
      <c r="F94" t="s">
        <v>61</v>
      </c>
      <c r="G94" t="s">
        <v>53</v>
      </c>
      <c r="H94" t="s">
        <v>22</v>
      </c>
      <c r="I94" t="s">
        <v>43</v>
      </c>
      <c r="J94" t="s">
        <v>24</v>
      </c>
      <c r="K94" t="s">
        <v>25</v>
      </c>
      <c r="L94" t="s">
        <v>519</v>
      </c>
      <c r="M94">
        <v>93.33</v>
      </c>
      <c r="N94">
        <v>88</v>
      </c>
      <c r="O94" t="s">
        <v>56</v>
      </c>
      <c r="P94" t="s">
        <v>38</v>
      </c>
      <c r="Q94">
        <v>2</v>
      </c>
      <c r="S94" t="s">
        <v>29</v>
      </c>
      <c r="U94">
        <v>304398</v>
      </c>
    </row>
    <row r="95" spans="1:21" x14ac:dyDescent="0.3">
      <c r="A95">
        <v>305731</v>
      </c>
      <c r="B95" t="s">
        <v>349</v>
      </c>
      <c r="C95" t="s">
        <v>1766</v>
      </c>
      <c r="D95" t="s">
        <v>52</v>
      </c>
      <c r="E95" t="s">
        <v>1770</v>
      </c>
      <c r="F95" t="s">
        <v>41</v>
      </c>
      <c r="G95" t="s">
        <v>42</v>
      </c>
      <c r="H95" t="s">
        <v>34</v>
      </c>
      <c r="I95" t="s">
        <v>43</v>
      </c>
      <c r="J95" t="s">
        <v>24</v>
      </c>
      <c r="K95" t="s">
        <v>64</v>
      </c>
      <c r="L95" t="s">
        <v>787</v>
      </c>
      <c r="M95">
        <v>79.040000000000006</v>
      </c>
      <c r="N95">
        <v>77</v>
      </c>
      <c r="O95" t="s">
        <v>27</v>
      </c>
      <c r="P95" t="s">
        <v>38</v>
      </c>
      <c r="Q95">
        <v>2</v>
      </c>
      <c r="R95">
        <v>33</v>
      </c>
      <c r="S95" t="s">
        <v>29</v>
      </c>
      <c r="U95">
        <v>304871</v>
      </c>
    </row>
    <row r="96" spans="1:21" x14ac:dyDescent="0.3">
      <c r="A96">
        <v>303612</v>
      </c>
      <c r="B96" t="s">
        <v>260</v>
      </c>
      <c r="C96" t="s">
        <v>1765</v>
      </c>
      <c r="D96" t="s">
        <v>19</v>
      </c>
      <c r="E96" t="s">
        <v>1768</v>
      </c>
      <c r="F96" t="s">
        <v>20</v>
      </c>
      <c r="G96" t="s">
        <v>53</v>
      </c>
      <c r="H96" t="s">
        <v>34</v>
      </c>
      <c r="I96" t="s">
        <v>43</v>
      </c>
      <c r="J96" t="s">
        <v>24</v>
      </c>
      <c r="K96" t="s">
        <v>64</v>
      </c>
      <c r="L96" t="s">
        <v>261</v>
      </c>
      <c r="M96">
        <v>80.81</v>
      </c>
      <c r="N96">
        <v>58</v>
      </c>
      <c r="O96" t="s">
        <v>56</v>
      </c>
      <c r="P96" t="s">
        <v>38</v>
      </c>
      <c r="Q96">
        <v>5</v>
      </c>
      <c r="R96">
        <v>12</v>
      </c>
      <c r="S96" t="s">
        <v>29</v>
      </c>
      <c r="U96">
        <v>303602</v>
      </c>
    </row>
    <row r="97" spans="1:21" x14ac:dyDescent="0.3">
      <c r="A97">
        <v>303613</v>
      </c>
      <c r="B97" t="s">
        <v>262</v>
      </c>
      <c r="C97" t="s">
        <v>1764</v>
      </c>
      <c r="D97" t="s">
        <v>60</v>
      </c>
      <c r="E97" t="s">
        <v>1771</v>
      </c>
      <c r="F97" t="s">
        <v>32</v>
      </c>
      <c r="G97" t="s">
        <v>102</v>
      </c>
      <c r="H97" t="s">
        <v>76</v>
      </c>
      <c r="I97" t="s">
        <v>43</v>
      </c>
      <c r="J97" t="s">
        <v>36</v>
      </c>
      <c r="K97" t="s">
        <v>64</v>
      </c>
      <c r="L97" t="s">
        <v>88</v>
      </c>
      <c r="M97">
        <v>90.95</v>
      </c>
      <c r="N97">
        <v>87</v>
      </c>
      <c r="O97" t="s">
        <v>56</v>
      </c>
      <c r="P97" t="s">
        <v>38</v>
      </c>
      <c r="Q97">
        <v>3</v>
      </c>
      <c r="R97">
        <v>14</v>
      </c>
      <c r="S97" t="s">
        <v>29</v>
      </c>
      <c r="U97">
        <v>303611</v>
      </c>
    </row>
    <row r="98" spans="1:21" x14ac:dyDescent="0.3">
      <c r="A98">
        <v>305730</v>
      </c>
      <c r="B98" t="s">
        <v>1213</v>
      </c>
      <c r="C98" t="s">
        <v>1765</v>
      </c>
      <c r="D98" t="s">
        <v>19</v>
      </c>
      <c r="E98" t="s">
        <v>1770</v>
      </c>
      <c r="F98" t="s">
        <v>41</v>
      </c>
      <c r="G98" t="s">
        <v>102</v>
      </c>
      <c r="H98" t="s">
        <v>22</v>
      </c>
      <c r="I98" t="s">
        <v>43</v>
      </c>
      <c r="J98" t="s">
        <v>24</v>
      </c>
      <c r="K98" t="s">
        <v>25</v>
      </c>
      <c r="L98" t="s">
        <v>519</v>
      </c>
      <c r="M98">
        <v>76.11</v>
      </c>
      <c r="N98">
        <v>76</v>
      </c>
      <c r="O98" t="s">
        <v>27</v>
      </c>
      <c r="P98" t="s">
        <v>50</v>
      </c>
      <c r="R98">
        <v>34</v>
      </c>
      <c r="S98" t="s">
        <v>29</v>
      </c>
      <c r="U98">
        <v>304417</v>
      </c>
    </row>
    <row r="99" spans="1:21" x14ac:dyDescent="0.3">
      <c r="A99">
        <v>303615</v>
      </c>
      <c r="B99" t="s">
        <v>265</v>
      </c>
      <c r="C99" t="s">
        <v>1760</v>
      </c>
      <c r="D99" t="s">
        <v>31</v>
      </c>
      <c r="E99" t="s">
        <v>1772</v>
      </c>
      <c r="F99" t="s">
        <v>46</v>
      </c>
      <c r="G99" t="s">
        <v>53</v>
      </c>
      <c r="H99" t="s">
        <v>63</v>
      </c>
      <c r="I99" t="s">
        <v>43</v>
      </c>
      <c r="J99" t="s">
        <v>36</v>
      </c>
      <c r="K99" t="s">
        <v>64</v>
      </c>
      <c r="L99" t="s">
        <v>266</v>
      </c>
      <c r="M99">
        <v>86.08</v>
      </c>
      <c r="N99">
        <v>80</v>
      </c>
      <c r="O99" t="s">
        <v>49</v>
      </c>
      <c r="P99" t="s">
        <v>50</v>
      </c>
      <c r="R99">
        <v>26</v>
      </c>
      <c r="S99" t="s">
        <v>29</v>
      </c>
      <c r="U99">
        <v>303577</v>
      </c>
    </row>
    <row r="100" spans="1:21" x14ac:dyDescent="0.3">
      <c r="A100">
        <v>303616</v>
      </c>
      <c r="B100" t="s">
        <v>228</v>
      </c>
      <c r="C100" t="s">
        <v>1763</v>
      </c>
      <c r="D100" t="s">
        <v>80</v>
      </c>
      <c r="E100" t="s">
        <v>1771</v>
      </c>
      <c r="F100" t="s">
        <v>32</v>
      </c>
      <c r="G100" t="s">
        <v>42</v>
      </c>
      <c r="H100" t="s">
        <v>22</v>
      </c>
      <c r="I100" t="s">
        <v>43</v>
      </c>
      <c r="J100" t="s">
        <v>24</v>
      </c>
      <c r="K100" t="s">
        <v>64</v>
      </c>
      <c r="L100" t="s">
        <v>267</v>
      </c>
      <c r="M100">
        <v>85.73</v>
      </c>
      <c r="N100">
        <v>82</v>
      </c>
      <c r="O100" t="s">
        <v>56</v>
      </c>
      <c r="P100" t="s">
        <v>38</v>
      </c>
      <c r="Q100">
        <v>5</v>
      </c>
      <c r="R100">
        <v>9</v>
      </c>
      <c r="S100" t="s">
        <v>29</v>
      </c>
      <c r="U100">
        <v>303576</v>
      </c>
    </row>
    <row r="101" spans="1:21" x14ac:dyDescent="0.3">
      <c r="A101">
        <v>305727</v>
      </c>
      <c r="B101" t="s">
        <v>291</v>
      </c>
      <c r="C101" t="s">
        <v>1761</v>
      </c>
      <c r="D101" t="s">
        <v>40</v>
      </c>
      <c r="E101" t="s">
        <v>1770</v>
      </c>
      <c r="F101" t="s">
        <v>41</v>
      </c>
      <c r="G101" t="s">
        <v>47</v>
      </c>
      <c r="H101" t="s">
        <v>22</v>
      </c>
      <c r="I101" t="s">
        <v>43</v>
      </c>
      <c r="J101" t="s">
        <v>24</v>
      </c>
      <c r="K101" t="s">
        <v>25</v>
      </c>
      <c r="L101" t="s">
        <v>313</v>
      </c>
      <c r="M101">
        <v>80.75</v>
      </c>
      <c r="N101">
        <v>62</v>
      </c>
      <c r="O101" t="s">
        <v>56</v>
      </c>
      <c r="P101" t="s">
        <v>38</v>
      </c>
      <c r="Q101">
        <v>5</v>
      </c>
      <c r="R101">
        <v>13</v>
      </c>
      <c r="S101" t="s">
        <v>29</v>
      </c>
      <c r="U101">
        <v>305225</v>
      </c>
    </row>
    <row r="102" spans="1:21" x14ac:dyDescent="0.3">
      <c r="A102">
        <v>305725</v>
      </c>
      <c r="B102" t="s">
        <v>724</v>
      </c>
      <c r="C102" t="s">
        <v>1764</v>
      </c>
      <c r="D102" t="s">
        <v>60</v>
      </c>
      <c r="E102" t="s">
        <v>1770</v>
      </c>
      <c r="F102" t="s">
        <v>41</v>
      </c>
      <c r="G102" t="s">
        <v>126</v>
      </c>
      <c r="H102" t="s">
        <v>34</v>
      </c>
      <c r="I102" t="s">
        <v>43</v>
      </c>
      <c r="J102" t="s">
        <v>36</v>
      </c>
      <c r="K102" t="s">
        <v>25</v>
      </c>
      <c r="L102" t="s">
        <v>1702</v>
      </c>
      <c r="M102">
        <v>97.5</v>
      </c>
      <c r="N102">
        <v>95</v>
      </c>
      <c r="O102" t="s">
        <v>56</v>
      </c>
      <c r="P102" t="s">
        <v>38</v>
      </c>
      <c r="Q102">
        <v>5</v>
      </c>
      <c r="R102">
        <v>7</v>
      </c>
      <c r="S102" t="s">
        <v>29</v>
      </c>
      <c r="U102">
        <v>305050</v>
      </c>
    </row>
    <row r="103" spans="1:21" x14ac:dyDescent="0.3">
      <c r="A103">
        <v>305723</v>
      </c>
      <c r="B103" t="s">
        <v>312</v>
      </c>
      <c r="C103" t="s">
        <v>1764</v>
      </c>
      <c r="D103" t="s">
        <v>60</v>
      </c>
      <c r="E103" t="s">
        <v>1771</v>
      </c>
      <c r="F103" t="s">
        <v>32</v>
      </c>
      <c r="G103" t="s">
        <v>126</v>
      </c>
      <c r="H103" t="s">
        <v>22</v>
      </c>
      <c r="I103" t="s">
        <v>43</v>
      </c>
      <c r="J103" t="s">
        <v>24</v>
      </c>
      <c r="K103" t="s">
        <v>64</v>
      </c>
      <c r="L103" t="s">
        <v>254</v>
      </c>
      <c r="M103">
        <v>79.28</v>
      </c>
      <c r="N103">
        <v>71</v>
      </c>
      <c r="O103" t="s">
        <v>27</v>
      </c>
      <c r="P103" t="s">
        <v>38</v>
      </c>
      <c r="Q103">
        <v>5</v>
      </c>
      <c r="R103">
        <v>20</v>
      </c>
      <c r="S103" t="s">
        <v>29</v>
      </c>
      <c r="U103">
        <v>304880</v>
      </c>
    </row>
    <row r="104" spans="1:21" x14ac:dyDescent="0.3">
      <c r="A104">
        <v>305720</v>
      </c>
      <c r="B104" t="s">
        <v>668</v>
      </c>
      <c r="C104" t="s">
        <v>1764</v>
      </c>
      <c r="D104" t="s">
        <v>60</v>
      </c>
      <c r="E104" t="s">
        <v>1770</v>
      </c>
      <c r="F104" t="s">
        <v>41</v>
      </c>
      <c r="G104" t="s">
        <v>53</v>
      </c>
      <c r="H104" t="s">
        <v>76</v>
      </c>
      <c r="I104" t="s">
        <v>43</v>
      </c>
      <c r="J104" t="s">
        <v>24</v>
      </c>
      <c r="K104" t="s">
        <v>69</v>
      </c>
      <c r="L104" t="s">
        <v>944</v>
      </c>
      <c r="M104">
        <v>81.8</v>
      </c>
      <c r="N104">
        <v>67</v>
      </c>
      <c r="O104" t="s">
        <v>56</v>
      </c>
      <c r="P104" t="s">
        <v>38</v>
      </c>
      <c r="Q104">
        <v>4</v>
      </c>
      <c r="R104">
        <v>13</v>
      </c>
      <c r="S104" t="s">
        <v>29</v>
      </c>
      <c r="U104">
        <v>304755</v>
      </c>
    </row>
    <row r="105" spans="1:21" x14ac:dyDescent="0.3">
      <c r="A105">
        <v>303621</v>
      </c>
      <c r="B105" t="s">
        <v>275</v>
      </c>
      <c r="C105" t="s">
        <v>1765</v>
      </c>
      <c r="D105" t="s">
        <v>19</v>
      </c>
      <c r="E105" t="s">
        <v>1771</v>
      </c>
      <c r="F105" t="s">
        <v>32</v>
      </c>
      <c r="G105" t="s">
        <v>173</v>
      </c>
      <c r="H105" t="s">
        <v>63</v>
      </c>
      <c r="I105" t="s">
        <v>43</v>
      </c>
      <c r="J105" t="s">
        <v>36</v>
      </c>
      <c r="K105" t="s">
        <v>69</v>
      </c>
      <c r="L105" t="s">
        <v>276</v>
      </c>
      <c r="M105">
        <v>80.73</v>
      </c>
      <c r="N105">
        <v>51</v>
      </c>
      <c r="O105" t="s">
        <v>56</v>
      </c>
      <c r="P105" t="s">
        <v>38</v>
      </c>
      <c r="Q105">
        <v>3</v>
      </c>
      <c r="R105">
        <v>28</v>
      </c>
      <c r="S105" t="s">
        <v>29</v>
      </c>
      <c r="U105">
        <v>303551</v>
      </c>
    </row>
    <row r="106" spans="1:21" x14ac:dyDescent="0.3">
      <c r="A106">
        <v>303622</v>
      </c>
      <c r="B106" t="s">
        <v>277</v>
      </c>
      <c r="C106" t="s">
        <v>1763</v>
      </c>
      <c r="D106" t="s">
        <v>80</v>
      </c>
      <c r="E106" t="s">
        <v>1768</v>
      </c>
      <c r="F106" t="s">
        <v>20</v>
      </c>
      <c r="G106" t="s">
        <v>21</v>
      </c>
      <c r="H106" t="s">
        <v>63</v>
      </c>
      <c r="I106" t="s">
        <v>43</v>
      </c>
      <c r="J106" t="s">
        <v>36</v>
      </c>
      <c r="K106" t="s">
        <v>64</v>
      </c>
      <c r="L106" t="s">
        <v>278</v>
      </c>
      <c r="M106">
        <v>76.53</v>
      </c>
      <c r="N106">
        <v>67</v>
      </c>
      <c r="O106" t="s">
        <v>56</v>
      </c>
      <c r="P106" t="s">
        <v>28</v>
      </c>
      <c r="R106">
        <v>15</v>
      </c>
      <c r="S106" t="s">
        <v>29</v>
      </c>
      <c r="U106">
        <v>303617</v>
      </c>
    </row>
    <row r="107" spans="1:21" x14ac:dyDescent="0.3">
      <c r="A107">
        <v>305719</v>
      </c>
      <c r="B107" t="s">
        <v>175</v>
      </c>
      <c r="C107" t="s">
        <v>1766</v>
      </c>
      <c r="D107" t="s">
        <v>52</v>
      </c>
      <c r="E107" t="s">
        <v>1769</v>
      </c>
      <c r="F107" t="s">
        <v>61</v>
      </c>
      <c r="G107" t="s">
        <v>53</v>
      </c>
      <c r="H107" t="s">
        <v>76</v>
      </c>
      <c r="I107" t="s">
        <v>43</v>
      </c>
      <c r="J107" t="s">
        <v>36</v>
      </c>
      <c r="K107" t="s">
        <v>64</v>
      </c>
      <c r="L107" t="s">
        <v>1632</v>
      </c>
      <c r="M107">
        <v>92.2</v>
      </c>
      <c r="N107">
        <v>90</v>
      </c>
      <c r="O107" t="s">
        <v>49</v>
      </c>
      <c r="P107" t="s">
        <v>38</v>
      </c>
      <c r="Q107">
        <v>5</v>
      </c>
      <c r="S107" t="s">
        <v>29</v>
      </c>
      <c r="U107">
        <v>305593</v>
      </c>
    </row>
    <row r="108" spans="1:21" x14ac:dyDescent="0.3">
      <c r="A108">
        <v>305716</v>
      </c>
      <c r="B108" t="s">
        <v>301</v>
      </c>
      <c r="C108" t="s">
        <v>1764</v>
      </c>
      <c r="D108" t="s">
        <v>60</v>
      </c>
      <c r="E108" t="s">
        <v>1772</v>
      </c>
      <c r="F108" t="s">
        <v>46</v>
      </c>
      <c r="G108" t="s">
        <v>68</v>
      </c>
      <c r="H108" t="s">
        <v>34</v>
      </c>
      <c r="I108" t="s">
        <v>43</v>
      </c>
      <c r="J108" t="s">
        <v>24</v>
      </c>
      <c r="K108" t="s">
        <v>25</v>
      </c>
      <c r="L108" t="s">
        <v>1300</v>
      </c>
      <c r="M108">
        <v>90.45</v>
      </c>
      <c r="N108">
        <v>77</v>
      </c>
      <c r="O108" t="s">
        <v>49</v>
      </c>
      <c r="P108" t="s">
        <v>38</v>
      </c>
      <c r="Q108">
        <v>4</v>
      </c>
      <c r="R108">
        <v>21</v>
      </c>
      <c r="S108" t="s">
        <v>29</v>
      </c>
      <c r="U108">
        <v>303553</v>
      </c>
    </row>
    <row r="109" spans="1:21" x14ac:dyDescent="0.3">
      <c r="A109">
        <v>305709</v>
      </c>
      <c r="B109" t="s">
        <v>232</v>
      </c>
      <c r="C109" t="s">
        <v>1763</v>
      </c>
      <c r="D109" t="s">
        <v>80</v>
      </c>
      <c r="E109" t="s">
        <v>1772</v>
      </c>
      <c r="F109" t="s">
        <v>46</v>
      </c>
      <c r="G109" t="s">
        <v>173</v>
      </c>
      <c r="H109" t="s">
        <v>34</v>
      </c>
      <c r="I109" t="s">
        <v>43</v>
      </c>
      <c r="J109" t="s">
        <v>24</v>
      </c>
      <c r="K109" t="s">
        <v>69</v>
      </c>
      <c r="L109" t="s">
        <v>1550</v>
      </c>
      <c r="M109">
        <v>99.56</v>
      </c>
      <c r="N109">
        <v>89</v>
      </c>
      <c r="O109" t="s">
        <v>56</v>
      </c>
      <c r="P109" t="s">
        <v>28</v>
      </c>
      <c r="R109">
        <v>12</v>
      </c>
      <c r="S109" t="s">
        <v>29</v>
      </c>
      <c r="U109">
        <v>305490</v>
      </c>
    </row>
    <row r="110" spans="1:21" x14ac:dyDescent="0.3">
      <c r="A110">
        <v>305708</v>
      </c>
      <c r="B110" t="s">
        <v>320</v>
      </c>
      <c r="C110" t="s">
        <v>1765</v>
      </c>
      <c r="D110" t="s">
        <v>19</v>
      </c>
      <c r="E110" t="s">
        <v>1768</v>
      </c>
      <c r="F110" t="s">
        <v>20</v>
      </c>
      <c r="G110" t="s">
        <v>42</v>
      </c>
      <c r="H110" t="s">
        <v>76</v>
      </c>
      <c r="I110" t="s">
        <v>43</v>
      </c>
      <c r="J110" t="s">
        <v>24</v>
      </c>
      <c r="K110" t="s">
        <v>54</v>
      </c>
      <c r="L110" t="s">
        <v>1699</v>
      </c>
      <c r="M110">
        <v>99.44</v>
      </c>
      <c r="N110">
        <v>89</v>
      </c>
      <c r="O110" t="s">
        <v>56</v>
      </c>
      <c r="P110" t="s">
        <v>38</v>
      </c>
      <c r="Q110">
        <v>5</v>
      </c>
      <c r="R110">
        <v>22</v>
      </c>
      <c r="S110" t="s">
        <v>29</v>
      </c>
      <c r="U110">
        <v>304520</v>
      </c>
    </row>
    <row r="111" spans="1:21" x14ac:dyDescent="0.3">
      <c r="A111">
        <v>305706</v>
      </c>
      <c r="B111" t="s">
        <v>286</v>
      </c>
      <c r="C111" t="s">
        <v>1761</v>
      </c>
      <c r="D111" t="s">
        <v>40</v>
      </c>
      <c r="E111" t="s">
        <v>1771</v>
      </c>
      <c r="F111" t="s">
        <v>32</v>
      </c>
      <c r="G111" t="s">
        <v>102</v>
      </c>
      <c r="H111" t="s">
        <v>63</v>
      </c>
      <c r="I111" t="s">
        <v>43</v>
      </c>
      <c r="J111" t="s">
        <v>36</v>
      </c>
      <c r="K111" t="s">
        <v>69</v>
      </c>
      <c r="L111" t="s">
        <v>1698</v>
      </c>
      <c r="M111">
        <v>99.39</v>
      </c>
      <c r="N111">
        <v>98</v>
      </c>
      <c r="O111" t="s">
        <v>49</v>
      </c>
      <c r="P111" t="s">
        <v>38</v>
      </c>
      <c r="Q111">
        <v>3</v>
      </c>
      <c r="R111">
        <v>28</v>
      </c>
      <c r="S111" t="s">
        <v>29</v>
      </c>
      <c r="U111">
        <v>303729</v>
      </c>
    </row>
    <row r="112" spans="1:21" x14ac:dyDescent="0.3">
      <c r="A112">
        <v>303628</v>
      </c>
      <c r="B112" t="s">
        <v>289</v>
      </c>
      <c r="C112" t="s">
        <v>1765</v>
      </c>
      <c r="D112" t="s">
        <v>19</v>
      </c>
      <c r="E112" t="s">
        <v>1772</v>
      </c>
      <c r="F112" t="s">
        <v>46</v>
      </c>
      <c r="G112" t="s">
        <v>108</v>
      </c>
      <c r="H112" t="s">
        <v>76</v>
      </c>
      <c r="I112" t="s">
        <v>43</v>
      </c>
      <c r="J112" t="s">
        <v>36</v>
      </c>
      <c r="K112" t="s">
        <v>64</v>
      </c>
      <c r="L112" t="s">
        <v>290</v>
      </c>
      <c r="M112">
        <v>96.99</v>
      </c>
      <c r="N112">
        <v>85</v>
      </c>
      <c r="O112" t="s">
        <v>56</v>
      </c>
      <c r="P112" t="s">
        <v>38</v>
      </c>
      <c r="Q112">
        <v>2</v>
      </c>
      <c r="R112">
        <v>35</v>
      </c>
      <c r="S112" t="s">
        <v>29</v>
      </c>
      <c r="U112">
        <v>303620</v>
      </c>
    </row>
    <row r="113" spans="1:21" x14ac:dyDescent="0.3">
      <c r="A113">
        <v>305693</v>
      </c>
      <c r="B113" t="s">
        <v>881</v>
      </c>
      <c r="C113" t="s">
        <v>1762</v>
      </c>
      <c r="D113" t="s">
        <v>72</v>
      </c>
      <c r="E113" t="s">
        <v>1772</v>
      </c>
      <c r="F113" t="s">
        <v>46</v>
      </c>
      <c r="G113" t="s">
        <v>53</v>
      </c>
      <c r="H113" t="s">
        <v>22</v>
      </c>
      <c r="I113" t="s">
        <v>43</v>
      </c>
      <c r="J113" t="s">
        <v>36</v>
      </c>
      <c r="K113" t="s">
        <v>25</v>
      </c>
      <c r="L113" t="s">
        <v>191</v>
      </c>
      <c r="M113">
        <v>94.55</v>
      </c>
      <c r="N113">
        <v>71</v>
      </c>
      <c r="O113" t="s">
        <v>56</v>
      </c>
      <c r="P113" t="s">
        <v>38</v>
      </c>
      <c r="Q113">
        <v>3</v>
      </c>
      <c r="R113">
        <v>33</v>
      </c>
      <c r="S113" t="s">
        <v>29</v>
      </c>
      <c r="U113">
        <v>304116</v>
      </c>
    </row>
    <row r="114" spans="1:21" x14ac:dyDescent="0.3">
      <c r="A114">
        <v>303630</v>
      </c>
      <c r="B114" t="s">
        <v>293</v>
      </c>
      <c r="C114" t="s">
        <v>1763</v>
      </c>
      <c r="D114" t="s">
        <v>80</v>
      </c>
      <c r="E114" t="s">
        <v>1769</v>
      </c>
      <c r="F114" t="s">
        <v>61</v>
      </c>
      <c r="G114" t="s">
        <v>53</v>
      </c>
      <c r="H114" t="s">
        <v>76</v>
      </c>
      <c r="I114" t="s">
        <v>43</v>
      </c>
      <c r="J114" t="s">
        <v>24</v>
      </c>
      <c r="K114" t="s">
        <v>54</v>
      </c>
      <c r="L114" t="s">
        <v>294</v>
      </c>
      <c r="M114">
        <v>90.36</v>
      </c>
      <c r="N114">
        <v>72</v>
      </c>
      <c r="O114" t="s">
        <v>49</v>
      </c>
      <c r="P114" t="s">
        <v>38</v>
      </c>
      <c r="Q114">
        <v>3</v>
      </c>
      <c r="R114">
        <v>31</v>
      </c>
      <c r="S114" t="s">
        <v>29</v>
      </c>
      <c r="U114">
        <v>303553</v>
      </c>
    </row>
    <row r="115" spans="1:21" x14ac:dyDescent="0.3">
      <c r="A115">
        <v>305692</v>
      </c>
      <c r="B115" t="s">
        <v>84</v>
      </c>
      <c r="C115" t="s">
        <v>1760</v>
      </c>
      <c r="D115" t="s">
        <v>31</v>
      </c>
      <c r="E115" t="s">
        <v>1768</v>
      </c>
      <c r="F115" t="s">
        <v>20</v>
      </c>
      <c r="G115" t="s">
        <v>126</v>
      </c>
      <c r="H115" t="s">
        <v>76</v>
      </c>
      <c r="I115" t="s">
        <v>43</v>
      </c>
      <c r="J115" t="s">
        <v>24</v>
      </c>
      <c r="K115" t="s">
        <v>25</v>
      </c>
      <c r="L115" t="s">
        <v>216</v>
      </c>
      <c r="M115">
        <v>85.49</v>
      </c>
      <c r="N115">
        <v>73</v>
      </c>
      <c r="O115" t="s">
        <v>49</v>
      </c>
      <c r="P115" t="s">
        <v>38</v>
      </c>
      <c r="Q115">
        <v>5</v>
      </c>
      <c r="R115">
        <v>9</v>
      </c>
      <c r="S115" t="s">
        <v>29</v>
      </c>
      <c r="U115">
        <v>305528</v>
      </c>
    </row>
    <row r="116" spans="1:21" x14ac:dyDescent="0.3">
      <c r="A116">
        <v>305688</v>
      </c>
      <c r="B116" t="s">
        <v>446</v>
      </c>
      <c r="C116" t="s">
        <v>1761</v>
      </c>
      <c r="D116" t="s">
        <v>40</v>
      </c>
      <c r="E116" t="s">
        <v>1772</v>
      </c>
      <c r="F116" t="s">
        <v>46</v>
      </c>
      <c r="G116" t="s">
        <v>102</v>
      </c>
      <c r="H116" t="s">
        <v>22</v>
      </c>
      <c r="I116" t="s">
        <v>43</v>
      </c>
      <c r="J116" t="s">
        <v>36</v>
      </c>
      <c r="K116" t="s">
        <v>64</v>
      </c>
      <c r="L116" t="s">
        <v>1181</v>
      </c>
      <c r="M116">
        <v>98.41</v>
      </c>
      <c r="N116">
        <v>96</v>
      </c>
      <c r="O116" t="s">
        <v>56</v>
      </c>
      <c r="P116" t="s">
        <v>38</v>
      </c>
      <c r="Q116">
        <v>5</v>
      </c>
      <c r="R116">
        <v>34</v>
      </c>
      <c r="S116" t="s">
        <v>29</v>
      </c>
      <c r="U116">
        <v>303945</v>
      </c>
    </row>
    <row r="117" spans="1:21" x14ac:dyDescent="0.3">
      <c r="A117">
        <v>305685</v>
      </c>
      <c r="B117" t="s">
        <v>466</v>
      </c>
      <c r="C117" t="s">
        <v>1761</v>
      </c>
      <c r="D117" t="s">
        <v>40</v>
      </c>
      <c r="E117" t="s">
        <v>1768</v>
      </c>
      <c r="F117" t="s">
        <v>20</v>
      </c>
      <c r="G117" t="s">
        <v>173</v>
      </c>
      <c r="H117" t="s">
        <v>63</v>
      </c>
      <c r="I117" t="s">
        <v>43</v>
      </c>
      <c r="J117" t="s">
        <v>24</v>
      </c>
      <c r="K117" t="s">
        <v>54</v>
      </c>
      <c r="L117" t="s">
        <v>1249</v>
      </c>
      <c r="M117">
        <v>97.64</v>
      </c>
      <c r="N117">
        <v>91</v>
      </c>
      <c r="O117" t="s">
        <v>56</v>
      </c>
      <c r="P117" t="s">
        <v>38</v>
      </c>
      <c r="Q117">
        <v>4</v>
      </c>
      <c r="R117">
        <v>37</v>
      </c>
      <c r="S117" t="s">
        <v>29</v>
      </c>
      <c r="U117">
        <v>304884</v>
      </c>
    </row>
    <row r="118" spans="1:21" x14ac:dyDescent="0.3">
      <c r="A118">
        <v>305680</v>
      </c>
      <c r="B118" t="s">
        <v>116</v>
      </c>
      <c r="C118" t="s">
        <v>1760</v>
      </c>
      <c r="D118" t="s">
        <v>31</v>
      </c>
      <c r="E118" t="s">
        <v>1770</v>
      </c>
      <c r="F118" t="s">
        <v>41</v>
      </c>
      <c r="G118" t="s">
        <v>73</v>
      </c>
      <c r="H118" t="s">
        <v>63</v>
      </c>
      <c r="I118" t="s">
        <v>43</v>
      </c>
      <c r="J118" t="s">
        <v>24</v>
      </c>
      <c r="K118" t="s">
        <v>64</v>
      </c>
      <c r="L118" t="s">
        <v>645</v>
      </c>
      <c r="M118">
        <v>94.66</v>
      </c>
      <c r="N118">
        <v>82</v>
      </c>
      <c r="O118" t="s">
        <v>56</v>
      </c>
      <c r="P118" t="s">
        <v>38</v>
      </c>
      <c r="Q118">
        <v>4</v>
      </c>
      <c r="R118">
        <v>25</v>
      </c>
      <c r="S118" t="s">
        <v>29</v>
      </c>
      <c r="U118">
        <v>304032</v>
      </c>
    </row>
    <row r="119" spans="1:21" x14ac:dyDescent="0.3">
      <c r="A119">
        <v>305678</v>
      </c>
      <c r="B119" t="s">
        <v>112</v>
      </c>
      <c r="C119" t="s">
        <v>1761</v>
      </c>
      <c r="D119" t="s">
        <v>40</v>
      </c>
      <c r="E119" t="s">
        <v>1771</v>
      </c>
      <c r="F119" t="s">
        <v>32</v>
      </c>
      <c r="G119" t="s">
        <v>102</v>
      </c>
      <c r="H119" t="s">
        <v>34</v>
      </c>
      <c r="I119" t="s">
        <v>43</v>
      </c>
      <c r="J119" t="s">
        <v>36</v>
      </c>
      <c r="K119" t="s">
        <v>64</v>
      </c>
      <c r="L119" t="s">
        <v>1421</v>
      </c>
      <c r="M119">
        <v>82.96</v>
      </c>
      <c r="N119">
        <v>58</v>
      </c>
      <c r="O119" t="s">
        <v>27</v>
      </c>
      <c r="P119" t="s">
        <v>38</v>
      </c>
      <c r="Q119">
        <v>5</v>
      </c>
      <c r="R119">
        <v>27</v>
      </c>
      <c r="S119" t="s">
        <v>29</v>
      </c>
      <c r="U119">
        <v>304941</v>
      </c>
    </row>
    <row r="120" spans="1:21" x14ac:dyDescent="0.3">
      <c r="A120">
        <v>305676</v>
      </c>
      <c r="B120" t="s">
        <v>581</v>
      </c>
      <c r="C120" t="s">
        <v>1764</v>
      </c>
      <c r="D120" t="s">
        <v>60</v>
      </c>
      <c r="E120" t="s">
        <v>1770</v>
      </c>
      <c r="F120" t="s">
        <v>41</v>
      </c>
      <c r="G120" t="s">
        <v>21</v>
      </c>
      <c r="H120" t="s">
        <v>63</v>
      </c>
      <c r="I120" t="s">
        <v>43</v>
      </c>
      <c r="J120" t="s">
        <v>24</v>
      </c>
      <c r="K120" t="s">
        <v>54</v>
      </c>
      <c r="L120" t="s">
        <v>303</v>
      </c>
      <c r="M120">
        <v>80.680000000000007</v>
      </c>
      <c r="N120">
        <v>60</v>
      </c>
      <c r="O120" t="s">
        <v>56</v>
      </c>
      <c r="P120" t="s">
        <v>38</v>
      </c>
      <c r="Q120">
        <v>3</v>
      </c>
      <c r="R120">
        <v>6</v>
      </c>
      <c r="S120" t="s">
        <v>29</v>
      </c>
      <c r="U120">
        <v>303970</v>
      </c>
    </row>
    <row r="121" spans="1:21" x14ac:dyDescent="0.3">
      <c r="A121">
        <v>305674</v>
      </c>
      <c r="B121" t="s">
        <v>440</v>
      </c>
      <c r="C121" t="s">
        <v>1762</v>
      </c>
      <c r="D121" t="s">
        <v>72</v>
      </c>
      <c r="E121" t="s">
        <v>1768</v>
      </c>
      <c r="F121" t="s">
        <v>20</v>
      </c>
      <c r="G121" t="s">
        <v>102</v>
      </c>
      <c r="H121" t="s">
        <v>76</v>
      </c>
      <c r="I121" t="s">
        <v>43</v>
      </c>
      <c r="J121" t="s">
        <v>36</v>
      </c>
      <c r="K121" t="s">
        <v>69</v>
      </c>
      <c r="L121" t="s">
        <v>878</v>
      </c>
      <c r="M121">
        <v>89.23</v>
      </c>
      <c r="N121">
        <v>82</v>
      </c>
      <c r="O121" t="s">
        <v>56</v>
      </c>
      <c r="P121" t="s">
        <v>38</v>
      </c>
      <c r="Q121">
        <v>3</v>
      </c>
      <c r="R121">
        <v>24</v>
      </c>
      <c r="S121" t="s">
        <v>29</v>
      </c>
      <c r="U121">
        <v>304485</v>
      </c>
    </row>
    <row r="122" spans="1:21" x14ac:dyDescent="0.3">
      <c r="A122">
        <v>305670</v>
      </c>
      <c r="B122" t="s">
        <v>455</v>
      </c>
      <c r="C122" t="s">
        <v>1762</v>
      </c>
      <c r="D122" t="s">
        <v>72</v>
      </c>
      <c r="E122" t="s">
        <v>1769</v>
      </c>
      <c r="F122" t="s">
        <v>61</v>
      </c>
      <c r="G122" t="s">
        <v>42</v>
      </c>
      <c r="H122" t="s">
        <v>22</v>
      </c>
      <c r="I122" t="s">
        <v>43</v>
      </c>
      <c r="J122" t="s">
        <v>36</v>
      </c>
      <c r="K122" t="s">
        <v>25</v>
      </c>
      <c r="L122" t="s">
        <v>1681</v>
      </c>
      <c r="M122">
        <v>80.58</v>
      </c>
      <c r="N122">
        <v>76</v>
      </c>
      <c r="O122" t="s">
        <v>56</v>
      </c>
      <c r="P122" t="s">
        <v>38</v>
      </c>
      <c r="Q122">
        <v>3</v>
      </c>
      <c r="R122">
        <v>22</v>
      </c>
      <c r="S122" t="s">
        <v>29</v>
      </c>
      <c r="U122">
        <v>304415</v>
      </c>
    </row>
    <row r="123" spans="1:21" x14ac:dyDescent="0.3">
      <c r="A123">
        <v>305669</v>
      </c>
      <c r="B123" t="s">
        <v>1474</v>
      </c>
      <c r="C123" t="s">
        <v>1765</v>
      </c>
      <c r="D123" t="s">
        <v>19</v>
      </c>
      <c r="E123" t="s">
        <v>1770</v>
      </c>
      <c r="F123" t="s">
        <v>41</v>
      </c>
      <c r="G123" t="s">
        <v>21</v>
      </c>
      <c r="H123" t="s">
        <v>34</v>
      </c>
      <c r="I123" t="s">
        <v>43</v>
      </c>
      <c r="J123" t="s">
        <v>36</v>
      </c>
      <c r="K123" t="s">
        <v>25</v>
      </c>
      <c r="L123" t="s">
        <v>1308</v>
      </c>
      <c r="M123">
        <v>87.17</v>
      </c>
      <c r="N123">
        <v>71</v>
      </c>
      <c r="O123" t="s">
        <v>56</v>
      </c>
      <c r="P123" t="s">
        <v>38</v>
      </c>
      <c r="Q123">
        <v>4</v>
      </c>
      <c r="R123">
        <v>24</v>
      </c>
      <c r="S123" t="s">
        <v>29</v>
      </c>
      <c r="U123">
        <v>305645</v>
      </c>
    </row>
    <row r="124" spans="1:21" x14ac:dyDescent="0.3">
      <c r="A124">
        <v>303640</v>
      </c>
      <c r="B124" t="s">
        <v>307</v>
      </c>
      <c r="C124" t="s">
        <v>1766</v>
      </c>
      <c r="D124" t="s">
        <v>52</v>
      </c>
      <c r="E124" t="s">
        <v>1770</v>
      </c>
      <c r="F124" t="s">
        <v>41</v>
      </c>
      <c r="G124" t="s">
        <v>102</v>
      </c>
      <c r="H124" t="s">
        <v>22</v>
      </c>
      <c r="I124" t="s">
        <v>43</v>
      </c>
      <c r="J124" t="s">
        <v>36</v>
      </c>
      <c r="K124" t="s">
        <v>25</v>
      </c>
      <c r="L124" t="s">
        <v>308</v>
      </c>
      <c r="M124">
        <v>85.07</v>
      </c>
      <c r="N124">
        <v>81</v>
      </c>
      <c r="O124" t="s">
        <v>49</v>
      </c>
      <c r="P124" t="s">
        <v>38</v>
      </c>
      <c r="Q124">
        <v>5</v>
      </c>
      <c r="R124">
        <v>22</v>
      </c>
      <c r="S124" t="s">
        <v>29</v>
      </c>
      <c r="U124">
        <v>303557</v>
      </c>
    </row>
    <row r="125" spans="1:21" x14ac:dyDescent="0.3">
      <c r="A125">
        <v>305668</v>
      </c>
      <c r="B125" t="s">
        <v>857</v>
      </c>
      <c r="C125" t="s">
        <v>1763</v>
      </c>
      <c r="D125" t="s">
        <v>80</v>
      </c>
      <c r="E125" t="s">
        <v>1769</v>
      </c>
      <c r="F125" t="s">
        <v>61</v>
      </c>
      <c r="G125" t="s">
        <v>21</v>
      </c>
      <c r="H125" t="s">
        <v>22</v>
      </c>
      <c r="I125" t="s">
        <v>43</v>
      </c>
      <c r="J125" t="s">
        <v>24</v>
      </c>
      <c r="K125" t="s">
        <v>69</v>
      </c>
      <c r="L125" t="s">
        <v>1550</v>
      </c>
      <c r="M125">
        <v>86.65</v>
      </c>
      <c r="N125">
        <v>75</v>
      </c>
      <c r="O125" t="s">
        <v>56</v>
      </c>
      <c r="P125" t="s">
        <v>28</v>
      </c>
      <c r="R125">
        <v>29</v>
      </c>
      <c r="S125" t="s">
        <v>29</v>
      </c>
      <c r="U125">
        <v>305012</v>
      </c>
    </row>
    <row r="126" spans="1:21" x14ac:dyDescent="0.3">
      <c r="A126">
        <v>305664</v>
      </c>
      <c r="B126" t="s">
        <v>411</v>
      </c>
      <c r="C126" t="s">
        <v>1762</v>
      </c>
      <c r="D126" t="s">
        <v>72</v>
      </c>
      <c r="E126" t="s">
        <v>1769</v>
      </c>
      <c r="F126" t="s">
        <v>61</v>
      </c>
      <c r="G126" t="s">
        <v>173</v>
      </c>
      <c r="H126" t="s">
        <v>22</v>
      </c>
      <c r="I126" t="s">
        <v>43</v>
      </c>
      <c r="J126" t="s">
        <v>24</v>
      </c>
      <c r="K126" t="s">
        <v>69</v>
      </c>
      <c r="L126" t="s">
        <v>721</v>
      </c>
      <c r="M126">
        <v>89.83</v>
      </c>
      <c r="N126">
        <v>73</v>
      </c>
      <c r="O126" t="s">
        <v>49</v>
      </c>
      <c r="P126" t="s">
        <v>50</v>
      </c>
      <c r="R126">
        <v>12</v>
      </c>
      <c r="S126" t="s">
        <v>29</v>
      </c>
      <c r="U126">
        <v>304311</v>
      </c>
    </row>
    <row r="127" spans="1:21" x14ac:dyDescent="0.3">
      <c r="A127">
        <v>303643</v>
      </c>
      <c r="B127" t="s">
        <v>312</v>
      </c>
      <c r="C127" t="s">
        <v>1762</v>
      </c>
      <c r="D127" t="s">
        <v>72</v>
      </c>
      <c r="E127" t="s">
        <v>1769</v>
      </c>
      <c r="F127" t="s">
        <v>61</v>
      </c>
      <c r="G127" t="s">
        <v>62</v>
      </c>
      <c r="H127" t="s">
        <v>76</v>
      </c>
      <c r="I127" t="s">
        <v>43</v>
      </c>
      <c r="J127" t="s">
        <v>36</v>
      </c>
      <c r="K127" t="s">
        <v>54</v>
      </c>
      <c r="L127" t="s">
        <v>313</v>
      </c>
      <c r="M127">
        <v>88.41</v>
      </c>
      <c r="N127">
        <v>75</v>
      </c>
      <c r="O127" t="s">
        <v>56</v>
      </c>
      <c r="P127" t="s">
        <v>38</v>
      </c>
      <c r="Q127">
        <v>5</v>
      </c>
      <c r="R127">
        <v>26</v>
      </c>
      <c r="S127" t="s">
        <v>29</v>
      </c>
      <c r="U127">
        <v>303640</v>
      </c>
    </row>
    <row r="128" spans="1:21" x14ac:dyDescent="0.3">
      <c r="A128">
        <v>305660</v>
      </c>
      <c r="B128" t="s">
        <v>526</v>
      </c>
      <c r="C128" t="s">
        <v>1764</v>
      </c>
      <c r="D128" t="s">
        <v>60</v>
      </c>
      <c r="E128" t="s">
        <v>1770</v>
      </c>
      <c r="F128" t="s">
        <v>41</v>
      </c>
      <c r="G128" t="s">
        <v>62</v>
      </c>
      <c r="H128" t="s">
        <v>76</v>
      </c>
      <c r="I128" t="s">
        <v>43</v>
      </c>
      <c r="J128" t="s">
        <v>24</v>
      </c>
      <c r="K128" t="s">
        <v>54</v>
      </c>
      <c r="L128" t="s">
        <v>449</v>
      </c>
      <c r="M128">
        <v>91.32</v>
      </c>
      <c r="N128">
        <v>88</v>
      </c>
      <c r="O128" t="s">
        <v>49</v>
      </c>
      <c r="P128" t="s">
        <v>38</v>
      </c>
      <c r="Q128">
        <v>5</v>
      </c>
      <c r="R128">
        <v>38</v>
      </c>
      <c r="S128" t="s">
        <v>29</v>
      </c>
      <c r="U128">
        <v>303637</v>
      </c>
    </row>
    <row r="129" spans="1:21" x14ac:dyDescent="0.3">
      <c r="A129">
        <v>305659</v>
      </c>
      <c r="B129" t="s">
        <v>352</v>
      </c>
      <c r="C129" t="s">
        <v>1764</v>
      </c>
      <c r="D129" t="s">
        <v>60</v>
      </c>
      <c r="E129" t="s">
        <v>1768</v>
      </c>
      <c r="F129" t="s">
        <v>20</v>
      </c>
      <c r="G129" t="s">
        <v>62</v>
      </c>
      <c r="H129" t="s">
        <v>76</v>
      </c>
      <c r="I129" t="s">
        <v>43</v>
      </c>
      <c r="J129" t="s">
        <v>24</v>
      </c>
      <c r="K129" t="s">
        <v>69</v>
      </c>
      <c r="L129" t="s">
        <v>554</v>
      </c>
      <c r="M129">
        <v>82.77</v>
      </c>
      <c r="N129">
        <v>50</v>
      </c>
      <c r="O129" t="s">
        <v>27</v>
      </c>
      <c r="P129" t="s">
        <v>38</v>
      </c>
      <c r="Q129">
        <v>5</v>
      </c>
      <c r="R129">
        <v>15</v>
      </c>
      <c r="S129" t="s">
        <v>29</v>
      </c>
      <c r="U129">
        <v>304770</v>
      </c>
    </row>
    <row r="130" spans="1:21" x14ac:dyDescent="0.3">
      <c r="A130">
        <v>305650</v>
      </c>
      <c r="B130" t="s">
        <v>460</v>
      </c>
      <c r="C130" t="s">
        <v>1760</v>
      </c>
      <c r="D130" t="s">
        <v>31</v>
      </c>
      <c r="E130" t="s">
        <v>1769</v>
      </c>
      <c r="F130" t="s">
        <v>61</v>
      </c>
      <c r="G130" t="s">
        <v>62</v>
      </c>
      <c r="H130" t="s">
        <v>22</v>
      </c>
      <c r="I130" t="s">
        <v>43</v>
      </c>
      <c r="J130" t="s">
        <v>24</v>
      </c>
      <c r="K130" t="s">
        <v>25</v>
      </c>
      <c r="L130" t="s">
        <v>1360</v>
      </c>
      <c r="M130">
        <v>78.23</v>
      </c>
      <c r="N130">
        <v>71</v>
      </c>
      <c r="O130" t="s">
        <v>56</v>
      </c>
      <c r="P130" t="s">
        <v>38</v>
      </c>
      <c r="Q130">
        <v>5</v>
      </c>
      <c r="S130" t="s">
        <v>29</v>
      </c>
      <c r="U130">
        <v>304844</v>
      </c>
    </row>
    <row r="131" spans="1:21" x14ac:dyDescent="0.3">
      <c r="A131">
        <v>303647</v>
      </c>
      <c r="B131" t="s">
        <v>318</v>
      </c>
      <c r="C131" t="s">
        <v>1760</v>
      </c>
      <c r="D131" t="s">
        <v>31</v>
      </c>
      <c r="E131" t="s">
        <v>1770</v>
      </c>
      <c r="F131" t="s">
        <v>41</v>
      </c>
      <c r="G131" t="s">
        <v>108</v>
      </c>
      <c r="H131" t="s">
        <v>63</v>
      </c>
      <c r="I131" t="s">
        <v>43</v>
      </c>
      <c r="J131" t="s">
        <v>24</v>
      </c>
      <c r="K131" t="s">
        <v>69</v>
      </c>
      <c r="L131" t="s">
        <v>319</v>
      </c>
      <c r="M131">
        <v>90.58</v>
      </c>
      <c r="N131">
        <v>72</v>
      </c>
      <c r="O131" t="s">
        <v>56</v>
      </c>
      <c r="P131" t="s">
        <v>38</v>
      </c>
      <c r="Q131">
        <v>5</v>
      </c>
      <c r="R131">
        <v>16</v>
      </c>
      <c r="S131" t="s">
        <v>29</v>
      </c>
      <c r="U131">
        <v>303532</v>
      </c>
    </row>
    <row r="132" spans="1:21" x14ac:dyDescent="0.3">
      <c r="A132">
        <v>305648</v>
      </c>
      <c r="B132" t="s">
        <v>195</v>
      </c>
      <c r="C132" t="s">
        <v>1761</v>
      </c>
      <c r="D132" t="s">
        <v>40</v>
      </c>
      <c r="E132" t="s">
        <v>1771</v>
      </c>
      <c r="F132" t="s">
        <v>32</v>
      </c>
      <c r="G132" t="s">
        <v>108</v>
      </c>
      <c r="H132" t="s">
        <v>63</v>
      </c>
      <c r="I132" t="s">
        <v>43</v>
      </c>
      <c r="J132" t="s">
        <v>36</v>
      </c>
      <c r="K132" t="s">
        <v>64</v>
      </c>
      <c r="L132" t="s">
        <v>913</v>
      </c>
      <c r="M132">
        <v>98.34</v>
      </c>
      <c r="N132">
        <v>97</v>
      </c>
      <c r="O132" t="s">
        <v>49</v>
      </c>
      <c r="P132" t="s">
        <v>38</v>
      </c>
      <c r="Q132">
        <v>4</v>
      </c>
      <c r="R132">
        <v>6</v>
      </c>
      <c r="S132" t="s">
        <v>29</v>
      </c>
      <c r="U132">
        <v>304296</v>
      </c>
    </row>
    <row r="133" spans="1:21" x14ac:dyDescent="0.3">
      <c r="A133">
        <v>305645</v>
      </c>
      <c r="B133" t="s">
        <v>450</v>
      </c>
      <c r="C133" t="s">
        <v>1760</v>
      </c>
      <c r="D133" t="s">
        <v>31</v>
      </c>
      <c r="E133" t="s">
        <v>1772</v>
      </c>
      <c r="F133" t="s">
        <v>46</v>
      </c>
      <c r="G133" t="s">
        <v>53</v>
      </c>
      <c r="H133" t="s">
        <v>76</v>
      </c>
      <c r="I133" t="s">
        <v>43</v>
      </c>
      <c r="J133" t="s">
        <v>24</v>
      </c>
      <c r="K133" t="s">
        <v>69</v>
      </c>
      <c r="L133" t="s">
        <v>498</v>
      </c>
      <c r="M133">
        <v>88.55</v>
      </c>
      <c r="N133">
        <v>77</v>
      </c>
      <c r="O133" t="s">
        <v>49</v>
      </c>
      <c r="P133" t="s">
        <v>38</v>
      </c>
      <c r="Q133">
        <v>3</v>
      </c>
      <c r="R133">
        <v>12</v>
      </c>
      <c r="S133" t="s">
        <v>29</v>
      </c>
      <c r="U133">
        <v>305499</v>
      </c>
    </row>
    <row r="134" spans="1:21" x14ac:dyDescent="0.3">
      <c r="A134">
        <v>305643</v>
      </c>
      <c r="B134" t="s">
        <v>557</v>
      </c>
      <c r="C134" t="s">
        <v>1765</v>
      </c>
      <c r="D134" t="s">
        <v>19</v>
      </c>
      <c r="E134" t="s">
        <v>1772</v>
      </c>
      <c r="F134" t="s">
        <v>46</v>
      </c>
      <c r="G134" t="s">
        <v>42</v>
      </c>
      <c r="H134" t="s">
        <v>22</v>
      </c>
      <c r="I134" t="s">
        <v>43</v>
      </c>
      <c r="J134" t="s">
        <v>36</v>
      </c>
      <c r="K134" t="s">
        <v>64</v>
      </c>
      <c r="L134" t="s">
        <v>1307</v>
      </c>
      <c r="M134">
        <v>76.59</v>
      </c>
      <c r="N134">
        <v>57</v>
      </c>
      <c r="O134" t="s">
        <v>27</v>
      </c>
      <c r="P134" t="s">
        <v>38</v>
      </c>
      <c r="Q134">
        <v>3</v>
      </c>
      <c r="R134">
        <v>32</v>
      </c>
      <c r="S134" t="s">
        <v>29</v>
      </c>
      <c r="U134">
        <v>304920</v>
      </c>
    </row>
    <row r="135" spans="1:21" x14ac:dyDescent="0.3">
      <c r="A135">
        <v>305642</v>
      </c>
      <c r="B135" t="s">
        <v>914</v>
      </c>
      <c r="C135" t="s">
        <v>1760</v>
      </c>
      <c r="D135" t="s">
        <v>31</v>
      </c>
      <c r="E135" t="s">
        <v>1769</v>
      </c>
      <c r="F135" t="s">
        <v>61</v>
      </c>
      <c r="G135" t="s">
        <v>73</v>
      </c>
      <c r="H135" t="s">
        <v>76</v>
      </c>
      <c r="I135" t="s">
        <v>43</v>
      </c>
      <c r="J135" t="s">
        <v>24</v>
      </c>
      <c r="K135" t="s">
        <v>25</v>
      </c>
      <c r="L135" t="s">
        <v>600</v>
      </c>
      <c r="M135">
        <v>84.69</v>
      </c>
      <c r="N135">
        <v>52</v>
      </c>
      <c r="O135" t="s">
        <v>27</v>
      </c>
      <c r="P135" t="s">
        <v>50</v>
      </c>
      <c r="R135">
        <v>17</v>
      </c>
      <c r="S135" t="s">
        <v>29</v>
      </c>
      <c r="U135">
        <v>304335</v>
      </c>
    </row>
    <row r="136" spans="1:21" x14ac:dyDescent="0.3">
      <c r="A136">
        <v>305639</v>
      </c>
      <c r="B136" t="s">
        <v>665</v>
      </c>
      <c r="C136" t="s">
        <v>1766</v>
      </c>
      <c r="D136" t="s">
        <v>52</v>
      </c>
      <c r="E136" t="s">
        <v>1768</v>
      </c>
      <c r="F136" t="s">
        <v>20</v>
      </c>
      <c r="G136" t="s">
        <v>68</v>
      </c>
      <c r="H136" t="s">
        <v>76</v>
      </c>
      <c r="I136" t="s">
        <v>43</v>
      </c>
      <c r="J136" t="s">
        <v>36</v>
      </c>
      <c r="K136" t="s">
        <v>25</v>
      </c>
      <c r="L136" t="s">
        <v>1673</v>
      </c>
      <c r="M136">
        <v>95.99</v>
      </c>
      <c r="N136">
        <v>99</v>
      </c>
      <c r="O136" t="s">
        <v>56</v>
      </c>
      <c r="P136" t="s">
        <v>38</v>
      </c>
      <c r="Q136">
        <v>4</v>
      </c>
      <c r="R136">
        <v>13</v>
      </c>
      <c r="S136" t="s">
        <v>29</v>
      </c>
      <c r="U136">
        <v>303629</v>
      </c>
    </row>
    <row r="137" spans="1:21" x14ac:dyDescent="0.3">
      <c r="A137">
        <v>305635</v>
      </c>
      <c r="B137" t="s">
        <v>51</v>
      </c>
      <c r="C137" t="s">
        <v>1763</v>
      </c>
      <c r="D137" t="s">
        <v>80</v>
      </c>
      <c r="E137" t="s">
        <v>1769</v>
      </c>
      <c r="F137" t="s">
        <v>61</v>
      </c>
      <c r="G137" t="s">
        <v>173</v>
      </c>
      <c r="H137" t="s">
        <v>63</v>
      </c>
      <c r="I137" t="s">
        <v>43</v>
      </c>
      <c r="J137" t="s">
        <v>24</v>
      </c>
      <c r="K137" t="s">
        <v>25</v>
      </c>
      <c r="L137" t="s">
        <v>249</v>
      </c>
      <c r="M137">
        <v>84.65</v>
      </c>
      <c r="N137">
        <v>52</v>
      </c>
      <c r="O137" t="s">
        <v>27</v>
      </c>
      <c r="P137" t="s">
        <v>38</v>
      </c>
      <c r="Q137">
        <v>2</v>
      </c>
      <c r="S137" t="s">
        <v>29</v>
      </c>
      <c r="U137">
        <v>303977</v>
      </c>
    </row>
    <row r="138" spans="1:21" x14ac:dyDescent="0.3">
      <c r="A138">
        <v>305632</v>
      </c>
      <c r="B138" t="s">
        <v>382</v>
      </c>
      <c r="C138" t="s">
        <v>1765</v>
      </c>
      <c r="D138" t="s">
        <v>19</v>
      </c>
      <c r="E138" t="s">
        <v>1769</v>
      </c>
      <c r="F138" t="s">
        <v>61</v>
      </c>
      <c r="G138" t="s">
        <v>21</v>
      </c>
      <c r="H138" t="s">
        <v>63</v>
      </c>
      <c r="I138" t="s">
        <v>43</v>
      </c>
      <c r="J138" t="s">
        <v>24</v>
      </c>
      <c r="K138" t="s">
        <v>69</v>
      </c>
      <c r="L138" t="s">
        <v>1173</v>
      </c>
      <c r="M138">
        <v>91.27</v>
      </c>
      <c r="N138">
        <v>89</v>
      </c>
      <c r="O138" t="s">
        <v>49</v>
      </c>
      <c r="P138" t="s">
        <v>28</v>
      </c>
      <c r="R138">
        <v>33</v>
      </c>
      <c r="S138" t="s">
        <v>29</v>
      </c>
      <c r="U138">
        <v>303671</v>
      </c>
    </row>
    <row r="139" spans="1:21" x14ac:dyDescent="0.3">
      <c r="A139">
        <v>305630</v>
      </c>
      <c r="B139" t="s">
        <v>1107</v>
      </c>
      <c r="C139" t="s">
        <v>1766</v>
      </c>
      <c r="D139" t="s">
        <v>52</v>
      </c>
      <c r="E139" t="s">
        <v>1768</v>
      </c>
      <c r="F139" t="s">
        <v>20</v>
      </c>
      <c r="G139" t="s">
        <v>53</v>
      </c>
      <c r="H139" t="s">
        <v>34</v>
      </c>
      <c r="I139" t="s">
        <v>43</v>
      </c>
      <c r="J139" t="s">
        <v>36</v>
      </c>
      <c r="K139" t="s">
        <v>54</v>
      </c>
      <c r="L139" t="s">
        <v>697</v>
      </c>
      <c r="M139">
        <v>83.66</v>
      </c>
      <c r="N139">
        <v>75</v>
      </c>
      <c r="O139" t="s">
        <v>27</v>
      </c>
      <c r="P139" t="s">
        <v>38</v>
      </c>
      <c r="Q139">
        <v>4</v>
      </c>
      <c r="R139">
        <v>28</v>
      </c>
      <c r="S139" t="s">
        <v>29</v>
      </c>
      <c r="U139">
        <v>303596</v>
      </c>
    </row>
    <row r="140" spans="1:21" x14ac:dyDescent="0.3">
      <c r="A140">
        <v>305627</v>
      </c>
      <c r="B140" t="s">
        <v>373</v>
      </c>
      <c r="C140" t="s">
        <v>1763</v>
      </c>
      <c r="D140" t="s">
        <v>80</v>
      </c>
      <c r="E140" t="s">
        <v>1771</v>
      </c>
      <c r="F140" t="s">
        <v>32</v>
      </c>
      <c r="G140" t="s">
        <v>53</v>
      </c>
      <c r="H140" t="s">
        <v>63</v>
      </c>
      <c r="I140" t="s">
        <v>43</v>
      </c>
      <c r="J140" t="s">
        <v>36</v>
      </c>
      <c r="K140" t="s">
        <v>69</v>
      </c>
      <c r="L140" t="s">
        <v>1286</v>
      </c>
      <c r="M140">
        <v>92.6</v>
      </c>
      <c r="N140">
        <v>80</v>
      </c>
      <c r="O140" t="s">
        <v>49</v>
      </c>
      <c r="P140" t="s">
        <v>38</v>
      </c>
      <c r="Q140">
        <v>4</v>
      </c>
      <c r="R140">
        <v>20</v>
      </c>
      <c r="S140" t="s">
        <v>29</v>
      </c>
      <c r="U140">
        <v>305004</v>
      </c>
    </row>
    <row r="141" spans="1:21" x14ac:dyDescent="0.3">
      <c r="A141">
        <v>305626</v>
      </c>
      <c r="B141" t="s">
        <v>380</v>
      </c>
      <c r="C141" t="s">
        <v>1761</v>
      </c>
      <c r="D141" t="s">
        <v>40</v>
      </c>
      <c r="E141" t="s">
        <v>1770</v>
      </c>
      <c r="F141" t="s">
        <v>41</v>
      </c>
      <c r="G141" t="s">
        <v>126</v>
      </c>
      <c r="H141" t="s">
        <v>34</v>
      </c>
      <c r="I141" t="s">
        <v>43</v>
      </c>
      <c r="J141" t="s">
        <v>36</v>
      </c>
      <c r="K141" t="s">
        <v>64</v>
      </c>
      <c r="L141" t="s">
        <v>934</v>
      </c>
      <c r="M141">
        <v>99.44</v>
      </c>
      <c r="N141">
        <v>93</v>
      </c>
      <c r="O141" t="s">
        <v>56</v>
      </c>
      <c r="P141" t="s">
        <v>38</v>
      </c>
      <c r="Q141">
        <v>3</v>
      </c>
      <c r="R141">
        <v>38</v>
      </c>
      <c r="S141" t="s">
        <v>29</v>
      </c>
      <c r="U141">
        <v>304027</v>
      </c>
    </row>
    <row r="142" spans="1:21" x14ac:dyDescent="0.3">
      <c r="A142">
        <v>305624</v>
      </c>
      <c r="B142" t="s">
        <v>573</v>
      </c>
      <c r="C142" t="s">
        <v>1763</v>
      </c>
      <c r="D142" t="s">
        <v>80</v>
      </c>
      <c r="E142" t="s">
        <v>1768</v>
      </c>
      <c r="F142" t="s">
        <v>20</v>
      </c>
      <c r="G142" t="s">
        <v>21</v>
      </c>
      <c r="H142" t="s">
        <v>34</v>
      </c>
      <c r="I142" t="s">
        <v>43</v>
      </c>
      <c r="J142" t="s">
        <v>36</v>
      </c>
      <c r="K142" t="s">
        <v>69</v>
      </c>
      <c r="L142" t="s">
        <v>1207</v>
      </c>
      <c r="M142">
        <v>85.1</v>
      </c>
      <c r="N142">
        <v>90</v>
      </c>
      <c r="O142" t="s">
        <v>49</v>
      </c>
      <c r="P142" t="s">
        <v>38</v>
      </c>
      <c r="Q142">
        <v>3</v>
      </c>
      <c r="R142">
        <v>35</v>
      </c>
      <c r="S142" t="s">
        <v>29</v>
      </c>
      <c r="U142">
        <v>304022</v>
      </c>
    </row>
    <row r="143" spans="1:21" x14ac:dyDescent="0.3">
      <c r="A143">
        <v>305620</v>
      </c>
      <c r="B143" t="s">
        <v>802</v>
      </c>
      <c r="C143" t="s">
        <v>1761</v>
      </c>
      <c r="D143" t="s">
        <v>40</v>
      </c>
      <c r="E143" t="s">
        <v>1770</v>
      </c>
      <c r="F143" t="s">
        <v>41</v>
      </c>
      <c r="G143" t="s">
        <v>21</v>
      </c>
      <c r="H143" t="s">
        <v>22</v>
      </c>
      <c r="I143" t="s">
        <v>43</v>
      </c>
      <c r="J143" t="s">
        <v>24</v>
      </c>
      <c r="K143" t="s">
        <v>69</v>
      </c>
      <c r="L143" t="s">
        <v>631</v>
      </c>
      <c r="M143">
        <v>80.23</v>
      </c>
      <c r="N143">
        <v>58</v>
      </c>
      <c r="O143" t="s">
        <v>27</v>
      </c>
      <c r="P143" t="s">
        <v>38</v>
      </c>
      <c r="Q143">
        <v>2</v>
      </c>
      <c r="R143">
        <v>37</v>
      </c>
      <c r="S143" t="s">
        <v>29</v>
      </c>
      <c r="U143">
        <v>303758</v>
      </c>
    </row>
    <row r="144" spans="1:21" x14ac:dyDescent="0.3">
      <c r="A144">
        <v>305615</v>
      </c>
      <c r="B144" t="s">
        <v>165</v>
      </c>
      <c r="C144" t="s">
        <v>1763</v>
      </c>
      <c r="D144" t="s">
        <v>80</v>
      </c>
      <c r="E144" t="s">
        <v>1769</v>
      </c>
      <c r="F144" t="s">
        <v>61</v>
      </c>
      <c r="G144" t="s">
        <v>73</v>
      </c>
      <c r="H144" t="s">
        <v>76</v>
      </c>
      <c r="I144" t="s">
        <v>43</v>
      </c>
      <c r="J144" t="s">
        <v>36</v>
      </c>
      <c r="K144" t="s">
        <v>25</v>
      </c>
      <c r="L144" t="s">
        <v>805</v>
      </c>
      <c r="M144">
        <v>99.44</v>
      </c>
      <c r="N144">
        <v>99</v>
      </c>
      <c r="O144" t="s">
        <v>56</v>
      </c>
      <c r="P144" t="s">
        <v>38</v>
      </c>
      <c r="Q144">
        <v>5</v>
      </c>
      <c r="R144">
        <v>5</v>
      </c>
      <c r="S144" t="s">
        <v>29</v>
      </c>
      <c r="U144">
        <v>304274</v>
      </c>
    </row>
    <row r="145" spans="1:21" x14ac:dyDescent="0.3">
      <c r="A145">
        <v>303661</v>
      </c>
      <c r="B145" t="s">
        <v>91</v>
      </c>
      <c r="C145" t="s">
        <v>1763</v>
      </c>
      <c r="D145" t="s">
        <v>80</v>
      </c>
      <c r="E145" t="s">
        <v>1772</v>
      </c>
      <c r="F145" t="s">
        <v>46</v>
      </c>
      <c r="G145" t="s">
        <v>173</v>
      </c>
      <c r="H145" t="s">
        <v>22</v>
      </c>
      <c r="I145" t="s">
        <v>43</v>
      </c>
      <c r="J145" t="s">
        <v>36</v>
      </c>
      <c r="K145" t="s">
        <v>69</v>
      </c>
      <c r="L145" t="s">
        <v>343</v>
      </c>
      <c r="M145">
        <v>99.89</v>
      </c>
      <c r="N145">
        <v>91</v>
      </c>
      <c r="O145" t="s">
        <v>49</v>
      </c>
      <c r="P145" t="s">
        <v>38</v>
      </c>
      <c r="Q145">
        <v>5</v>
      </c>
      <c r="S145" t="s">
        <v>29</v>
      </c>
      <c r="U145">
        <v>303569</v>
      </c>
    </row>
    <row r="146" spans="1:21" x14ac:dyDescent="0.3">
      <c r="A146">
        <v>305610</v>
      </c>
      <c r="B146" t="s">
        <v>293</v>
      </c>
      <c r="C146" t="s">
        <v>1760</v>
      </c>
      <c r="D146" t="s">
        <v>31</v>
      </c>
      <c r="E146" t="s">
        <v>1771</v>
      </c>
      <c r="F146" t="s">
        <v>32</v>
      </c>
      <c r="G146" t="s">
        <v>173</v>
      </c>
      <c r="H146" t="s">
        <v>22</v>
      </c>
      <c r="I146" t="s">
        <v>43</v>
      </c>
      <c r="J146" t="s">
        <v>24</v>
      </c>
      <c r="K146" t="s">
        <v>64</v>
      </c>
      <c r="L146" t="s">
        <v>1627</v>
      </c>
      <c r="M146">
        <v>79.08</v>
      </c>
      <c r="N146">
        <v>53</v>
      </c>
      <c r="O146" t="s">
        <v>27</v>
      </c>
      <c r="P146" t="s">
        <v>50</v>
      </c>
      <c r="R146">
        <v>6</v>
      </c>
      <c r="S146" t="s">
        <v>29</v>
      </c>
      <c r="U146">
        <v>304270</v>
      </c>
    </row>
    <row r="147" spans="1:21" x14ac:dyDescent="0.3">
      <c r="A147">
        <v>303663</v>
      </c>
      <c r="B147" t="s">
        <v>181</v>
      </c>
      <c r="C147" t="s">
        <v>1763</v>
      </c>
      <c r="D147" t="s">
        <v>80</v>
      </c>
      <c r="E147" t="s">
        <v>1770</v>
      </c>
      <c r="F147" t="s">
        <v>41</v>
      </c>
      <c r="G147" t="s">
        <v>53</v>
      </c>
      <c r="H147" t="s">
        <v>76</v>
      </c>
      <c r="I147" t="s">
        <v>43</v>
      </c>
      <c r="J147" t="s">
        <v>36</v>
      </c>
      <c r="K147" t="s">
        <v>69</v>
      </c>
      <c r="L147" t="s">
        <v>345</v>
      </c>
      <c r="M147">
        <v>85.34</v>
      </c>
      <c r="N147">
        <v>81</v>
      </c>
      <c r="O147" t="s">
        <v>56</v>
      </c>
      <c r="P147" t="s">
        <v>38</v>
      </c>
      <c r="Q147">
        <v>4</v>
      </c>
      <c r="R147">
        <v>17</v>
      </c>
      <c r="S147" t="s">
        <v>29</v>
      </c>
      <c r="U147">
        <v>303596</v>
      </c>
    </row>
    <row r="148" spans="1:21" x14ac:dyDescent="0.3">
      <c r="A148">
        <v>303664</v>
      </c>
      <c r="B148" t="s">
        <v>346</v>
      </c>
      <c r="C148" t="s">
        <v>1762</v>
      </c>
      <c r="D148" t="s">
        <v>72</v>
      </c>
      <c r="E148" t="s">
        <v>1771</v>
      </c>
      <c r="F148" t="s">
        <v>32</v>
      </c>
      <c r="G148" t="s">
        <v>21</v>
      </c>
      <c r="H148" t="s">
        <v>76</v>
      </c>
      <c r="I148" t="s">
        <v>43</v>
      </c>
      <c r="J148" t="s">
        <v>24</v>
      </c>
      <c r="K148" t="s">
        <v>25</v>
      </c>
      <c r="L148" t="s">
        <v>347</v>
      </c>
      <c r="M148">
        <v>95.24</v>
      </c>
      <c r="N148">
        <v>92</v>
      </c>
      <c r="O148" t="s">
        <v>49</v>
      </c>
      <c r="P148" t="s">
        <v>50</v>
      </c>
      <c r="R148">
        <v>32</v>
      </c>
      <c r="S148" t="s">
        <v>29</v>
      </c>
      <c r="U148">
        <v>303595</v>
      </c>
    </row>
    <row r="149" spans="1:21" x14ac:dyDescent="0.3">
      <c r="A149">
        <v>305608</v>
      </c>
      <c r="B149" t="s">
        <v>286</v>
      </c>
      <c r="C149" t="s">
        <v>1760</v>
      </c>
      <c r="D149" t="s">
        <v>31</v>
      </c>
      <c r="E149" t="s">
        <v>1769</v>
      </c>
      <c r="F149" t="s">
        <v>61</v>
      </c>
      <c r="G149" t="s">
        <v>73</v>
      </c>
      <c r="H149" t="s">
        <v>76</v>
      </c>
      <c r="I149" t="s">
        <v>43</v>
      </c>
      <c r="J149" t="s">
        <v>24</v>
      </c>
      <c r="K149" t="s">
        <v>69</v>
      </c>
      <c r="L149" t="s">
        <v>523</v>
      </c>
      <c r="M149">
        <v>76.2</v>
      </c>
      <c r="N149">
        <v>77</v>
      </c>
      <c r="O149" t="s">
        <v>27</v>
      </c>
      <c r="P149" t="s">
        <v>38</v>
      </c>
      <c r="Q149">
        <v>3</v>
      </c>
      <c r="R149">
        <v>37</v>
      </c>
      <c r="S149" t="s">
        <v>29</v>
      </c>
      <c r="U149">
        <v>304797</v>
      </c>
    </row>
    <row r="150" spans="1:21" x14ac:dyDescent="0.3">
      <c r="A150">
        <v>305606</v>
      </c>
      <c r="B150" t="s">
        <v>1667</v>
      </c>
      <c r="C150" t="s">
        <v>1760</v>
      </c>
      <c r="D150" t="s">
        <v>31</v>
      </c>
      <c r="E150" t="s">
        <v>1772</v>
      </c>
      <c r="F150" t="s">
        <v>46</v>
      </c>
      <c r="G150" t="s">
        <v>42</v>
      </c>
      <c r="H150" t="s">
        <v>63</v>
      </c>
      <c r="I150" t="s">
        <v>43</v>
      </c>
      <c r="J150" t="s">
        <v>24</v>
      </c>
      <c r="K150" t="s">
        <v>69</v>
      </c>
      <c r="L150" t="s">
        <v>1516</v>
      </c>
      <c r="M150">
        <v>82.4</v>
      </c>
      <c r="N150">
        <v>74</v>
      </c>
      <c r="O150" t="s">
        <v>27</v>
      </c>
      <c r="P150" t="s">
        <v>38</v>
      </c>
      <c r="Q150">
        <v>5</v>
      </c>
      <c r="R150">
        <v>6</v>
      </c>
      <c r="S150" t="s">
        <v>29</v>
      </c>
      <c r="U150">
        <v>305209</v>
      </c>
    </row>
    <row r="151" spans="1:21" x14ac:dyDescent="0.3">
      <c r="A151">
        <v>303667</v>
      </c>
      <c r="B151" t="s">
        <v>133</v>
      </c>
      <c r="C151" t="s">
        <v>1766</v>
      </c>
      <c r="D151" t="s">
        <v>52</v>
      </c>
      <c r="E151" t="s">
        <v>1772</v>
      </c>
      <c r="F151" t="s">
        <v>46</v>
      </c>
      <c r="G151" t="s">
        <v>173</v>
      </c>
      <c r="H151" t="s">
        <v>34</v>
      </c>
      <c r="I151" t="s">
        <v>43</v>
      </c>
      <c r="J151" t="s">
        <v>24</v>
      </c>
      <c r="K151" t="s">
        <v>64</v>
      </c>
      <c r="L151" t="s">
        <v>321</v>
      </c>
      <c r="M151">
        <v>98.28</v>
      </c>
      <c r="N151">
        <v>92</v>
      </c>
      <c r="O151" t="s">
        <v>56</v>
      </c>
      <c r="P151" t="s">
        <v>38</v>
      </c>
      <c r="Q151">
        <v>2</v>
      </c>
      <c r="R151">
        <v>34</v>
      </c>
      <c r="S151" t="s">
        <v>29</v>
      </c>
      <c r="U151">
        <v>303595</v>
      </c>
    </row>
    <row r="152" spans="1:21" x14ac:dyDescent="0.3">
      <c r="A152">
        <v>305605</v>
      </c>
      <c r="B152" t="s">
        <v>675</v>
      </c>
      <c r="C152" t="s">
        <v>1763</v>
      </c>
      <c r="D152" t="s">
        <v>80</v>
      </c>
      <c r="E152" t="s">
        <v>1772</v>
      </c>
      <c r="F152" t="s">
        <v>46</v>
      </c>
      <c r="G152" t="s">
        <v>173</v>
      </c>
      <c r="H152" t="s">
        <v>76</v>
      </c>
      <c r="I152" t="s">
        <v>43</v>
      </c>
      <c r="J152" t="s">
        <v>36</v>
      </c>
      <c r="K152" t="s">
        <v>64</v>
      </c>
      <c r="L152" t="s">
        <v>519</v>
      </c>
      <c r="M152">
        <v>99.76</v>
      </c>
      <c r="N152">
        <v>99</v>
      </c>
      <c r="O152" t="s">
        <v>56</v>
      </c>
      <c r="P152" t="s">
        <v>38</v>
      </c>
      <c r="Q152">
        <v>5</v>
      </c>
      <c r="R152">
        <v>35</v>
      </c>
      <c r="S152" t="s">
        <v>29</v>
      </c>
      <c r="U152">
        <v>304035</v>
      </c>
    </row>
    <row r="153" spans="1:21" x14ac:dyDescent="0.3">
      <c r="A153">
        <v>305603</v>
      </c>
      <c r="B153" t="s">
        <v>701</v>
      </c>
      <c r="C153" t="s">
        <v>1765</v>
      </c>
      <c r="D153" t="s">
        <v>19</v>
      </c>
      <c r="E153" t="s">
        <v>1769</v>
      </c>
      <c r="F153" t="s">
        <v>61</v>
      </c>
      <c r="G153" t="s">
        <v>62</v>
      </c>
      <c r="H153" t="s">
        <v>76</v>
      </c>
      <c r="I153" t="s">
        <v>43</v>
      </c>
      <c r="J153" t="s">
        <v>36</v>
      </c>
      <c r="K153" t="s">
        <v>54</v>
      </c>
      <c r="L153" t="s">
        <v>706</v>
      </c>
      <c r="M153">
        <v>92.49</v>
      </c>
      <c r="N153">
        <v>73</v>
      </c>
      <c r="O153" t="s">
        <v>56</v>
      </c>
      <c r="P153" t="s">
        <v>38</v>
      </c>
      <c r="Q153">
        <v>2</v>
      </c>
      <c r="R153">
        <v>25</v>
      </c>
      <c r="S153" t="s">
        <v>29</v>
      </c>
      <c r="U153">
        <v>305524</v>
      </c>
    </row>
    <row r="154" spans="1:21" x14ac:dyDescent="0.3">
      <c r="A154">
        <v>305599</v>
      </c>
      <c r="B154" t="s">
        <v>1238</v>
      </c>
      <c r="C154" t="s">
        <v>1765</v>
      </c>
      <c r="D154" t="s">
        <v>19</v>
      </c>
      <c r="E154" t="s">
        <v>1770</v>
      </c>
      <c r="F154" t="s">
        <v>41</v>
      </c>
      <c r="G154" t="s">
        <v>108</v>
      </c>
      <c r="H154" t="s">
        <v>34</v>
      </c>
      <c r="I154" t="s">
        <v>43</v>
      </c>
      <c r="J154" t="s">
        <v>24</v>
      </c>
      <c r="K154" t="s">
        <v>69</v>
      </c>
      <c r="L154" t="s">
        <v>1417</v>
      </c>
      <c r="M154">
        <v>99.47</v>
      </c>
      <c r="N154">
        <v>98</v>
      </c>
      <c r="O154" t="s">
        <v>56</v>
      </c>
      <c r="P154" t="s">
        <v>38</v>
      </c>
      <c r="Q154">
        <v>2</v>
      </c>
      <c r="R154">
        <v>23</v>
      </c>
      <c r="S154" t="s">
        <v>29</v>
      </c>
      <c r="U154">
        <v>305213</v>
      </c>
    </row>
    <row r="155" spans="1:21" x14ac:dyDescent="0.3">
      <c r="A155">
        <v>305591</v>
      </c>
      <c r="B155" t="s">
        <v>812</v>
      </c>
      <c r="C155" t="s">
        <v>1765</v>
      </c>
      <c r="D155" t="s">
        <v>19</v>
      </c>
      <c r="E155" t="s">
        <v>1768</v>
      </c>
      <c r="F155" t="s">
        <v>20</v>
      </c>
      <c r="G155" t="s">
        <v>62</v>
      </c>
      <c r="H155" t="s">
        <v>22</v>
      </c>
      <c r="I155" t="s">
        <v>43</v>
      </c>
      <c r="J155" t="s">
        <v>24</v>
      </c>
      <c r="K155" t="s">
        <v>25</v>
      </c>
      <c r="L155" t="s">
        <v>401</v>
      </c>
      <c r="M155">
        <v>77.98</v>
      </c>
      <c r="N155">
        <v>60</v>
      </c>
      <c r="O155" t="s">
        <v>56</v>
      </c>
      <c r="P155" t="s">
        <v>28</v>
      </c>
      <c r="R155">
        <v>19</v>
      </c>
      <c r="S155" t="s">
        <v>29</v>
      </c>
      <c r="U155">
        <v>303996</v>
      </c>
    </row>
    <row r="156" spans="1:21" x14ac:dyDescent="0.3">
      <c r="A156">
        <v>305588</v>
      </c>
      <c r="B156" t="s">
        <v>75</v>
      </c>
      <c r="C156" t="s">
        <v>1760</v>
      </c>
      <c r="D156" t="s">
        <v>31</v>
      </c>
      <c r="E156" t="s">
        <v>1769</v>
      </c>
      <c r="F156" t="s">
        <v>61</v>
      </c>
      <c r="G156" t="s">
        <v>42</v>
      </c>
      <c r="H156" t="s">
        <v>34</v>
      </c>
      <c r="I156" t="s">
        <v>43</v>
      </c>
      <c r="J156" t="s">
        <v>24</v>
      </c>
      <c r="K156" t="s">
        <v>64</v>
      </c>
      <c r="L156" t="s">
        <v>1069</v>
      </c>
      <c r="M156">
        <v>75.94</v>
      </c>
      <c r="N156">
        <v>67</v>
      </c>
      <c r="O156" t="s">
        <v>27</v>
      </c>
      <c r="P156" t="s">
        <v>38</v>
      </c>
      <c r="Q156">
        <v>5</v>
      </c>
      <c r="R156">
        <v>30</v>
      </c>
      <c r="S156" t="s">
        <v>29</v>
      </c>
      <c r="U156">
        <v>304220</v>
      </c>
    </row>
    <row r="157" spans="1:21" x14ac:dyDescent="0.3">
      <c r="A157">
        <v>305583</v>
      </c>
      <c r="B157" t="s">
        <v>309</v>
      </c>
      <c r="C157" t="s">
        <v>1760</v>
      </c>
      <c r="D157" t="s">
        <v>31</v>
      </c>
      <c r="E157" t="s">
        <v>1770</v>
      </c>
      <c r="F157" t="s">
        <v>41</v>
      </c>
      <c r="G157" t="s">
        <v>62</v>
      </c>
      <c r="H157" t="s">
        <v>34</v>
      </c>
      <c r="I157" t="s">
        <v>43</v>
      </c>
      <c r="J157" t="s">
        <v>24</v>
      </c>
      <c r="K157" t="s">
        <v>25</v>
      </c>
      <c r="L157" t="s">
        <v>624</v>
      </c>
      <c r="M157">
        <v>89.6</v>
      </c>
      <c r="N157">
        <v>74</v>
      </c>
      <c r="O157" t="s">
        <v>49</v>
      </c>
      <c r="P157" t="s">
        <v>38</v>
      </c>
      <c r="Q157">
        <v>4</v>
      </c>
      <c r="R157">
        <v>7</v>
      </c>
      <c r="S157" t="s">
        <v>29</v>
      </c>
      <c r="U157">
        <v>303531</v>
      </c>
    </row>
    <row r="158" spans="1:21" x14ac:dyDescent="0.3">
      <c r="A158">
        <v>305578</v>
      </c>
      <c r="B158" t="s">
        <v>985</v>
      </c>
      <c r="C158" t="s">
        <v>1765</v>
      </c>
      <c r="D158" t="s">
        <v>19</v>
      </c>
      <c r="E158" t="s">
        <v>1768</v>
      </c>
      <c r="F158" t="s">
        <v>20</v>
      </c>
      <c r="G158" t="s">
        <v>173</v>
      </c>
      <c r="H158" t="s">
        <v>76</v>
      </c>
      <c r="I158" t="s">
        <v>43</v>
      </c>
      <c r="J158" t="s">
        <v>24</v>
      </c>
      <c r="K158" t="s">
        <v>54</v>
      </c>
      <c r="L158" t="s">
        <v>299</v>
      </c>
      <c r="M158">
        <v>76.78</v>
      </c>
      <c r="N158">
        <v>71</v>
      </c>
      <c r="O158" t="s">
        <v>56</v>
      </c>
      <c r="P158" t="s">
        <v>28</v>
      </c>
      <c r="R158">
        <v>10</v>
      </c>
      <c r="S158" t="s">
        <v>29</v>
      </c>
      <c r="U158">
        <v>304191</v>
      </c>
    </row>
    <row r="159" spans="1:21" x14ac:dyDescent="0.3">
      <c r="A159">
        <v>305564</v>
      </c>
      <c r="B159" t="s">
        <v>118</v>
      </c>
      <c r="C159" t="s">
        <v>1764</v>
      </c>
      <c r="D159" t="s">
        <v>60</v>
      </c>
      <c r="E159" t="s">
        <v>1768</v>
      </c>
      <c r="F159" t="s">
        <v>20</v>
      </c>
      <c r="G159" t="s">
        <v>33</v>
      </c>
      <c r="H159" t="s">
        <v>76</v>
      </c>
      <c r="I159" t="s">
        <v>43</v>
      </c>
      <c r="J159" t="s">
        <v>24</v>
      </c>
      <c r="K159" t="s">
        <v>25</v>
      </c>
      <c r="L159" t="s">
        <v>740</v>
      </c>
      <c r="M159">
        <v>80.44</v>
      </c>
      <c r="N159">
        <v>68</v>
      </c>
      <c r="O159" t="s">
        <v>27</v>
      </c>
      <c r="P159" t="s">
        <v>38</v>
      </c>
      <c r="Q159">
        <v>3</v>
      </c>
      <c r="R159">
        <v>24</v>
      </c>
      <c r="S159" t="s">
        <v>29</v>
      </c>
      <c r="U159">
        <v>303867</v>
      </c>
    </row>
    <row r="160" spans="1:21" x14ac:dyDescent="0.3">
      <c r="A160">
        <v>305560</v>
      </c>
      <c r="B160" t="s">
        <v>648</v>
      </c>
      <c r="C160" t="s">
        <v>1765</v>
      </c>
      <c r="D160" t="s">
        <v>19</v>
      </c>
      <c r="E160" t="s">
        <v>1771</v>
      </c>
      <c r="F160" t="s">
        <v>32</v>
      </c>
      <c r="G160" t="s">
        <v>108</v>
      </c>
      <c r="H160" t="s">
        <v>22</v>
      </c>
      <c r="I160" t="s">
        <v>43</v>
      </c>
      <c r="J160" t="s">
        <v>36</v>
      </c>
      <c r="K160" t="s">
        <v>64</v>
      </c>
      <c r="L160" t="s">
        <v>716</v>
      </c>
      <c r="M160">
        <v>77.28</v>
      </c>
      <c r="N160">
        <v>68</v>
      </c>
      <c r="O160" t="s">
        <v>27</v>
      </c>
      <c r="P160" t="s">
        <v>38</v>
      </c>
      <c r="Q160">
        <v>4</v>
      </c>
      <c r="R160">
        <v>7</v>
      </c>
      <c r="S160" t="s">
        <v>29</v>
      </c>
      <c r="U160">
        <v>304297</v>
      </c>
    </row>
    <row r="161" spans="1:21" x14ac:dyDescent="0.3">
      <c r="A161">
        <v>303677</v>
      </c>
      <c r="B161" t="s">
        <v>371</v>
      </c>
      <c r="C161" t="s">
        <v>1762</v>
      </c>
      <c r="D161" t="s">
        <v>72</v>
      </c>
      <c r="E161" t="s">
        <v>1772</v>
      </c>
      <c r="F161" t="s">
        <v>46</v>
      </c>
      <c r="G161" t="s">
        <v>173</v>
      </c>
      <c r="H161" t="s">
        <v>63</v>
      </c>
      <c r="I161" t="s">
        <v>43</v>
      </c>
      <c r="J161" t="s">
        <v>24</v>
      </c>
      <c r="K161" t="s">
        <v>64</v>
      </c>
      <c r="L161" t="s">
        <v>372</v>
      </c>
      <c r="M161">
        <v>99.02</v>
      </c>
      <c r="N161">
        <v>93</v>
      </c>
      <c r="O161" t="s">
        <v>49</v>
      </c>
      <c r="P161" t="s">
        <v>38</v>
      </c>
      <c r="Q161">
        <v>5</v>
      </c>
      <c r="S161" t="s">
        <v>29</v>
      </c>
      <c r="U161">
        <v>303648</v>
      </c>
    </row>
    <row r="162" spans="1:21" x14ac:dyDescent="0.3">
      <c r="A162">
        <v>305559</v>
      </c>
      <c r="B162" t="s">
        <v>91</v>
      </c>
      <c r="C162" t="s">
        <v>1761</v>
      </c>
      <c r="D162" t="s">
        <v>40</v>
      </c>
      <c r="E162" t="s">
        <v>1770</v>
      </c>
      <c r="F162" t="s">
        <v>41</v>
      </c>
      <c r="G162" t="s">
        <v>108</v>
      </c>
      <c r="H162" t="s">
        <v>22</v>
      </c>
      <c r="I162" t="s">
        <v>43</v>
      </c>
      <c r="J162" t="s">
        <v>36</v>
      </c>
      <c r="K162" t="s">
        <v>54</v>
      </c>
      <c r="L162" t="s">
        <v>1493</v>
      </c>
      <c r="M162">
        <v>95.17</v>
      </c>
      <c r="N162">
        <v>91</v>
      </c>
      <c r="O162" t="s">
        <v>56</v>
      </c>
      <c r="P162" t="s">
        <v>38</v>
      </c>
      <c r="Q162">
        <v>3</v>
      </c>
      <c r="R162">
        <v>33</v>
      </c>
      <c r="S162" t="s">
        <v>29</v>
      </c>
      <c r="U162">
        <v>304806</v>
      </c>
    </row>
    <row r="163" spans="1:21" x14ac:dyDescent="0.3">
      <c r="A163">
        <v>305556</v>
      </c>
      <c r="B163" t="s">
        <v>161</v>
      </c>
      <c r="C163" t="s">
        <v>1763</v>
      </c>
      <c r="D163" t="s">
        <v>80</v>
      </c>
      <c r="E163" t="s">
        <v>1771</v>
      </c>
      <c r="F163" t="s">
        <v>32</v>
      </c>
      <c r="G163" t="s">
        <v>47</v>
      </c>
      <c r="H163" t="s">
        <v>63</v>
      </c>
      <c r="I163" t="s">
        <v>43</v>
      </c>
      <c r="J163" t="s">
        <v>24</v>
      </c>
      <c r="K163" t="s">
        <v>25</v>
      </c>
      <c r="L163" t="s">
        <v>1354</v>
      </c>
      <c r="M163">
        <v>82.31</v>
      </c>
      <c r="N163">
        <v>72</v>
      </c>
      <c r="O163" t="s">
        <v>27</v>
      </c>
      <c r="P163" t="s">
        <v>38</v>
      </c>
      <c r="Q163">
        <v>3</v>
      </c>
      <c r="R163">
        <v>38</v>
      </c>
      <c r="S163" t="s">
        <v>29</v>
      </c>
      <c r="U163">
        <v>304979</v>
      </c>
    </row>
    <row r="164" spans="1:21" x14ac:dyDescent="0.3">
      <c r="A164">
        <v>303680</v>
      </c>
      <c r="B164" t="s">
        <v>377</v>
      </c>
      <c r="C164" t="s">
        <v>1765</v>
      </c>
      <c r="D164" t="s">
        <v>19</v>
      </c>
      <c r="E164" t="s">
        <v>1768</v>
      </c>
      <c r="F164" t="s">
        <v>20</v>
      </c>
      <c r="G164" t="s">
        <v>53</v>
      </c>
      <c r="H164" t="s">
        <v>22</v>
      </c>
      <c r="I164" t="s">
        <v>43</v>
      </c>
      <c r="J164" t="s">
        <v>24</v>
      </c>
      <c r="K164" t="s">
        <v>64</v>
      </c>
      <c r="L164" t="s">
        <v>378</v>
      </c>
      <c r="M164">
        <v>96.99</v>
      </c>
      <c r="N164">
        <v>100</v>
      </c>
      <c r="O164" t="s">
        <v>56</v>
      </c>
      <c r="P164" t="s">
        <v>50</v>
      </c>
      <c r="R164">
        <v>38</v>
      </c>
      <c r="S164" t="s">
        <v>29</v>
      </c>
      <c r="U164">
        <v>303604</v>
      </c>
    </row>
    <row r="165" spans="1:21" x14ac:dyDescent="0.3">
      <c r="A165">
        <v>305554</v>
      </c>
      <c r="B165" t="s">
        <v>857</v>
      </c>
      <c r="C165" t="s">
        <v>1765</v>
      </c>
      <c r="D165" t="s">
        <v>19</v>
      </c>
      <c r="E165" t="s">
        <v>1771</v>
      </c>
      <c r="F165" t="s">
        <v>32</v>
      </c>
      <c r="G165" t="s">
        <v>62</v>
      </c>
      <c r="H165" t="s">
        <v>34</v>
      </c>
      <c r="I165" t="s">
        <v>43</v>
      </c>
      <c r="J165" t="s">
        <v>24</v>
      </c>
      <c r="K165" t="s">
        <v>69</v>
      </c>
      <c r="L165" t="s">
        <v>1657</v>
      </c>
      <c r="M165">
        <v>91.19</v>
      </c>
      <c r="N165">
        <v>80</v>
      </c>
      <c r="O165" t="s">
        <v>56</v>
      </c>
      <c r="P165" t="s">
        <v>38</v>
      </c>
      <c r="Q165">
        <v>4</v>
      </c>
      <c r="R165">
        <v>12</v>
      </c>
      <c r="S165" t="s">
        <v>29</v>
      </c>
      <c r="U165">
        <v>305094</v>
      </c>
    </row>
    <row r="166" spans="1:21" x14ac:dyDescent="0.3">
      <c r="A166">
        <v>303682</v>
      </c>
      <c r="B166" t="s">
        <v>380</v>
      </c>
      <c r="C166" t="s">
        <v>1764</v>
      </c>
      <c r="D166" t="s">
        <v>60</v>
      </c>
      <c r="E166" t="s">
        <v>1770</v>
      </c>
      <c r="F166" t="s">
        <v>41</v>
      </c>
      <c r="G166" t="s">
        <v>33</v>
      </c>
      <c r="H166" t="s">
        <v>63</v>
      </c>
      <c r="I166" t="s">
        <v>43</v>
      </c>
      <c r="J166" t="s">
        <v>36</v>
      </c>
      <c r="K166" t="s">
        <v>64</v>
      </c>
      <c r="L166" t="s">
        <v>381</v>
      </c>
      <c r="M166">
        <v>78.64</v>
      </c>
      <c r="N166">
        <v>76</v>
      </c>
      <c r="O166" t="s">
        <v>27</v>
      </c>
      <c r="P166" t="s">
        <v>38</v>
      </c>
      <c r="Q166">
        <v>2</v>
      </c>
      <c r="R166">
        <v>15</v>
      </c>
      <c r="S166" t="s">
        <v>29</v>
      </c>
      <c r="U166">
        <v>303588</v>
      </c>
    </row>
    <row r="167" spans="1:21" x14ac:dyDescent="0.3">
      <c r="A167">
        <v>305551</v>
      </c>
      <c r="B167" t="s">
        <v>118</v>
      </c>
      <c r="C167" t="s">
        <v>1765</v>
      </c>
      <c r="D167" t="s">
        <v>19</v>
      </c>
      <c r="E167" t="s">
        <v>1768</v>
      </c>
      <c r="F167" t="s">
        <v>20</v>
      </c>
      <c r="G167" t="s">
        <v>21</v>
      </c>
      <c r="H167" t="s">
        <v>22</v>
      </c>
      <c r="I167" t="s">
        <v>43</v>
      </c>
      <c r="J167" t="s">
        <v>36</v>
      </c>
      <c r="K167" t="s">
        <v>54</v>
      </c>
      <c r="L167" t="s">
        <v>1401</v>
      </c>
      <c r="M167">
        <v>94.93</v>
      </c>
      <c r="N167">
        <v>89</v>
      </c>
      <c r="O167" t="s">
        <v>49</v>
      </c>
      <c r="P167" t="s">
        <v>28</v>
      </c>
      <c r="S167" t="s">
        <v>29</v>
      </c>
      <c r="U167">
        <v>304495</v>
      </c>
    </row>
    <row r="168" spans="1:21" x14ac:dyDescent="0.3">
      <c r="A168">
        <v>305550</v>
      </c>
      <c r="B168" t="s">
        <v>673</v>
      </c>
      <c r="C168" t="s">
        <v>1763</v>
      </c>
      <c r="D168" t="s">
        <v>80</v>
      </c>
      <c r="E168" t="s">
        <v>1769</v>
      </c>
      <c r="F168" t="s">
        <v>61</v>
      </c>
      <c r="G168" t="s">
        <v>102</v>
      </c>
      <c r="H168" t="s">
        <v>34</v>
      </c>
      <c r="I168" t="s">
        <v>43</v>
      </c>
      <c r="J168" t="s">
        <v>24</v>
      </c>
      <c r="K168" t="s">
        <v>69</v>
      </c>
      <c r="L168" t="s">
        <v>726</v>
      </c>
      <c r="M168">
        <v>95.94</v>
      </c>
      <c r="N168">
        <v>99</v>
      </c>
      <c r="O168" t="s">
        <v>56</v>
      </c>
      <c r="P168" t="s">
        <v>38</v>
      </c>
      <c r="Q168">
        <v>5</v>
      </c>
      <c r="R168">
        <v>7</v>
      </c>
      <c r="S168" t="s">
        <v>29</v>
      </c>
      <c r="U168">
        <v>303539</v>
      </c>
    </row>
    <row r="169" spans="1:21" x14ac:dyDescent="0.3">
      <c r="A169">
        <v>305547</v>
      </c>
      <c r="B169" t="s">
        <v>576</v>
      </c>
      <c r="C169" t="s">
        <v>1765</v>
      </c>
      <c r="D169" t="s">
        <v>19</v>
      </c>
      <c r="E169" t="s">
        <v>1768</v>
      </c>
      <c r="F169" t="s">
        <v>20</v>
      </c>
      <c r="G169" t="s">
        <v>126</v>
      </c>
      <c r="H169" t="s">
        <v>76</v>
      </c>
      <c r="I169" t="s">
        <v>43</v>
      </c>
      <c r="J169" t="s">
        <v>36</v>
      </c>
      <c r="K169" t="s">
        <v>25</v>
      </c>
      <c r="L169" t="s">
        <v>1159</v>
      </c>
      <c r="M169">
        <v>84.83</v>
      </c>
      <c r="N169">
        <v>76</v>
      </c>
      <c r="O169" t="s">
        <v>56</v>
      </c>
      <c r="P169" t="s">
        <v>50</v>
      </c>
      <c r="R169">
        <v>34</v>
      </c>
      <c r="S169" t="s">
        <v>29</v>
      </c>
      <c r="U169">
        <v>305155</v>
      </c>
    </row>
    <row r="170" spans="1:21" x14ac:dyDescent="0.3">
      <c r="A170">
        <v>305544</v>
      </c>
      <c r="B170" t="s">
        <v>253</v>
      </c>
      <c r="C170" t="s">
        <v>1761</v>
      </c>
      <c r="D170" t="s">
        <v>40</v>
      </c>
      <c r="E170" t="s">
        <v>1771</v>
      </c>
      <c r="F170" t="s">
        <v>32</v>
      </c>
      <c r="G170" t="s">
        <v>21</v>
      </c>
      <c r="H170" t="s">
        <v>76</v>
      </c>
      <c r="I170" t="s">
        <v>43</v>
      </c>
      <c r="J170" t="s">
        <v>36</v>
      </c>
      <c r="K170" t="s">
        <v>54</v>
      </c>
      <c r="L170" t="s">
        <v>1421</v>
      </c>
      <c r="M170">
        <v>83.93</v>
      </c>
      <c r="N170">
        <v>64</v>
      </c>
      <c r="O170" t="s">
        <v>56</v>
      </c>
      <c r="P170" t="s">
        <v>38</v>
      </c>
      <c r="Q170">
        <v>5</v>
      </c>
      <c r="R170">
        <v>22</v>
      </c>
      <c r="S170" t="s">
        <v>29</v>
      </c>
      <c r="U170">
        <v>305511</v>
      </c>
    </row>
    <row r="171" spans="1:21" x14ac:dyDescent="0.3">
      <c r="A171">
        <v>305537</v>
      </c>
      <c r="B171" t="s">
        <v>413</v>
      </c>
      <c r="C171" t="s">
        <v>1762</v>
      </c>
      <c r="D171" t="s">
        <v>72</v>
      </c>
      <c r="E171" t="s">
        <v>1771</v>
      </c>
      <c r="F171" t="s">
        <v>32</v>
      </c>
      <c r="G171" t="s">
        <v>47</v>
      </c>
      <c r="H171" t="s">
        <v>22</v>
      </c>
      <c r="I171" t="s">
        <v>43</v>
      </c>
      <c r="J171" t="s">
        <v>36</v>
      </c>
      <c r="K171" t="s">
        <v>64</v>
      </c>
      <c r="L171" t="s">
        <v>519</v>
      </c>
      <c r="M171">
        <v>82.15</v>
      </c>
      <c r="N171">
        <v>69</v>
      </c>
      <c r="O171" t="s">
        <v>56</v>
      </c>
      <c r="P171" t="s">
        <v>38</v>
      </c>
      <c r="Q171">
        <v>2</v>
      </c>
      <c r="R171">
        <v>34</v>
      </c>
      <c r="S171" t="s">
        <v>29</v>
      </c>
      <c r="U171">
        <v>304323</v>
      </c>
    </row>
    <row r="172" spans="1:21" x14ac:dyDescent="0.3">
      <c r="A172">
        <v>303688</v>
      </c>
      <c r="B172" t="s">
        <v>391</v>
      </c>
      <c r="C172" t="s">
        <v>1763</v>
      </c>
      <c r="D172" t="s">
        <v>80</v>
      </c>
      <c r="E172" t="s">
        <v>1770</v>
      </c>
      <c r="F172" t="s">
        <v>41</v>
      </c>
      <c r="G172" t="s">
        <v>42</v>
      </c>
      <c r="H172" t="s">
        <v>22</v>
      </c>
      <c r="I172" t="s">
        <v>43</v>
      </c>
      <c r="J172" t="s">
        <v>36</v>
      </c>
      <c r="K172" t="s">
        <v>69</v>
      </c>
      <c r="L172" t="s">
        <v>392</v>
      </c>
      <c r="M172">
        <v>99.12</v>
      </c>
      <c r="N172">
        <v>96</v>
      </c>
      <c r="O172" t="s">
        <v>56</v>
      </c>
      <c r="P172" t="s">
        <v>38</v>
      </c>
      <c r="Q172">
        <v>2</v>
      </c>
      <c r="R172">
        <v>12</v>
      </c>
      <c r="S172" t="s">
        <v>29</v>
      </c>
      <c r="U172">
        <v>303665</v>
      </c>
    </row>
    <row r="173" spans="1:21" x14ac:dyDescent="0.3">
      <c r="A173">
        <v>305536</v>
      </c>
      <c r="B173" t="s">
        <v>663</v>
      </c>
      <c r="C173" t="s">
        <v>1763</v>
      </c>
      <c r="D173" t="s">
        <v>80</v>
      </c>
      <c r="E173" t="s">
        <v>1771</v>
      </c>
      <c r="F173" t="s">
        <v>32</v>
      </c>
      <c r="G173" t="s">
        <v>102</v>
      </c>
      <c r="H173" t="s">
        <v>22</v>
      </c>
      <c r="I173" t="s">
        <v>43</v>
      </c>
      <c r="J173" t="s">
        <v>36</v>
      </c>
      <c r="K173" t="s">
        <v>69</v>
      </c>
      <c r="L173" t="s">
        <v>968</v>
      </c>
      <c r="M173">
        <v>88.21</v>
      </c>
      <c r="N173">
        <v>88</v>
      </c>
      <c r="O173" t="s">
        <v>56</v>
      </c>
      <c r="P173" t="s">
        <v>38</v>
      </c>
      <c r="Q173">
        <v>5</v>
      </c>
      <c r="R173">
        <v>7</v>
      </c>
      <c r="S173" t="s">
        <v>29</v>
      </c>
      <c r="U173">
        <v>305431</v>
      </c>
    </row>
    <row r="174" spans="1:21" x14ac:dyDescent="0.3">
      <c r="A174">
        <v>305535</v>
      </c>
      <c r="B174" t="s">
        <v>539</v>
      </c>
      <c r="C174" t="s">
        <v>1766</v>
      </c>
      <c r="D174" t="s">
        <v>52</v>
      </c>
      <c r="E174" t="s">
        <v>1771</v>
      </c>
      <c r="F174" t="s">
        <v>32</v>
      </c>
      <c r="G174" t="s">
        <v>73</v>
      </c>
      <c r="H174" t="s">
        <v>22</v>
      </c>
      <c r="I174" t="s">
        <v>43</v>
      </c>
      <c r="J174" t="s">
        <v>24</v>
      </c>
      <c r="K174" t="s">
        <v>69</v>
      </c>
      <c r="L174" t="s">
        <v>908</v>
      </c>
      <c r="M174">
        <v>99.74</v>
      </c>
      <c r="N174">
        <v>86</v>
      </c>
      <c r="O174" t="s">
        <v>56</v>
      </c>
      <c r="P174" t="s">
        <v>38</v>
      </c>
      <c r="Q174">
        <v>5</v>
      </c>
      <c r="R174">
        <v>18</v>
      </c>
      <c r="S174" t="s">
        <v>29</v>
      </c>
      <c r="U174">
        <v>304106</v>
      </c>
    </row>
    <row r="175" spans="1:21" x14ac:dyDescent="0.3">
      <c r="A175">
        <v>305528</v>
      </c>
      <c r="B175" t="s">
        <v>215</v>
      </c>
      <c r="C175" t="s">
        <v>1762</v>
      </c>
      <c r="D175" t="s">
        <v>72</v>
      </c>
      <c r="E175" t="s">
        <v>1768</v>
      </c>
      <c r="F175" t="s">
        <v>20</v>
      </c>
      <c r="G175" t="s">
        <v>173</v>
      </c>
      <c r="H175" t="s">
        <v>76</v>
      </c>
      <c r="I175" t="s">
        <v>43</v>
      </c>
      <c r="J175" t="s">
        <v>36</v>
      </c>
      <c r="K175" t="s">
        <v>69</v>
      </c>
      <c r="L175" t="s">
        <v>381</v>
      </c>
      <c r="M175">
        <v>87.78</v>
      </c>
      <c r="N175">
        <v>73</v>
      </c>
      <c r="O175" t="s">
        <v>49</v>
      </c>
      <c r="P175" t="s">
        <v>50</v>
      </c>
      <c r="R175">
        <v>21</v>
      </c>
      <c r="S175" t="s">
        <v>29</v>
      </c>
      <c r="U175">
        <v>303753</v>
      </c>
    </row>
    <row r="176" spans="1:21" x14ac:dyDescent="0.3">
      <c r="A176">
        <v>305521</v>
      </c>
      <c r="B176" t="s">
        <v>367</v>
      </c>
      <c r="C176" t="s">
        <v>1762</v>
      </c>
      <c r="D176" t="s">
        <v>72</v>
      </c>
      <c r="E176" t="s">
        <v>1769</v>
      </c>
      <c r="F176" t="s">
        <v>61</v>
      </c>
      <c r="G176" t="s">
        <v>108</v>
      </c>
      <c r="H176" t="s">
        <v>34</v>
      </c>
      <c r="I176" t="s">
        <v>43</v>
      </c>
      <c r="J176" t="s">
        <v>36</v>
      </c>
      <c r="K176" t="s">
        <v>69</v>
      </c>
      <c r="L176" t="s">
        <v>1151</v>
      </c>
      <c r="M176">
        <v>78.52</v>
      </c>
      <c r="N176">
        <v>79</v>
      </c>
      <c r="O176" t="s">
        <v>27</v>
      </c>
      <c r="P176" t="s">
        <v>38</v>
      </c>
      <c r="Q176">
        <v>4</v>
      </c>
      <c r="R176">
        <v>40</v>
      </c>
      <c r="S176" t="s">
        <v>29</v>
      </c>
      <c r="U176">
        <v>304396</v>
      </c>
    </row>
    <row r="177" spans="1:21" x14ac:dyDescent="0.3">
      <c r="A177">
        <v>305514</v>
      </c>
      <c r="B177" t="s">
        <v>1213</v>
      </c>
      <c r="C177" t="s">
        <v>1761</v>
      </c>
      <c r="D177" t="s">
        <v>40</v>
      </c>
      <c r="E177" t="s">
        <v>1768</v>
      </c>
      <c r="F177" t="s">
        <v>20</v>
      </c>
      <c r="G177" t="s">
        <v>173</v>
      </c>
      <c r="H177" t="s">
        <v>34</v>
      </c>
      <c r="I177" t="s">
        <v>43</v>
      </c>
      <c r="J177" t="s">
        <v>36</v>
      </c>
      <c r="K177" t="s">
        <v>25</v>
      </c>
      <c r="L177" t="s">
        <v>596</v>
      </c>
      <c r="M177">
        <v>94.04</v>
      </c>
      <c r="N177">
        <v>72</v>
      </c>
      <c r="O177" t="s">
        <v>49</v>
      </c>
      <c r="P177" t="s">
        <v>38</v>
      </c>
      <c r="Q177">
        <v>2</v>
      </c>
      <c r="R177">
        <v>15</v>
      </c>
      <c r="S177" t="s">
        <v>29</v>
      </c>
      <c r="U177">
        <v>305199</v>
      </c>
    </row>
    <row r="178" spans="1:21" x14ac:dyDescent="0.3">
      <c r="A178">
        <v>305513</v>
      </c>
      <c r="B178" t="s">
        <v>1117</v>
      </c>
      <c r="C178" t="s">
        <v>1760</v>
      </c>
      <c r="D178" t="s">
        <v>31</v>
      </c>
      <c r="E178" t="s">
        <v>1768</v>
      </c>
      <c r="F178" t="s">
        <v>20</v>
      </c>
      <c r="G178" t="s">
        <v>33</v>
      </c>
      <c r="H178" t="s">
        <v>34</v>
      </c>
      <c r="I178" t="s">
        <v>43</v>
      </c>
      <c r="J178" t="s">
        <v>36</v>
      </c>
      <c r="K178" t="s">
        <v>64</v>
      </c>
      <c r="L178" t="s">
        <v>890</v>
      </c>
      <c r="M178">
        <v>96.69</v>
      </c>
      <c r="N178">
        <v>88</v>
      </c>
      <c r="O178" t="s">
        <v>56</v>
      </c>
      <c r="P178" t="s">
        <v>28</v>
      </c>
      <c r="S178" t="s">
        <v>29</v>
      </c>
      <c r="U178">
        <v>305077</v>
      </c>
    </row>
    <row r="179" spans="1:21" x14ac:dyDescent="0.3">
      <c r="A179">
        <v>305512</v>
      </c>
      <c r="B179" t="s">
        <v>470</v>
      </c>
      <c r="C179" t="s">
        <v>1765</v>
      </c>
      <c r="D179" t="s">
        <v>19</v>
      </c>
      <c r="E179" t="s">
        <v>1771</v>
      </c>
      <c r="F179" t="s">
        <v>32</v>
      </c>
      <c r="G179" t="s">
        <v>47</v>
      </c>
      <c r="H179" t="s">
        <v>63</v>
      </c>
      <c r="I179" t="s">
        <v>43</v>
      </c>
      <c r="J179" t="s">
        <v>24</v>
      </c>
      <c r="K179" t="s">
        <v>25</v>
      </c>
      <c r="L179" t="s">
        <v>323</v>
      </c>
      <c r="M179">
        <v>93.55</v>
      </c>
      <c r="N179">
        <v>83</v>
      </c>
      <c r="O179" t="s">
        <v>56</v>
      </c>
      <c r="P179" t="s">
        <v>38</v>
      </c>
      <c r="Q179">
        <v>5</v>
      </c>
      <c r="R179">
        <v>9</v>
      </c>
      <c r="S179" t="s">
        <v>29</v>
      </c>
      <c r="U179">
        <v>304210</v>
      </c>
    </row>
    <row r="180" spans="1:21" x14ac:dyDescent="0.3">
      <c r="A180">
        <v>303696</v>
      </c>
      <c r="B180" t="s">
        <v>167</v>
      </c>
      <c r="C180" t="s">
        <v>1764</v>
      </c>
      <c r="D180" t="s">
        <v>60</v>
      </c>
      <c r="E180" t="s">
        <v>1769</v>
      </c>
      <c r="F180" t="s">
        <v>61</v>
      </c>
      <c r="G180" t="s">
        <v>126</v>
      </c>
      <c r="H180" t="s">
        <v>63</v>
      </c>
      <c r="I180" t="s">
        <v>43</v>
      </c>
      <c r="J180" t="s">
        <v>36</v>
      </c>
      <c r="K180" t="s">
        <v>64</v>
      </c>
      <c r="L180" t="s">
        <v>403</v>
      </c>
      <c r="M180">
        <v>84.67</v>
      </c>
      <c r="N180">
        <v>70</v>
      </c>
      <c r="O180" t="s">
        <v>56</v>
      </c>
      <c r="P180" t="s">
        <v>38</v>
      </c>
      <c r="Q180">
        <v>3</v>
      </c>
      <c r="R180">
        <v>20</v>
      </c>
      <c r="S180" t="s">
        <v>29</v>
      </c>
      <c r="U180">
        <v>303613</v>
      </c>
    </row>
    <row r="181" spans="1:21" x14ac:dyDescent="0.3">
      <c r="A181">
        <v>305511</v>
      </c>
      <c r="B181" t="s">
        <v>333</v>
      </c>
      <c r="C181" t="s">
        <v>1763</v>
      </c>
      <c r="D181" t="s">
        <v>80</v>
      </c>
      <c r="E181" t="s">
        <v>1772</v>
      </c>
      <c r="F181" t="s">
        <v>46</v>
      </c>
      <c r="G181" t="s">
        <v>62</v>
      </c>
      <c r="H181" t="s">
        <v>22</v>
      </c>
      <c r="I181" t="s">
        <v>43</v>
      </c>
      <c r="J181" t="s">
        <v>24</v>
      </c>
      <c r="K181" t="s">
        <v>69</v>
      </c>
      <c r="L181" t="s">
        <v>1301</v>
      </c>
      <c r="M181">
        <v>93.68</v>
      </c>
      <c r="N181">
        <v>75</v>
      </c>
      <c r="O181" t="s">
        <v>49</v>
      </c>
      <c r="P181" t="s">
        <v>28</v>
      </c>
      <c r="R181">
        <v>35</v>
      </c>
      <c r="S181" t="s">
        <v>29</v>
      </c>
      <c r="U181">
        <v>303935</v>
      </c>
    </row>
    <row r="182" spans="1:21" x14ac:dyDescent="0.3">
      <c r="A182">
        <v>305509</v>
      </c>
      <c r="B182" t="s">
        <v>528</v>
      </c>
      <c r="C182" t="s">
        <v>1763</v>
      </c>
      <c r="D182" t="s">
        <v>80</v>
      </c>
      <c r="E182" t="s">
        <v>1772</v>
      </c>
      <c r="F182" t="s">
        <v>46</v>
      </c>
      <c r="G182" t="s">
        <v>173</v>
      </c>
      <c r="H182" t="s">
        <v>76</v>
      </c>
      <c r="I182" t="s">
        <v>43</v>
      </c>
      <c r="J182" t="s">
        <v>24</v>
      </c>
      <c r="K182" t="s">
        <v>64</v>
      </c>
      <c r="L182" t="s">
        <v>552</v>
      </c>
      <c r="M182">
        <v>99.34</v>
      </c>
      <c r="N182">
        <v>85</v>
      </c>
      <c r="O182" t="s">
        <v>56</v>
      </c>
      <c r="P182" t="s">
        <v>50</v>
      </c>
      <c r="R182">
        <v>38</v>
      </c>
      <c r="S182" t="s">
        <v>29</v>
      </c>
      <c r="U182">
        <v>304123</v>
      </c>
    </row>
    <row r="183" spans="1:21" x14ac:dyDescent="0.3">
      <c r="A183">
        <v>303699</v>
      </c>
      <c r="B183" t="s">
        <v>409</v>
      </c>
      <c r="C183" t="s">
        <v>1762</v>
      </c>
      <c r="D183" t="s">
        <v>72</v>
      </c>
      <c r="E183" t="s">
        <v>1768</v>
      </c>
      <c r="F183" t="s">
        <v>20</v>
      </c>
      <c r="G183" t="s">
        <v>126</v>
      </c>
      <c r="H183" t="s">
        <v>76</v>
      </c>
      <c r="I183" t="s">
        <v>43</v>
      </c>
      <c r="J183" t="s">
        <v>36</v>
      </c>
      <c r="K183" t="s">
        <v>54</v>
      </c>
      <c r="L183" t="s">
        <v>410</v>
      </c>
      <c r="M183">
        <v>99.98</v>
      </c>
      <c r="N183">
        <v>87</v>
      </c>
      <c r="O183" t="s">
        <v>56</v>
      </c>
      <c r="P183" t="s">
        <v>38</v>
      </c>
      <c r="Q183">
        <v>4</v>
      </c>
      <c r="R183">
        <v>7</v>
      </c>
      <c r="S183" t="s">
        <v>29</v>
      </c>
      <c r="U183">
        <v>303621</v>
      </c>
    </row>
    <row r="184" spans="1:21" x14ac:dyDescent="0.3">
      <c r="A184">
        <v>303700</v>
      </c>
      <c r="B184" t="s">
        <v>411</v>
      </c>
      <c r="C184" t="s">
        <v>1760</v>
      </c>
      <c r="D184" t="s">
        <v>31</v>
      </c>
      <c r="E184" t="s">
        <v>1770</v>
      </c>
      <c r="F184" t="s">
        <v>41</v>
      </c>
      <c r="G184" t="s">
        <v>173</v>
      </c>
      <c r="H184" t="s">
        <v>22</v>
      </c>
      <c r="I184" t="s">
        <v>43</v>
      </c>
      <c r="J184" t="s">
        <v>36</v>
      </c>
      <c r="K184" t="s">
        <v>64</v>
      </c>
      <c r="L184" t="s">
        <v>412</v>
      </c>
      <c r="M184">
        <v>83.14</v>
      </c>
      <c r="N184">
        <v>77</v>
      </c>
      <c r="O184" t="s">
        <v>27</v>
      </c>
      <c r="P184" t="s">
        <v>50</v>
      </c>
      <c r="R184">
        <v>33</v>
      </c>
      <c r="S184" t="s">
        <v>29</v>
      </c>
      <c r="U184">
        <v>303600</v>
      </c>
    </row>
    <row r="185" spans="1:21" x14ac:dyDescent="0.3">
      <c r="A185">
        <v>305505</v>
      </c>
      <c r="B185" t="s">
        <v>1003</v>
      </c>
      <c r="C185" t="s">
        <v>1764</v>
      </c>
      <c r="D185" t="s">
        <v>60</v>
      </c>
      <c r="E185" t="s">
        <v>1769</v>
      </c>
      <c r="F185" t="s">
        <v>61</v>
      </c>
      <c r="G185" t="s">
        <v>21</v>
      </c>
      <c r="H185" t="s">
        <v>76</v>
      </c>
      <c r="I185" t="s">
        <v>43</v>
      </c>
      <c r="J185" t="s">
        <v>36</v>
      </c>
      <c r="K185" t="s">
        <v>25</v>
      </c>
      <c r="L185" t="s">
        <v>26</v>
      </c>
      <c r="M185">
        <v>82.55</v>
      </c>
      <c r="N185">
        <v>72</v>
      </c>
      <c r="O185" t="s">
        <v>56</v>
      </c>
      <c r="P185" t="s">
        <v>38</v>
      </c>
      <c r="Q185">
        <v>3</v>
      </c>
      <c r="R185">
        <v>14</v>
      </c>
      <c r="S185" t="s">
        <v>29</v>
      </c>
      <c r="U185">
        <v>304478</v>
      </c>
    </row>
    <row r="186" spans="1:21" x14ac:dyDescent="0.3">
      <c r="A186">
        <v>305487</v>
      </c>
      <c r="B186" t="s">
        <v>75</v>
      </c>
      <c r="C186" t="s">
        <v>1766</v>
      </c>
      <c r="D186" t="s">
        <v>52</v>
      </c>
      <c r="E186" t="s">
        <v>1772</v>
      </c>
      <c r="F186" t="s">
        <v>46</v>
      </c>
      <c r="G186" t="s">
        <v>102</v>
      </c>
      <c r="H186" t="s">
        <v>63</v>
      </c>
      <c r="I186" t="s">
        <v>43</v>
      </c>
      <c r="J186" t="s">
        <v>36</v>
      </c>
      <c r="K186" t="s">
        <v>64</v>
      </c>
      <c r="L186" t="s">
        <v>1318</v>
      </c>
      <c r="M186">
        <v>94.85</v>
      </c>
      <c r="N186">
        <v>76</v>
      </c>
      <c r="O186" t="s">
        <v>49</v>
      </c>
      <c r="P186" t="s">
        <v>50</v>
      </c>
      <c r="S186" t="s">
        <v>29</v>
      </c>
      <c r="U186">
        <v>304060</v>
      </c>
    </row>
    <row r="187" spans="1:21" x14ac:dyDescent="0.3">
      <c r="A187">
        <v>305486</v>
      </c>
      <c r="B187" t="s">
        <v>1340</v>
      </c>
      <c r="C187" t="s">
        <v>1766</v>
      </c>
      <c r="D187" t="s">
        <v>52</v>
      </c>
      <c r="E187" t="s">
        <v>1768</v>
      </c>
      <c r="F187" t="s">
        <v>20</v>
      </c>
      <c r="G187" t="s">
        <v>73</v>
      </c>
      <c r="H187" t="s">
        <v>34</v>
      </c>
      <c r="I187" t="s">
        <v>43</v>
      </c>
      <c r="J187" t="s">
        <v>36</v>
      </c>
      <c r="K187" t="s">
        <v>25</v>
      </c>
      <c r="L187" t="s">
        <v>1561</v>
      </c>
      <c r="M187">
        <v>86.79</v>
      </c>
      <c r="N187">
        <v>90</v>
      </c>
      <c r="O187" t="s">
        <v>56</v>
      </c>
      <c r="P187" t="s">
        <v>38</v>
      </c>
      <c r="Q187">
        <v>2</v>
      </c>
      <c r="R187">
        <v>24</v>
      </c>
      <c r="S187" t="s">
        <v>29</v>
      </c>
      <c r="U187">
        <v>305244</v>
      </c>
    </row>
    <row r="188" spans="1:21" x14ac:dyDescent="0.3">
      <c r="A188">
        <v>305480</v>
      </c>
      <c r="B188" t="s">
        <v>863</v>
      </c>
      <c r="C188" t="s">
        <v>1766</v>
      </c>
      <c r="D188" t="s">
        <v>52</v>
      </c>
      <c r="E188" t="s">
        <v>1770</v>
      </c>
      <c r="F188" t="s">
        <v>41</v>
      </c>
      <c r="G188" t="s">
        <v>73</v>
      </c>
      <c r="H188" t="s">
        <v>76</v>
      </c>
      <c r="I188" t="s">
        <v>43</v>
      </c>
      <c r="J188" t="s">
        <v>36</v>
      </c>
      <c r="K188" t="s">
        <v>25</v>
      </c>
      <c r="L188" t="s">
        <v>296</v>
      </c>
      <c r="M188">
        <v>75.099999999999994</v>
      </c>
      <c r="N188">
        <v>55</v>
      </c>
      <c r="O188" t="s">
        <v>56</v>
      </c>
      <c r="P188" t="s">
        <v>38</v>
      </c>
      <c r="Q188">
        <v>3</v>
      </c>
      <c r="R188">
        <v>20</v>
      </c>
      <c r="S188" t="s">
        <v>29</v>
      </c>
      <c r="U188">
        <v>304527</v>
      </c>
    </row>
    <row r="189" spans="1:21" x14ac:dyDescent="0.3">
      <c r="A189">
        <v>305478</v>
      </c>
      <c r="B189" t="s">
        <v>495</v>
      </c>
      <c r="C189" t="s">
        <v>1760</v>
      </c>
      <c r="D189" t="s">
        <v>31</v>
      </c>
      <c r="E189" t="s">
        <v>1768</v>
      </c>
      <c r="F189" t="s">
        <v>20</v>
      </c>
      <c r="G189" t="s">
        <v>42</v>
      </c>
      <c r="H189" t="s">
        <v>22</v>
      </c>
      <c r="I189" t="s">
        <v>43</v>
      </c>
      <c r="J189" t="s">
        <v>24</v>
      </c>
      <c r="K189" t="s">
        <v>64</v>
      </c>
      <c r="L189" t="s">
        <v>1366</v>
      </c>
      <c r="M189">
        <v>77.47</v>
      </c>
      <c r="N189">
        <v>56</v>
      </c>
      <c r="O189" t="s">
        <v>27</v>
      </c>
      <c r="P189" t="s">
        <v>38</v>
      </c>
      <c r="Q189">
        <v>4</v>
      </c>
      <c r="R189">
        <v>12</v>
      </c>
      <c r="S189" t="s">
        <v>29</v>
      </c>
      <c r="U189">
        <v>304312</v>
      </c>
    </row>
    <row r="190" spans="1:21" x14ac:dyDescent="0.3">
      <c r="A190">
        <v>305472</v>
      </c>
      <c r="B190" t="s">
        <v>433</v>
      </c>
      <c r="C190" t="s">
        <v>1764</v>
      </c>
      <c r="D190" t="s">
        <v>60</v>
      </c>
      <c r="E190" t="s">
        <v>1769</v>
      </c>
      <c r="F190" t="s">
        <v>61</v>
      </c>
      <c r="G190" t="s">
        <v>126</v>
      </c>
      <c r="H190" t="s">
        <v>63</v>
      </c>
      <c r="I190" t="s">
        <v>43</v>
      </c>
      <c r="J190" t="s">
        <v>36</v>
      </c>
      <c r="K190" t="s">
        <v>54</v>
      </c>
      <c r="L190" t="s">
        <v>1373</v>
      </c>
      <c r="M190">
        <v>93.89</v>
      </c>
      <c r="N190">
        <v>90</v>
      </c>
      <c r="O190" t="s">
        <v>56</v>
      </c>
      <c r="P190" t="s">
        <v>50</v>
      </c>
      <c r="R190">
        <v>17</v>
      </c>
      <c r="S190" t="s">
        <v>29</v>
      </c>
      <c r="U190">
        <v>303807</v>
      </c>
    </row>
    <row r="191" spans="1:21" x14ac:dyDescent="0.3">
      <c r="A191">
        <v>303707</v>
      </c>
      <c r="B191" t="s">
        <v>427</v>
      </c>
      <c r="C191" t="s">
        <v>1760</v>
      </c>
      <c r="D191" t="s">
        <v>31</v>
      </c>
      <c r="E191" t="s">
        <v>1769</v>
      </c>
      <c r="F191" t="s">
        <v>61</v>
      </c>
      <c r="G191" t="s">
        <v>33</v>
      </c>
      <c r="H191" t="s">
        <v>63</v>
      </c>
      <c r="I191" t="s">
        <v>43</v>
      </c>
      <c r="J191" t="s">
        <v>36</v>
      </c>
      <c r="K191" t="s">
        <v>69</v>
      </c>
      <c r="L191" t="s">
        <v>428</v>
      </c>
      <c r="M191">
        <v>90.98</v>
      </c>
      <c r="N191">
        <v>76</v>
      </c>
      <c r="O191" t="s">
        <v>49</v>
      </c>
      <c r="P191" t="s">
        <v>38</v>
      </c>
      <c r="Q191">
        <v>2</v>
      </c>
      <c r="R191">
        <v>13</v>
      </c>
      <c r="S191" t="s">
        <v>29</v>
      </c>
      <c r="U191">
        <v>303632</v>
      </c>
    </row>
    <row r="192" spans="1:21" x14ac:dyDescent="0.3">
      <c r="A192">
        <v>305471</v>
      </c>
      <c r="B192" t="s">
        <v>663</v>
      </c>
      <c r="C192" t="s">
        <v>1764</v>
      </c>
      <c r="D192" t="s">
        <v>60</v>
      </c>
      <c r="E192" t="s">
        <v>1768</v>
      </c>
      <c r="F192" t="s">
        <v>20</v>
      </c>
      <c r="G192" t="s">
        <v>47</v>
      </c>
      <c r="H192" t="s">
        <v>34</v>
      </c>
      <c r="I192" t="s">
        <v>43</v>
      </c>
      <c r="J192" t="s">
        <v>36</v>
      </c>
      <c r="K192" t="s">
        <v>69</v>
      </c>
      <c r="L192" t="s">
        <v>1484</v>
      </c>
      <c r="M192">
        <v>99</v>
      </c>
      <c r="N192">
        <v>94</v>
      </c>
      <c r="O192" t="s">
        <v>56</v>
      </c>
      <c r="P192" t="s">
        <v>38</v>
      </c>
      <c r="Q192">
        <v>4</v>
      </c>
      <c r="R192">
        <v>13</v>
      </c>
      <c r="S192" t="s">
        <v>29</v>
      </c>
      <c r="U192">
        <v>303916</v>
      </c>
    </row>
    <row r="193" spans="1:21" x14ac:dyDescent="0.3">
      <c r="A193">
        <v>305470</v>
      </c>
      <c r="B193" t="s">
        <v>158</v>
      </c>
      <c r="C193" t="s">
        <v>1766</v>
      </c>
      <c r="D193" t="s">
        <v>52</v>
      </c>
      <c r="E193" t="s">
        <v>1771</v>
      </c>
      <c r="F193" t="s">
        <v>32</v>
      </c>
      <c r="G193" t="s">
        <v>102</v>
      </c>
      <c r="H193" t="s">
        <v>63</v>
      </c>
      <c r="I193" t="s">
        <v>43</v>
      </c>
      <c r="J193" t="s">
        <v>24</v>
      </c>
      <c r="K193" t="s">
        <v>69</v>
      </c>
      <c r="L193" t="s">
        <v>1434</v>
      </c>
      <c r="M193">
        <v>84.92</v>
      </c>
      <c r="N193">
        <v>74</v>
      </c>
      <c r="O193" t="s">
        <v>27</v>
      </c>
      <c r="P193" t="s">
        <v>38</v>
      </c>
      <c r="Q193">
        <v>5</v>
      </c>
      <c r="R193">
        <v>7</v>
      </c>
      <c r="S193" t="s">
        <v>29</v>
      </c>
      <c r="U193">
        <v>303564</v>
      </c>
    </row>
    <row r="194" spans="1:21" x14ac:dyDescent="0.3">
      <c r="A194">
        <v>305469</v>
      </c>
      <c r="B194" t="s">
        <v>1116</v>
      </c>
      <c r="C194" t="s">
        <v>1762</v>
      </c>
      <c r="D194" t="s">
        <v>72</v>
      </c>
      <c r="E194" t="s">
        <v>1769</v>
      </c>
      <c r="F194" t="s">
        <v>61</v>
      </c>
      <c r="G194" t="s">
        <v>73</v>
      </c>
      <c r="H194" t="s">
        <v>22</v>
      </c>
      <c r="I194" t="s">
        <v>43</v>
      </c>
      <c r="J194" t="s">
        <v>24</v>
      </c>
      <c r="K194" t="s">
        <v>69</v>
      </c>
      <c r="L194" t="s">
        <v>1007</v>
      </c>
      <c r="M194">
        <v>99.82</v>
      </c>
      <c r="N194">
        <v>93</v>
      </c>
      <c r="O194" t="s">
        <v>49</v>
      </c>
      <c r="P194" t="s">
        <v>28</v>
      </c>
      <c r="R194">
        <v>13</v>
      </c>
      <c r="S194" t="s">
        <v>29</v>
      </c>
      <c r="U194">
        <v>303864</v>
      </c>
    </row>
    <row r="195" spans="1:21" x14ac:dyDescent="0.3">
      <c r="A195">
        <v>305449</v>
      </c>
      <c r="B195" t="s">
        <v>289</v>
      </c>
      <c r="C195" t="s">
        <v>1766</v>
      </c>
      <c r="D195" t="s">
        <v>52</v>
      </c>
      <c r="E195" t="s">
        <v>1768</v>
      </c>
      <c r="F195" t="s">
        <v>20</v>
      </c>
      <c r="G195" t="s">
        <v>126</v>
      </c>
      <c r="H195" t="s">
        <v>63</v>
      </c>
      <c r="I195" t="s">
        <v>43</v>
      </c>
      <c r="J195" t="s">
        <v>36</v>
      </c>
      <c r="K195" t="s">
        <v>54</v>
      </c>
      <c r="L195" t="s">
        <v>709</v>
      </c>
      <c r="M195">
        <v>95.06</v>
      </c>
      <c r="N195">
        <v>100</v>
      </c>
      <c r="O195" t="s">
        <v>56</v>
      </c>
      <c r="P195" t="s">
        <v>38</v>
      </c>
      <c r="Q195">
        <v>3</v>
      </c>
      <c r="R195">
        <v>27</v>
      </c>
      <c r="S195" t="s">
        <v>29</v>
      </c>
      <c r="U195">
        <v>305373</v>
      </c>
    </row>
    <row r="196" spans="1:21" x14ac:dyDescent="0.3">
      <c r="A196">
        <v>303712</v>
      </c>
      <c r="B196" t="s">
        <v>435</v>
      </c>
      <c r="C196" t="s">
        <v>1765</v>
      </c>
      <c r="D196" t="s">
        <v>19</v>
      </c>
      <c r="E196" t="s">
        <v>1772</v>
      </c>
      <c r="F196" t="s">
        <v>46</v>
      </c>
      <c r="G196" t="s">
        <v>173</v>
      </c>
      <c r="H196" t="s">
        <v>22</v>
      </c>
      <c r="I196" t="s">
        <v>43</v>
      </c>
      <c r="J196" t="s">
        <v>24</v>
      </c>
      <c r="K196" t="s">
        <v>69</v>
      </c>
      <c r="L196" t="s">
        <v>436</v>
      </c>
      <c r="M196">
        <v>80.89</v>
      </c>
      <c r="N196">
        <v>76</v>
      </c>
      <c r="O196" t="s">
        <v>27</v>
      </c>
      <c r="P196" t="s">
        <v>38</v>
      </c>
      <c r="Q196">
        <v>3</v>
      </c>
      <c r="R196">
        <v>31</v>
      </c>
      <c r="S196" t="s">
        <v>29</v>
      </c>
      <c r="U196">
        <v>303631</v>
      </c>
    </row>
    <row r="197" spans="1:21" x14ac:dyDescent="0.3">
      <c r="A197">
        <v>305444</v>
      </c>
      <c r="B197" t="s">
        <v>481</v>
      </c>
      <c r="C197" t="s">
        <v>1760</v>
      </c>
      <c r="D197" t="s">
        <v>31</v>
      </c>
      <c r="E197" t="s">
        <v>1768</v>
      </c>
      <c r="F197" t="s">
        <v>20</v>
      </c>
      <c r="G197" t="s">
        <v>73</v>
      </c>
      <c r="H197" t="s">
        <v>34</v>
      </c>
      <c r="I197" t="s">
        <v>43</v>
      </c>
      <c r="J197" t="s">
        <v>36</v>
      </c>
      <c r="K197" t="s">
        <v>54</v>
      </c>
      <c r="L197" t="s">
        <v>1297</v>
      </c>
      <c r="M197">
        <v>84.74</v>
      </c>
      <c r="N197">
        <v>68</v>
      </c>
      <c r="O197" t="s">
        <v>56</v>
      </c>
      <c r="P197" t="s">
        <v>38</v>
      </c>
      <c r="Q197">
        <v>3</v>
      </c>
      <c r="R197">
        <v>6</v>
      </c>
      <c r="S197" t="s">
        <v>29</v>
      </c>
      <c r="U197">
        <v>303900</v>
      </c>
    </row>
    <row r="198" spans="1:21" x14ac:dyDescent="0.3">
      <c r="A198">
        <v>305443</v>
      </c>
      <c r="B198" t="s">
        <v>802</v>
      </c>
      <c r="C198" t="s">
        <v>1760</v>
      </c>
      <c r="D198" t="s">
        <v>31</v>
      </c>
      <c r="E198" t="s">
        <v>1770</v>
      </c>
      <c r="F198" t="s">
        <v>41</v>
      </c>
      <c r="G198" t="s">
        <v>42</v>
      </c>
      <c r="H198" t="s">
        <v>76</v>
      </c>
      <c r="I198" t="s">
        <v>43</v>
      </c>
      <c r="J198" t="s">
        <v>24</v>
      </c>
      <c r="K198" t="s">
        <v>54</v>
      </c>
      <c r="L198" t="s">
        <v>1377</v>
      </c>
      <c r="M198">
        <v>77.45</v>
      </c>
      <c r="N198">
        <v>58</v>
      </c>
      <c r="O198" t="s">
        <v>56</v>
      </c>
      <c r="P198" t="s">
        <v>38</v>
      </c>
      <c r="Q198">
        <v>5</v>
      </c>
      <c r="R198">
        <v>31</v>
      </c>
      <c r="S198" t="s">
        <v>29</v>
      </c>
      <c r="U198">
        <v>304312</v>
      </c>
    </row>
    <row r="199" spans="1:21" x14ac:dyDescent="0.3">
      <c r="A199">
        <v>305441</v>
      </c>
      <c r="B199" t="s">
        <v>581</v>
      </c>
      <c r="C199" t="s">
        <v>1763</v>
      </c>
      <c r="D199" t="s">
        <v>80</v>
      </c>
      <c r="E199" t="s">
        <v>1771</v>
      </c>
      <c r="F199" t="s">
        <v>32</v>
      </c>
      <c r="G199" t="s">
        <v>173</v>
      </c>
      <c r="H199" t="s">
        <v>76</v>
      </c>
      <c r="I199" t="s">
        <v>43</v>
      </c>
      <c r="J199" t="s">
        <v>36</v>
      </c>
      <c r="K199" t="s">
        <v>64</v>
      </c>
      <c r="L199" t="s">
        <v>1348</v>
      </c>
      <c r="M199">
        <v>77.56</v>
      </c>
      <c r="N199">
        <v>75</v>
      </c>
      <c r="O199" t="s">
        <v>27</v>
      </c>
      <c r="P199" t="s">
        <v>38</v>
      </c>
      <c r="Q199">
        <v>4</v>
      </c>
      <c r="S199" t="s">
        <v>29</v>
      </c>
      <c r="U199">
        <v>304865</v>
      </c>
    </row>
    <row r="200" spans="1:21" x14ac:dyDescent="0.3">
      <c r="A200">
        <v>305440</v>
      </c>
      <c r="B200" t="s">
        <v>1107</v>
      </c>
      <c r="C200" t="s">
        <v>1764</v>
      </c>
      <c r="D200" t="s">
        <v>60</v>
      </c>
      <c r="E200" t="s">
        <v>1768</v>
      </c>
      <c r="F200" t="s">
        <v>20</v>
      </c>
      <c r="G200" t="s">
        <v>47</v>
      </c>
      <c r="H200" t="s">
        <v>22</v>
      </c>
      <c r="I200" t="s">
        <v>43</v>
      </c>
      <c r="J200" t="s">
        <v>24</v>
      </c>
      <c r="K200" t="s">
        <v>25</v>
      </c>
      <c r="L200" t="s">
        <v>1623</v>
      </c>
      <c r="M200">
        <v>97.3</v>
      </c>
      <c r="N200">
        <v>91</v>
      </c>
      <c r="O200" t="s">
        <v>49</v>
      </c>
      <c r="P200" t="s">
        <v>38</v>
      </c>
      <c r="Q200">
        <v>4</v>
      </c>
      <c r="R200">
        <v>6</v>
      </c>
      <c r="S200" t="s">
        <v>29</v>
      </c>
      <c r="U200">
        <v>304170</v>
      </c>
    </row>
    <row r="201" spans="1:21" x14ac:dyDescent="0.3">
      <c r="A201">
        <v>305430</v>
      </c>
      <c r="B201" t="s">
        <v>101</v>
      </c>
      <c r="C201" t="s">
        <v>1760</v>
      </c>
      <c r="D201" t="s">
        <v>31</v>
      </c>
      <c r="E201" t="s">
        <v>1770</v>
      </c>
      <c r="F201" t="s">
        <v>41</v>
      </c>
      <c r="G201" t="s">
        <v>68</v>
      </c>
      <c r="H201" t="s">
        <v>34</v>
      </c>
      <c r="I201" t="s">
        <v>43</v>
      </c>
      <c r="J201" t="s">
        <v>36</v>
      </c>
      <c r="K201" t="s">
        <v>54</v>
      </c>
      <c r="L201" t="s">
        <v>1108</v>
      </c>
      <c r="M201">
        <v>96.28</v>
      </c>
      <c r="N201">
        <v>99</v>
      </c>
      <c r="O201" t="s">
        <v>49</v>
      </c>
      <c r="P201" t="s">
        <v>50</v>
      </c>
      <c r="R201">
        <v>24</v>
      </c>
      <c r="S201" t="s">
        <v>29</v>
      </c>
      <c r="U201">
        <v>305112</v>
      </c>
    </row>
    <row r="202" spans="1:21" x14ac:dyDescent="0.3">
      <c r="A202">
        <v>305429</v>
      </c>
      <c r="B202" t="s">
        <v>1110</v>
      </c>
      <c r="C202" t="s">
        <v>1762</v>
      </c>
      <c r="D202" t="s">
        <v>72</v>
      </c>
      <c r="E202" t="s">
        <v>1771</v>
      </c>
      <c r="F202" t="s">
        <v>32</v>
      </c>
      <c r="G202" t="s">
        <v>42</v>
      </c>
      <c r="H202" t="s">
        <v>22</v>
      </c>
      <c r="I202" t="s">
        <v>43</v>
      </c>
      <c r="J202" t="s">
        <v>24</v>
      </c>
      <c r="K202" t="s">
        <v>69</v>
      </c>
      <c r="L202" t="s">
        <v>1325</v>
      </c>
      <c r="M202">
        <v>96.27</v>
      </c>
      <c r="N202">
        <v>88</v>
      </c>
      <c r="O202" t="s">
        <v>56</v>
      </c>
      <c r="P202" t="s">
        <v>38</v>
      </c>
      <c r="Q202">
        <v>2</v>
      </c>
      <c r="R202">
        <v>13</v>
      </c>
      <c r="S202" t="s">
        <v>29</v>
      </c>
      <c r="U202">
        <v>304115</v>
      </c>
    </row>
    <row r="203" spans="1:21" x14ac:dyDescent="0.3">
      <c r="A203">
        <v>303719</v>
      </c>
      <c r="B203" t="s">
        <v>444</v>
      </c>
      <c r="C203" t="s">
        <v>1763</v>
      </c>
      <c r="D203" t="s">
        <v>80</v>
      </c>
      <c r="E203" t="s">
        <v>1770</v>
      </c>
      <c r="F203" t="s">
        <v>41</v>
      </c>
      <c r="G203" t="s">
        <v>62</v>
      </c>
      <c r="H203" t="s">
        <v>34</v>
      </c>
      <c r="I203" t="s">
        <v>43</v>
      </c>
      <c r="J203" t="s">
        <v>24</v>
      </c>
      <c r="K203" t="s">
        <v>54</v>
      </c>
      <c r="L203" t="s">
        <v>445</v>
      </c>
      <c r="M203">
        <v>91.35</v>
      </c>
      <c r="N203">
        <v>77</v>
      </c>
      <c r="O203" t="s">
        <v>56</v>
      </c>
      <c r="P203" t="s">
        <v>38</v>
      </c>
      <c r="Q203">
        <v>2</v>
      </c>
      <c r="R203">
        <v>37</v>
      </c>
      <c r="S203" t="s">
        <v>29</v>
      </c>
      <c r="U203">
        <v>303608</v>
      </c>
    </row>
    <row r="204" spans="1:21" x14ac:dyDescent="0.3">
      <c r="A204">
        <v>303720</v>
      </c>
      <c r="B204" t="s">
        <v>446</v>
      </c>
      <c r="C204" t="s">
        <v>1762</v>
      </c>
      <c r="D204" t="s">
        <v>72</v>
      </c>
      <c r="E204" t="s">
        <v>1768</v>
      </c>
      <c r="F204" t="s">
        <v>20</v>
      </c>
      <c r="G204" t="s">
        <v>53</v>
      </c>
      <c r="H204" t="s">
        <v>63</v>
      </c>
      <c r="I204" t="s">
        <v>43</v>
      </c>
      <c r="J204" t="s">
        <v>36</v>
      </c>
      <c r="K204" t="s">
        <v>64</v>
      </c>
      <c r="L204" t="s">
        <v>447</v>
      </c>
      <c r="M204">
        <v>87.36</v>
      </c>
      <c r="N204">
        <v>82</v>
      </c>
      <c r="O204" t="s">
        <v>49</v>
      </c>
      <c r="P204" t="s">
        <v>38</v>
      </c>
      <c r="Q204">
        <v>5</v>
      </c>
      <c r="R204">
        <v>23</v>
      </c>
      <c r="S204" t="s">
        <v>29</v>
      </c>
      <c r="U204">
        <v>303580</v>
      </c>
    </row>
    <row r="205" spans="1:21" x14ac:dyDescent="0.3">
      <c r="A205">
        <v>303721</v>
      </c>
      <c r="B205" t="s">
        <v>448</v>
      </c>
      <c r="C205" t="s">
        <v>1760</v>
      </c>
      <c r="D205" t="s">
        <v>31</v>
      </c>
      <c r="E205" t="s">
        <v>1772</v>
      </c>
      <c r="F205" t="s">
        <v>46</v>
      </c>
      <c r="G205" t="s">
        <v>173</v>
      </c>
      <c r="H205" t="s">
        <v>63</v>
      </c>
      <c r="I205" t="s">
        <v>43</v>
      </c>
      <c r="J205" t="s">
        <v>36</v>
      </c>
      <c r="K205" t="s">
        <v>54</v>
      </c>
      <c r="L205" t="s">
        <v>449</v>
      </c>
      <c r="M205">
        <v>84.29</v>
      </c>
      <c r="N205">
        <v>51</v>
      </c>
      <c r="O205" t="s">
        <v>27</v>
      </c>
      <c r="P205" t="s">
        <v>38</v>
      </c>
      <c r="Q205">
        <v>4</v>
      </c>
      <c r="R205">
        <v>31</v>
      </c>
      <c r="S205" t="s">
        <v>29</v>
      </c>
      <c r="U205">
        <v>303623</v>
      </c>
    </row>
    <row r="206" spans="1:21" x14ac:dyDescent="0.3">
      <c r="A206">
        <v>303722</v>
      </c>
      <c r="B206" t="s">
        <v>400</v>
      </c>
      <c r="C206" t="s">
        <v>1766</v>
      </c>
      <c r="D206" t="s">
        <v>52</v>
      </c>
      <c r="E206" t="s">
        <v>1772</v>
      </c>
      <c r="F206" t="s">
        <v>46</v>
      </c>
      <c r="G206" t="s">
        <v>73</v>
      </c>
      <c r="H206" t="s">
        <v>76</v>
      </c>
      <c r="I206" t="s">
        <v>43</v>
      </c>
      <c r="J206" t="s">
        <v>24</v>
      </c>
      <c r="K206" t="s">
        <v>64</v>
      </c>
      <c r="L206" t="s">
        <v>296</v>
      </c>
      <c r="M206">
        <v>92.07</v>
      </c>
      <c r="N206">
        <v>80</v>
      </c>
      <c r="O206" t="s">
        <v>49</v>
      </c>
      <c r="P206" t="s">
        <v>38</v>
      </c>
      <c r="Q206">
        <v>2</v>
      </c>
      <c r="R206">
        <v>35</v>
      </c>
      <c r="S206" t="s">
        <v>29</v>
      </c>
      <c r="U206">
        <v>303718</v>
      </c>
    </row>
    <row r="207" spans="1:21" x14ac:dyDescent="0.3">
      <c r="A207">
        <v>305428</v>
      </c>
      <c r="B207" t="s">
        <v>239</v>
      </c>
      <c r="C207" t="s">
        <v>1760</v>
      </c>
      <c r="D207" t="s">
        <v>31</v>
      </c>
      <c r="E207" t="s">
        <v>1771</v>
      </c>
      <c r="F207" t="s">
        <v>32</v>
      </c>
      <c r="G207" t="s">
        <v>47</v>
      </c>
      <c r="H207" t="s">
        <v>22</v>
      </c>
      <c r="I207" t="s">
        <v>43</v>
      </c>
      <c r="J207" t="s">
        <v>36</v>
      </c>
      <c r="K207" t="s">
        <v>64</v>
      </c>
      <c r="L207" t="s">
        <v>1287</v>
      </c>
      <c r="M207">
        <v>79.11</v>
      </c>
      <c r="N207">
        <v>64</v>
      </c>
      <c r="O207" t="s">
        <v>27</v>
      </c>
      <c r="P207" t="s">
        <v>38</v>
      </c>
      <c r="Q207">
        <v>2</v>
      </c>
      <c r="R207">
        <v>23</v>
      </c>
      <c r="S207" t="s">
        <v>29</v>
      </c>
      <c r="U207">
        <v>304510</v>
      </c>
    </row>
    <row r="208" spans="1:21" x14ac:dyDescent="0.3">
      <c r="A208">
        <v>303724</v>
      </c>
      <c r="B208" t="s">
        <v>452</v>
      </c>
      <c r="C208" t="s">
        <v>1760</v>
      </c>
      <c r="D208" t="s">
        <v>31</v>
      </c>
      <c r="E208" t="s">
        <v>1770</v>
      </c>
      <c r="F208" t="s">
        <v>41</v>
      </c>
      <c r="G208" t="s">
        <v>108</v>
      </c>
      <c r="H208" t="s">
        <v>22</v>
      </c>
      <c r="I208" t="s">
        <v>43</v>
      </c>
      <c r="J208" t="s">
        <v>36</v>
      </c>
      <c r="K208" t="s">
        <v>25</v>
      </c>
      <c r="L208" t="s">
        <v>453</v>
      </c>
      <c r="M208">
        <v>79.52</v>
      </c>
      <c r="N208">
        <v>78</v>
      </c>
      <c r="O208" t="s">
        <v>27</v>
      </c>
      <c r="P208" t="s">
        <v>38</v>
      </c>
      <c r="Q208">
        <v>3</v>
      </c>
      <c r="S208" t="s">
        <v>29</v>
      </c>
      <c r="U208">
        <v>303588</v>
      </c>
    </row>
    <row r="209" spans="1:21" x14ac:dyDescent="0.3">
      <c r="A209">
        <v>303725</v>
      </c>
      <c r="B209" t="s">
        <v>179</v>
      </c>
      <c r="C209" t="s">
        <v>1765</v>
      </c>
      <c r="D209" t="s">
        <v>19</v>
      </c>
      <c r="E209" t="s">
        <v>1768</v>
      </c>
      <c r="F209" t="s">
        <v>20</v>
      </c>
      <c r="G209" t="s">
        <v>53</v>
      </c>
      <c r="H209" t="s">
        <v>22</v>
      </c>
      <c r="I209" t="s">
        <v>43</v>
      </c>
      <c r="J209" t="s">
        <v>36</v>
      </c>
      <c r="K209" t="s">
        <v>54</v>
      </c>
      <c r="L209" t="s">
        <v>454</v>
      </c>
      <c r="M209">
        <v>89.21</v>
      </c>
      <c r="N209">
        <v>73</v>
      </c>
      <c r="O209" t="s">
        <v>56</v>
      </c>
      <c r="P209" t="s">
        <v>38</v>
      </c>
      <c r="Q209">
        <v>3</v>
      </c>
      <c r="R209">
        <v>24</v>
      </c>
      <c r="S209" t="s">
        <v>29</v>
      </c>
      <c r="U209">
        <v>303543</v>
      </c>
    </row>
    <row r="210" spans="1:21" x14ac:dyDescent="0.3">
      <c r="A210">
        <v>305426</v>
      </c>
      <c r="B210" t="s">
        <v>732</v>
      </c>
      <c r="C210" t="s">
        <v>1765</v>
      </c>
      <c r="D210" t="s">
        <v>19</v>
      </c>
      <c r="E210" t="s">
        <v>1771</v>
      </c>
      <c r="F210" t="s">
        <v>32</v>
      </c>
      <c r="G210" t="s">
        <v>173</v>
      </c>
      <c r="H210" t="s">
        <v>63</v>
      </c>
      <c r="I210" t="s">
        <v>43</v>
      </c>
      <c r="J210" t="s">
        <v>36</v>
      </c>
      <c r="K210" t="s">
        <v>25</v>
      </c>
      <c r="L210" t="s">
        <v>1002</v>
      </c>
      <c r="M210">
        <v>98.86</v>
      </c>
      <c r="N210">
        <v>96</v>
      </c>
      <c r="O210" t="s">
        <v>56</v>
      </c>
      <c r="P210" t="s">
        <v>38</v>
      </c>
      <c r="Q210">
        <v>3</v>
      </c>
      <c r="S210" t="s">
        <v>29</v>
      </c>
      <c r="U210">
        <v>303552</v>
      </c>
    </row>
    <row r="211" spans="1:21" x14ac:dyDescent="0.3">
      <c r="A211">
        <v>305425</v>
      </c>
      <c r="B211" t="s">
        <v>650</v>
      </c>
      <c r="C211" t="s">
        <v>1764</v>
      </c>
      <c r="D211" t="s">
        <v>60</v>
      </c>
      <c r="E211" t="s">
        <v>1770</v>
      </c>
      <c r="F211" t="s">
        <v>41</v>
      </c>
      <c r="G211" t="s">
        <v>47</v>
      </c>
      <c r="H211" t="s">
        <v>22</v>
      </c>
      <c r="I211" t="s">
        <v>43</v>
      </c>
      <c r="J211" t="s">
        <v>24</v>
      </c>
      <c r="K211" t="s">
        <v>64</v>
      </c>
      <c r="L211" t="s">
        <v>1622</v>
      </c>
      <c r="M211">
        <v>75.349999999999994</v>
      </c>
      <c r="N211">
        <v>80</v>
      </c>
      <c r="O211" t="s">
        <v>27</v>
      </c>
      <c r="P211" t="s">
        <v>38</v>
      </c>
      <c r="Q211">
        <v>3</v>
      </c>
      <c r="R211">
        <v>22</v>
      </c>
      <c r="S211" t="s">
        <v>29</v>
      </c>
      <c r="U211">
        <v>305055</v>
      </c>
    </row>
    <row r="212" spans="1:21" x14ac:dyDescent="0.3">
      <c r="A212">
        <v>305417</v>
      </c>
      <c r="B212" t="s">
        <v>765</v>
      </c>
      <c r="C212" t="s">
        <v>1760</v>
      </c>
      <c r="D212" t="s">
        <v>31</v>
      </c>
      <c r="E212" t="s">
        <v>1768</v>
      </c>
      <c r="F212" t="s">
        <v>20</v>
      </c>
      <c r="G212" t="s">
        <v>53</v>
      </c>
      <c r="H212" t="s">
        <v>34</v>
      </c>
      <c r="I212" t="s">
        <v>43</v>
      </c>
      <c r="J212" t="s">
        <v>36</v>
      </c>
      <c r="K212" t="s">
        <v>54</v>
      </c>
      <c r="L212" t="s">
        <v>184</v>
      </c>
      <c r="M212">
        <v>87.71</v>
      </c>
      <c r="N212">
        <v>71</v>
      </c>
      <c r="O212" t="s">
        <v>56</v>
      </c>
      <c r="P212" t="s">
        <v>50</v>
      </c>
      <c r="R212">
        <v>19</v>
      </c>
      <c r="S212" t="s">
        <v>29</v>
      </c>
      <c r="U212">
        <v>303962</v>
      </c>
    </row>
    <row r="213" spans="1:21" x14ac:dyDescent="0.3">
      <c r="A213">
        <v>305416</v>
      </c>
      <c r="B213" t="s">
        <v>495</v>
      </c>
      <c r="C213" t="s">
        <v>1762</v>
      </c>
      <c r="D213" t="s">
        <v>72</v>
      </c>
      <c r="E213" t="s">
        <v>1769</v>
      </c>
      <c r="F213" t="s">
        <v>61</v>
      </c>
      <c r="G213" t="s">
        <v>42</v>
      </c>
      <c r="H213" t="s">
        <v>22</v>
      </c>
      <c r="I213" t="s">
        <v>43</v>
      </c>
      <c r="J213" t="s">
        <v>24</v>
      </c>
      <c r="K213" t="s">
        <v>64</v>
      </c>
      <c r="L213" t="s">
        <v>254</v>
      </c>
      <c r="M213">
        <v>76.819999999999993</v>
      </c>
      <c r="N213">
        <v>68</v>
      </c>
      <c r="O213" t="s">
        <v>56</v>
      </c>
      <c r="P213" t="s">
        <v>38</v>
      </c>
      <c r="Q213">
        <v>4</v>
      </c>
      <c r="R213">
        <v>33</v>
      </c>
      <c r="S213" t="s">
        <v>29</v>
      </c>
      <c r="U213">
        <v>303562</v>
      </c>
    </row>
    <row r="214" spans="1:21" x14ac:dyDescent="0.3">
      <c r="A214">
        <v>305414</v>
      </c>
      <c r="B214" t="s">
        <v>18</v>
      </c>
      <c r="C214" t="s">
        <v>1764</v>
      </c>
      <c r="D214" t="s">
        <v>60</v>
      </c>
      <c r="E214" t="s">
        <v>1769</v>
      </c>
      <c r="F214" t="s">
        <v>61</v>
      </c>
      <c r="G214" t="s">
        <v>102</v>
      </c>
      <c r="H214" t="s">
        <v>63</v>
      </c>
      <c r="I214" t="s">
        <v>43</v>
      </c>
      <c r="J214" t="s">
        <v>24</v>
      </c>
      <c r="K214" t="s">
        <v>64</v>
      </c>
      <c r="L214" t="s">
        <v>1317</v>
      </c>
      <c r="M214">
        <v>77.28</v>
      </c>
      <c r="N214">
        <v>69</v>
      </c>
      <c r="O214" t="s">
        <v>56</v>
      </c>
      <c r="P214" t="s">
        <v>38</v>
      </c>
      <c r="Q214">
        <v>2</v>
      </c>
      <c r="R214">
        <v>16</v>
      </c>
      <c r="S214" t="s">
        <v>29</v>
      </c>
      <c r="U214">
        <v>304591</v>
      </c>
    </row>
    <row r="215" spans="1:21" x14ac:dyDescent="0.3">
      <c r="A215">
        <v>305413</v>
      </c>
      <c r="B215" t="s">
        <v>219</v>
      </c>
      <c r="C215" t="s">
        <v>1764</v>
      </c>
      <c r="D215" t="s">
        <v>60</v>
      </c>
      <c r="E215" t="s">
        <v>1771</v>
      </c>
      <c r="F215" t="s">
        <v>32</v>
      </c>
      <c r="G215" t="s">
        <v>62</v>
      </c>
      <c r="H215" t="s">
        <v>34</v>
      </c>
      <c r="I215" t="s">
        <v>43</v>
      </c>
      <c r="J215" t="s">
        <v>24</v>
      </c>
      <c r="K215" t="s">
        <v>54</v>
      </c>
      <c r="L215" t="s">
        <v>1219</v>
      </c>
      <c r="M215">
        <v>81.03</v>
      </c>
      <c r="N215">
        <v>66</v>
      </c>
      <c r="O215" t="s">
        <v>27</v>
      </c>
      <c r="P215" t="s">
        <v>38</v>
      </c>
      <c r="Q215">
        <v>2</v>
      </c>
      <c r="R215">
        <v>16</v>
      </c>
      <c r="S215" t="s">
        <v>29</v>
      </c>
      <c r="U215">
        <v>304440</v>
      </c>
    </row>
    <row r="216" spans="1:21" x14ac:dyDescent="0.3">
      <c r="A216">
        <v>305412</v>
      </c>
      <c r="B216" t="s">
        <v>517</v>
      </c>
      <c r="C216" t="s">
        <v>1765</v>
      </c>
      <c r="D216" t="s">
        <v>19</v>
      </c>
      <c r="E216" t="s">
        <v>1769</v>
      </c>
      <c r="F216" t="s">
        <v>61</v>
      </c>
      <c r="G216" t="s">
        <v>53</v>
      </c>
      <c r="H216" t="s">
        <v>22</v>
      </c>
      <c r="I216" t="s">
        <v>43</v>
      </c>
      <c r="J216" t="s">
        <v>36</v>
      </c>
      <c r="K216" t="s">
        <v>54</v>
      </c>
      <c r="L216" t="s">
        <v>738</v>
      </c>
      <c r="M216">
        <v>85.71</v>
      </c>
      <c r="N216">
        <v>78</v>
      </c>
      <c r="O216" t="s">
        <v>56</v>
      </c>
      <c r="P216" t="s">
        <v>50</v>
      </c>
      <c r="R216">
        <v>7</v>
      </c>
      <c r="S216" t="s">
        <v>29</v>
      </c>
      <c r="U216">
        <v>303525</v>
      </c>
    </row>
    <row r="217" spans="1:21" x14ac:dyDescent="0.3">
      <c r="A217">
        <v>305402</v>
      </c>
      <c r="B217" t="s">
        <v>260</v>
      </c>
      <c r="C217" t="s">
        <v>1761</v>
      </c>
      <c r="D217" t="s">
        <v>40</v>
      </c>
      <c r="E217" t="s">
        <v>1772</v>
      </c>
      <c r="F217" t="s">
        <v>46</v>
      </c>
      <c r="G217" t="s">
        <v>102</v>
      </c>
      <c r="H217" t="s">
        <v>63</v>
      </c>
      <c r="I217" t="s">
        <v>43</v>
      </c>
      <c r="J217" t="s">
        <v>24</v>
      </c>
      <c r="K217" t="s">
        <v>69</v>
      </c>
      <c r="L217" t="s">
        <v>475</v>
      </c>
      <c r="M217">
        <v>98.04</v>
      </c>
      <c r="N217">
        <v>100</v>
      </c>
      <c r="O217" t="s">
        <v>49</v>
      </c>
      <c r="P217" t="s">
        <v>28</v>
      </c>
      <c r="R217">
        <v>27</v>
      </c>
      <c r="S217" t="s">
        <v>29</v>
      </c>
      <c r="U217">
        <v>304392</v>
      </c>
    </row>
    <row r="218" spans="1:21" x14ac:dyDescent="0.3">
      <c r="A218">
        <v>305401</v>
      </c>
      <c r="B218" t="s">
        <v>714</v>
      </c>
      <c r="C218" t="s">
        <v>1762</v>
      </c>
      <c r="D218" t="s">
        <v>72</v>
      </c>
      <c r="E218" t="s">
        <v>1768</v>
      </c>
      <c r="F218" t="s">
        <v>20</v>
      </c>
      <c r="G218" t="s">
        <v>73</v>
      </c>
      <c r="H218" t="s">
        <v>76</v>
      </c>
      <c r="I218" t="s">
        <v>43</v>
      </c>
      <c r="J218" t="s">
        <v>36</v>
      </c>
      <c r="K218" t="s">
        <v>54</v>
      </c>
      <c r="L218" t="s">
        <v>1619</v>
      </c>
      <c r="M218">
        <v>83.4</v>
      </c>
      <c r="N218">
        <v>60</v>
      </c>
      <c r="O218" t="s">
        <v>27</v>
      </c>
      <c r="P218" t="s">
        <v>38</v>
      </c>
      <c r="Q218">
        <v>4</v>
      </c>
      <c r="R218">
        <v>34</v>
      </c>
      <c r="S218" t="s">
        <v>29</v>
      </c>
      <c r="U218">
        <v>303995</v>
      </c>
    </row>
    <row r="219" spans="1:21" x14ac:dyDescent="0.3">
      <c r="A219">
        <v>305396</v>
      </c>
      <c r="B219" t="s">
        <v>617</v>
      </c>
      <c r="C219" t="s">
        <v>1765</v>
      </c>
      <c r="D219" t="s">
        <v>19</v>
      </c>
      <c r="E219" t="s">
        <v>1770</v>
      </c>
      <c r="F219" t="s">
        <v>41</v>
      </c>
      <c r="G219" t="s">
        <v>173</v>
      </c>
      <c r="H219" t="s">
        <v>22</v>
      </c>
      <c r="I219" t="s">
        <v>43</v>
      </c>
      <c r="J219" t="s">
        <v>24</v>
      </c>
      <c r="K219" t="s">
        <v>25</v>
      </c>
      <c r="L219" t="s">
        <v>1304</v>
      </c>
      <c r="M219">
        <v>89.32</v>
      </c>
      <c r="N219">
        <v>86</v>
      </c>
      <c r="O219" t="s">
        <v>56</v>
      </c>
      <c r="P219" t="s">
        <v>38</v>
      </c>
      <c r="Q219">
        <v>3</v>
      </c>
      <c r="R219">
        <v>16</v>
      </c>
      <c r="S219" t="s">
        <v>29</v>
      </c>
      <c r="U219">
        <v>304448</v>
      </c>
    </row>
    <row r="220" spans="1:21" x14ac:dyDescent="0.3">
      <c r="A220">
        <v>303736</v>
      </c>
      <c r="B220" t="s">
        <v>470</v>
      </c>
      <c r="C220" t="s">
        <v>1764</v>
      </c>
      <c r="D220" t="s">
        <v>60</v>
      </c>
      <c r="E220" t="s">
        <v>1768</v>
      </c>
      <c r="F220" t="s">
        <v>20</v>
      </c>
      <c r="G220" t="s">
        <v>47</v>
      </c>
      <c r="H220" t="s">
        <v>34</v>
      </c>
      <c r="I220" t="s">
        <v>43</v>
      </c>
      <c r="J220" t="s">
        <v>36</v>
      </c>
      <c r="K220" t="s">
        <v>64</v>
      </c>
      <c r="L220" t="s">
        <v>471</v>
      </c>
      <c r="M220">
        <v>79.62</v>
      </c>
      <c r="N220">
        <v>63</v>
      </c>
      <c r="O220" t="s">
        <v>27</v>
      </c>
      <c r="P220" t="s">
        <v>38</v>
      </c>
      <c r="Q220">
        <v>5</v>
      </c>
      <c r="R220">
        <v>18</v>
      </c>
      <c r="S220" t="s">
        <v>29</v>
      </c>
      <c r="U220">
        <v>303555</v>
      </c>
    </row>
    <row r="221" spans="1:21" x14ac:dyDescent="0.3">
      <c r="A221">
        <v>305395</v>
      </c>
      <c r="B221" t="s">
        <v>79</v>
      </c>
      <c r="C221" t="s">
        <v>1761</v>
      </c>
      <c r="D221" t="s">
        <v>40</v>
      </c>
      <c r="E221" t="s">
        <v>1770</v>
      </c>
      <c r="F221" t="s">
        <v>41</v>
      </c>
      <c r="G221" t="s">
        <v>42</v>
      </c>
      <c r="H221" t="s">
        <v>22</v>
      </c>
      <c r="I221" t="s">
        <v>43</v>
      </c>
      <c r="J221" t="s">
        <v>36</v>
      </c>
      <c r="K221" t="s">
        <v>64</v>
      </c>
      <c r="L221" t="s">
        <v>1500</v>
      </c>
      <c r="M221">
        <v>86.85</v>
      </c>
      <c r="N221">
        <v>74</v>
      </c>
      <c r="O221" t="s">
        <v>56</v>
      </c>
      <c r="P221" t="s">
        <v>38</v>
      </c>
      <c r="Q221">
        <v>4</v>
      </c>
      <c r="R221">
        <v>38</v>
      </c>
      <c r="S221" t="s">
        <v>29</v>
      </c>
      <c r="U221">
        <v>303805</v>
      </c>
    </row>
    <row r="222" spans="1:21" x14ac:dyDescent="0.3">
      <c r="A222">
        <v>305394</v>
      </c>
      <c r="B222" t="s">
        <v>1171</v>
      </c>
      <c r="C222" t="s">
        <v>1765</v>
      </c>
      <c r="D222" t="s">
        <v>19</v>
      </c>
      <c r="E222" t="s">
        <v>1768</v>
      </c>
      <c r="F222" t="s">
        <v>20</v>
      </c>
      <c r="G222" t="s">
        <v>108</v>
      </c>
      <c r="H222" t="s">
        <v>22</v>
      </c>
      <c r="I222" t="s">
        <v>43</v>
      </c>
      <c r="J222" t="s">
        <v>36</v>
      </c>
      <c r="K222" t="s">
        <v>64</v>
      </c>
      <c r="L222" t="s">
        <v>1617</v>
      </c>
      <c r="M222">
        <v>99.69</v>
      </c>
      <c r="N222">
        <v>91</v>
      </c>
      <c r="O222" t="s">
        <v>49</v>
      </c>
      <c r="P222" t="s">
        <v>38</v>
      </c>
      <c r="Q222">
        <v>5</v>
      </c>
      <c r="R222">
        <v>9</v>
      </c>
      <c r="S222" t="s">
        <v>29</v>
      </c>
      <c r="U222">
        <v>304780</v>
      </c>
    </row>
    <row r="223" spans="1:21" x14ac:dyDescent="0.3">
      <c r="A223">
        <v>303739</v>
      </c>
      <c r="B223" t="s">
        <v>477</v>
      </c>
      <c r="C223" t="s">
        <v>1760</v>
      </c>
      <c r="D223" t="s">
        <v>31</v>
      </c>
      <c r="E223" t="s">
        <v>1769</v>
      </c>
      <c r="F223" t="s">
        <v>61</v>
      </c>
      <c r="G223" t="s">
        <v>102</v>
      </c>
      <c r="H223" t="s">
        <v>34</v>
      </c>
      <c r="I223" t="s">
        <v>43</v>
      </c>
      <c r="J223" t="s">
        <v>24</v>
      </c>
      <c r="K223" t="s">
        <v>54</v>
      </c>
      <c r="L223" t="s">
        <v>478</v>
      </c>
      <c r="M223">
        <v>80.59</v>
      </c>
      <c r="N223">
        <v>52</v>
      </c>
      <c r="O223" t="s">
        <v>27</v>
      </c>
      <c r="P223" t="s">
        <v>50</v>
      </c>
      <c r="R223">
        <v>22</v>
      </c>
      <c r="S223" t="s">
        <v>29</v>
      </c>
      <c r="U223">
        <v>303641</v>
      </c>
    </row>
    <row r="224" spans="1:21" x14ac:dyDescent="0.3">
      <c r="A224">
        <v>305393</v>
      </c>
      <c r="B224" t="s">
        <v>352</v>
      </c>
      <c r="C224" t="s">
        <v>1766</v>
      </c>
      <c r="D224" t="s">
        <v>52</v>
      </c>
      <c r="E224" t="s">
        <v>1772</v>
      </c>
      <c r="F224" t="s">
        <v>46</v>
      </c>
      <c r="G224" t="s">
        <v>47</v>
      </c>
      <c r="H224" t="s">
        <v>22</v>
      </c>
      <c r="I224" t="s">
        <v>43</v>
      </c>
      <c r="J224" t="s">
        <v>24</v>
      </c>
      <c r="K224" t="s">
        <v>69</v>
      </c>
      <c r="L224" t="s">
        <v>1008</v>
      </c>
      <c r="M224">
        <v>94.51</v>
      </c>
      <c r="N224">
        <v>73</v>
      </c>
      <c r="O224" t="s">
        <v>49</v>
      </c>
      <c r="P224" t="s">
        <v>38</v>
      </c>
      <c r="Q224">
        <v>5</v>
      </c>
      <c r="R224">
        <v>11</v>
      </c>
      <c r="S224" t="s">
        <v>29</v>
      </c>
      <c r="U224">
        <v>305388</v>
      </c>
    </row>
    <row r="225" spans="1:21" x14ac:dyDescent="0.3">
      <c r="A225">
        <v>305385</v>
      </c>
      <c r="B225" t="s">
        <v>503</v>
      </c>
      <c r="C225" t="s">
        <v>1761</v>
      </c>
      <c r="D225" t="s">
        <v>40</v>
      </c>
      <c r="E225" t="s">
        <v>1768</v>
      </c>
      <c r="F225" t="s">
        <v>20</v>
      </c>
      <c r="G225" t="s">
        <v>73</v>
      </c>
      <c r="H225" t="s">
        <v>76</v>
      </c>
      <c r="I225" t="s">
        <v>43</v>
      </c>
      <c r="J225" t="s">
        <v>24</v>
      </c>
      <c r="K225" t="s">
        <v>69</v>
      </c>
      <c r="L225" t="s">
        <v>747</v>
      </c>
      <c r="M225">
        <v>76.78</v>
      </c>
      <c r="N225">
        <v>72</v>
      </c>
      <c r="O225" t="s">
        <v>27</v>
      </c>
      <c r="P225" t="s">
        <v>38</v>
      </c>
      <c r="Q225">
        <v>3</v>
      </c>
      <c r="R225">
        <v>10</v>
      </c>
      <c r="S225" t="s">
        <v>29</v>
      </c>
      <c r="U225">
        <v>304684</v>
      </c>
    </row>
    <row r="226" spans="1:21" x14ac:dyDescent="0.3">
      <c r="A226">
        <v>305375</v>
      </c>
      <c r="B226" t="s">
        <v>384</v>
      </c>
      <c r="C226" t="s">
        <v>1765</v>
      </c>
      <c r="D226" t="s">
        <v>19</v>
      </c>
      <c r="E226" t="s">
        <v>1768</v>
      </c>
      <c r="F226" t="s">
        <v>20</v>
      </c>
      <c r="G226" t="s">
        <v>173</v>
      </c>
      <c r="H226" t="s">
        <v>22</v>
      </c>
      <c r="I226" t="s">
        <v>43</v>
      </c>
      <c r="J226" t="s">
        <v>24</v>
      </c>
      <c r="K226" t="s">
        <v>64</v>
      </c>
      <c r="L226" t="s">
        <v>633</v>
      </c>
      <c r="M226">
        <v>85.85</v>
      </c>
      <c r="N226">
        <v>76</v>
      </c>
      <c r="O226" t="s">
        <v>56</v>
      </c>
      <c r="P226" t="s">
        <v>38</v>
      </c>
      <c r="Q226">
        <v>2</v>
      </c>
      <c r="R226">
        <v>17</v>
      </c>
      <c r="S226" t="s">
        <v>29</v>
      </c>
      <c r="U226">
        <v>303741</v>
      </c>
    </row>
    <row r="227" spans="1:21" x14ac:dyDescent="0.3">
      <c r="A227">
        <v>303743</v>
      </c>
      <c r="B227" t="s">
        <v>483</v>
      </c>
      <c r="C227" t="s">
        <v>1766</v>
      </c>
      <c r="D227" t="s">
        <v>52</v>
      </c>
      <c r="E227" t="s">
        <v>1771</v>
      </c>
      <c r="F227" t="s">
        <v>32</v>
      </c>
      <c r="G227" t="s">
        <v>42</v>
      </c>
      <c r="H227" t="s">
        <v>34</v>
      </c>
      <c r="I227" t="s">
        <v>43</v>
      </c>
      <c r="J227" t="s">
        <v>36</v>
      </c>
      <c r="K227" t="s">
        <v>54</v>
      </c>
      <c r="L227" t="s">
        <v>484</v>
      </c>
      <c r="M227">
        <v>97.71</v>
      </c>
      <c r="N227">
        <v>100</v>
      </c>
      <c r="O227" t="s">
        <v>56</v>
      </c>
      <c r="P227" t="s">
        <v>50</v>
      </c>
      <c r="R227">
        <v>27</v>
      </c>
      <c r="S227" t="s">
        <v>29</v>
      </c>
      <c r="U227">
        <v>303597</v>
      </c>
    </row>
    <row r="228" spans="1:21" x14ac:dyDescent="0.3">
      <c r="A228">
        <v>303744</v>
      </c>
      <c r="B228" t="s">
        <v>485</v>
      </c>
      <c r="C228" t="s">
        <v>1765</v>
      </c>
      <c r="D228" t="s">
        <v>19</v>
      </c>
      <c r="E228" t="s">
        <v>1768</v>
      </c>
      <c r="F228" t="s">
        <v>20</v>
      </c>
      <c r="G228" t="s">
        <v>108</v>
      </c>
      <c r="H228" t="s">
        <v>34</v>
      </c>
      <c r="I228" t="s">
        <v>43</v>
      </c>
      <c r="J228" t="s">
        <v>36</v>
      </c>
      <c r="K228" t="s">
        <v>25</v>
      </c>
      <c r="L228" t="s">
        <v>486</v>
      </c>
      <c r="M228">
        <v>81.12</v>
      </c>
      <c r="N228">
        <v>65</v>
      </c>
      <c r="O228" t="s">
        <v>56</v>
      </c>
      <c r="P228" t="s">
        <v>28</v>
      </c>
      <c r="R228">
        <v>25</v>
      </c>
      <c r="S228" t="s">
        <v>29</v>
      </c>
      <c r="U228">
        <v>303688</v>
      </c>
    </row>
    <row r="229" spans="1:21" x14ac:dyDescent="0.3">
      <c r="A229">
        <v>305367</v>
      </c>
      <c r="B229" t="s">
        <v>352</v>
      </c>
      <c r="C229" t="s">
        <v>1763</v>
      </c>
      <c r="D229" t="s">
        <v>80</v>
      </c>
      <c r="E229" t="s">
        <v>1768</v>
      </c>
      <c r="F229" t="s">
        <v>20</v>
      </c>
      <c r="G229" t="s">
        <v>21</v>
      </c>
      <c r="H229" t="s">
        <v>63</v>
      </c>
      <c r="I229" t="s">
        <v>43</v>
      </c>
      <c r="J229" t="s">
        <v>24</v>
      </c>
      <c r="K229" t="s">
        <v>69</v>
      </c>
      <c r="L229" t="s">
        <v>1047</v>
      </c>
      <c r="M229">
        <v>85.89</v>
      </c>
      <c r="N229">
        <v>75</v>
      </c>
      <c r="O229" t="s">
        <v>49</v>
      </c>
      <c r="P229" t="s">
        <v>38</v>
      </c>
      <c r="Q229">
        <v>4</v>
      </c>
      <c r="R229">
        <v>18</v>
      </c>
      <c r="S229" t="s">
        <v>29</v>
      </c>
      <c r="U229">
        <v>304466</v>
      </c>
    </row>
    <row r="230" spans="1:21" x14ac:dyDescent="0.3">
      <c r="A230">
        <v>303746</v>
      </c>
      <c r="B230" t="s">
        <v>125</v>
      </c>
      <c r="C230" t="s">
        <v>1766</v>
      </c>
      <c r="D230" t="s">
        <v>52</v>
      </c>
      <c r="E230" t="s">
        <v>1769</v>
      </c>
      <c r="F230" t="s">
        <v>61</v>
      </c>
      <c r="G230" t="s">
        <v>68</v>
      </c>
      <c r="H230" t="s">
        <v>22</v>
      </c>
      <c r="I230" t="s">
        <v>43</v>
      </c>
      <c r="J230" t="s">
        <v>36</v>
      </c>
      <c r="K230" t="s">
        <v>64</v>
      </c>
      <c r="L230" t="s">
        <v>490</v>
      </c>
      <c r="M230">
        <v>87.11</v>
      </c>
      <c r="N230">
        <v>71</v>
      </c>
      <c r="O230" t="s">
        <v>56</v>
      </c>
      <c r="P230" t="s">
        <v>28</v>
      </c>
      <c r="R230">
        <v>26</v>
      </c>
      <c r="S230" t="s">
        <v>29</v>
      </c>
      <c r="U230">
        <v>303704</v>
      </c>
    </row>
    <row r="231" spans="1:21" x14ac:dyDescent="0.3">
      <c r="A231">
        <v>303747</v>
      </c>
      <c r="B231" t="s">
        <v>491</v>
      </c>
      <c r="C231" t="s">
        <v>1765</v>
      </c>
      <c r="D231" t="s">
        <v>19</v>
      </c>
      <c r="E231" t="s">
        <v>1768</v>
      </c>
      <c r="F231" t="s">
        <v>20</v>
      </c>
      <c r="G231" t="s">
        <v>53</v>
      </c>
      <c r="H231" t="s">
        <v>22</v>
      </c>
      <c r="I231" t="s">
        <v>43</v>
      </c>
      <c r="J231" t="s">
        <v>36</v>
      </c>
      <c r="K231" t="s">
        <v>54</v>
      </c>
      <c r="L231" t="s">
        <v>281</v>
      </c>
      <c r="M231">
        <v>82.62</v>
      </c>
      <c r="N231">
        <v>72</v>
      </c>
      <c r="O231" t="s">
        <v>56</v>
      </c>
      <c r="P231" t="s">
        <v>38</v>
      </c>
      <c r="Q231">
        <v>5</v>
      </c>
      <c r="R231">
        <v>21</v>
      </c>
      <c r="S231" t="s">
        <v>29</v>
      </c>
      <c r="U231">
        <v>303585</v>
      </c>
    </row>
    <row r="232" spans="1:21" x14ac:dyDescent="0.3">
      <c r="A232">
        <v>303748</v>
      </c>
      <c r="B232" t="s">
        <v>161</v>
      </c>
      <c r="C232" t="s">
        <v>1763</v>
      </c>
      <c r="D232" t="s">
        <v>80</v>
      </c>
      <c r="E232" t="s">
        <v>1771</v>
      </c>
      <c r="F232" t="s">
        <v>32</v>
      </c>
      <c r="G232" t="s">
        <v>126</v>
      </c>
      <c r="H232" t="s">
        <v>22</v>
      </c>
      <c r="I232" t="s">
        <v>43</v>
      </c>
      <c r="J232" t="s">
        <v>36</v>
      </c>
      <c r="K232" t="s">
        <v>69</v>
      </c>
      <c r="L232" t="s">
        <v>492</v>
      </c>
      <c r="M232">
        <v>84.83</v>
      </c>
      <c r="N232">
        <v>79</v>
      </c>
      <c r="O232" t="s">
        <v>27</v>
      </c>
      <c r="P232" t="s">
        <v>28</v>
      </c>
      <c r="R232">
        <v>28</v>
      </c>
      <c r="S232" t="s">
        <v>29</v>
      </c>
      <c r="U232">
        <v>303619</v>
      </c>
    </row>
    <row r="233" spans="1:21" x14ac:dyDescent="0.3">
      <c r="A233">
        <v>305366</v>
      </c>
      <c r="B233" t="s">
        <v>648</v>
      </c>
      <c r="C233" t="s">
        <v>1760</v>
      </c>
      <c r="D233" t="s">
        <v>31</v>
      </c>
      <c r="E233" t="s">
        <v>1769</v>
      </c>
      <c r="F233" t="s">
        <v>61</v>
      </c>
      <c r="G233" t="s">
        <v>33</v>
      </c>
      <c r="H233" t="s">
        <v>63</v>
      </c>
      <c r="I233" t="s">
        <v>43</v>
      </c>
      <c r="J233" t="s">
        <v>24</v>
      </c>
      <c r="K233" t="s">
        <v>69</v>
      </c>
      <c r="L233" t="s">
        <v>1102</v>
      </c>
      <c r="M233">
        <v>99.28</v>
      </c>
      <c r="N233">
        <v>92</v>
      </c>
      <c r="O233" t="s">
        <v>49</v>
      </c>
      <c r="P233" t="s">
        <v>38</v>
      </c>
      <c r="Q233">
        <v>3</v>
      </c>
      <c r="R233">
        <v>33</v>
      </c>
      <c r="S233" t="s">
        <v>29</v>
      </c>
      <c r="U233">
        <v>304772</v>
      </c>
    </row>
    <row r="234" spans="1:21" x14ac:dyDescent="0.3">
      <c r="A234">
        <v>305365</v>
      </c>
      <c r="B234" t="s">
        <v>320</v>
      </c>
      <c r="C234" t="s">
        <v>1762</v>
      </c>
      <c r="D234" t="s">
        <v>72</v>
      </c>
      <c r="E234" t="s">
        <v>1769</v>
      </c>
      <c r="F234" t="s">
        <v>61</v>
      </c>
      <c r="G234" t="s">
        <v>73</v>
      </c>
      <c r="H234" t="s">
        <v>34</v>
      </c>
      <c r="I234" t="s">
        <v>43</v>
      </c>
      <c r="J234" t="s">
        <v>36</v>
      </c>
      <c r="K234" t="s">
        <v>54</v>
      </c>
      <c r="L234" t="s">
        <v>1351</v>
      </c>
      <c r="M234">
        <v>98.12</v>
      </c>
      <c r="N234">
        <v>95</v>
      </c>
      <c r="O234" t="s">
        <v>49</v>
      </c>
      <c r="P234" t="s">
        <v>38</v>
      </c>
      <c r="Q234">
        <v>2</v>
      </c>
      <c r="R234">
        <v>21</v>
      </c>
      <c r="S234" t="s">
        <v>29</v>
      </c>
      <c r="U234">
        <v>304408</v>
      </c>
    </row>
    <row r="235" spans="1:21" x14ac:dyDescent="0.3">
      <c r="A235">
        <v>305363</v>
      </c>
      <c r="B235" t="s">
        <v>200</v>
      </c>
      <c r="C235" t="s">
        <v>1765</v>
      </c>
      <c r="D235" t="s">
        <v>19</v>
      </c>
      <c r="E235" t="s">
        <v>1768</v>
      </c>
      <c r="F235" t="s">
        <v>20</v>
      </c>
      <c r="G235" t="s">
        <v>73</v>
      </c>
      <c r="H235" t="s">
        <v>34</v>
      </c>
      <c r="I235" t="s">
        <v>43</v>
      </c>
      <c r="J235" t="s">
        <v>36</v>
      </c>
      <c r="K235" t="s">
        <v>69</v>
      </c>
      <c r="L235" t="s">
        <v>1500</v>
      </c>
      <c r="M235">
        <v>90.75</v>
      </c>
      <c r="N235">
        <v>80</v>
      </c>
      <c r="O235" t="s">
        <v>56</v>
      </c>
      <c r="P235" t="s">
        <v>38</v>
      </c>
      <c r="Q235">
        <v>5</v>
      </c>
      <c r="R235">
        <v>32</v>
      </c>
      <c r="S235" t="s">
        <v>29</v>
      </c>
      <c r="U235">
        <v>303549</v>
      </c>
    </row>
    <row r="236" spans="1:21" x14ac:dyDescent="0.3">
      <c r="A236">
        <v>305362</v>
      </c>
      <c r="B236" t="s">
        <v>251</v>
      </c>
      <c r="C236" t="s">
        <v>1765</v>
      </c>
      <c r="D236" t="s">
        <v>19</v>
      </c>
      <c r="E236" t="s">
        <v>1772</v>
      </c>
      <c r="F236" t="s">
        <v>46</v>
      </c>
      <c r="G236" t="s">
        <v>47</v>
      </c>
      <c r="H236" t="s">
        <v>34</v>
      </c>
      <c r="I236" t="s">
        <v>43</v>
      </c>
      <c r="J236" t="s">
        <v>36</v>
      </c>
      <c r="K236" t="s">
        <v>25</v>
      </c>
      <c r="L236" t="s">
        <v>1005</v>
      </c>
      <c r="M236">
        <v>99.55</v>
      </c>
      <c r="N236">
        <v>100</v>
      </c>
      <c r="O236" t="s">
        <v>49</v>
      </c>
      <c r="P236" t="s">
        <v>38</v>
      </c>
      <c r="Q236">
        <v>5</v>
      </c>
      <c r="R236">
        <v>38</v>
      </c>
      <c r="S236" t="s">
        <v>29</v>
      </c>
      <c r="U236">
        <v>304095</v>
      </c>
    </row>
    <row r="237" spans="1:21" x14ac:dyDescent="0.3">
      <c r="A237">
        <v>305360</v>
      </c>
      <c r="B237" t="s">
        <v>404</v>
      </c>
      <c r="C237" t="s">
        <v>1765</v>
      </c>
      <c r="D237" t="s">
        <v>19</v>
      </c>
      <c r="E237" t="s">
        <v>1768</v>
      </c>
      <c r="F237" t="s">
        <v>20</v>
      </c>
      <c r="G237" t="s">
        <v>173</v>
      </c>
      <c r="H237" t="s">
        <v>34</v>
      </c>
      <c r="I237" t="s">
        <v>43</v>
      </c>
      <c r="J237" t="s">
        <v>36</v>
      </c>
      <c r="K237" t="s">
        <v>69</v>
      </c>
      <c r="L237" t="s">
        <v>834</v>
      </c>
      <c r="M237">
        <v>78.760000000000005</v>
      </c>
      <c r="N237">
        <v>67</v>
      </c>
      <c r="O237" t="s">
        <v>27</v>
      </c>
      <c r="P237" t="s">
        <v>28</v>
      </c>
      <c r="R237">
        <v>18</v>
      </c>
      <c r="S237" t="s">
        <v>29</v>
      </c>
      <c r="U237">
        <v>304862</v>
      </c>
    </row>
    <row r="238" spans="1:21" x14ac:dyDescent="0.3">
      <c r="A238">
        <v>305359</v>
      </c>
      <c r="B238" t="s">
        <v>771</v>
      </c>
      <c r="C238" t="s">
        <v>1761</v>
      </c>
      <c r="D238" t="s">
        <v>40</v>
      </c>
      <c r="E238" t="s">
        <v>1771</v>
      </c>
      <c r="F238" t="s">
        <v>32</v>
      </c>
      <c r="G238" t="s">
        <v>33</v>
      </c>
      <c r="H238" t="s">
        <v>34</v>
      </c>
      <c r="I238" t="s">
        <v>43</v>
      </c>
      <c r="J238" t="s">
        <v>24</v>
      </c>
      <c r="K238" t="s">
        <v>25</v>
      </c>
      <c r="L238" t="s">
        <v>902</v>
      </c>
      <c r="M238">
        <v>97.73</v>
      </c>
      <c r="N238">
        <v>94</v>
      </c>
      <c r="O238" t="s">
        <v>56</v>
      </c>
      <c r="P238" t="s">
        <v>50</v>
      </c>
      <c r="R238">
        <v>16</v>
      </c>
      <c r="S238" t="s">
        <v>29</v>
      </c>
      <c r="U238">
        <v>304581</v>
      </c>
    </row>
    <row r="239" spans="1:21" x14ac:dyDescent="0.3">
      <c r="A239">
        <v>305358</v>
      </c>
      <c r="B239" t="s">
        <v>251</v>
      </c>
      <c r="C239" t="s">
        <v>1760</v>
      </c>
      <c r="D239" t="s">
        <v>31</v>
      </c>
      <c r="E239" t="s">
        <v>1771</v>
      </c>
      <c r="F239" t="s">
        <v>32</v>
      </c>
      <c r="G239" t="s">
        <v>47</v>
      </c>
      <c r="H239" t="s">
        <v>76</v>
      </c>
      <c r="I239" t="s">
        <v>43</v>
      </c>
      <c r="J239" t="s">
        <v>24</v>
      </c>
      <c r="K239" t="s">
        <v>69</v>
      </c>
      <c r="L239" t="s">
        <v>1606</v>
      </c>
      <c r="M239">
        <v>85.78</v>
      </c>
      <c r="N239">
        <v>85</v>
      </c>
      <c r="O239" t="s">
        <v>49</v>
      </c>
      <c r="P239" t="s">
        <v>50</v>
      </c>
      <c r="R239">
        <v>39</v>
      </c>
      <c r="S239" t="s">
        <v>29</v>
      </c>
      <c r="U239">
        <v>305003</v>
      </c>
    </row>
    <row r="240" spans="1:21" x14ac:dyDescent="0.3">
      <c r="A240">
        <v>303756</v>
      </c>
      <c r="B240" t="s">
        <v>506</v>
      </c>
      <c r="C240" t="s">
        <v>1763</v>
      </c>
      <c r="D240" t="s">
        <v>80</v>
      </c>
      <c r="E240" t="s">
        <v>1771</v>
      </c>
      <c r="F240" t="s">
        <v>32</v>
      </c>
      <c r="G240" t="s">
        <v>53</v>
      </c>
      <c r="H240" t="s">
        <v>34</v>
      </c>
      <c r="I240" t="s">
        <v>43</v>
      </c>
      <c r="J240" t="s">
        <v>24</v>
      </c>
      <c r="K240" t="s">
        <v>69</v>
      </c>
      <c r="L240" t="s">
        <v>507</v>
      </c>
      <c r="M240">
        <v>96.31</v>
      </c>
      <c r="N240">
        <v>89</v>
      </c>
      <c r="O240" t="s">
        <v>49</v>
      </c>
      <c r="P240" t="s">
        <v>38</v>
      </c>
      <c r="Q240">
        <v>3</v>
      </c>
      <c r="R240">
        <v>23</v>
      </c>
      <c r="S240" t="s">
        <v>29</v>
      </c>
      <c r="U240">
        <v>303627</v>
      </c>
    </row>
    <row r="241" spans="1:21" x14ac:dyDescent="0.3">
      <c r="A241">
        <v>305351</v>
      </c>
      <c r="B241" t="s">
        <v>1179</v>
      </c>
      <c r="C241" t="s">
        <v>1762</v>
      </c>
      <c r="D241" t="s">
        <v>72</v>
      </c>
      <c r="E241" t="s">
        <v>1771</v>
      </c>
      <c r="F241" t="s">
        <v>32</v>
      </c>
      <c r="G241" t="s">
        <v>42</v>
      </c>
      <c r="H241" t="s">
        <v>34</v>
      </c>
      <c r="I241" t="s">
        <v>43</v>
      </c>
      <c r="J241" t="s">
        <v>24</v>
      </c>
      <c r="K241" t="s">
        <v>64</v>
      </c>
      <c r="L241" t="s">
        <v>928</v>
      </c>
      <c r="M241">
        <v>98.24</v>
      </c>
      <c r="N241">
        <v>97</v>
      </c>
      <c r="O241" t="s">
        <v>56</v>
      </c>
      <c r="P241" t="s">
        <v>38</v>
      </c>
      <c r="Q241">
        <v>2</v>
      </c>
      <c r="R241">
        <v>21</v>
      </c>
      <c r="S241" t="s">
        <v>29</v>
      </c>
      <c r="U241">
        <v>304561</v>
      </c>
    </row>
    <row r="242" spans="1:21" x14ac:dyDescent="0.3">
      <c r="A242">
        <v>305345</v>
      </c>
      <c r="B242" t="s">
        <v>1157</v>
      </c>
      <c r="C242" t="s">
        <v>1764</v>
      </c>
      <c r="D242" t="s">
        <v>60</v>
      </c>
      <c r="E242" t="s">
        <v>1769</v>
      </c>
      <c r="F242" t="s">
        <v>61</v>
      </c>
      <c r="G242" t="s">
        <v>126</v>
      </c>
      <c r="H242" t="s">
        <v>22</v>
      </c>
      <c r="I242" t="s">
        <v>43</v>
      </c>
      <c r="J242" t="s">
        <v>36</v>
      </c>
      <c r="K242" t="s">
        <v>25</v>
      </c>
      <c r="L242" t="s">
        <v>1552</v>
      </c>
      <c r="M242">
        <v>77.8</v>
      </c>
      <c r="N242">
        <v>74</v>
      </c>
      <c r="O242" t="s">
        <v>27</v>
      </c>
      <c r="P242" t="s">
        <v>28</v>
      </c>
      <c r="R242">
        <v>23</v>
      </c>
      <c r="S242" t="s">
        <v>29</v>
      </c>
      <c r="U242">
        <v>304606</v>
      </c>
    </row>
    <row r="243" spans="1:21" x14ac:dyDescent="0.3">
      <c r="A243">
        <v>305344</v>
      </c>
      <c r="B243" t="s">
        <v>265</v>
      </c>
      <c r="C243" t="s">
        <v>1761</v>
      </c>
      <c r="D243" t="s">
        <v>40</v>
      </c>
      <c r="E243" t="s">
        <v>1769</v>
      </c>
      <c r="F243" t="s">
        <v>61</v>
      </c>
      <c r="G243" t="s">
        <v>47</v>
      </c>
      <c r="H243" t="s">
        <v>63</v>
      </c>
      <c r="I243" t="s">
        <v>43</v>
      </c>
      <c r="J243" t="s">
        <v>36</v>
      </c>
      <c r="K243" t="s">
        <v>64</v>
      </c>
      <c r="L243" t="s">
        <v>1308</v>
      </c>
      <c r="M243">
        <v>82.75</v>
      </c>
      <c r="N243">
        <v>62</v>
      </c>
      <c r="O243" t="s">
        <v>56</v>
      </c>
      <c r="P243" t="s">
        <v>28</v>
      </c>
      <c r="R243">
        <v>6</v>
      </c>
      <c r="S243" t="s">
        <v>29</v>
      </c>
      <c r="U243">
        <v>303635</v>
      </c>
    </row>
    <row r="244" spans="1:21" x14ac:dyDescent="0.3">
      <c r="A244">
        <v>305341</v>
      </c>
      <c r="B244" t="s">
        <v>402</v>
      </c>
      <c r="C244" t="s">
        <v>1765</v>
      </c>
      <c r="D244" t="s">
        <v>19</v>
      </c>
      <c r="E244" t="s">
        <v>1770</v>
      </c>
      <c r="F244" t="s">
        <v>41</v>
      </c>
      <c r="G244" t="s">
        <v>173</v>
      </c>
      <c r="H244" t="s">
        <v>63</v>
      </c>
      <c r="I244" t="s">
        <v>43</v>
      </c>
      <c r="J244" t="s">
        <v>36</v>
      </c>
      <c r="K244" t="s">
        <v>54</v>
      </c>
      <c r="L244" t="s">
        <v>1069</v>
      </c>
      <c r="M244">
        <v>97.27</v>
      </c>
      <c r="N244">
        <v>92</v>
      </c>
      <c r="O244" t="s">
        <v>49</v>
      </c>
      <c r="P244" t="s">
        <v>38</v>
      </c>
      <c r="Q244">
        <v>3</v>
      </c>
      <c r="R244">
        <v>28</v>
      </c>
      <c r="S244" t="s">
        <v>29</v>
      </c>
      <c r="U244">
        <v>303553</v>
      </c>
    </row>
    <row r="245" spans="1:21" x14ac:dyDescent="0.3">
      <c r="A245">
        <v>305340</v>
      </c>
      <c r="B245" t="s">
        <v>823</v>
      </c>
      <c r="C245" t="s">
        <v>1761</v>
      </c>
      <c r="D245" t="s">
        <v>40</v>
      </c>
      <c r="E245" t="s">
        <v>1770</v>
      </c>
      <c r="F245" t="s">
        <v>41</v>
      </c>
      <c r="G245" t="s">
        <v>108</v>
      </c>
      <c r="H245" t="s">
        <v>76</v>
      </c>
      <c r="I245" t="s">
        <v>43</v>
      </c>
      <c r="J245" t="s">
        <v>36</v>
      </c>
      <c r="K245" t="s">
        <v>54</v>
      </c>
      <c r="L245" t="s">
        <v>515</v>
      </c>
      <c r="M245">
        <v>88.27</v>
      </c>
      <c r="N245">
        <v>84</v>
      </c>
      <c r="O245" t="s">
        <v>56</v>
      </c>
      <c r="P245" t="s">
        <v>38</v>
      </c>
      <c r="Q245">
        <v>3</v>
      </c>
      <c r="R245">
        <v>39</v>
      </c>
      <c r="S245" t="s">
        <v>29</v>
      </c>
      <c r="U245">
        <v>304682</v>
      </c>
    </row>
    <row r="246" spans="1:21" x14ac:dyDescent="0.3">
      <c r="A246">
        <v>303762</v>
      </c>
      <c r="B246" t="s">
        <v>514</v>
      </c>
      <c r="C246" t="s">
        <v>1764</v>
      </c>
      <c r="D246" t="s">
        <v>60</v>
      </c>
      <c r="E246" t="s">
        <v>1769</v>
      </c>
      <c r="F246" t="s">
        <v>61</v>
      </c>
      <c r="G246" t="s">
        <v>126</v>
      </c>
      <c r="H246" t="s">
        <v>76</v>
      </c>
      <c r="I246" t="s">
        <v>43</v>
      </c>
      <c r="J246" t="s">
        <v>36</v>
      </c>
      <c r="K246" t="s">
        <v>25</v>
      </c>
      <c r="L246" t="s">
        <v>515</v>
      </c>
      <c r="M246">
        <v>78.33</v>
      </c>
      <c r="N246">
        <v>66</v>
      </c>
      <c r="O246" t="s">
        <v>56</v>
      </c>
      <c r="P246" t="s">
        <v>38</v>
      </c>
      <c r="Q246">
        <v>3</v>
      </c>
      <c r="R246">
        <v>11</v>
      </c>
      <c r="S246" t="s">
        <v>29</v>
      </c>
      <c r="U246">
        <v>303654</v>
      </c>
    </row>
    <row r="247" spans="1:21" x14ac:dyDescent="0.3">
      <c r="A247">
        <v>305334</v>
      </c>
      <c r="B247" t="s">
        <v>802</v>
      </c>
      <c r="C247" t="s">
        <v>1766</v>
      </c>
      <c r="D247" t="s">
        <v>52</v>
      </c>
      <c r="E247" t="s">
        <v>1771</v>
      </c>
      <c r="F247" t="s">
        <v>32</v>
      </c>
      <c r="G247" t="s">
        <v>73</v>
      </c>
      <c r="H247" t="s">
        <v>34</v>
      </c>
      <c r="I247" t="s">
        <v>43</v>
      </c>
      <c r="J247" t="s">
        <v>36</v>
      </c>
      <c r="K247" t="s">
        <v>54</v>
      </c>
      <c r="L247" t="s">
        <v>1593</v>
      </c>
      <c r="M247">
        <v>92.73</v>
      </c>
      <c r="N247">
        <v>76</v>
      </c>
      <c r="O247" t="s">
        <v>56</v>
      </c>
      <c r="P247" t="s">
        <v>38</v>
      </c>
      <c r="Q247">
        <v>2</v>
      </c>
      <c r="R247">
        <v>25</v>
      </c>
      <c r="S247" t="s">
        <v>29</v>
      </c>
      <c r="U247">
        <v>303750</v>
      </c>
    </row>
    <row r="248" spans="1:21" x14ac:dyDescent="0.3">
      <c r="A248">
        <v>305333</v>
      </c>
      <c r="B248" t="s">
        <v>433</v>
      </c>
      <c r="C248" t="s">
        <v>1762</v>
      </c>
      <c r="D248" t="s">
        <v>72</v>
      </c>
      <c r="E248" t="s">
        <v>1772</v>
      </c>
      <c r="F248" t="s">
        <v>46</v>
      </c>
      <c r="G248" t="s">
        <v>126</v>
      </c>
      <c r="H248" t="s">
        <v>63</v>
      </c>
      <c r="I248" t="s">
        <v>43</v>
      </c>
      <c r="J248" t="s">
        <v>24</v>
      </c>
      <c r="K248" t="s">
        <v>25</v>
      </c>
      <c r="L248" t="s">
        <v>1311</v>
      </c>
      <c r="M248">
        <v>89.26</v>
      </c>
      <c r="N248">
        <v>90</v>
      </c>
      <c r="O248" t="s">
        <v>49</v>
      </c>
      <c r="P248" t="s">
        <v>50</v>
      </c>
      <c r="R248">
        <v>21</v>
      </c>
      <c r="S248" t="s">
        <v>29</v>
      </c>
      <c r="U248">
        <v>303873</v>
      </c>
    </row>
    <row r="249" spans="1:21" x14ac:dyDescent="0.3">
      <c r="A249">
        <v>303765</v>
      </c>
      <c r="B249" t="s">
        <v>318</v>
      </c>
      <c r="C249" t="s">
        <v>1764</v>
      </c>
      <c r="D249" t="s">
        <v>60</v>
      </c>
      <c r="E249" t="s">
        <v>1771</v>
      </c>
      <c r="F249" t="s">
        <v>32</v>
      </c>
      <c r="G249" t="s">
        <v>62</v>
      </c>
      <c r="H249" t="s">
        <v>63</v>
      </c>
      <c r="I249" t="s">
        <v>43</v>
      </c>
      <c r="J249" t="s">
        <v>24</v>
      </c>
      <c r="K249" t="s">
        <v>69</v>
      </c>
      <c r="L249" t="s">
        <v>467</v>
      </c>
      <c r="M249">
        <v>88.81</v>
      </c>
      <c r="N249">
        <v>79</v>
      </c>
      <c r="O249" t="s">
        <v>56</v>
      </c>
      <c r="P249" t="s">
        <v>28</v>
      </c>
      <c r="R249">
        <v>9</v>
      </c>
      <c r="S249" t="s">
        <v>29</v>
      </c>
      <c r="U249">
        <v>303629</v>
      </c>
    </row>
    <row r="250" spans="1:21" x14ac:dyDescent="0.3">
      <c r="A250">
        <v>305328</v>
      </c>
      <c r="B250" t="s">
        <v>1589</v>
      </c>
      <c r="C250" t="s">
        <v>1761</v>
      </c>
      <c r="D250" t="s">
        <v>40</v>
      </c>
      <c r="E250" t="s">
        <v>1770</v>
      </c>
      <c r="F250" t="s">
        <v>41</v>
      </c>
      <c r="G250" t="s">
        <v>126</v>
      </c>
      <c r="H250" t="s">
        <v>34</v>
      </c>
      <c r="I250" t="s">
        <v>43</v>
      </c>
      <c r="J250" t="s">
        <v>24</v>
      </c>
      <c r="K250" t="s">
        <v>64</v>
      </c>
      <c r="L250" t="s">
        <v>1428</v>
      </c>
      <c r="M250">
        <v>96.86</v>
      </c>
      <c r="N250">
        <v>96</v>
      </c>
      <c r="O250" t="s">
        <v>49</v>
      </c>
      <c r="P250" t="s">
        <v>28</v>
      </c>
      <c r="S250" t="s">
        <v>29</v>
      </c>
      <c r="U250">
        <v>305290</v>
      </c>
    </row>
    <row r="251" spans="1:21" x14ac:dyDescent="0.3">
      <c r="A251">
        <v>305326</v>
      </c>
      <c r="B251" t="s">
        <v>823</v>
      </c>
      <c r="C251" t="s">
        <v>1764</v>
      </c>
      <c r="D251" t="s">
        <v>60</v>
      </c>
      <c r="E251" t="s">
        <v>1768</v>
      </c>
      <c r="F251" t="s">
        <v>20</v>
      </c>
      <c r="G251" t="s">
        <v>33</v>
      </c>
      <c r="H251" t="s">
        <v>76</v>
      </c>
      <c r="I251" t="s">
        <v>43</v>
      </c>
      <c r="J251" t="s">
        <v>36</v>
      </c>
      <c r="K251" t="s">
        <v>25</v>
      </c>
      <c r="L251" t="s">
        <v>1046</v>
      </c>
      <c r="M251">
        <v>88.93</v>
      </c>
      <c r="N251">
        <v>74</v>
      </c>
      <c r="O251" t="s">
        <v>56</v>
      </c>
      <c r="P251" t="s">
        <v>28</v>
      </c>
      <c r="R251">
        <v>20</v>
      </c>
      <c r="S251" t="s">
        <v>29</v>
      </c>
      <c r="U251">
        <v>304362</v>
      </c>
    </row>
    <row r="252" spans="1:21" x14ac:dyDescent="0.3">
      <c r="A252">
        <v>305325</v>
      </c>
      <c r="B252" t="s">
        <v>1589</v>
      </c>
      <c r="C252" t="s">
        <v>1764</v>
      </c>
      <c r="D252" t="s">
        <v>60</v>
      </c>
      <c r="E252" t="s">
        <v>1769</v>
      </c>
      <c r="F252" t="s">
        <v>61</v>
      </c>
      <c r="G252" t="s">
        <v>42</v>
      </c>
      <c r="H252" t="s">
        <v>63</v>
      </c>
      <c r="I252" t="s">
        <v>43</v>
      </c>
      <c r="J252" t="s">
        <v>36</v>
      </c>
      <c r="K252" t="s">
        <v>25</v>
      </c>
      <c r="L252" t="s">
        <v>948</v>
      </c>
      <c r="M252">
        <v>93.34</v>
      </c>
      <c r="N252">
        <v>83</v>
      </c>
      <c r="O252" t="s">
        <v>56</v>
      </c>
      <c r="P252" t="s">
        <v>38</v>
      </c>
      <c r="Q252">
        <v>3</v>
      </c>
      <c r="R252">
        <v>7</v>
      </c>
      <c r="S252" t="s">
        <v>29</v>
      </c>
      <c r="U252">
        <v>304073</v>
      </c>
    </row>
    <row r="253" spans="1:21" x14ac:dyDescent="0.3">
      <c r="A253">
        <v>305321</v>
      </c>
      <c r="B253" t="s">
        <v>460</v>
      </c>
      <c r="C253" t="s">
        <v>1764</v>
      </c>
      <c r="D253" t="s">
        <v>60</v>
      </c>
      <c r="E253" t="s">
        <v>1771</v>
      </c>
      <c r="F253" t="s">
        <v>32</v>
      </c>
      <c r="G253" t="s">
        <v>73</v>
      </c>
      <c r="H253" t="s">
        <v>76</v>
      </c>
      <c r="I253" t="s">
        <v>43</v>
      </c>
      <c r="J253" t="s">
        <v>36</v>
      </c>
      <c r="K253" t="s">
        <v>64</v>
      </c>
      <c r="L253" t="s">
        <v>575</v>
      </c>
      <c r="M253">
        <v>88.46</v>
      </c>
      <c r="N253">
        <v>75</v>
      </c>
      <c r="O253" t="s">
        <v>56</v>
      </c>
      <c r="P253" t="s">
        <v>38</v>
      </c>
      <c r="Q253">
        <v>5</v>
      </c>
      <c r="R253">
        <v>39</v>
      </c>
      <c r="S253" t="s">
        <v>29</v>
      </c>
      <c r="U253">
        <v>304451</v>
      </c>
    </row>
    <row r="254" spans="1:21" x14ac:dyDescent="0.3">
      <c r="A254">
        <v>305319</v>
      </c>
      <c r="B254" t="s">
        <v>836</v>
      </c>
      <c r="C254" t="s">
        <v>1761</v>
      </c>
      <c r="D254" t="s">
        <v>40</v>
      </c>
      <c r="E254" t="s">
        <v>1768</v>
      </c>
      <c r="F254" t="s">
        <v>20</v>
      </c>
      <c r="G254" t="s">
        <v>53</v>
      </c>
      <c r="H254" t="s">
        <v>22</v>
      </c>
      <c r="I254" t="s">
        <v>43</v>
      </c>
      <c r="J254" t="s">
        <v>24</v>
      </c>
      <c r="K254" t="s">
        <v>54</v>
      </c>
      <c r="L254" t="s">
        <v>256</v>
      </c>
      <c r="M254">
        <v>99.79</v>
      </c>
      <c r="N254">
        <v>100</v>
      </c>
      <c r="O254" t="s">
        <v>56</v>
      </c>
      <c r="P254" t="s">
        <v>50</v>
      </c>
      <c r="R254">
        <v>34</v>
      </c>
      <c r="S254" t="s">
        <v>29</v>
      </c>
      <c r="U254">
        <v>304380</v>
      </c>
    </row>
    <row r="255" spans="1:21" x14ac:dyDescent="0.3">
      <c r="A255">
        <v>305313</v>
      </c>
      <c r="B255" t="s">
        <v>349</v>
      </c>
      <c r="C255" t="s">
        <v>1765</v>
      </c>
      <c r="D255" t="s">
        <v>19</v>
      </c>
      <c r="E255" t="s">
        <v>1769</v>
      </c>
      <c r="F255" t="s">
        <v>61</v>
      </c>
      <c r="G255" t="s">
        <v>53</v>
      </c>
      <c r="H255" t="s">
        <v>34</v>
      </c>
      <c r="I255" t="s">
        <v>43</v>
      </c>
      <c r="J255" t="s">
        <v>36</v>
      </c>
      <c r="K255" t="s">
        <v>64</v>
      </c>
      <c r="L255" t="s">
        <v>1259</v>
      </c>
      <c r="M255">
        <v>88.81</v>
      </c>
      <c r="N255">
        <v>88</v>
      </c>
      <c r="O255" t="s">
        <v>56</v>
      </c>
      <c r="P255" t="s">
        <v>50</v>
      </c>
      <c r="R255">
        <v>13</v>
      </c>
      <c r="S255" t="s">
        <v>29</v>
      </c>
      <c r="U255">
        <v>303746</v>
      </c>
    </row>
    <row r="256" spans="1:21" x14ac:dyDescent="0.3">
      <c r="A256">
        <v>305308</v>
      </c>
      <c r="B256" t="s">
        <v>828</v>
      </c>
      <c r="C256" t="s">
        <v>1763</v>
      </c>
      <c r="D256" t="s">
        <v>80</v>
      </c>
      <c r="E256" t="s">
        <v>1772</v>
      </c>
      <c r="F256" t="s">
        <v>46</v>
      </c>
      <c r="G256" t="s">
        <v>53</v>
      </c>
      <c r="H256" t="s">
        <v>34</v>
      </c>
      <c r="I256" t="s">
        <v>43</v>
      </c>
      <c r="J256" t="s">
        <v>24</v>
      </c>
      <c r="K256" t="s">
        <v>54</v>
      </c>
      <c r="L256" t="s">
        <v>1400</v>
      </c>
      <c r="M256">
        <v>76.75</v>
      </c>
      <c r="N256">
        <v>56</v>
      </c>
      <c r="O256" t="s">
        <v>56</v>
      </c>
      <c r="P256" t="s">
        <v>50</v>
      </c>
      <c r="S256" t="s">
        <v>29</v>
      </c>
      <c r="U256">
        <v>304833</v>
      </c>
    </row>
    <row r="257" spans="1:21" x14ac:dyDescent="0.3">
      <c r="A257">
        <v>303773</v>
      </c>
      <c r="B257" t="s">
        <v>279</v>
      </c>
      <c r="C257" t="s">
        <v>1766</v>
      </c>
      <c r="D257" t="s">
        <v>52</v>
      </c>
      <c r="E257" t="s">
        <v>1769</v>
      </c>
      <c r="F257" t="s">
        <v>61</v>
      </c>
      <c r="G257" t="s">
        <v>73</v>
      </c>
      <c r="H257" t="s">
        <v>22</v>
      </c>
      <c r="I257" t="s">
        <v>43</v>
      </c>
      <c r="J257" t="s">
        <v>24</v>
      </c>
      <c r="K257" t="s">
        <v>69</v>
      </c>
      <c r="L257" t="s">
        <v>532</v>
      </c>
      <c r="M257">
        <v>79</v>
      </c>
      <c r="N257">
        <v>78</v>
      </c>
      <c r="O257" t="s">
        <v>27</v>
      </c>
      <c r="P257" t="s">
        <v>38</v>
      </c>
      <c r="Q257">
        <v>2</v>
      </c>
      <c r="R257">
        <v>22</v>
      </c>
      <c r="S257" t="s">
        <v>29</v>
      </c>
      <c r="U257">
        <v>303559</v>
      </c>
    </row>
    <row r="258" spans="1:21" x14ac:dyDescent="0.3">
      <c r="A258">
        <v>305296</v>
      </c>
      <c r="B258" t="s">
        <v>357</v>
      </c>
      <c r="C258" t="s">
        <v>1760</v>
      </c>
      <c r="D258" t="s">
        <v>31</v>
      </c>
      <c r="E258" t="s">
        <v>1771</v>
      </c>
      <c r="F258" t="s">
        <v>32</v>
      </c>
      <c r="G258" t="s">
        <v>126</v>
      </c>
      <c r="H258" t="s">
        <v>22</v>
      </c>
      <c r="I258" t="s">
        <v>43</v>
      </c>
      <c r="J258" t="s">
        <v>36</v>
      </c>
      <c r="K258" t="s">
        <v>69</v>
      </c>
      <c r="L258" t="s">
        <v>1384</v>
      </c>
      <c r="M258">
        <v>93.05</v>
      </c>
      <c r="N258">
        <v>74</v>
      </c>
      <c r="O258" t="s">
        <v>56</v>
      </c>
      <c r="P258" t="s">
        <v>50</v>
      </c>
      <c r="R258">
        <v>24</v>
      </c>
      <c r="S258" t="s">
        <v>29</v>
      </c>
      <c r="U258">
        <v>303577</v>
      </c>
    </row>
    <row r="259" spans="1:21" x14ac:dyDescent="0.3">
      <c r="A259">
        <v>305279</v>
      </c>
      <c r="B259" t="s">
        <v>1104</v>
      </c>
      <c r="C259" t="s">
        <v>1761</v>
      </c>
      <c r="D259" t="s">
        <v>40</v>
      </c>
      <c r="E259" t="s">
        <v>1769</v>
      </c>
      <c r="F259" t="s">
        <v>61</v>
      </c>
      <c r="G259" t="s">
        <v>73</v>
      </c>
      <c r="H259" t="s">
        <v>22</v>
      </c>
      <c r="I259" t="s">
        <v>43</v>
      </c>
      <c r="J259" t="s">
        <v>24</v>
      </c>
      <c r="K259" t="s">
        <v>69</v>
      </c>
      <c r="L259" t="s">
        <v>867</v>
      </c>
      <c r="M259">
        <v>93.02</v>
      </c>
      <c r="N259">
        <v>87</v>
      </c>
      <c r="O259" t="s">
        <v>49</v>
      </c>
      <c r="P259" t="s">
        <v>38</v>
      </c>
      <c r="Q259">
        <v>5</v>
      </c>
      <c r="R259">
        <v>39</v>
      </c>
      <c r="S259" t="s">
        <v>29</v>
      </c>
      <c r="U259">
        <v>304123</v>
      </c>
    </row>
    <row r="260" spans="1:21" x14ac:dyDescent="0.3">
      <c r="A260">
        <v>303776</v>
      </c>
      <c r="B260" t="s">
        <v>536</v>
      </c>
      <c r="C260" t="s">
        <v>1762</v>
      </c>
      <c r="D260" t="s">
        <v>72</v>
      </c>
      <c r="E260" t="s">
        <v>1770</v>
      </c>
      <c r="F260" t="s">
        <v>41</v>
      </c>
      <c r="G260" t="s">
        <v>108</v>
      </c>
      <c r="H260" t="s">
        <v>34</v>
      </c>
      <c r="I260" t="s">
        <v>43</v>
      </c>
      <c r="J260" t="s">
        <v>36</v>
      </c>
      <c r="K260" t="s">
        <v>64</v>
      </c>
      <c r="L260" t="s">
        <v>537</v>
      </c>
      <c r="M260">
        <v>97.38</v>
      </c>
      <c r="N260">
        <v>86</v>
      </c>
      <c r="O260" t="s">
        <v>49</v>
      </c>
      <c r="P260" t="s">
        <v>38</v>
      </c>
      <c r="Q260">
        <v>3</v>
      </c>
      <c r="R260">
        <v>26</v>
      </c>
      <c r="S260" t="s">
        <v>29</v>
      </c>
      <c r="U260">
        <v>303543</v>
      </c>
    </row>
    <row r="261" spans="1:21" x14ac:dyDescent="0.3">
      <c r="A261">
        <v>305273</v>
      </c>
      <c r="B261" t="s">
        <v>185</v>
      </c>
      <c r="C261" t="s">
        <v>1761</v>
      </c>
      <c r="D261" t="s">
        <v>40</v>
      </c>
      <c r="E261" t="s">
        <v>1769</v>
      </c>
      <c r="F261" t="s">
        <v>61</v>
      </c>
      <c r="G261" t="s">
        <v>53</v>
      </c>
      <c r="H261" t="s">
        <v>22</v>
      </c>
      <c r="I261" t="s">
        <v>43</v>
      </c>
      <c r="J261" t="s">
        <v>36</v>
      </c>
      <c r="K261" t="s">
        <v>54</v>
      </c>
      <c r="L261" t="s">
        <v>1099</v>
      </c>
      <c r="M261">
        <v>99.88</v>
      </c>
      <c r="N261">
        <v>99</v>
      </c>
      <c r="O261" t="s">
        <v>49</v>
      </c>
      <c r="P261" t="s">
        <v>38</v>
      </c>
      <c r="Q261">
        <v>5</v>
      </c>
      <c r="R261">
        <v>30</v>
      </c>
      <c r="S261" t="s">
        <v>29</v>
      </c>
      <c r="U261">
        <v>303527</v>
      </c>
    </row>
    <row r="262" spans="1:21" x14ac:dyDescent="0.3">
      <c r="A262">
        <v>303778</v>
      </c>
      <c r="B262" t="s">
        <v>539</v>
      </c>
      <c r="C262" t="s">
        <v>1766</v>
      </c>
      <c r="D262" t="s">
        <v>52</v>
      </c>
      <c r="E262" t="s">
        <v>1769</v>
      </c>
      <c r="F262" t="s">
        <v>61</v>
      </c>
      <c r="G262" t="s">
        <v>73</v>
      </c>
      <c r="H262" t="s">
        <v>63</v>
      </c>
      <c r="I262" t="s">
        <v>43</v>
      </c>
      <c r="J262" t="s">
        <v>36</v>
      </c>
      <c r="K262" t="s">
        <v>54</v>
      </c>
      <c r="L262" t="s">
        <v>540</v>
      </c>
      <c r="M262">
        <v>83.9</v>
      </c>
      <c r="N262">
        <v>70</v>
      </c>
      <c r="O262" t="s">
        <v>27</v>
      </c>
      <c r="P262" t="s">
        <v>38</v>
      </c>
      <c r="Q262">
        <v>5</v>
      </c>
      <c r="R262">
        <v>39</v>
      </c>
      <c r="S262" t="s">
        <v>29</v>
      </c>
      <c r="U262">
        <v>303595</v>
      </c>
    </row>
    <row r="263" spans="1:21" x14ac:dyDescent="0.3">
      <c r="A263">
        <v>305272</v>
      </c>
      <c r="B263" t="s">
        <v>316</v>
      </c>
      <c r="C263" t="s">
        <v>1765</v>
      </c>
      <c r="D263" t="s">
        <v>19</v>
      </c>
      <c r="E263" t="s">
        <v>1770</v>
      </c>
      <c r="F263" t="s">
        <v>41</v>
      </c>
      <c r="G263" t="s">
        <v>42</v>
      </c>
      <c r="H263" t="s">
        <v>22</v>
      </c>
      <c r="I263" t="s">
        <v>43</v>
      </c>
      <c r="J263" t="s">
        <v>36</v>
      </c>
      <c r="K263" t="s">
        <v>69</v>
      </c>
      <c r="L263" t="s">
        <v>706</v>
      </c>
      <c r="M263">
        <v>78.680000000000007</v>
      </c>
      <c r="N263">
        <v>74</v>
      </c>
      <c r="O263" t="s">
        <v>56</v>
      </c>
      <c r="P263" t="s">
        <v>50</v>
      </c>
      <c r="R263">
        <v>22</v>
      </c>
      <c r="S263" t="s">
        <v>29</v>
      </c>
      <c r="U263">
        <v>305206</v>
      </c>
    </row>
    <row r="264" spans="1:21" x14ac:dyDescent="0.3">
      <c r="A264">
        <v>305269</v>
      </c>
      <c r="B264" t="s">
        <v>618</v>
      </c>
      <c r="C264" t="s">
        <v>1764</v>
      </c>
      <c r="D264" t="s">
        <v>60</v>
      </c>
      <c r="E264" t="s">
        <v>1769</v>
      </c>
      <c r="F264" t="s">
        <v>61</v>
      </c>
      <c r="G264" t="s">
        <v>33</v>
      </c>
      <c r="H264" t="s">
        <v>76</v>
      </c>
      <c r="I264" t="s">
        <v>43</v>
      </c>
      <c r="J264" t="s">
        <v>36</v>
      </c>
      <c r="K264" t="s">
        <v>54</v>
      </c>
      <c r="L264" t="s">
        <v>766</v>
      </c>
      <c r="M264">
        <v>92.15</v>
      </c>
      <c r="N264">
        <v>86</v>
      </c>
      <c r="O264" t="s">
        <v>56</v>
      </c>
      <c r="P264" t="s">
        <v>38</v>
      </c>
      <c r="Q264">
        <v>2</v>
      </c>
      <c r="R264">
        <v>11</v>
      </c>
      <c r="S264" t="s">
        <v>29</v>
      </c>
      <c r="U264">
        <v>303910</v>
      </c>
    </row>
    <row r="265" spans="1:21" x14ac:dyDescent="0.3">
      <c r="A265">
        <v>305266</v>
      </c>
      <c r="B265" t="s">
        <v>597</v>
      </c>
      <c r="C265" t="s">
        <v>1764</v>
      </c>
      <c r="D265" t="s">
        <v>60</v>
      </c>
      <c r="E265" t="s">
        <v>1772</v>
      </c>
      <c r="F265" t="s">
        <v>46</v>
      </c>
      <c r="G265" t="s">
        <v>173</v>
      </c>
      <c r="H265" t="s">
        <v>34</v>
      </c>
      <c r="I265" t="s">
        <v>43</v>
      </c>
      <c r="J265" t="s">
        <v>36</v>
      </c>
      <c r="K265" t="s">
        <v>54</v>
      </c>
      <c r="L265" t="s">
        <v>945</v>
      </c>
      <c r="M265">
        <v>78.11</v>
      </c>
      <c r="N265">
        <v>55</v>
      </c>
      <c r="O265" t="s">
        <v>27</v>
      </c>
      <c r="P265" t="s">
        <v>38</v>
      </c>
      <c r="Q265">
        <v>4</v>
      </c>
      <c r="R265">
        <v>40</v>
      </c>
      <c r="S265" t="s">
        <v>29</v>
      </c>
      <c r="U265">
        <v>304016</v>
      </c>
    </row>
    <row r="266" spans="1:21" x14ac:dyDescent="0.3">
      <c r="A266">
        <v>303782</v>
      </c>
      <c r="B266" t="s">
        <v>546</v>
      </c>
      <c r="C266" t="s">
        <v>1764</v>
      </c>
      <c r="D266" t="s">
        <v>60</v>
      </c>
      <c r="E266" t="s">
        <v>1769</v>
      </c>
      <c r="F266" t="s">
        <v>61</v>
      </c>
      <c r="G266" t="s">
        <v>62</v>
      </c>
      <c r="H266" t="s">
        <v>76</v>
      </c>
      <c r="I266" t="s">
        <v>43</v>
      </c>
      <c r="J266" t="s">
        <v>24</v>
      </c>
      <c r="K266" t="s">
        <v>69</v>
      </c>
      <c r="L266" t="s">
        <v>547</v>
      </c>
      <c r="M266">
        <v>95.88</v>
      </c>
      <c r="N266">
        <v>98</v>
      </c>
      <c r="O266" t="s">
        <v>49</v>
      </c>
      <c r="P266" t="s">
        <v>38</v>
      </c>
      <c r="Q266">
        <v>3</v>
      </c>
      <c r="R266">
        <v>36</v>
      </c>
      <c r="S266" t="s">
        <v>29</v>
      </c>
      <c r="U266">
        <v>303539</v>
      </c>
    </row>
    <row r="267" spans="1:21" x14ac:dyDescent="0.3">
      <c r="A267">
        <v>303783</v>
      </c>
      <c r="B267" t="s">
        <v>491</v>
      </c>
      <c r="C267" t="s">
        <v>1763</v>
      </c>
      <c r="D267" t="s">
        <v>80</v>
      </c>
      <c r="E267" t="s">
        <v>1769</v>
      </c>
      <c r="F267" t="s">
        <v>61</v>
      </c>
      <c r="G267" t="s">
        <v>47</v>
      </c>
      <c r="H267" t="s">
        <v>22</v>
      </c>
      <c r="I267" t="s">
        <v>43</v>
      </c>
      <c r="J267" t="s">
        <v>24</v>
      </c>
      <c r="K267" t="s">
        <v>64</v>
      </c>
      <c r="L267" t="s">
        <v>548</v>
      </c>
      <c r="M267">
        <v>93.64</v>
      </c>
      <c r="N267">
        <v>87</v>
      </c>
      <c r="O267" t="s">
        <v>49</v>
      </c>
      <c r="P267" t="s">
        <v>28</v>
      </c>
      <c r="R267">
        <v>38</v>
      </c>
      <c r="S267" t="s">
        <v>29</v>
      </c>
      <c r="U267">
        <v>303723</v>
      </c>
    </row>
    <row r="268" spans="1:21" x14ac:dyDescent="0.3">
      <c r="A268">
        <v>305265</v>
      </c>
      <c r="B268" t="s">
        <v>326</v>
      </c>
      <c r="C268" t="s">
        <v>1766</v>
      </c>
      <c r="D268" t="s">
        <v>52</v>
      </c>
      <c r="E268" t="s">
        <v>1770</v>
      </c>
      <c r="F268" t="s">
        <v>41</v>
      </c>
      <c r="G268" t="s">
        <v>173</v>
      </c>
      <c r="H268" t="s">
        <v>76</v>
      </c>
      <c r="I268" t="s">
        <v>43</v>
      </c>
      <c r="J268" t="s">
        <v>24</v>
      </c>
      <c r="K268" t="s">
        <v>69</v>
      </c>
      <c r="L268" t="s">
        <v>1577</v>
      </c>
      <c r="M268">
        <v>78.430000000000007</v>
      </c>
      <c r="N268">
        <v>50</v>
      </c>
      <c r="O268" t="s">
        <v>27</v>
      </c>
      <c r="P268" t="s">
        <v>38</v>
      </c>
      <c r="Q268">
        <v>3</v>
      </c>
      <c r="R268">
        <v>31</v>
      </c>
      <c r="S268" t="s">
        <v>29</v>
      </c>
      <c r="U268">
        <v>303696</v>
      </c>
    </row>
    <row r="269" spans="1:21" x14ac:dyDescent="0.3">
      <c r="A269">
        <v>305264</v>
      </c>
      <c r="B269" t="s">
        <v>914</v>
      </c>
      <c r="C269" t="s">
        <v>1766</v>
      </c>
      <c r="D269" t="s">
        <v>52</v>
      </c>
      <c r="E269" t="s">
        <v>1771</v>
      </c>
      <c r="F269" t="s">
        <v>32</v>
      </c>
      <c r="G269" t="s">
        <v>126</v>
      </c>
      <c r="H269" t="s">
        <v>34</v>
      </c>
      <c r="I269" t="s">
        <v>43</v>
      </c>
      <c r="J269" t="s">
        <v>36</v>
      </c>
      <c r="K269" t="s">
        <v>54</v>
      </c>
      <c r="L269" t="s">
        <v>964</v>
      </c>
      <c r="M269">
        <v>99.22</v>
      </c>
      <c r="N269">
        <v>90</v>
      </c>
      <c r="O269" t="s">
        <v>56</v>
      </c>
      <c r="P269" t="s">
        <v>50</v>
      </c>
      <c r="R269">
        <v>20</v>
      </c>
      <c r="S269" t="s">
        <v>29</v>
      </c>
      <c r="U269">
        <v>304329</v>
      </c>
    </row>
    <row r="270" spans="1:21" x14ac:dyDescent="0.3">
      <c r="A270">
        <v>303786</v>
      </c>
      <c r="B270" t="s">
        <v>82</v>
      </c>
      <c r="C270" t="s">
        <v>1766</v>
      </c>
      <c r="D270" t="s">
        <v>52</v>
      </c>
      <c r="E270" t="s">
        <v>1768</v>
      </c>
      <c r="F270" t="s">
        <v>20</v>
      </c>
      <c r="G270" t="s">
        <v>62</v>
      </c>
      <c r="H270" t="s">
        <v>22</v>
      </c>
      <c r="I270" t="s">
        <v>43</v>
      </c>
      <c r="J270" t="s">
        <v>36</v>
      </c>
      <c r="K270" t="s">
        <v>64</v>
      </c>
      <c r="L270" t="s">
        <v>552</v>
      </c>
      <c r="M270">
        <v>93.58</v>
      </c>
      <c r="N270">
        <v>81</v>
      </c>
      <c r="O270" t="s">
        <v>56</v>
      </c>
      <c r="P270" t="s">
        <v>50</v>
      </c>
      <c r="R270">
        <v>14</v>
      </c>
      <c r="S270" t="s">
        <v>29</v>
      </c>
      <c r="U270">
        <v>303544</v>
      </c>
    </row>
    <row r="271" spans="1:21" x14ac:dyDescent="0.3">
      <c r="A271">
        <v>303787</v>
      </c>
      <c r="B271" t="s">
        <v>553</v>
      </c>
      <c r="C271" t="s">
        <v>1766</v>
      </c>
      <c r="D271" t="s">
        <v>52</v>
      </c>
      <c r="E271" t="s">
        <v>1772</v>
      </c>
      <c r="F271" t="s">
        <v>46</v>
      </c>
      <c r="G271" t="s">
        <v>68</v>
      </c>
      <c r="H271" t="s">
        <v>34</v>
      </c>
      <c r="I271" t="s">
        <v>43</v>
      </c>
      <c r="J271" t="s">
        <v>36</v>
      </c>
      <c r="K271" t="s">
        <v>69</v>
      </c>
      <c r="L271" t="s">
        <v>554</v>
      </c>
      <c r="M271">
        <v>90.32</v>
      </c>
      <c r="N271">
        <v>75</v>
      </c>
      <c r="O271" t="s">
        <v>56</v>
      </c>
      <c r="P271" t="s">
        <v>38</v>
      </c>
      <c r="Q271">
        <v>4</v>
      </c>
      <c r="R271">
        <v>9</v>
      </c>
      <c r="S271" t="s">
        <v>29</v>
      </c>
      <c r="U271">
        <v>303755</v>
      </c>
    </row>
    <row r="272" spans="1:21" x14ac:dyDescent="0.3">
      <c r="A272">
        <v>305263</v>
      </c>
      <c r="B272" t="s">
        <v>253</v>
      </c>
      <c r="C272" t="s">
        <v>1763</v>
      </c>
      <c r="D272" t="s">
        <v>80</v>
      </c>
      <c r="E272" t="s">
        <v>1770</v>
      </c>
      <c r="F272" t="s">
        <v>41</v>
      </c>
      <c r="G272" t="s">
        <v>47</v>
      </c>
      <c r="H272" t="s">
        <v>22</v>
      </c>
      <c r="I272" t="s">
        <v>43</v>
      </c>
      <c r="J272" t="s">
        <v>24</v>
      </c>
      <c r="K272" t="s">
        <v>64</v>
      </c>
      <c r="L272" t="s">
        <v>1576</v>
      </c>
      <c r="M272">
        <v>86.49</v>
      </c>
      <c r="N272">
        <v>87</v>
      </c>
      <c r="O272" t="s">
        <v>56</v>
      </c>
      <c r="P272" t="s">
        <v>38</v>
      </c>
      <c r="Q272">
        <v>4</v>
      </c>
      <c r="R272">
        <v>15</v>
      </c>
      <c r="S272" t="s">
        <v>29</v>
      </c>
      <c r="U272">
        <v>304568</v>
      </c>
    </row>
    <row r="273" spans="1:21" x14ac:dyDescent="0.3">
      <c r="A273">
        <v>305257</v>
      </c>
      <c r="B273" t="s">
        <v>198</v>
      </c>
      <c r="C273" t="s">
        <v>1766</v>
      </c>
      <c r="D273" t="s">
        <v>52</v>
      </c>
      <c r="E273" t="s">
        <v>1772</v>
      </c>
      <c r="F273" t="s">
        <v>46</v>
      </c>
      <c r="G273" t="s">
        <v>62</v>
      </c>
      <c r="H273" t="s">
        <v>63</v>
      </c>
      <c r="I273" t="s">
        <v>43</v>
      </c>
      <c r="J273" t="s">
        <v>36</v>
      </c>
      <c r="K273" t="s">
        <v>54</v>
      </c>
      <c r="L273" t="s">
        <v>1573</v>
      </c>
      <c r="M273">
        <v>84.73</v>
      </c>
      <c r="N273">
        <v>78</v>
      </c>
      <c r="O273" t="s">
        <v>56</v>
      </c>
      <c r="P273" t="s">
        <v>38</v>
      </c>
      <c r="Q273">
        <v>3</v>
      </c>
      <c r="R273">
        <v>20</v>
      </c>
      <c r="S273" t="s">
        <v>29</v>
      </c>
      <c r="U273">
        <v>304161</v>
      </c>
    </row>
    <row r="274" spans="1:21" x14ac:dyDescent="0.3">
      <c r="A274">
        <v>305256</v>
      </c>
      <c r="B274" t="s">
        <v>322</v>
      </c>
      <c r="C274" t="s">
        <v>1762</v>
      </c>
      <c r="D274" t="s">
        <v>72</v>
      </c>
      <c r="E274" t="s">
        <v>1771</v>
      </c>
      <c r="F274" t="s">
        <v>32</v>
      </c>
      <c r="G274" t="s">
        <v>173</v>
      </c>
      <c r="H274" t="s">
        <v>34</v>
      </c>
      <c r="I274" t="s">
        <v>43</v>
      </c>
      <c r="J274" t="s">
        <v>36</v>
      </c>
      <c r="K274" t="s">
        <v>69</v>
      </c>
      <c r="L274" t="s">
        <v>1088</v>
      </c>
      <c r="M274">
        <v>82</v>
      </c>
      <c r="N274">
        <v>60</v>
      </c>
      <c r="O274" t="s">
        <v>27</v>
      </c>
      <c r="P274" t="s">
        <v>38</v>
      </c>
      <c r="Q274">
        <v>3</v>
      </c>
      <c r="R274">
        <v>19</v>
      </c>
      <c r="S274" t="s">
        <v>29</v>
      </c>
      <c r="U274">
        <v>303681</v>
      </c>
    </row>
    <row r="275" spans="1:21" x14ac:dyDescent="0.3">
      <c r="A275">
        <v>305255</v>
      </c>
      <c r="B275" t="s">
        <v>371</v>
      </c>
      <c r="C275" t="s">
        <v>1764</v>
      </c>
      <c r="D275" t="s">
        <v>60</v>
      </c>
      <c r="E275" t="s">
        <v>1769</v>
      </c>
      <c r="F275" t="s">
        <v>61</v>
      </c>
      <c r="G275" t="s">
        <v>62</v>
      </c>
      <c r="H275" t="s">
        <v>63</v>
      </c>
      <c r="I275" t="s">
        <v>43</v>
      </c>
      <c r="J275" t="s">
        <v>36</v>
      </c>
      <c r="K275" t="s">
        <v>54</v>
      </c>
      <c r="L275" t="s">
        <v>1505</v>
      </c>
      <c r="M275">
        <v>76.73</v>
      </c>
      <c r="N275">
        <v>51</v>
      </c>
      <c r="O275" t="s">
        <v>27</v>
      </c>
      <c r="P275" t="s">
        <v>38</v>
      </c>
      <c r="Q275">
        <v>4</v>
      </c>
      <c r="R275">
        <v>19</v>
      </c>
      <c r="S275" t="s">
        <v>29</v>
      </c>
      <c r="U275">
        <v>303767</v>
      </c>
    </row>
    <row r="276" spans="1:21" x14ac:dyDescent="0.3">
      <c r="A276">
        <v>305249</v>
      </c>
      <c r="B276" t="s">
        <v>578</v>
      </c>
      <c r="C276" t="s">
        <v>1762</v>
      </c>
      <c r="D276" t="s">
        <v>72</v>
      </c>
      <c r="E276" t="s">
        <v>1770</v>
      </c>
      <c r="F276" t="s">
        <v>41</v>
      </c>
      <c r="G276" t="s">
        <v>53</v>
      </c>
      <c r="H276" t="s">
        <v>22</v>
      </c>
      <c r="I276" t="s">
        <v>43</v>
      </c>
      <c r="J276" t="s">
        <v>36</v>
      </c>
      <c r="K276" t="s">
        <v>69</v>
      </c>
      <c r="L276" t="s">
        <v>1571</v>
      </c>
      <c r="M276">
        <v>88.83</v>
      </c>
      <c r="N276">
        <v>78</v>
      </c>
      <c r="O276" t="s">
        <v>49</v>
      </c>
      <c r="P276" t="s">
        <v>38</v>
      </c>
      <c r="Q276">
        <v>2</v>
      </c>
      <c r="R276">
        <v>37</v>
      </c>
      <c r="S276" t="s">
        <v>29</v>
      </c>
      <c r="U276">
        <v>305068</v>
      </c>
    </row>
    <row r="277" spans="1:21" x14ac:dyDescent="0.3">
      <c r="A277">
        <v>305247</v>
      </c>
      <c r="B277" t="s">
        <v>857</v>
      </c>
      <c r="C277" t="s">
        <v>1764</v>
      </c>
      <c r="D277" t="s">
        <v>60</v>
      </c>
      <c r="E277" t="s">
        <v>1769</v>
      </c>
      <c r="F277" t="s">
        <v>61</v>
      </c>
      <c r="G277" t="s">
        <v>53</v>
      </c>
      <c r="H277" t="s">
        <v>63</v>
      </c>
      <c r="I277" t="s">
        <v>43</v>
      </c>
      <c r="J277" t="s">
        <v>24</v>
      </c>
      <c r="K277" t="s">
        <v>25</v>
      </c>
      <c r="L277" t="s">
        <v>1389</v>
      </c>
      <c r="M277">
        <v>96.18</v>
      </c>
      <c r="N277">
        <v>91</v>
      </c>
      <c r="O277" t="s">
        <v>56</v>
      </c>
      <c r="P277" t="s">
        <v>38</v>
      </c>
      <c r="Q277">
        <v>4</v>
      </c>
      <c r="R277">
        <v>24</v>
      </c>
      <c r="S277" t="s">
        <v>29</v>
      </c>
      <c r="U277">
        <v>304153</v>
      </c>
    </row>
    <row r="278" spans="1:21" x14ac:dyDescent="0.3">
      <c r="A278">
        <v>305246</v>
      </c>
      <c r="B278" t="s">
        <v>241</v>
      </c>
      <c r="C278" t="s">
        <v>1761</v>
      </c>
      <c r="D278" t="s">
        <v>40</v>
      </c>
      <c r="E278" t="s">
        <v>1770</v>
      </c>
      <c r="F278" t="s">
        <v>41</v>
      </c>
      <c r="G278" t="s">
        <v>73</v>
      </c>
      <c r="H278" t="s">
        <v>34</v>
      </c>
      <c r="I278" t="s">
        <v>43</v>
      </c>
      <c r="J278" t="s">
        <v>36</v>
      </c>
      <c r="K278" t="s">
        <v>54</v>
      </c>
      <c r="L278" t="s">
        <v>1569</v>
      </c>
      <c r="M278">
        <v>88.43</v>
      </c>
      <c r="N278">
        <v>81</v>
      </c>
      <c r="O278" t="s">
        <v>49</v>
      </c>
      <c r="P278" t="s">
        <v>38</v>
      </c>
      <c r="Q278">
        <v>2</v>
      </c>
      <c r="S278" t="s">
        <v>29</v>
      </c>
      <c r="U278">
        <v>304002</v>
      </c>
    </row>
    <row r="279" spans="1:21" x14ac:dyDescent="0.3">
      <c r="A279">
        <v>303795</v>
      </c>
      <c r="B279" t="s">
        <v>338</v>
      </c>
      <c r="C279" t="s">
        <v>1766</v>
      </c>
      <c r="D279" t="s">
        <v>52</v>
      </c>
      <c r="E279" t="s">
        <v>1768</v>
      </c>
      <c r="F279" t="s">
        <v>20</v>
      </c>
      <c r="G279" t="s">
        <v>33</v>
      </c>
      <c r="H279" t="s">
        <v>63</v>
      </c>
      <c r="I279" t="s">
        <v>43</v>
      </c>
      <c r="J279" t="s">
        <v>36</v>
      </c>
      <c r="K279" t="s">
        <v>64</v>
      </c>
      <c r="L279" t="s">
        <v>565</v>
      </c>
      <c r="M279">
        <v>90.64</v>
      </c>
      <c r="N279">
        <v>77</v>
      </c>
      <c r="O279" t="s">
        <v>56</v>
      </c>
      <c r="P279" t="s">
        <v>38</v>
      </c>
      <c r="Q279">
        <v>2</v>
      </c>
      <c r="R279">
        <v>6</v>
      </c>
      <c r="S279" t="s">
        <v>29</v>
      </c>
      <c r="U279">
        <v>303708</v>
      </c>
    </row>
    <row r="280" spans="1:21" x14ac:dyDescent="0.3">
      <c r="A280">
        <v>305245</v>
      </c>
      <c r="B280" t="s">
        <v>866</v>
      </c>
      <c r="C280" t="s">
        <v>1763</v>
      </c>
      <c r="D280" t="s">
        <v>80</v>
      </c>
      <c r="E280" t="s">
        <v>1768</v>
      </c>
      <c r="F280" t="s">
        <v>20</v>
      </c>
      <c r="G280" t="s">
        <v>102</v>
      </c>
      <c r="H280" t="s">
        <v>76</v>
      </c>
      <c r="I280" t="s">
        <v>43</v>
      </c>
      <c r="J280" t="s">
        <v>36</v>
      </c>
      <c r="K280" t="s">
        <v>69</v>
      </c>
      <c r="L280" t="s">
        <v>1046</v>
      </c>
      <c r="M280">
        <v>94.41</v>
      </c>
      <c r="N280">
        <v>73</v>
      </c>
      <c r="O280" t="s">
        <v>56</v>
      </c>
      <c r="P280" t="s">
        <v>38</v>
      </c>
      <c r="Q280">
        <v>2</v>
      </c>
      <c r="S280" t="s">
        <v>29</v>
      </c>
      <c r="U280">
        <v>305068</v>
      </c>
    </row>
    <row r="281" spans="1:21" x14ac:dyDescent="0.3">
      <c r="A281">
        <v>303797</v>
      </c>
      <c r="B281" t="s">
        <v>567</v>
      </c>
      <c r="C281" t="s">
        <v>1763</v>
      </c>
      <c r="D281" t="s">
        <v>80</v>
      </c>
      <c r="E281" t="s">
        <v>1771</v>
      </c>
      <c r="F281" t="s">
        <v>32</v>
      </c>
      <c r="G281" t="s">
        <v>102</v>
      </c>
      <c r="H281" t="s">
        <v>22</v>
      </c>
      <c r="I281" t="s">
        <v>43</v>
      </c>
      <c r="J281" t="s">
        <v>24</v>
      </c>
      <c r="K281" t="s">
        <v>69</v>
      </c>
      <c r="L281" t="s">
        <v>568</v>
      </c>
      <c r="M281">
        <v>91.8</v>
      </c>
      <c r="N281">
        <v>87</v>
      </c>
      <c r="O281" t="s">
        <v>56</v>
      </c>
      <c r="P281" t="s">
        <v>38</v>
      </c>
      <c r="Q281">
        <v>3</v>
      </c>
      <c r="S281" t="s">
        <v>29</v>
      </c>
      <c r="U281">
        <v>303772</v>
      </c>
    </row>
    <row r="282" spans="1:21" x14ac:dyDescent="0.3">
      <c r="A282">
        <v>305244</v>
      </c>
      <c r="B282" t="s">
        <v>679</v>
      </c>
      <c r="C282" t="s">
        <v>1765</v>
      </c>
      <c r="D282" t="s">
        <v>19</v>
      </c>
      <c r="E282" t="s">
        <v>1771</v>
      </c>
      <c r="F282" t="s">
        <v>32</v>
      </c>
      <c r="G282" t="s">
        <v>126</v>
      </c>
      <c r="H282" t="s">
        <v>22</v>
      </c>
      <c r="I282" t="s">
        <v>43</v>
      </c>
      <c r="J282" t="s">
        <v>24</v>
      </c>
      <c r="K282" t="s">
        <v>25</v>
      </c>
      <c r="L282" t="s">
        <v>1465</v>
      </c>
      <c r="M282">
        <v>98.4</v>
      </c>
      <c r="N282">
        <v>85</v>
      </c>
      <c r="O282" t="s">
        <v>49</v>
      </c>
      <c r="P282" t="s">
        <v>38</v>
      </c>
      <c r="Q282">
        <v>2</v>
      </c>
      <c r="R282">
        <v>22</v>
      </c>
      <c r="S282" t="s">
        <v>29</v>
      </c>
      <c r="U282">
        <v>304352</v>
      </c>
    </row>
    <row r="283" spans="1:21" x14ac:dyDescent="0.3">
      <c r="A283">
        <v>305240</v>
      </c>
      <c r="B283" t="s">
        <v>826</v>
      </c>
      <c r="C283" t="s">
        <v>1761</v>
      </c>
      <c r="D283" t="s">
        <v>40</v>
      </c>
      <c r="E283" t="s">
        <v>1770</v>
      </c>
      <c r="F283" t="s">
        <v>41</v>
      </c>
      <c r="G283" t="s">
        <v>21</v>
      </c>
      <c r="H283" t="s">
        <v>22</v>
      </c>
      <c r="I283" t="s">
        <v>43</v>
      </c>
      <c r="J283" t="s">
        <v>36</v>
      </c>
      <c r="K283" t="s">
        <v>64</v>
      </c>
      <c r="L283" t="s">
        <v>1052</v>
      </c>
      <c r="M283">
        <v>75.010000000000005</v>
      </c>
      <c r="N283">
        <v>60</v>
      </c>
      <c r="O283" t="s">
        <v>56</v>
      </c>
      <c r="P283" t="s">
        <v>38</v>
      </c>
      <c r="Q283">
        <v>3</v>
      </c>
      <c r="R283">
        <v>40</v>
      </c>
      <c r="S283" t="s">
        <v>29</v>
      </c>
      <c r="U283">
        <v>303713</v>
      </c>
    </row>
    <row r="284" spans="1:21" x14ac:dyDescent="0.3">
      <c r="A284">
        <v>305236</v>
      </c>
      <c r="B284" t="s">
        <v>1422</v>
      </c>
      <c r="C284" t="s">
        <v>1766</v>
      </c>
      <c r="D284" t="s">
        <v>52</v>
      </c>
      <c r="E284" t="s">
        <v>1770</v>
      </c>
      <c r="F284" t="s">
        <v>41</v>
      </c>
      <c r="G284" t="s">
        <v>53</v>
      </c>
      <c r="H284" t="s">
        <v>63</v>
      </c>
      <c r="I284" t="s">
        <v>43</v>
      </c>
      <c r="J284" t="s">
        <v>36</v>
      </c>
      <c r="K284" t="s">
        <v>64</v>
      </c>
      <c r="L284" t="s">
        <v>1567</v>
      </c>
      <c r="M284">
        <v>92.79</v>
      </c>
      <c r="N284">
        <v>83</v>
      </c>
      <c r="O284" t="s">
        <v>56</v>
      </c>
      <c r="P284" t="s">
        <v>50</v>
      </c>
      <c r="R284">
        <v>33</v>
      </c>
      <c r="S284" t="s">
        <v>29</v>
      </c>
      <c r="U284">
        <v>304603</v>
      </c>
    </row>
    <row r="285" spans="1:21" x14ac:dyDescent="0.3">
      <c r="A285">
        <v>305235</v>
      </c>
      <c r="B285" t="s">
        <v>474</v>
      </c>
      <c r="C285" t="s">
        <v>1763</v>
      </c>
      <c r="D285" t="s">
        <v>80</v>
      </c>
      <c r="E285" t="s">
        <v>1771</v>
      </c>
      <c r="F285" t="s">
        <v>32</v>
      </c>
      <c r="G285" t="s">
        <v>126</v>
      </c>
      <c r="H285" t="s">
        <v>22</v>
      </c>
      <c r="I285" t="s">
        <v>43</v>
      </c>
      <c r="J285" t="s">
        <v>36</v>
      </c>
      <c r="K285" t="s">
        <v>64</v>
      </c>
      <c r="L285" t="s">
        <v>1566</v>
      </c>
      <c r="M285">
        <v>97.48</v>
      </c>
      <c r="N285">
        <v>96</v>
      </c>
      <c r="O285" t="s">
        <v>49</v>
      </c>
      <c r="P285" t="s">
        <v>38</v>
      </c>
      <c r="Q285">
        <v>3</v>
      </c>
      <c r="S285" t="s">
        <v>29</v>
      </c>
      <c r="U285">
        <v>304230</v>
      </c>
    </row>
    <row r="286" spans="1:21" x14ac:dyDescent="0.3">
      <c r="A286">
        <v>305231</v>
      </c>
      <c r="B286" t="s">
        <v>1056</v>
      </c>
      <c r="C286" t="s">
        <v>1765</v>
      </c>
      <c r="D286" t="s">
        <v>19</v>
      </c>
      <c r="E286" t="s">
        <v>1772</v>
      </c>
      <c r="F286" t="s">
        <v>46</v>
      </c>
      <c r="G286" t="s">
        <v>68</v>
      </c>
      <c r="H286" t="s">
        <v>63</v>
      </c>
      <c r="I286" t="s">
        <v>43</v>
      </c>
      <c r="J286" t="s">
        <v>24</v>
      </c>
      <c r="K286" t="s">
        <v>64</v>
      </c>
      <c r="L286" t="s">
        <v>1470</v>
      </c>
      <c r="M286">
        <v>99.76</v>
      </c>
      <c r="N286">
        <v>94</v>
      </c>
      <c r="O286" t="s">
        <v>56</v>
      </c>
      <c r="P286" t="s">
        <v>38</v>
      </c>
      <c r="Q286">
        <v>3</v>
      </c>
      <c r="R286">
        <v>40</v>
      </c>
      <c r="S286" t="s">
        <v>29</v>
      </c>
      <c r="U286">
        <v>304144</v>
      </c>
    </row>
    <row r="287" spans="1:21" x14ac:dyDescent="0.3">
      <c r="A287">
        <v>305229</v>
      </c>
      <c r="B287" t="s">
        <v>559</v>
      </c>
      <c r="C287" t="s">
        <v>1760</v>
      </c>
      <c r="D287" t="s">
        <v>31</v>
      </c>
      <c r="E287" t="s">
        <v>1771</v>
      </c>
      <c r="F287" t="s">
        <v>32</v>
      </c>
      <c r="G287" t="s">
        <v>62</v>
      </c>
      <c r="H287" t="s">
        <v>22</v>
      </c>
      <c r="I287" t="s">
        <v>43</v>
      </c>
      <c r="J287" t="s">
        <v>36</v>
      </c>
      <c r="K287" t="s">
        <v>64</v>
      </c>
      <c r="L287" t="s">
        <v>1564</v>
      </c>
      <c r="M287">
        <v>94.68</v>
      </c>
      <c r="N287">
        <v>87</v>
      </c>
      <c r="O287" t="s">
        <v>49</v>
      </c>
      <c r="P287" t="s">
        <v>38</v>
      </c>
      <c r="Q287">
        <v>5</v>
      </c>
      <c r="S287" t="s">
        <v>29</v>
      </c>
      <c r="U287">
        <v>304129</v>
      </c>
    </row>
    <row r="288" spans="1:21" x14ac:dyDescent="0.3">
      <c r="A288">
        <v>305224</v>
      </c>
      <c r="B288" t="s">
        <v>1039</v>
      </c>
      <c r="C288" t="s">
        <v>1765</v>
      </c>
      <c r="D288" t="s">
        <v>19</v>
      </c>
      <c r="E288" t="s">
        <v>1772</v>
      </c>
      <c r="F288" t="s">
        <v>46</v>
      </c>
      <c r="G288" t="s">
        <v>33</v>
      </c>
      <c r="H288" t="s">
        <v>34</v>
      </c>
      <c r="I288" t="s">
        <v>43</v>
      </c>
      <c r="J288" t="s">
        <v>24</v>
      </c>
      <c r="K288" t="s">
        <v>54</v>
      </c>
      <c r="L288" t="s">
        <v>1561</v>
      </c>
      <c r="M288">
        <v>81.77</v>
      </c>
      <c r="N288">
        <v>65</v>
      </c>
      <c r="O288" t="s">
        <v>56</v>
      </c>
      <c r="P288" t="s">
        <v>38</v>
      </c>
      <c r="Q288">
        <v>4</v>
      </c>
      <c r="R288">
        <v>31</v>
      </c>
      <c r="S288" t="s">
        <v>29</v>
      </c>
      <c r="U288">
        <v>303773</v>
      </c>
    </row>
    <row r="289" spans="1:21" x14ac:dyDescent="0.3">
      <c r="A289">
        <v>303805</v>
      </c>
      <c r="B289" t="s">
        <v>59</v>
      </c>
      <c r="C289" t="s">
        <v>1763</v>
      </c>
      <c r="D289" t="s">
        <v>80</v>
      </c>
      <c r="E289" t="s">
        <v>1772</v>
      </c>
      <c r="F289" t="s">
        <v>46</v>
      </c>
      <c r="G289" t="s">
        <v>21</v>
      </c>
      <c r="H289" t="s">
        <v>34</v>
      </c>
      <c r="I289" t="s">
        <v>43</v>
      </c>
      <c r="J289" t="s">
        <v>24</v>
      </c>
      <c r="K289" t="s">
        <v>69</v>
      </c>
      <c r="L289" t="s">
        <v>264</v>
      </c>
      <c r="M289">
        <v>78.8</v>
      </c>
      <c r="N289">
        <v>58</v>
      </c>
      <c r="O289" t="s">
        <v>56</v>
      </c>
      <c r="P289" t="s">
        <v>38</v>
      </c>
      <c r="Q289">
        <v>3</v>
      </c>
      <c r="R289">
        <v>12</v>
      </c>
      <c r="S289" t="s">
        <v>29</v>
      </c>
      <c r="U289">
        <v>303598</v>
      </c>
    </row>
    <row r="290" spans="1:21" x14ac:dyDescent="0.3">
      <c r="A290">
        <v>303806</v>
      </c>
      <c r="B290" t="s">
        <v>578</v>
      </c>
      <c r="C290" t="s">
        <v>1761</v>
      </c>
      <c r="D290" t="s">
        <v>40</v>
      </c>
      <c r="E290" t="s">
        <v>1771</v>
      </c>
      <c r="F290" t="s">
        <v>32</v>
      </c>
      <c r="G290" t="s">
        <v>42</v>
      </c>
      <c r="H290" t="s">
        <v>34</v>
      </c>
      <c r="I290" t="s">
        <v>43</v>
      </c>
      <c r="J290" t="s">
        <v>24</v>
      </c>
      <c r="K290" t="s">
        <v>69</v>
      </c>
      <c r="L290" t="s">
        <v>416</v>
      </c>
      <c r="M290">
        <v>84.33</v>
      </c>
      <c r="N290">
        <v>59</v>
      </c>
      <c r="O290" t="s">
        <v>56</v>
      </c>
      <c r="P290" t="s">
        <v>38</v>
      </c>
      <c r="Q290">
        <v>5</v>
      </c>
      <c r="R290">
        <v>32</v>
      </c>
      <c r="S290" t="s">
        <v>29</v>
      </c>
      <c r="U290">
        <v>303595</v>
      </c>
    </row>
    <row r="291" spans="1:21" x14ac:dyDescent="0.3">
      <c r="A291">
        <v>305214</v>
      </c>
      <c r="B291" t="s">
        <v>230</v>
      </c>
      <c r="C291" t="s">
        <v>1762</v>
      </c>
      <c r="D291" t="s">
        <v>72</v>
      </c>
      <c r="E291" t="s">
        <v>1768</v>
      </c>
      <c r="F291" t="s">
        <v>20</v>
      </c>
      <c r="G291" t="s">
        <v>62</v>
      </c>
      <c r="H291" t="s">
        <v>22</v>
      </c>
      <c r="I291" t="s">
        <v>43</v>
      </c>
      <c r="J291" t="s">
        <v>24</v>
      </c>
      <c r="K291" t="s">
        <v>25</v>
      </c>
      <c r="L291" t="s">
        <v>731</v>
      </c>
      <c r="M291">
        <v>91.28</v>
      </c>
      <c r="N291">
        <v>73</v>
      </c>
      <c r="O291" t="s">
        <v>56</v>
      </c>
      <c r="P291" t="s">
        <v>38</v>
      </c>
      <c r="Q291">
        <v>5</v>
      </c>
      <c r="S291" t="s">
        <v>29</v>
      </c>
      <c r="U291">
        <v>303587</v>
      </c>
    </row>
    <row r="292" spans="1:21" x14ac:dyDescent="0.3">
      <c r="A292">
        <v>305213</v>
      </c>
      <c r="B292" t="s">
        <v>75</v>
      </c>
      <c r="C292" t="s">
        <v>1764</v>
      </c>
      <c r="D292" t="s">
        <v>60</v>
      </c>
      <c r="E292" t="s">
        <v>1771</v>
      </c>
      <c r="F292" t="s">
        <v>32</v>
      </c>
      <c r="G292" t="s">
        <v>62</v>
      </c>
      <c r="H292" t="s">
        <v>34</v>
      </c>
      <c r="I292" t="s">
        <v>43</v>
      </c>
      <c r="J292" t="s">
        <v>24</v>
      </c>
      <c r="K292" t="s">
        <v>25</v>
      </c>
      <c r="L292" t="s">
        <v>552</v>
      </c>
      <c r="M292">
        <v>78.73</v>
      </c>
      <c r="N292">
        <v>68</v>
      </c>
      <c r="O292" t="s">
        <v>27</v>
      </c>
      <c r="P292" t="s">
        <v>38</v>
      </c>
      <c r="Q292">
        <v>3</v>
      </c>
      <c r="R292">
        <v>23</v>
      </c>
      <c r="S292" t="s">
        <v>29</v>
      </c>
      <c r="U292">
        <v>304110</v>
      </c>
    </row>
    <row r="293" spans="1:21" x14ac:dyDescent="0.3">
      <c r="A293">
        <v>305207</v>
      </c>
      <c r="B293" t="s">
        <v>384</v>
      </c>
      <c r="C293" t="s">
        <v>1764</v>
      </c>
      <c r="D293" t="s">
        <v>60</v>
      </c>
      <c r="E293" t="s">
        <v>1772</v>
      </c>
      <c r="F293" t="s">
        <v>46</v>
      </c>
      <c r="G293" t="s">
        <v>126</v>
      </c>
      <c r="H293" t="s">
        <v>22</v>
      </c>
      <c r="I293" t="s">
        <v>43</v>
      </c>
      <c r="J293" t="s">
        <v>24</v>
      </c>
      <c r="K293" t="s">
        <v>64</v>
      </c>
      <c r="L293" t="s">
        <v>1558</v>
      </c>
      <c r="M293">
        <v>99.48</v>
      </c>
      <c r="N293">
        <v>90</v>
      </c>
      <c r="O293" t="s">
        <v>49</v>
      </c>
      <c r="P293" t="s">
        <v>38</v>
      </c>
      <c r="Q293">
        <v>5</v>
      </c>
      <c r="R293">
        <v>14</v>
      </c>
      <c r="S293" t="s">
        <v>29</v>
      </c>
      <c r="U293">
        <v>303559</v>
      </c>
    </row>
    <row r="294" spans="1:21" x14ac:dyDescent="0.3">
      <c r="A294">
        <v>305206</v>
      </c>
      <c r="B294" t="s">
        <v>477</v>
      </c>
      <c r="C294" t="s">
        <v>1761</v>
      </c>
      <c r="D294" t="s">
        <v>40</v>
      </c>
      <c r="E294" t="s">
        <v>1770</v>
      </c>
      <c r="F294" t="s">
        <v>41</v>
      </c>
      <c r="G294" t="s">
        <v>173</v>
      </c>
      <c r="H294" t="s">
        <v>63</v>
      </c>
      <c r="I294" t="s">
        <v>43</v>
      </c>
      <c r="J294" t="s">
        <v>36</v>
      </c>
      <c r="K294" t="s">
        <v>69</v>
      </c>
      <c r="L294" t="s">
        <v>1443</v>
      </c>
      <c r="M294">
        <v>75.67</v>
      </c>
      <c r="N294">
        <v>54</v>
      </c>
      <c r="O294" t="s">
        <v>27</v>
      </c>
      <c r="P294" t="s">
        <v>28</v>
      </c>
      <c r="R294">
        <v>32</v>
      </c>
      <c r="S294" t="s">
        <v>29</v>
      </c>
      <c r="U294">
        <v>304151</v>
      </c>
    </row>
    <row r="295" spans="1:21" x14ac:dyDescent="0.3">
      <c r="A295">
        <v>305202</v>
      </c>
      <c r="B295" t="s">
        <v>295</v>
      </c>
      <c r="C295" t="s">
        <v>1762</v>
      </c>
      <c r="D295" t="s">
        <v>72</v>
      </c>
      <c r="E295" t="s">
        <v>1768</v>
      </c>
      <c r="F295" t="s">
        <v>20</v>
      </c>
      <c r="G295" t="s">
        <v>21</v>
      </c>
      <c r="H295" t="s">
        <v>34</v>
      </c>
      <c r="I295" t="s">
        <v>43</v>
      </c>
      <c r="J295" t="s">
        <v>24</v>
      </c>
      <c r="K295" t="s">
        <v>69</v>
      </c>
      <c r="L295" t="s">
        <v>975</v>
      </c>
      <c r="M295">
        <v>85.55</v>
      </c>
      <c r="N295">
        <v>79</v>
      </c>
      <c r="O295" t="s">
        <v>49</v>
      </c>
      <c r="P295" t="s">
        <v>38</v>
      </c>
      <c r="Q295">
        <v>5</v>
      </c>
      <c r="R295">
        <v>7</v>
      </c>
      <c r="S295" t="s">
        <v>29</v>
      </c>
      <c r="U295">
        <v>304795</v>
      </c>
    </row>
    <row r="296" spans="1:21" x14ac:dyDescent="0.3">
      <c r="A296">
        <v>303812</v>
      </c>
      <c r="B296" t="s">
        <v>584</v>
      </c>
      <c r="C296" t="s">
        <v>1765</v>
      </c>
      <c r="D296" t="s">
        <v>19</v>
      </c>
      <c r="E296" t="s">
        <v>1770</v>
      </c>
      <c r="F296" t="s">
        <v>41</v>
      </c>
      <c r="G296" t="s">
        <v>53</v>
      </c>
      <c r="H296" t="s">
        <v>63</v>
      </c>
      <c r="I296" t="s">
        <v>43</v>
      </c>
      <c r="J296" t="s">
        <v>24</v>
      </c>
      <c r="K296" t="s">
        <v>25</v>
      </c>
      <c r="L296" t="s">
        <v>585</v>
      </c>
      <c r="M296">
        <v>83.52</v>
      </c>
      <c r="N296">
        <v>50</v>
      </c>
      <c r="O296" t="s">
        <v>27</v>
      </c>
      <c r="P296" t="s">
        <v>38</v>
      </c>
      <c r="Q296">
        <v>3</v>
      </c>
      <c r="R296">
        <v>7</v>
      </c>
      <c r="S296" t="s">
        <v>29</v>
      </c>
      <c r="U296">
        <v>303582</v>
      </c>
    </row>
    <row r="297" spans="1:21" x14ac:dyDescent="0.3">
      <c r="A297">
        <v>305197</v>
      </c>
      <c r="B297" t="s">
        <v>125</v>
      </c>
      <c r="C297" t="s">
        <v>1766</v>
      </c>
      <c r="D297" t="s">
        <v>52</v>
      </c>
      <c r="E297" t="s">
        <v>1770</v>
      </c>
      <c r="F297" t="s">
        <v>41</v>
      </c>
      <c r="G297" t="s">
        <v>173</v>
      </c>
      <c r="H297" t="s">
        <v>22</v>
      </c>
      <c r="I297" t="s">
        <v>43</v>
      </c>
      <c r="J297" t="s">
        <v>24</v>
      </c>
      <c r="K297" t="s">
        <v>64</v>
      </c>
      <c r="L297" t="s">
        <v>171</v>
      </c>
      <c r="M297">
        <v>82.76</v>
      </c>
      <c r="N297">
        <v>72</v>
      </c>
      <c r="O297" t="s">
        <v>56</v>
      </c>
      <c r="P297" t="s">
        <v>50</v>
      </c>
      <c r="R297">
        <v>10</v>
      </c>
      <c r="S297" t="s">
        <v>29</v>
      </c>
      <c r="U297">
        <v>304459</v>
      </c>
    </row>
    <row r="298" spans="1:21" x14ac:dyDescent="0.3">
      <c r="A298">
        <v>305196</v>
      </c>
      <c r="B298" t="s">
        <v>101</v>
      </c>
      <c r="C298" t="s">
        <v>1763</v>
      </c>
      <c r="D298" t="s">
        <v>80</v>
      </c>
      <c r="E298" t="s">
        <v>1770</v>
      </c>
      <c r="F298" t="s">
        <v>41</v>
      </c>
      <c r="G298" t="s">
        <v>62</v>
      </c>
      <c r="H298" t="s">
        <v>34</v>
      </c>
      <c r="I298" t="s">
        <v>43</v>
      </c>
      <c r="J298" t="s">
        <v>24</v>
      </c>
      <c r="K298" t="s">
        <v>25</v>
      </c>
      <c r="L298" t="s">
        <v>907</v>
      </c>
      <c r="M298">
        <v>84.66</v>
      </c>
      <c r="N298">
        <v>74</v>
      </c>
      <c r="O298" t="s">
        <v>56</v>
      </c>
      <c r="P298" t="s">
        <v>38</v>
      </c>
      <c r="Q298">
        <v>2</v>
      </c>
      <c r="R298">
        <v>23</v>
      </c>
      <c r="S298" t="s">
        <v>29</v>
      </c>
      <c r="U298">
        <v>303589</v>
      </c>
    </row>
    <row r="299" spans="1:21" x14ac:dyDescent="0.3">
      <c r="A299">
        <v>303815</v>
      </c>
      <c r="B299" t="s">
        <v>590</v>
      </c>
      <c r="C299" t="s">
        <v>1763</v>
      </c>
      <c r="D299" t="s">
        <v>80</v>
      </c>
      <c r="E299" t="s">
        <v>1772</v>
      </c>
      <c r="F299" t="s">
        <v>46</v>
      </c>
      <c r="G299" t="s">
        <v>73</v>
      </c>
      <c r="H299" t="s">
        <v>34</v>
      </c>
      <c r="I299" t="s">
        <v>43</v>
      </c>
      <c r="J299" t="s">
        <v>24</v>
      </c>
      <c r="K299" t="s">
        <v>64</v>
      </c>
      <c r="L299" t="s">
        <v>591</v>
      </c>
      <c r="M299">
        <v>83.8</v>
      </c>
      <c r="N299">
        <v>65</v>
      </c>
      <c r="O299" t="s">
        <v>56</v>
      </c>
      <c r="P299" t="s">
        <v>38</v>
      </c>
      <c r="Q299">
        <v>3</v>
      </c>
      <c r="S299" t="s">
        <v>29</v>
      </c>
      <c r="U299">
        <v>303629</v>
      </c>
    </row>
    <row r="300" spans="1:21" x14ac:dyDescent="0.3">
      <c r="A300">
        <v>303816</v>
      </c>
      <c r="B300" t="s">
        <v>590</v>
      </c>
      <c r="C300" t="s">
        <v>1762</v>
      </c>
      <c r="D300" t="s">
        <v>72</v>
      </c>
      <c r="E300" t="s">
        <v>1771</v>
      </c>
      <c r="F300" t="s">
        <v>32</v>
      </c>
      <c r="G300" t="s">
        <v>126</v>
      </c>
      <c r="H300" t="s">
        <v>22</v>
      </c>
      <c r="I300" t="s">
        <v>43</v>
      </c>
      <c r="J300" t="s">
        <v>36</v>
      </c>
      <c r="K300" t="s">
        <v>64</v>
      </c>
      <c r="L300" t="s">
        <v>592</v>
      </c>
      <c r="M300">
        <v>88.84</v>
      </c>
      <c r="N300">
        <v>82</v>
      </c>
      <c r="O300" t="s">
        <v>56</v>
      </c>
      <c r="P300" t="s">
        <v>38</v>
      </c>
      <c r="Q300">
        <v>4</v>
      </c>
      <c r="R300">
        <v>35</v>
      </c>
      <c r="S300" t="s">
        <v>29</v>
      </c>
      <c r="U300">
        <v>303591</v>
      </c>
    </row>
    <row r="301" spans="1:21" x14ac:dyDescent="0.3">
      <c r="A301">
        <v>305195</v>
      </c>
      <c r="B301" t="s">
        <v>650</v>
      </c>
      <c r="C301" t="s">
        <v>1766</v>
      </c>
      <c r="D301" t="s">
        <v>52</v>
      </c>
      <c r="E301" t="s">
        <v>1770</v>
      </c>
      <c r="F301" t="s">
        <v>41</v>
      </c>
      <c r="G301" t="s">
        <v>42</v>
      </c>
      <c r="H301" t="s">
        <v>22</v>
      </c>
      <c r="I301" t="s">
        <v>43</v>
      </c>
      <c r="J301" t="s">
        <v>36</v>
      </c>
      <c r="K301" t="s">
        <v>64</v>
      </c>
      <c r="L301" t="s">
        <v>479</v>
      </c>
      <c r="M301">
        <v>76.89</v>
      </c>
      <c r="N301">
        <v>58</v>
      </c>
      <c r="O301" t="s">
        <v>27</v>
      </c>
      <c r="P301" t="s">
        <v>38</v>
      </c>
      <c r="Q301">
        <v>5</v>
      </c>
      <c r="R301">
        <v>22</v>
      </c>
      <c r="S301" t="s">
        <v>29</v>
      </c>
      <c r="U301">
        <v>305059</v>
      </c>
    </row>
    <row r="302" spans="1:21" x14ac:dyDescent="0.3">
      <c r="A302">
        <v>305165</v>
      </c>
      <c r="B302" t="s">
        <v>491</v>
      </c>
      <c r="C302" t="s">
        <v>1762</v>
      </c>
      <c r="D302" t="s">
        <v>72</v>
      </c>
      <c r="E302" t="s">
        <v>1768</v>
      </c>
      <c r="F302" t="s">
        <v>20</v>
      </c>
      <c r="G302" t="s">
        <v>33</v>
      </c>
      <c r="H302" t="s">
        <v>34</v>
      </c>
      <c r="I302" t="s">
        <v>43</v>
      </c>
      <c r="J302" t="s">
        <v>36</v>
      </c>
      <c r="K302" t="s">
        <v>64</v>
      </c>
      <c r="L302" t="s">
        <v>1543</v>
      </c>
      <c r="M302">
        <v>77.94</v>
      </c>
      <c r="N302">
        <v>71</v>
      </c>
      <c r="O302" t="s">
        <v>56</v>
      </c>
      <c r="P302" t="s">
        <v>38</v>
      </c>
      <c r="Q302">
        <v>5</v>
      </c>
      <c r="R302">
        <v>17</v>
      </c>
      <c r="S302" t="s">
        <v>29</v>
      </c>
      <c r="U302">
        <v>304357</v>
      </c>
    </row>
    <row r="303" spans="1:21" x14ac:dyDescent="0.3">
      <c r="A303">
        <v>305162</v>
      </c>
      <c r="B303" t="s">
        <v>190</v>
      </c>
      <c r="C303" t="s">
        <v>1760</v>
      </c>
      <c r="D303" t="s">
        <v>31</v>
      </c>
      <c r="E303" t="s">
        <v>1770</v>
      </c>
      <c r="F303" t="s">
        <v>41</v>
      </c>
      <c r="G303" t="s">
        <v>53</v>
      </c>
      <c r="H303" t="s">
        <v>63</v>
      </c>
      <c r="I303" t="s">
        <v>43</v>
      </c>
      <c r="J303" t="s">
        <v>24</v>
      </c>
      <c r="K303" t="s">
        <v>54</v>
      </c>
      <c r="L303" t="s">
        <v>1452</v>
      </c>
      <c r="M303">
        <v>95.47</v>
      </c>
      <c r="N303">
        <v>85</v>
      </c>
      <c r="O303" t="s">
        <v>49</v>
      </c>
      <c r="P303" t="s">
        <v>50</v>
      </c>
      <c r="R303">
        <v>8</v>
      </c>
      <c r="S303" t="s">
        <v>29</v>
      </c>
      <c r="U303">
        <v>304725</v>
      </c>
    </row>
    <row r="304" spans="1:21" x14ac:dyDescent="0.3">
      <c r="A304">
        <v>305158</v>
      </c>
      <c r="B304" t="s">
        <v>411</v>
      </c>
      <c r="C304" t="s">
        <v>1766</v>
      </c>
      <c r="D304" t="s">
        <v>52</v>
      </c>
      <c r="E304" t="s">
        <v>1769</v>
      </c>
      <c r="F304" t="s">
        <v>61</v>
      </c>
      <c r="G304" t="s">
        <v>21</v>
      </c>
      <c r="H304" t="s">
        <v>34</v>
      </c>
      <c r="I304" t="s">
        <v>43</v>
      </c>
      <c r="J304" t="s">
        <v>24</v>
      </c>
      <c r="K304" t="s">
        <v>54</v>
      </c>
      <c r="L304" t="s">
        <v>168</v>
      </c>
      <c r="M304">
        <v>90.23</v>
      </c>
      <c r="N304">
        <v>71</v>
      </c>
      <c r="O304" t="s">
        <v>49</v>
      </c>
      <c r="P304" t="s">
        <v>38</v>
      </c>
      <c r="Q304">
        <v>3</v>
      </c>
      <c r="R304">
        <v>16</v>
      </c>
      <c r="S304" t="s">
        <v>29</v>
      </c>
      <c r="U304">
        <v>304546</v>
      </c>
    </row>
    <row r="305" spans="1:21" x14ac:dyDescent="0.3">
      <c r="A305">
        <v>305157</v>
      </c>
      <c r="B305" t="s">
        <v>640</v>
      </c>
      <c r="C305" t="s">
        <v>1763</v>
      </c>
      <c r="D305" t="s">
        <v>80</v>
      </c>
      <c r="E305" t="s">
        <v>1770</v>
      </c>
      <c r="F305" t="s">
        <v>41</v>
      </c>
      <c r="G305" t="s">
        <v>33</v>
      </c>
      <c r="H305" t="s">
        <v>76</v>
      </c>
      <c r="I305" t="s">
        <v>43</v>
      </c>
      <c r="J305" t="s">
        <v>24</v>
      </c>
      <c r="K305" t="s">
        <v>25</v>
      </c>
      <c r="L305" t="s">
        <v>492</v>
      </c>
      <c r="M305">
        <v>81.72</v>
      </c>
      <c r="N305">
        <v>79</v>
      </c>
      <c r="O305" t="s">
        <v>56</v>
      </c>
      <c r="P305" t="s">
        <v>38</v>
      </c>
      <c r="Q305">
        <v>5</v>
      </c>
      <c r="R305">
        <v>15</v>
      </c>
      <c r="S305" t="s">
        <v>29</v>
      </c>
      <c r="U305">
        <v>304437</v>
      </c>
    </row>
    <row r="306" spans="1:21" x14ac:dyDescent="0.3">
      <c r="A306">
        <v>303822</v>
      </c>
      <c r="B306" t="s">
        <v>599</v>
      </c>
      <c r="C306" t="s">
        <v>1761</v>
      </c>
      <c r="D306" t="s">
        <v>40</v>
      </c>
      <c r="E306" t="s">
        <v>1771</v>
      </c>
      <c r="F306" t="s">
        <v>32</v>
      </c>
      <c r="G306" t="s">
        <v>53</v>
      </c>
      <c r="H306" t="s">
        <v>63</v>
      </c>
      <c r="I306" t="s">
        <v>43</v>
      </c>
      <c r="J306" t="s">
        <v>36</v>
      </c>
      <c r="K306" t="s">
        <v>25</v>
      </c>
      <c r="L306" t="s">
        <v>600</v>
      </c>
      <c r="M306">
        <v>85.91</v>
      </c>
      <c r="N306">
        <v>77</v>
      </c>
      <c r="O306" t="s">
        <v>49</v>
      </c>
      <c r="P306" t="s">
        <v>38</v>
      </c>
      <c r="Q306">
        <v>5</v>
      </c>
      <c r="R306">
        <v>9</v>
      </c>
      <c r="S306" t="s">
        <v>29</v>
      </c>
      <c r="U306">
        <v>303557</v>
      </c>
    </row>
    <row r="307" spans="1:21" x14ac:dyDescent="0.3">
      <c r="A307">
        <v>305154</v>
      </c>
      <c r="B307" t="s">
        <v>239</v>
      </c>
      <c r="C307" t="s">
        <v>1760</v>
      </c>
      <c r="D307" t="s">
        <v>31</v>
      </c>
      <c r="E307" t="s">
        <v>1769</v>
      </c>
      <c r="F307" t="s">
        <v>61</v>
      </c>
      <c r="G307" t="s">
        <v>68</v>
      </c>
      <c r="H307" t="s">
        <v>22</v>
      </c>
      <c r="I307" t="s">
        <v>43</v>
      </c>
      <c r="J307" t="s">
        <v>36</v>
      </c>
      <c r="K307" t="s">
        <v>54</v>
      </c>
      <c r="L307" t="s">
        <v>1105</v>
      </c>
      <c r="M307">
        <v>94.78</v>
      </c>
      <c r="N307">
        <v>80</v>
      </c>
      <c r="O307" t="s">
        <v>49</v>
      </c>
      <c r="P307" t="s">
        <v>38</v>
      </c>
      <c r="Q307">
        <v>2</v>
      </c>
      <c r="R307">
        <v>35</v>
      </c>
      <c r="S307" t="s">
        <v>29</v>
      </c>
      <c r="U307">
        <v>304653</v>
      </c>
    </row>
    <row r="308" spans="1:21" x14ac:dyDescent="0.3">
      <c r="A308">
        <v>303824</v>
      </c>
      <c r="B308" t="s">
        <v>602</v>
      </c>
      <c r="C308" t="s">
        <v>1765</v>
      </c>
      <c r="D308" t="s">
        <v>19</v>
      </c>
      <c r="E308" t="s">
        <v>1768</v>
      </c>
      <c r="F308" t="s">
        <v>20</v>
      </c>
      <c r="G308" t="s">
        <v>68</v>
      </c>
      <c r="H308" t="s">
        <v>22</v>
      </c>
      <c r="I308" t="s">
        <v>43</v>
      </c>
      <c r="J308" t="s">
        <v>24</v>
      </c>
      <c r="K308" t="s">
        <v>54</v>
      </c>
      <c r="L308" t="s">
        <v>141</v>
      </c>
      <c r="M308">
        <v>86.01</v>
      </c>
      <c r="N308">
        <v>78</v>
      </c>
      <c r="O308" t="s">
        <v>56</v>
      </c>
      <c r="P308" t="s">
        <v>38</v>
      </c>
      <c r="Q308">
        <v>3</v>
      </c>
      <c r="R308">
        <v>26</v>
      </c>
      <c r="S308" t="s">
        <v>29</v>
      </c>
      <c r="U308">
        <v>303523</v>
      </c>
    </row>
    <row r="309" spans="1:21" x14ac:dyDescent="0.3">
      <c r="A309">
        <v>305150</v>
      </c>
      <c r="B309" t="s">
        <v>94</v>
      </c>
      <c r="C309" t="s">
        <v>1761</v>
      </c>
      <c r="D309" t="s">
        <v>40</v>
      </c>
      <c r="E309" t="s">
        <v>1768</v>
      </c>
      <c r="F309" t="s">
        <v>20</v>
      </c>
      <c r="G309" t="s">
        <v>73</v>
      </c>
      <c r="H309" t="s">
        <v>34</v>
      </c>
      <c r="I309" t="s">
        <v>43</v>
      </c>
      <c r="J309" t="s">
        <v>24</v>
      </c>
      <c r="K309" t="s">
        <v>64</v>
      </c>
      <c r="L309" t="s">
        <v>162</v>
      </c>
      <c r="M309">
        <v>81.900000000000006</v>
      </c>
      <c r="N309">
        <v>69</v>
      </c>
      <c r="O309" t="s">
        <v>56</v>
      </c>
      <c r="P309" t="s">
        <v>50</v>
      </c>
      <c r="R309">
        <v>11</v>
      </c>
      <c r="S309" t="s">
        <v>29</v>
      </c>
      <c r="U309">
        <v>304362</v>
      </c>
    </row>
    <row r="310" spans="1:21" x14ac:dyDescent="0.3">
      <c r="A310">
        <v>305149</v>
      </c>
      <c r="B310" t="s">
        <v>1166</v>
      </c>
      <c r="C310" t="s">
        <v>1764</v>
      </c>
      <c r="D310" t="s">
        <v>60</v>
      </c>
      <c r="E310" t="s">
        <v>1769</v>
      </c>
      <c r="F310" t="s">
        <v>61</v>
      </c>
      <c r="G310" t="s">
        <v>53</v>
      </c>
      <c r="H310" t="s">
        <v>22</v>
      </c>
      <c r="I310" t="s">
        <v>43</v>
      </c>
      <c r="J310" t="s">
        <v>24</v>
      </c>
      <c r="K310" t="s">
        <v>54</v>
      </c>
      <c r="L310" t="s">
        <v>456</v>
      </c>
      <c r="M310">
        <v>78.92</v>
      </c>
      <c r="N310">
        <v>68</v>
      </c>
      <c r="O310" t="s">
        <v>27</v>
      </c>
      <c r="P310" t="s">
        <v>38</v>
      </c>
      <c r="Q310">
        <v>2</v>
      </c>
      <c r="R310">
        <v>5</v>
      </c>
      <c r="S310" t="s">
        <v>29</v>
      </c>
      <c r="U310">
        <v>304685</v>
      </c>
    </row>
    <row r="311" spans="1:21" x14ac:dyDescent="0.3">
      <c r="A311">
        <v>305146</v>
      </c>
      <c r="B311" t="s">
        <v>881</v>
      </c>
      <c r="C311" t="s">
        <v>1760</v>
      </c>
      <c r="D311" t="s">
        <v>31</v>
      </c>
      <c r="E311" t="s">
        <v>1768</v>
      </c>
      <c r="F311" t="s">
        <v>20</v>
      </c>
      <c r="G311" t="s">
        <v>21</v>
      </c>
      <c r="H311" t="s">
        <v>22</v>
      </c>
      <c r="I311" t="s">
        <v>43</v>
      </c>
      <c r="J311" t="s">
        <v>24</v>
      </c>
      <c r="K311" t="s">
        <v>25</v>
      </c>
      <c r="L311" t="s">
        <v>119</v>
      </c>
      <c r="M311">
        <v>99.84</v>
      </c>
      <c r="N311">
        <v>90</v>
      </c>
      <c r="O311" t="s">
        <v>49</v>
      </c>
      <c r="P311" t="s">
        <v>38</v>
      </c>
      <c r="Q311">
        <v>2</v>
      </c>
      <c r="R311">
        <v>15</v>
      </c>
      <c r="S311" t="s">
        <v>29</v>
      </c>
      <c r="U311">
        <v>304954</v>
      </c>
    </row>
    <row r="312" spans="1:21" x14ac:dyDescent="0.3">
      <c r="A312">
        <v>305145</v>
      </c>
      <c r="B312" t="s">
        <v>380</v>
      </c>
      <c r="C312" t="s">
        <v>1765</v>
      </c>
      <c r="D312" t="s">
        <v>19</v>
      </c>
      <c r="E312" t="s">
        <v>1772</v>
      </c>
      <c r="F312" t="s">
        <v>46</v>
      </c>
      <c r="G312" t="s">
        <v>102</v>
      </c>
      <c r="H312" t="s">
        <v>63</v>
      </c>
      <c r="I312" t="s">
        <v>43</v>
      </c>
      <c r="J312" t="s">
        <v>36</v>
      </c>
      <c r="K312" t="s">
        <v>69</v>
      </c>
      <c r="L312" t="s">
        <v>1297</v>
      </c>
      <c r="M312">
        <v>75.290000000000006</v>
      </c>
      <c r="N312">
        <v>56</v>
      </c>
      <c r="O312" t="s">
        <v>56</v>
      </c>
      <c r="P312" t="s">
        <v>28</v>
      </c>
      <c r="R312">
        <v>16</v>
      </c>
      <c r="S312" t="s">
        <v>29</v>
      </c>
      <c r="U312">
        <v>303618</v>
      </c>
    </row>
    <row r="313" spans="1:21" x14ac:dyDescent="0.3">
      <c r="A313">
        <v>305134</v>
      </c>
      <c r="B313" t="s">
        <v>110</v>
      </c>
      <c r="C313" t="s">
        <v>1762</v>
      </c>
      <c r="D313" t="s">
        <v>72</v>
      </c>
      <c r="E313" t="s">
        <v>1772</v>
      </c>
      <c r="F313" t="s">
        <v>46</v>
      </c>
      <c r="G313" t="s">
        <v>53</v>
      </c>
      <c r="H313" t="s">
        <v>76</v>
      </c>
      <c r="I313" t="s">
        <v>43</v>
      </c>
      <c r="J313" t="s">
        <v>36</v>
      </c>
      <c r="K313" t="s">
        <v>69</v>
      </c>
      <c r="L313" t="s">
        <v>915</v>
      </c>
      <c r="M313">
        <v>85.78</v>
      </c>
      <c r="N313">
        <v>83</v>
      </c>
      <c r="O313" t="s">
        <v>56</v>
      </c>
      <c r="P313" t="s">
        <v>38</v>
      </c>
      <c r="Q313">
        <v>2</v>
      </c>
      <c r="R313">
        <v>26</v>
      </c>
      <c r="S313" t="s">
        <v>29</v>
      </c>
      <c r="U313">
        <v>304277</v>
      </c>
    </row>
    <row r="314" spans="1:21" x14ac:dyDescent="0.3">
      <c r="A314">
        <v>305130</v>
      </c>
      <c r="B314" t="s">
        <v>602</v>
      </c>
      <c r="C314" t="s">
        <v>1765</v>
      </c>
      <c r="D314" t="s">
        <v>19</v>
      </c>
      <c r="E314" t="s">
        <v>1770</v>
      </c>
      <c r="F314" t="s">
        <v>41</v>
      </c>
      <c r="G314" t="s">
        <v>126</v>
      </c>
      <c r="H314" t="s">
        <v>22</v>
      </c>
      <c r="I314" t="s">
        <v>43</v>
      </c>
      <c r="J314" t="s">
        <v>36</v>
      </c>
      <c r="K314" t="s">
        <v>25</v>
      </c>
      <c r="L314" t="s">
        <v>789</v>
      </c>
      <c r="M314">
        <v>80.709999999999994</v>
      </c>
      <c r="N314">
        <v>76</v>
      </c>
      <c r="O314" t="s">
        <v>27</v>
      </c>
      <c r="P314" t="s">
        <v>38</v>
      </c>
      <c r="Q314">
        <v>3</v>
      </c>
      <c r="R314">
        <v>28</v>
      </c>
      <c r="S314" t="s">
        <v>29</v>
      </c>
      <c r="U314">
        <v>303893</v>
      </c>
    </row>
    <row r="315" spans="1:21" x14ac:dyDescent="0.3">
      <c r="A315">
        <v>305129</v>
      </c>
      <c r="B315" t="s">
        <v>836</v>
      </c>
      <c r="C315" t="s">
        <v>1765</v>
      </c>
      <c r="D315" t="s">
        <v>19</v>
      </c>
      <c r="E315" t="s">
        <v>1771</v>
      </c>
      <c r="F315" t="s">
        <v>32</v>
      </c>
      <c r="G315" t="s">
        <v>73</v>
      </c>
      <c r="H315" t="s">
        <v>34</v>
      </c>
      <c r="I315" t="s">
        <v>43</v>
      </c>
      <c r="J315" t="s">
        <v>24</v>
      </c>
      <c r="K315" t="s">
        <v>64</v>
      </c>
      <c r="L315" t="s">
        <v>1534</v>
      </c>
      <c r="M315">
        <v>85.35</v>
      </c>
      <c r="N315">
        <v>84</v>
      </c>
      <c r="O315" t="s">
        <v>56</v>
      </c>
      <c r="P315" t="s">
        <v>38</v>
      </c>
      <c r="Q315">
        <v>5</v>
      </c>
      <c r="R315">
        <v>18</v>
      </c>
      <c r="S315" t="s">
        <v>29</v>
      </c>
      <c r="U315">
        <v>304931</v>
      </c>
    </row>
    <row r="316" spans="1:21" x14ac:dyDescent="0.3">
      <c r="A316">
        <v>303832</v>
      </c>
      <c r="B316" t="s">
        <v>237</v>
      </c>
      <c r="C316" t="s">
        <v>1764</v>
      </c>
      <c r="D316" t="s">
        <v>60</v>
      </c>
      <c r="E316" t="s">
        <v>1769</v>
      </c>
      <c r="F316" t="s">
        <v>61</v>
      </c>
      <c r="G316" t="s">
        <v>42</v>
      </c>
      <c r="H316" t="s">
        <v>34</v>
      </c>
      <c r="I316" t="s">
        <v>43</v>
      </c>
      <c r="J316" t="s">
        <v>24</v>
      </c>
      <c r="K316" t="s">
        <v>69</v>
      </c>
      <c r="L316" t="s">
        <v>614</v>
      </c>
      <c r="M316">
        <v>96.83</v>
      </c>
      <c r="N316">
        <v>89</v>
      </c>
      <c r="O316" t="s">
        <v>56</v>
      </c>
      <c r="P316" t="s">
        <v>38</v>
      </c>
      <c r="Q316">
        <v>3</v>
      </c>
      <c r="S316" t="s">
        <v>29</v>
      </c>
      <c r="U316">
        <v>303578</v>
      </c>
    </row>
    <row r="317" spans="1:21" x14ac:dyDescent="0.3">
      <c r="A317">
        <v>305127</v>
      </c>
      <c r="B317" t="s">
        <v>120</v>
      </c>
      <c r="C317" t="s">
        <v>1763</v>
      </c>
      <c r="D317" t="s">
        <v>80</v>
      </c>
      <c r="E317" t="s">
        <v>1771</v>
      </c>
      <c r="F317" t="s">
        <v>32</v>
      </c>
      <c r="G317" t="s">
        <v>47</v>
      </c>
      <c r="H317" t="s">
        <v>22</v>
      </c>
      <c r="I317" t="s">
        <v>43</v>
      </c>
      <c r="J317" t="s">
        <v>36</v>
      </c>
      <c r="K317" t="s">
        <v>25</v>
      </c>
      <c r="L317" t="s">
        <v>1300</v>
      </c>
      <c r="M317">
        <v>80.790000000000006</v>
      </c>
      <c r="N317">
        <v>50</v>
      </c>
      <c r="O317" t="s">
        <v>56</v>
      </c>
      <c r="P317" t="s">
        <v>38</v>
      </c>
      <c r="Q317">
        <v>5</v>
      </c>
      <c r="R317">
        <v>36</v>
      </c>
      <c r="S317" t="s">
        <v>29</v>
      </c>
      <c r="U317">
        <v>304373</v>
      </c>
    </row>
    <row r="318" spans="1:21" x14ac:dyDescent="0.3">
      <c r="A318">
        <v>305122</v>
      </c>
      <c r="B318" t="s">
        <v>365</v>
      </c>
      <c r="C318" t="s">
        <v>1765</v>
      </c>
      <c r="D318" t="s">
        <v>19</v>
      </c>
      <c r="E318" t="s">
        <v>1770</v>
      </c>
      <c r="F318" t="s">
        <v>41</v>
      </c>
      <c r="G318" t="s">
        <v>42</v>
      </c>
      <c r="H318" t="s">
        <v>76</v>
      </c>
      <c r="I318" t="s">
        <v>43</v>
      </c>
      <c r="J318" t="s">
        <v>24</v>
      </c>
      <c r="K318" t="s">
        <v>25</v>
      </c>
      <c r="L318" t="s">
        <v>1149</v>
      </c>
      <c r="M318">
        <v>84.86</v>
      </c>
      <c r="N318">
        <v>76</v>
      </c>
      <c r="O318" t="s">
        <v>56</v>
      </c>
      <c r="P318" t="s">
        <v>38</v>
      </c>
      <c r="Q318">
        <v>5</v>
      </c>
      <c r="R318">
        <v>36</v>
      </c>
      <c r="S318" t="s">
        <v>29</v>
      </c>
      <c r="U318">
        <v>303877</v>
      </c>
    </row>
    <row r="319" spans="1:21" x14ac:dyDescent="0.3">
      <c r="A319">
        <v>305116</v>
      </c>
      <c r="B319" t="s">
        <v>212</v>
      </c>
      <c r="C319" t="s">
        <v>1765</v>
      </c>
      <c r="D319" t="s">
        <v>19</v>
      </c>
      <c r="E319" t="s">
        <v>1768</v>
      </c>
      <c r="F319" t="s">
        <v>20</v>
      </c>
      <c r="G319" t="s">
        <v>68</v>
      </c>
      <c r="H319" t="s">
        <v>76</v>
      </c>
      <c r="I319" t="s">
        <v>43</v>
      </c>
      <c r="J319" t="s">
        <v>24</v>
      </c>
      <c r="K319" t="s">
        <v>54</v>
      </c>
      <c r="L319" t="s">
        <v>1275</v>
      </c>
      <c r="M319">
        <v>90.37</v>
      </c>
      <c r="N319">
        <v>89</v>
      </c>
      <c r="O319" t="s">
        <v>49</v>
      </c>
      <c r="P319" t="s">
        <v>38</v>
      </c>
      <c r="Q319">
        <v>3</v>
      </c>
      <c r="R319">
        <v>33</v>
      </c>
      <c r="S319" t="s">
        <v>29</v>
      </c>
      <c r="U319">
        <v>303668</v>
      </c>
    </row>
    <row r="320" spans="1:21" x14ac:dyDescent="0.3">
      <c r="A320">
        <v>305115</v>
      </c>
      <c r="B320" t="s">
        <v>1525</v>
      </c>
      <c r="C320" t="s">
        <v>1765</v>
      </c>
      <c r="D320" t="s">
        <v>19</v>
      </c>
      <c r="E320" t="s">
        <v>1770</v>
      </c>
      <c r="F320" t="s">
        <v>41</v>
      </c>
      <c r="G320" t="s">
        <v>108</v>
      </c>
      <c r="H320" t="s">
        <v>34</v>
      </c>
      <c r="I320" t="s">
        <v>43</v>
      </c>
      <c r="J320" t="s">
        <v>24</v>
      </c>
      <c r="K320" t="s">
        <v>69</v>
      </c>
      <c r="L320" t="s">
        <v>242</v>
      </c>
      <c r="M320">
        <v>75.430000000000007</v>
      </c>
      <c r="N320">
        <v>57</v>
      </c>
      <c r="O320" t="s">
        <v>56</v>
      </c>
      <c r="P320" t="s">
        <v>38</v>
      </c>
      <c r="Q320">
        <v>5</v>
      </c>
      <c r="R320">
        <v>20</v>
      </c>
      <c r="S320" t="s">
        <v>29</v>
      </c>
      <c r="U320">
        <v>304345</v>
      </c>
    </row>
    <row r="321" spans="1:21" x14ac:dyDescent="0.3">
      <c r="A321">
        <v>305110</v>
      </c>
      <c r="B321" t="s">
        <v>514</v>
      </c>
      <c r="C321" t="s">
        <v>1760</v>
      </c>
      <c r="D321" t="s">
        <v>31</v>
      </c>
      <c r="E321" t="s">
        <v>1768</v>
      </c>
      <c r="F321" t="s">
        <v>20</v>
      </c>
      <c r="G321" t="s">
        <v>126</v>
      </c>
      <c r="H321" t="s">
        <v>76</v>
      </c>
      <c r="I321" t="s">
        <v>43</v>
      </c>
      <c r="J321" t="s">
        <v>36</v>
      </c>
      <c r="K321" t="s">
        <v>25</v>
      </c>
      <c r="L321" t="s">
        <v>121</v>
      </c>
      <c r="M321">
        <v>82.38</v>
      </c>
      <c r="N321">
        <v>66</v>
      </c>
      <c r="O321" t="s">
        <v>27</v>
      </c>
      <c r="P321" t="s">
        <v>28</v>
      </c>
      <c r="R321">
        <v>37</v>
      </c>
      <c r="S321" t="s">
        <v>29</v>
      </c>
      <c r="U321">
        <v>303918</v>
      </c>
    </row>
    <row r="322" spans="1:21" x14ac:dyDescent="0.3">
      <c r="A322">
        <v>305107</v>
      </c>
      <c r="B322" t="s">
        <v>1523</v>
      </c>
      <c r="C322" t="s">
        <v>1765</v>
      </c>
      <c r="D322" t="s">
        <v>19</v>
      </c>
      <c r="E322" t="s">
        <v>1769</v>
      </c>
      <c r="F322" t="s">
        <v>61</v>
      </c>
      <c r="G322" t="s">
        <v>21</v>
      </c>
      <c r="H322" t="s">
        <v>76</v>
      </c>
      <c r="I322" t="s">
        <v>43</v>
      </c>
      <c r="J322" t="s">
        <v>24</v>
      </c>
      <c r="K322" t="s">
        <v>69</v>
      </c>
      <c r="L322" t="s">
        <v>1108</v>
      </c>
      <c r="M322">
        <v>89.17</v>
      </c>
      <c r="N322">
        <v>81</v>
      </c>
      <c r="O322" t="s">
        <v>56</v>
      </c>
      <c r="P322" t="s">
        <v>38</v>
      </c>
      <c r="Q322">
        <v>2</v>
      </c>
      <c r="R322">
        <v>16</v>
      </c>
      <c r="S322" t="s">
        <v>29</v>
      </c>
      <c r="U322">
        <v>303692</v>
      </c>
    </row>
    <row r="323" spans="1:21" x14ac:dyDescent="0.3">
      <c r="A323">
        <v>305105</v>
      </c>
      <c r="B323" t="s">
        <v>39</v>
      </c>
      <c r="C323" t="s">
        <v>1760</v>
      </c>
      <c r="D323" t="s">
        <v>31</v>
      </c>
      <c r="E323" t="s">
        <v>1768</v>
      </c>
      <c r="F323" t="s">
        <v>20</v>
      </c>
      <c r="G323" t="s">
        <v>173</v>
      </c>
      <c r="H323" t="s">
        <v>34</v>
      </c>
      <c r="I323" t="s">
        <v>43</v>
      </c>
      <c r="J323" t="s">
        <v>24</v>
      </c>
      <c r="K323" t="s">
        <v>64</v>
      </c>
      <c r="L323" t="s">
        <v>464</v>
      </c>
      <c r="M323">
        <v>92.7</v>
      </c>
      <c r="N323">
        <v>78</v>
      </c>
      <c r="O323" t="s">
        <v>56</v>
      </c>
      <c r="P323" t="s">
        <v>38</v>
      </c>
      <c r="Q323">
        <v>4</v>
      </c>
      <c r="R323">
        <v>29</v>
      </c>
      <c r="S323" t="s">
        <v>29</v>
      </c>
      <c r="U323">
        <v>304762</v>
      </c>
    </row>
    <row r="324" spans="1:21" x14ac:dyDescent="0.3">
      <c r="A324">
        <v>305104</v>
      </c>
      <c r="B324" t="s">
        <v>571</v>
      </c>
      <c r="C324" t="s">
        <v>1765</v>
      </c>
      <c r="D324" t="s">
        <v>19</v>
      </c>
      <c r="E324" t="s">
        <v>1768</v>
      </c>
      <c r="F324" t="s">
        <v>20</v>
      </c>
      <c r="G324" t="s">
        <v>62</v>
      </c>
      <c r="H324" t="s">
        <v>76</v>
      </c>
      <c r="I324" t="s">
        <v>43</v>
      </c>
      <c r="J324" t="s">
        <v>24</v>
      </c>
      <c r="K324" t="s">
        <v>25</v>
      </c>
      <c r="L324" t="s">
        <v>842</v>
      </c>
      <c r="M324">
        <v>88.66</v>
      </c>
      <c r="N324">
        <v>85</v>
      </c>
      <c r="O324" t="s">
        <v>56</v>
      </c>
      <c r="P324" t="s">
        <v>50</v>
      </c>
      <c r="R324">
        <v>10</v>
      </c>
      <c r="S324" t="s">
        <v>29</v>
      </c>
      <c r="U324">
        <v>304281</v>
      </c>
    </row>
    <row r="325" spans="1:21" x14ac:dyDescent="0.3">
      <c r="A325">
        <v>305103</v>
      </c>
      <c r="B325" t="s">
        <v>571</v>
      </c>
      <c r="C325" t="s">
        <v>1763</v>
      </c>
      <c r="D325" t="s">
        <v>80</v>
      </c>
      <c r="E325" t="s">
        <v>1770</v>
      </c>
      <c r="F325" t="s">
        <v>41</v>
      </c>
      <c r="G325" t="s">
        <v>73</v>
      </c>
      <c r="H325" t="s">
        <v>34</v>
      </c>
      <c r="I325" t="s">
        <v>43</v>
      </c>
      <c r="J325" t="s">
        <v>36</v>
      </c>
      <c r="K325" t="s">
        <v>25</v>
      </c>
      <c r="L325" t="s">
        <v>1521</v>
      </c>
      <c r="M325">
        <v>92.23</v>
      </c>
      <c r="N325">
        <v>90</v>
      </c>
      <c r="O325" t="s">
        <v>49</v>
      </c>
      <c r="P325" t="s">
        <v>38</v>
      </c>
      <c r="Q325">
        <v>2</v>
      </c>
      <c r="R325">
        <v>27</v>
      </c>
      <c r="S325" t="s">
        <v>29</v>
      </c>
      <c r="U325">
        <v>303722</v>
      </c>
    </row>
    <row r="326" spans="1:21" x14ac:dyDescent="0.3">
      <c r="A326">
        <v>303842</v>
      </c>
      <c r="B326" t="s">
        <v>625</v>
      </c>
      <c r="C326" t="s">
        <v>1762</v>
      </c>
      <c r="D326" t="s">
        <v>72</v>
      </c>
      <c r="E326" t="s">
        <v>1769</v>
      </c>
      <c r="F326" t="s">
        <v>61</v>
      </c>
      <c r="G326" t="s">
        <v>173</v>
      </c>
      <c r="H326" t="s">
        <v>22</v>
      </c>
      <c r="I326" t="s">
        <v>43</v>
      </c>
      <c r="J326" t="s">
        <v>24</v>
      </c>
      <c r="K326" t="s">
        <v>69</v>
      </c>
      <c r="L326" t="s">
        <v>626</v>
      </c>
      <c r="M326">
        <v>76.260000000000005</v>
      </c>
      <c r="N326">
        <v>68</v>
      </c>
      <c r="O326" t="s">
        <v>56</v>
      </c>
      <c r="P326" t="s">
        <v>38</v>
      </c>
      <c r="Q326">
        <v>2</v>
      </c>
      <c r="R326">
        <v>27</v>
      </c>
      <c r="S326" t="s">
        <v>29</v>
      </c>
      <c r="U326">
        <v>303726</v>
      </c>
    </row>
    <row r="327" spans="1:21" x14ac:dyDescent="0.3">
      <c r="A327">
        <v>305096</v>
      </c>
      <c r="B327" t="s">
        <v>75</v>
      </c>
      <c r="C327" t="s">
        <v>1762</v>
      </c>
      <c r="D327" t="s">
        <v>72</v>
      </c>
      <c r="E327" t="s">
        <v>1772</v>
      </c>
      <c r="F327" t="s">
        <v>46</v>
      </c>
      <c r="G327" t="s">
        <v>173</v>
      </c>
      <c r="H327" t="s">
        <v>22</v>
      </c>
      <c r="I327" t="s">
        <v>43</v>
      </c>
      <c r="J327" t="s">
        <v>36</v>
      </c>
      <c r="K327" t="s">
        <v>64</v>
      </c>
      <c r="L327" t="s">
        <v>787</v>
      </c>
      <c r="M327">
        <v>88.63</v>
      </c>
      <c r="N327">
        <v>87</v>
      </c>
      <c r="O327" t="s">
        <v>49</v>
      </c>
      <c r="P327" t="s">
        <v>28</v>
      </c>
      <c r="R327">
        <v>39</v>
      </c>
      <c r="S327" t="s">
        <v>29</v>
      </c>
      <c r="U327">
        <v>304725</v>
      </c>
    </row>
    <row r="328" spans="1:21" x14ac:dyDescent="0.3">
      <c r="A328">
        <v>305090</v>
      </c>
      <c r="B328" t="s">
        <v>885</v>
      </c>
      <c r="C328" t="s">
        <v>1762</v>
      </c>
      <c r="D328" t="s">
        <v>72</v>
      </c>
      <c r="E328" t="s">
        <v>1769</v>
      </c>
      <c r="F328" t="s">
        <v>61</v>
      </c>
      <c r="G328" t="s">
        <v>21</v>
      </c>
      <c r="H328" t="s">
        <v>63</v>
      </c>
      <c r="I328" t="s">
        <v>43</v>
      </c>
      <c r="J328" t="s">
        <v>24</v>
      </c>
      <c r="K328" t="s">
        <v>69</v>
      </c>
      <c r="L328" t="s">
        <v>1517</v>
      </c>
      <c r="M328">
        <v>77.73</v>
      </c>
      <c r="N328">
        <v>53</v>
      </c>
      <c r="O328" t="s">
        <v>27</v>
      </c>
      <c r="P328" t="s">
        <v>38</v>
      </c>
      <c r="Q328">
        <v>5</v>
      </c>
      <c r="R328">
        <v>21</v>
      </c>
      <c r="S328" t="s">
        <v>29</v>
      </c>
      <c r="U328">
        <v>304409</v>
      </c>
    </row>
    <row r="329" spans="1:21" x14ac:dyDescent="0.3">
      <c r="A329">
        <v>305077</v>
      </c>
      <c r="B329" t="s">
        <v>101</v>
      </c>
      <c r="C329" t="s">
        <v>1766</v>
      </c>
      <c r="D329" t="s">
        <v>52</v>
      </c>
      <c r="E329" t="s">
        <v>1771</v>
      </c>
      <c r="F329" t="s">
        <v>32</v>
      </c>
      <c r="G329" t="s">
        <v>62</v>
      </c>
      <c r="H329" t="s">
        <v>76</v>
      </c>
      <c r="I329" t="s">
        <v>43</v>
      </c>
      <c r="J329" t="s">
        <v>24</v>
      </c>
      <c r="K329" t="s">
        <v>25</v>
      </c>
      <c r="L329" t="s">
        <v>935</v>
      </c>
      <c r="M329">
        <v>98.86</v>
      </c>
      <c r="N329">
        <v>86</v>
      </c>
      <c r="O329" t="s">
        <v>56</v>
      </c>
      <c r="P329" t="s">
        <v>28</v>
      </c>
      <c r="R329">
        <v>35</v>
      </c>
      <c r="S329" t="s">
        <v>29</v>
      </c>
      <c r="U329">
        <v>303868</v>
      </c>
    </row>
    <row r="330" spans="1:21" x14ac:dyDescent="0.3">
      <c r="A330">
        <v>305076</v>
      </c>
      <c r="B330" t="s">
        <v>367</v>
      </c>
      <c r="C330" t="s">
        <v>1764</v>
      </c>
      <c r="D330" t="s">
        <v>60</v>
      </c>
      <c r="E330" t="s">
        <v>1770</v>
      </c>
      <c r="F330" t="s">
        <v>41</v>
      </c>
      <c r="G330" t="s">
        <v>47</v>
      </c>
      <c r="H330" t="s">
        <v>34</v>
      </c>
      <c r="I330" t="s">
        <v>43</v>
      </c>
      <c r="J330" t="s">
        <v>24</v>
      </c>
      <c r="K330" t="s">
        <v>69</v>
      </c>
      <c r="L330" t="s">
        <v>1410</v>
      </c>
      <c r="M330">
        <v>89.01</v>
      </c>
      <c r="N330">
        <v>90</v>
      </c>
      <c r="O330" t="s">
        <v>56</v>
      </c>
      <c r="P330" t="s">
        <v>28</v>
      </c>
      <c r="S330" t="s">
        <v>29</v>
      </c>
      <c r="U330">
        <v>304708</v>
      </c>
    </row>
    <row r="331" spans="1:21" x14ac:dyDescent="0.3">
      <c r="A331">
        <v>305075</v>
      </c>
      <c r="B331" t="s">
        <v>551</v>
      </c>
      <c r="C331" t="s">
        <v>1765</v>
      </c>
      <c r="D331" t="s">
        <v>19</v>
      </c>
      <c r="E331" t="s">
        <v>1770</v>
      </c>
      <c r="F331" t="s">
        <v>41</v>
      </c>
      <c r="G331" t="s">
        <v>173</v>
      </c>
      <c r="H331" t="s">
        <v>76</v>
      </c>
      <c r="I331" t="s">
        <v>43</v>
      </c>
      <c r="J331" t="s">
        <v>24</v>
      </c>
      <c r="K331" t="s">
        <v>69</v>
      </c>
      <c r="L331" t="s">
        <v>1314</v>
      </c>
      <c r="M331">
        <v>93.17</v>
      </c>
      <c r="N331">
        <v>70</v>
      </c>
      <c r="O331" t="s">
        <v>49</v>
      </c>
      <c r="P331" t="s">
        <v>38</v>
      </c>
      <c r="Q331">
        <v>3</v>
      </c>
      <c r="R331">
        <v>24</v>
      </c>
      <c r="S331" t="s">
        <v>29</v>
      </c>
      <c r="U331">
        <v>304635</v>
      </c>
    </row>
    <row r="332" spans="1:21" x14ac:dyDescent="0.3">
      <c r="A332">
        <v>305074</v>
      </c>
      <c r="B332" t="s">
        <v>517</v>
      </c>
      <c r="C332" t="s">
        <v>1762</v>
      </c>
      <c r="D332" t="s">
        <v>72</v>
      </c>
      <c r="E332" t="s">
        <v>1772</v>
      </c>
      <c r="F332" t="s">
        <v>46</v>
      </c>
      <c r="G332" t="s">
        <v>21</v>
      </c>
      <c r="H332" t="s">
        <v>63</v>
      </c>
      <c r="I332" t="s">
        <v>43</v>
      </c>
      <c r="J332" t="s">
        <v>36</v>
      </c>
      <c r="K332" t="s">
        <v>25</v>
      </c>
      <c r="L332" t="s">
        <v>303</v>
      </c>
      <c r="M332">
        <v>89.5</v>
      </c>
      <c r="N332">
        <v>86</v>
      </c>
      <c r="O332" t="s">
        <v>56</v>
      </c>
      <c r="P332" t="s">
        <v>38</v>
      </c>
      <c r="Q332">
        <v>4</v>
      </c>
      <c r="R332">
        <v>39</v>
      </c>
      <c r="S332" t="s">
        <v>29</v>
      </c>
      <c r="U332">
        <v>303812</v>
      </c>
    </row>
    <row r="333" spans="1:21" x14ac:dyDescent="0.3">
      <c r="A333">
        <v>305073</v>
      </c>
      <c r="B333" t="s">
        <v>650</v>
      </c>
      <c r="C333" t="s">
        <v>1761</v>
      </c>
      <c r="D333" t="s">
        <v>40</v>
      </c>
      <c r="E333" t="s">
        <v>1772</v>
      </c>
      <c r="F333" t="s">
        <v>46</v>
      </c>
      <c r="G333" t="s">
        <v>53</v>
      </c>
      <c r="H333" t="s">
        <v>22</v>
      </c>
      <c r="I333" t="s">
        <v>43</v>
      </c>
      <c r="J333" t="s">
        <v>36</v>
      </c>
      <c r="K333" t="s">
        <v>69</v>
      </c>
      <c r="L333" t="s">
        <v>1062</v>
      </c>
      <c r="M333">
        <v>86.58</v>
      </c>
      <c r="N333">
        <v>74</v>
      </c>
      <c r="O333" t="s">
        <v>49</v>
      </c>
      <c r="P333" t="s">
        <v>38</v>
      </c>
      <c r="Q333">
        <v>4</v>
      </c>
      <c r="R333">
        <v>37</v>
      </c>
      <c r="S333" t="s">
        <v>29</v>
      </c>
      <c r="U333">
        <v>304153</v>
      </c>
    </row>
    <row r="334" spans="1:21" x14ac:dyDescent="0.3">
      <c r="A334">
        <v>305064</v>
      </c>
      <c r="B334" t="s">
        <v>888</v>
      </c>
      <c r="C334" t="s">
        <v>1765</v>
      </c>
      <c r="D334" t="s">
        <v>19</v>
      </c>
      <c r="E334" t="s">
        <v>1769</v>
      </c>
      <c r="F334" t="s">
        <v>61</v>
      </c>
      <c r="G334" t="s">
        <v>53</v>
      </c>
      <c r="H334" t="s">
        <v>34</v>
      </c>
      <c r="I334" t="s">
        <v>43</v>
      </c>
      <c r="J334" t="s">
        <v>24</v>
      </c>
      <c r="K334" t="s">
        <v>69</v>
      </c>
      <c r="L334" t="s">
        <v>456</v>
      </c>
      <c r="M334">
        <v>84.85</v>
      </c>
      <c r="N334">
        <v>73</v>
      </c>
      <c r="O334" t="s">
        <v>27</v>
      </c>
      <c r="P334" t="s">
        <v>50</v>
      </c>
      <c r="R334">
        <v>30</v>
      </c>
      <c r="S334" t="s">
        <v>29</v>
      </c>
      <c r="U334">
        <v>304223</v>
      </c>
    </row>
    <row r="335" spans="1:21" x14ac:dyDescent="0.3">
      <c r="A335">
        <v>305063</v>
      </c>
      <c r="B335" t="s">
        <v>969</v>
      </c>
      <c r="C335" t="s">
        <v>1761</v>
      </c>
      <c r="D335" t="s">
        <v>40</v>
      </c>
      <c r="E335" t="s">
        <v>1771</v>
      </c>
      <c r="F335" t="s">
        <v>32</v>
      </c>
      <c r="G335" t="s">
        <v>47</v>
      </c>
      <c r="H335" t="s">
        <v>34</v>
      </c>
      <c r="I335" t="s">
        <v>43</v>
      </c>
      <c r="J335" t="s">
        <v>36</v>
      </c>
      <c r="K335" t="s">
        <v>54</v>
      </c>
      <c r="L335" t="s">
        <v>267</v>
      </c>
      <c r="M335">
        <v>76.209999999999994</v>
      </c>
      <c r="N335">
        <v>73</v>
      </c>
      <c r="O335" t="s">
        <v>56</v>
      </c>
      <c r="P335" t="s">
        <v>38</v>
      </c>
      <c r="Q335">
        <v>5</v>
      </c>
      <c r="R335">
        <v>11</v>
      </c>
      <c r="S335" t="s">
        <v>29</v>
      </c>
      <c r="U335">
        <v>304029</v>
      </c>
    </row>
    <row r="336" spans="1:21" x14ac:dyDescent="0.3">
      <c r="A336">
        <v>305058</v>
      </c>
      <c r="B336" t="s">
        <v>352</v>
      </c>
      <c r="C336" t="s">
        <v>1762</v>
      </c>
      <c r="D336" t="s">
        <v>72</v>
      </c>
      <c r="E336" t="s">
        <v>1772</v>
      </c>
      <c r="F336" t="s">
        <v>46</v>
      </c>
      <c r="G336" t="s">
        <v>21</v>
      </c>
      <c r="H336" t="s">
        <v>76</v>
      </c>
      <c r="I336" t="s">
        <v>43</v>
      </c>
      <c r="J336" t="s">
        <v>36</v>
      </c>
      <c r="K336" t="s">
        <v>69</v>
      </c>
      <c r="L336" t="s">
        <v>1467</v>
      </c>
      <c r="M336">
        <v>96.27</v>
      </c>
      <c r="N336">
        <v>96</v>
      </c>
      <c r="O336" t="s">
        <v>56</v>
      </c>
      <c r="P336" t="s">
        <v>38</v>
      </c>
      <c r="Q336">
        <v>4</v>
      </c>
      <c r="R336">
        <v>40</v>
      </c>
      <c r="S336" t="s">
        <v>29</v>
      </c>
      <c r="U336">
        <v>304361</v>
      </c>
    </row>
    <row r="337" spans="1:21" x14ac:dyDescent="0.3">
      <c r="A337">
        <v>303853</v>
      </c>
      <c r="B337" t="s">
        <v>584</v>
      </c>
      <c r="C337" t="s">
        <v>1766</v>
      </c>
      <c r="D337" t="s">
        <v>52</v>
      </c>
      <c r="E337" t="s">
        <v>1772</v>
      </c>
      <c r="F337" t="s">
        <v>46</v>
      </c>
      <c r="G337" t="s">
        <v>173</v>
      </c>
      <c r="H337" t="s">
        <v>76</v>
      </c>
      <c r="I337" t="s">
        <v>43</v>
      </c>
      <c r="J337" t="s">
        <v>36</v>
      </c>
      <c r="K337" t="s">
        <v>25</v>
      </c>
      <c r="L337" t="s">
        <v>462</v>
      </c>
      <c r="M337">
        <v>99.02</v>
      </c>
      <c r="N337">
        <v>97</v>
      </c>
      <c r="O337" t="s">
        <v>56</v>
      </c>
      <c r="P337" t="s">
        <v>38</v>
      </c>
      <c r="Q337">
        <v>2</v>
      </c>
      <c r="S337" t="s">
        <v>29</v>
      </c>
      <c r="U337">
        <v>303664</v>
      </c>
    </row>
    <row r="338" spans="1:21" x14ac:dyDescent="0.3">
      <c r="A338">
        <v>305057</v>
      </c>
      <c r="B338" t="s">
        <v>625</v>
      </c>
      <c r="C338" t="s">
        <v>1763</v>
      </c>
      <c r="D338" t="s">
        <v>80</v>
      </c>
      <c r="E338" t="s">
        <v>1772</v>
      </c>
      <c r="F338" t="s">
        <v>46</v>
      </c>
      <c r="G338" t="s">
        <v>173</v>
      </c>
      <c r="H338" t="s">
        <v>22</v>
      </c>
      <c r="I338" t="s">
        <v>43</v>
      </c>
      <c r="J338" t="s">
        <v>24</v>
      </c>
      <c r="K338" t="s">
        <v>69</v>
      </c>
      <c r="L338" t="s">
        <v>910</v>
      </c>
      <c r="M338">
        <v>88.63</v>
      </c>
      <c r="N338">
        <v>89</v>
      </c>
      <c r="O338" t="s">
        <v>56</v>
      </c>
      <c r="P338" t="s">
        <v>38</v>
      </c>
      <c r="Q338">
        <v>2</v>
      </c>
      <c r="R338">
        <v>40</v>
      </c>
      <c r="S338" t="s">
        <v>29</v>
      </c>
      <c r="U338">
        <v>304947</v>
      </c>
    </row>
    <row r="339" spans="1:21" x14ac:dyDescent="0.3">
      <c r="A339">
        <v>305048</v>
      </c>
      <c r="B339" t="s">
        <v>435</v>
      </c>
      <c r="C339" t="s">
        <v>1760</v>
      </c>
      <c r="D339" t="s">
        <v>31</v>
      </c>
      <c r="E339" t="s">
        <v>1772</v>
      </c>
      <c r="F339" t="s">
        <v>46</v>
      </c>
      <c r="G339" t="s">
        <v>108</v>
      </c>
      <c r="H339" t="s">
        <v>34</v>
      </c>
      <c r="I339" t="s">
        <v>43</v>
      </c>
      <c r="J339" t="s">
        <v>24</v>
      </c>
      <c r="K339" t="s">
        <v>69</v>
      </c>
      <c r="L339" t="s">
        <v>1499</v>
      </c>
      <c r="M339">
        <v>90.39</v>
      </c>
      <c r="N339">
        <v>85</v>
      </c>
      <c r="O339" t="s">
        <v>56</v>
      </c>
      <c r="P339" t="s">
        <v>28</v>
      </c>
      <c r="R339">
        <v>34</v>
      </c>
      <c r="S339" t="s">
        <v>29</v>
      </c>
      <c r="U339">
        <v>304218</v>
      </c>
    </row>
    <row r="340" spans="1:21" x14ac:dyDescent="0.3">
      <c r="A340">
        <v>305032</v>
      </c>
      <c r="B340" t="s">
        <v>750</v>
      </c>
      <c r="C340" t="s">
        <v>1764</v>
      </c>
      <c r="D340" t="s">
        <v>60</v>
      </c>
      <c r="E340" t="s">
        <v>1771</v>
      </c>
      <c r="F340" t="s">
        <v>32</v>
      </c>
      <c r="G340" t="s">
        <v>173</v>
      </c>
      <c r="H340" t="s">
        <v>34</v>
      </c>
      <c r="I340" t="s">
        <v>43</v>
      </c>
      <c r="J340" t="s">
        <v>24</v>
      </c>
      <c r="K340" t="s">
        <v>64</v>
      </c>
      <c r="L340" t="s">
        <v>1002</v>
      </c>
      <c r="M340">
        <v>92.5</v>
      </c>
      <c r="N340">
        <v>86</v>
      </c>
      <c r="O340" t="s">
        <v>49</v>
      </c>
      <c r="P340" t="s">
        <v>28</v>
      </c>
      <c r="S340" t="s">
        <v>29</v>
      </c>
      <c r="U340">
        <v>304233</v>
      </c>
    </row>
    <row r="341" spans="1:21" x14ac:dyDescent="0.3">
      <c r="A341">
        <v>305020</v>
      </c>
      <c r="B341" t="s">
        <v>668</v>
      </c>
      <c r="C341" t="s">
        <v>1761</v>
      </c>
      <c r="D341" t="s">
        <v>40</v>
      </c>
      <c r="E341" t="s">
        <v>1771</v>
      </c>
      <c r="F341" t="s">
        <v>32</v>
      </c>
      <c r="G341" t="s">
        <v>33</v>
      </c>
      <c r="H341" t="s">
        <v>34</v>
      </c>
      <c r="I341" t="s">
        <v>43</v>
      </c>
      <c r="J341" t="s">
        <v>36</v>
      </c>
      <c r="K341" t="s">
        <v>64</v>
      </c>
      <c r="L341" t="s">
        <v>1491</v>
      </c>
      <c r="M341">
        <v>94.39</v>
      </c>
      <c r="N341">
        <v>86</v>
      </c>
      <c r="O341" t="s">
        <v>56</v>
      </c>
      <c r="P341" t="s">
        <v>38</v>
      </c>
      <c r="Q341">
        <v>5</v>
      </c>
      <c r="S341" t="s">
        <v>29</v>
      </c>
      <c r="U341">
        <v>304616</v>
      </c>
    </row>
    <row r="342" spans="1:21" x14ac:dyDescent="0.3">
      <c r="A342">
        <v>305019</v>
      </c>
      <c r="B342" t="s">
        <v>384</v>
      </c>
      <c r="C342" t="s">
        <v>1763</v>
      </c>
      <c r="D342" t="s">
        <v>80</v>
      </c>
      <c r="E342" t="s">
        <v>1768</v>
      </c>
      <c r="F342" t="s">
        <v>20</v>
      </c>
      <c r="G342" t="s">
        <v>42</v>
      </c>
      <c r="H342" t="s">
        <v>34</v>
      </c>
      <c r="I342" t="s">
        <v>43</v>
      </c>
      <c r="J342" t="s">
        <v>36</v>
      </c>
      <c r="K342" t="s">
        <v>69</v>
      </c>
      <c r="L342" t="s">
        <v>1170</v>
      </c>
      <c r="M342">
        <v>87.98</v>
      </c>
      <c r="N342">
        <v>90</v>
      </c>
      <c r="O342" t="s">
        <v>56</v>
      </c>
      <c r="P342" t="s">
        <v>38</v>
      </c>
      <c r="Q342">
        <v>3</v>
      </c>
      <c r="R342">
        <v>30</v>
      </c>
      <c r="S342" t="s">
        <v>29</v>
      </c>
      <c r="U342">
        <v>304961</v>
      </c>
    </row>
    <row r="343" spans="1:21" x14ac:dyDescent="0.3">
      <c r="A343">
        <v>305017</v>
      </c>
      <c r="B343" t="s">
        <v>710</v>
      </c>
      <c r="C343" t="s">
        <v>1766</v>
      </c>
      <c r="D343" t="s">
        <v>52</v>
      </c>
      <c r="E343" t="s">
        <v>1770</v>
      </c>
      <c r="F343" t="s">
        <v>41</v>
      </c>
      <c r="G343" t="s">
        <v>108</v>
      </c>
      <c r="H343" t="s">
        <v>22</v>
      </c>
      <c r="I343" t="s">
        <v>43</v>
      </c>
      <c r="J343" t="s">
        <v>36</v>
      </c>
      <c r="K343" t="s">
        <v>64</v>
      </c>
      <c r="L343" t="s">
        <v>1489</v>
      </c>
      <c r="M343">
        <v>99.19</v>
      </c>
      <c r="N343">
        <v>98</v>
      </c>
      <c r="O343" t="s">
        <v>49</v>
      </c>
      <c r="P343" t="s">
        <v>38</v>
      </c>
      <c r="Q343">
        <v>3</v>
      </c>
      <c r="S343" t="s">
        <v>29</v>
      </c>
      <c r="U343">
        <v>304978</v>
      </c>
    </row>
    <row r="344" spans="1:21" x14ac:dyDescent="0.3">
      <c r="A344">
        <v>305015</v>
      </c>
      <c r="B344" t="s">
        <v>757</v>
      </c>
      <c r="C344" t="s">
        <v>1763</v>
      </c>
      <c r="D344" t="s">
        <v>80</v>
      </c>
      <c r="E344" t="s">
        <v>1772</v>
      </c>
      <c r="F344" t="s">
        <v>46</v>
      </c>
      <c r="G344" t="s">
        <v>47</v>
      </c>
      <c r="H344" t="s">
        <v>34</v>
      </c>
      <c r="I344" t="s">
        <v>43</v>
      </c>
      <c r="J344" t="s">
        <v>36</v>
      </c>
      <c r="K344" t="s">
        <v>25</v>
      </c>
      <c r="L344" t="s">
        <v>1488</v>
      </c>
      <c r="M344">
        <v>78.319999999999993</v>
      </c>
      <c r="N344">
        <v>70</v>
      </c>
      <c r="O344" t="s">
        <v>56</v>
      </c>
      <c r="P344" t="s">
        <v>38</v>
      </c>
      <c r="Q344">
        <v>2</v>
      </c>
      <c r="R344">
        <v>33</v>
      </c>
      <c r="S344" t="s">
        <v>29</v>
      </c>
      <c r="U344">
        <v>303706</v>
      </c>
    </row>
    <row r="345" spans="1:21" x14ac:dyDescent="0.3">
      <c r="A345">
        <v>305011</v>
      </c>
      <c r="B345" t="s">
        <v>433</v>
      </c>
      <c r="C345" t="s">
        <v>1766</v>
      </c>
      <c r="D345" t="s">
        <v>52</v>
      </c>
      <c r="E345" t="s">
        <v>1772</v>
      </c>
      <c r="F345" t="s">
        <v>46</v>
      </c>
      <c r="G345" t="s">
        <v>126</v>
      </c>
      <c r="H345" t="s">
        <v>34</v>
      </c>
      <c r="I345" t="s">
        <v>43</v>
      </c>
      <c r="J345" t="s">
        <v>24</v>
      </c>
      <c r="K345" t="s">
        <v>25</v>
      </c>
      <c r="L345" t="s">
        <v>1486</v>
      </c>
      <c r="M345">
        <v>90.02</v>
      </c>
      <c r="N345">
        <v>73</v>
      </c>
      <c r="O345" t="s">
        <v>49</v>
      </c>
      <c r="P345" t="s">
        <v>38</v>
      </c>
      <c r="Q345">
        <v>5</v>
      </c>
      <c r="S345" t="s">
        <v>29</v>
      </c>
      <c r="U345">
        <v>304706</v>
      </c>
    </row>
    <row r="346" spans="1:21" x14ac:dyDescent="0.3">
      <c r="A346">
        <v>305010</v>
      </c>
      <c r="B346" t="s">
        <v>322</v>
      </c>
      <c r="C346" t="s">
        <v>1763</v>
      </c>
      <c r="D346" t="s">
        <v>80</v>
      </c>
      <c r="E346" t="s">
        <v>1768</v>
      </c>
      <c r="F346" t="s">
        <v>20</v>
      </c>
      <c r="G346" t="s">
        <v>53</v>
      </c>
      <c r="H346" t="s">
        <v>34</v>
      </c>
      <c r="I346" t="s">
        <v>43</v>
      </c>
      <c r="J346" t="s">
        <v>36</v>
      </c>
      <c r="K346" t="s">
        <v>69</v>
      </c>
      <c r="L346" t="s">
        <v>1424</v>
      </c>
      <c r="M346">
        <v>82.71</v>
      </c>
      <c r="N346">
        <v>57</v>
      </c>
      <c r="O346" t="s">
        <v>56</v>
      </c>
      <c r="P346" t="s">
        <v>38</v>
      </c>
      <c r="Q346">
        <v>5</v>
      </c>
      <c r="S346" t="s">
        <v>29</v>
      </c>
      <c r="U346">
        <v>304612</v>
      </c>
    </row>
    <row r="347" spans="1:21" x14ac:dyDescent="0.3">
      <c r="A347">
        <v>305009</v>
      </c>
      <c r="B347" t="s">
        <v>450</v>
      </c>
      <c r="C347" t="s">
        <v>1764</v>
      </c>
      <c r="D347" t="s">
        <v>60</v>
      </c>
      <c r="E347" t="s">
        <v>1769</v>
      </c>
      <c r="F347" t="s">
        <v>61</v>
      </c>
      <c r="G347" t="s">
        <v>68</v>
      </c>
      <c r="H347" t="s">
        <v>22</v>
      </c>
      <c r="I347" t="s">
        <v>43</v>
      </c>
      <c r="J347" t="s">
        <v>24</v>
      </c>
      <c r="K347" t="s">
        <v>64</v>
      </c>
      <c r="L347" t="s">
        <v>109</v>
      </c>
      <c r="M347">
        <v>79.319999999999993</v>
      </c>
      <c r="N347">
        <v>76</v>
      </c>
      <c r="O347" t="s">
        <v>27</v>
      </c>
      <c r="P347" t="s">
        <v>38</v>
      </c>
      <c r="Q347">
        <v>3</v>
      </c>
      <c r="R347">
        <v>29</v>
      </c>
      <c r="S347" t="s">
        <v>29</v>
      </c>
      <c r="U347">
        <v>303637</v>
      </c>
    </row>
    <row r="348" spans="1:21" x14ac:dyDescent="0.3">
      <c r="A348">
        <v>305005</v>
      </c>
      <c r="B348" t="s">
        <v>151</v>
      </c>
      <c r="C348" t="s">
        <v>1761</v>
      </c>
      <c r="D348" t="s">
        <v>40</v>
      </c>
      <c r="E348" t="s">
        <v>1772</v>
      </c>
      <c r="F348" t="s">
        <v>46</v>
      </c>
      <c r="G348" t="s">
        <v>62</v>
      </c>
      <c r="H348" t="s">
        <v>22</v>
      </c>
      <c r="I348" t="s">
        <v>43</v>
      </c>
      <c r="J348" t="s">
        <v>36</v>
      </c>
      <c r="K348" t="s">
        <v>25</v>
      </c>
      <c r="L348" t="s">
        <v>804</v>
      </c>
      <c r="M348">
        <v>84.62</v>
      </c>
      <c r="N348">
        <v>61</v>
      </c>
      <c r="O348" t="s">
        <v>27</v>
      </c>
      <c r="P348" t="s">
        <v>28</v>
      </c>
      <c r="R348">
        <v>16</v>
      </c>
      <c r="S348" t="s">
        <v>29</v>
      </c>
      <c r="U348">
        <v>303543</v>
      </c>
    </row>
    <row r="349" spans="1:21" x14ac:dyDescent="0.3">
      <c r="A349">
        <v>304993</v>
      </c>
      <c r="B349" t="s">
        <v>906</v>
      </c>
      <c r="C349" t="s">
        <v>1760</v>
      </c>
      <c r="D349" t="s">
        <v>31</v>
      </c>
      <c r="E349" t="s">
        <v>1769</v>
      </c>
      <c r="F349" t="s">
        <v>61</v>
      </c>
      <c r="G349" t="s">
        <v>126</v>
      </c>
      <c r="H349" t="s">
        <v>22</v>
      </c>
      <c r="I349" t="s">
        <v>43</v>
      </c>
      <c r="J349" t="s">
        <v>24</v>
      </c>
      <c r="K349" t="s">
        <v>54</v>
      </c>
      <c r="L349" t="s">
        <v>1055</v>
      </c>
      <c r="M349">
        <v>79.010000000000005</v>
      </c>
      <c r="N349">
        <v>71</v>
      </c>
      <c r="O349" t="s">
        <v>56</v>
      </c>
      <c r="P349" t="s">
        <v>28</v>
      </c>
      <c r="R349">
        <v>10</v>
      </c>
      <c r="S349" t="s">
        <v>29</v>
      </c>
      <c r="U349">
        <v>303606</v>
      </c>
    </row>
    <row r="350" spans="1:21" x14ac:dyDescent="0.3">
      <c r="A350">
        <v>303866</v>
      </c>
      <c r="B350" t="s">
        <v>663</v>
      </c>
      <c r="C350" t="s">
        <v>1761</v>
      </c>
      <c r="D350" t="s">
        <v>40</v>
      </c>
      <c r="E350" t="s">
        <v>1771</v>
      </c>
      <c r="F350" t="s">
        <v>32</v>
      </c>
      <c r="G350" t="s">
        <v>73</v>
      </c>
      <c r="H350" t="s">
        <v>34</v>
      </c>
      <c r="I350" t="s">
        <v>43</v>
      </c>
      <c r="J350" t="s">
        <v>36</v>
      </c>
      <c r="K350" t="s">
        <v>64</v>
      </c>
      <c r="L350" t="s">
        <v>664</v>
      </c>
      <c r="M350">
        <v>90.29</v>
      </c>
      <c r="N350">
        <v>70</v>
      </c>
      <c r="O350" t="s">
        <v>56</v>
      </c>
      <c r="P350" t="s">
        <v>50</v>
      </c>
      <c r="R350">
        <v>35</v>
      </c>
      <c r="S350" t="s">
        <v>29</v>
      </c>
      <c r="U350">
        <v>303648</v>
      </c>
    </row>
    <row r="351" spans="1:21" x14ac:dyDescent="0.3">
      <c r="A351">
        <v>304992</v>
      </c>
      <c r="B351" t="s">
        <v>413</v>
      </c>
      <c r="C351" t="s">
        <v>1765</v>
      </c>
      <c r="D351" t="s">
        <v>19</v>
      </c>
      <c r="E351" t="s">
        <v>1771</v>
      </c>
      <c r="F351" t="s">
        <v>32</v>
      </c>
      <c r="G351" t="s">
        <v>73</v>
      </c>
      <c r="H351" t="s">
        <v>63</v>
      </c>
      <c r="I351" t="s">
        <v>43</v>
      </c>
      <c r="J351" t="s">
        <v>24</v>
      </c>
      <c r="K351" t="s">
        <v>54</v>
      </c>
      <c r="L351" t="s">
        <v>438</v>
      </c>
      <c r="M351">
        <v>94.83</v>
      </c>
      <c r="N351">
        <v>71</v>
      </c>
      <c r="O351" t="s">
        <v>56</v>
      </c>
      <c r="P351" t="s">
        <v>38</v>
      </c>
      <c r="Q351">
        <v>2</v>
      </c>
      <c r="R351">
        <v>11</v>
      </c>
      <c r="S351" t="s">
        <v>29</v>
      </c>
      <c r="U351">
        <v>303621</v>
      </c>
    </row>
    <row r="352" spans="1:21" x14ac:dyDescent="0.3">
      <c r="A352">
        <v>304990</v>
      </c>
      <c r="B352" t="s">
        <v>967</v>
      </c>
      <c r="C352" t="s">
        <v>1762</v>
      </c>
      <c r="D352" t="s">
        <v>72</v>
      </c>
      <c r="E352" t="s">
        <v>1772</v>
      </c>
      <c r="F352" t="s">
        <v>46</v>
      </c>
      <c r="G352" t="s">
        <v>108</v>
      </c>
      <c r="H352" t="s">
        <v>22</v>
      </c>
      <c r="I352" t="s">
        <v>43</v>
      </c>
      <c r="J352" t="s">
        <v>36</v>
      </c>
      <c r="K352" t="s">
        <v>54</v>
      </c>
      <c r="L352" t="s">
        <v>1478</v>
      </c>
      <c r="M352">
        <v>88.07</v>
      </c>
      <c r="N352">
        <v>84</v>
      </c>
      <c r="O352" t="s">
        <v>56</v>
      </c>
      <c r="P352" t="s">
        <v>38</v>
      </c>
      <c r="Q352">
        <v>3</v>
      </c>
      <c r="R352">
        <v>33</v>
      </c>
      <c r="S352" t="s">
        <v>29</v>
      </c>
      <c r="U352">
        <v>304420</v>
      </c>
    </row>
    <row r="353" spans="1:21" x14ac:dyDescent="0.3">
      <c r="A353">
        <v>304989</v>
      </c>
      <c r="B353" t="s">
        <v>958</v>
      </c>
      <c r="C353" t="s">
        <v>1766</v>
      </c>
      <c r="D353" t="s">
        <v>52</v>
      </c>
      <c r="E353" t="s">
        <v>1770</v>
      </c>
      <c r="F353" t="s">
        <v>41</v>
      </c>
      <c r="G353" t="s">
        <v>33</v>
      </c>
      <c r="H353" t="s">
        <v>63</v>
      </c>
      <c r="I353" t="s">
        <v>43</v>
      </c>
      <c r="J353" t="s">
        <v>36</v>
      </c>
      <c r="K353" t="s">
        <v>25</v>
      </c>
      <c r="L353" t="s">
        <v>742</v>
      </c>
      <c r="M353">
        <v>92.86</v>
      </c>
      <c r="N353">
        <v>74</v>
      </c>
      <c r="O353" t="s">
        <v>56</v>
      </c>
      <c r="P353" t="s">
        <v>50</v>
      </c>
      <c r="R353">
        <v>39</v>
      </c>
      <c r="S353" t="s">
        <v>29</v>
      </c>
      <c r="U353">
        <v>304336</v>
      </c>
    </row>
    <row r="354" spans="1:21" x14ac:dyDescent="0.3">
      <c r="A354">
        <v>304980</v>
      </c>
      <c r="B354" t="s">
        <v>1248</v>
      </c>
      <c r="C354" t="s">
        <v>1766</v>
      </c>
      <c r="D354" t="s">
        <v>52</v>
      </c>
      <c r="E354" t="s">
        <v>1768</v>
      </c>
      <c r="F354" t="s">
        <v>20</v>
      </c>
      <c r="G354" t="s">
        <v>53</v>
      </c>
      <c r="H354" t="s">
        <v>76</v>
      </c>
      <c r="I354" t="s">
        <v>43</v>
      </c>
      <c r="J354" t="s">
        <v>24</v>
      </c>
      <c r="K354" t="s">
        <v>54</v>
      </c>
      <c r="L354" t="s">
        <v>99</v>
      </c>
      <c r="M354">
        <v>91.38</v>
      </c>
      <c r="N354">
        <v>75</v>
      </c>
      <c r="O354" t="s">
        <v>49</v>
      </c>
      <c r="P354" t="s">
        <v>28</v>
      </c>
      <c r="R354">
        <v>27</v>
      </c>
      <c r="S354" t="s">
        <v>29</v>
      </c>
      <c r="U354">
        <v>304125</v>
      </c>
    </row>
    <row r="355" spans="1:21" x14ac:dyDescent="0.3">
      <c r="A355">
        <v>304979</v>
      </c>
      <c r="B355" t="s">
        <v>105</v>
      </c>
      <c r="C355" t="s">
        <v>1763</v>
      </c>
      <c r="D355" t="s">
        <v>80</v>
      </c>
      <c r="E355" t="s">
        <v>1770</v>
      </c>
      <c r="F355" t="s">
        <v>41</v>
      </c>
      <c r="G355" t="s">
        <v>102</v>
      </c>
      <c r="H355" t="s">
        <v>63</v>
      </c>
      <c r="I355" t="s">
        <v>43</v>
      </c>
      <c r="J355" t="s">
        <v>24</v>
      </c>
      <c r="K355" t="s">
        <v>25</v>
      </c>
      <c r="L355" t="s">
        <v>1471</v>
      </c>
      <c r="M355">
        <v>85.77</v>
      </c>
      <c r="N355">
        <v>73</v>
      </c>
      <c r="O355" t="s">
        <v>56</v>
      </c>
      <c r="P355" t="s">
        <v>28</v>
      </c>
      <c r="S355" t="s">
        <v>29</v>
      </c>
      <c r="U355">
        <v>304368</v>
      </c>
    </row>
    <row r="356" spans="1:21" x14ac:dyDescent="0.3">
      <c r="A356">
        <v>303872</v>
      </c>
      <c r="B356" t="s">
        <v>675</v>
      </c>
      <c r="C356" t="s">
        <v>1763</v>
      </c>
      <c r="D356" t="s">
        <v>80</v>
      </c>
      <c r="E356" t="s">
        <v>1772</v>
      </c>
      <c r="F356" t="s">
        <v>46</v>
      </c>
      <c r="G356" t="s">
        <v>53</v>
      </c>
      <c r="H356" t="s">
        <v>63</v>
      </c>
      <c r="I356" t="s">
        <v>43</v>
      </c>
      <c r="J356" t="s">
        <v>36</v>
      </c>
      <c r="K356" t="s">
        <v>69</v>
      </c>
      <c r="L356" t="s">
        <v>676</v>
      </c>
      <c r="M356">
        <v>75.86</v>
      </c>
      <c r="N356">
        <v>62</v>
      </c>
      <c r="O356" t="s">
        <v>27</v>
      </c>
      <c r="P356" t="s">
        <v>50</v>
      </c>
      <c r="R356">
        <v>24</v>
      </c>
      <c r="S356" t="s">
        <v>29</v>
      </c>
      <c r="U356">
        <v>303524</v>
      </c>
    </row>
    <row r="357" spans="1:21" x14ac:dyDescent="0.3">
      <c r="A357">
        <v>304978</v>
      </c>
      <c r="B357" t="s">
        <v>112</v>
      </c>
      <c r="C357" t="s">
        <v>1765</v>
      </c>
      <c r="D357" t="s">
        <v>19</v>
      </c>
      <c r="E357" t="s">
        <v>1770</v>
      </c>
      <c r="F357" t="s">
        <v>41</v>
      </c>
      <c r="G357" t="s">
        <v>62</v>
      </c>
      <c r="H357" t="s">
        <v>22</v>
      </c>
      <c r="I357" t="s">
        <v>43</v>
      </c>
      <c r="J357" t="s">
        <v>36</v>
      </c>
      <c r="K357" t="s">
        <v>64</v>
      </c>
      <c r="L357" t="s">
        <v>37</v>
      </c>
      <c r="M357">
        <v>75.45</v>
      </c>
      <c r="N357">
        <v>51</v>
      </c>
      <c r="O357" t="s">
        <v>56</v>
      </c>
      <c r="P357" t="s">
        <v>38</v>
      </c>
      <c r="Q357">
        <v>2</v>
      </c>
      <c r="R357">
        <v>10</v>
      </c>
      <c r="S357" t="s">
        <v>29</v>
      </c>
      <c r="U357">
        <v>303780</v>
      </c>
    </row>
    <row r="358" spans="1:21" x14ac:dyDescent="0.3">
      <c r="A358">
        <v>304973</v>
      </c>
      <c r="B358" t="s">
        <v>556</v>
      </c>
      <c r="C358" t="s">
        <v>1766</v>
      </c>
      <c r="D358" t="s">
        <v>52</v>
      </c>
      <c r="E358" t="s">
        <v>1771</v>
      </c>
      <c r="F358" t="s">
        <v>32</v>
      </c>
      <c r="G358" t="s">
        <v>62</v>
      </c>
      <c r="H358" t="s">
        <v>63</v>
      </c>
      <c r="I358" t="s">
        <v>43</v>
      </c>
      <c r="J358" t="s">
        <v>24</v>
      </c>
      <c r="K358" t="s">
        <v>69</v>
      </c>
      <c r="L358" t="s">
        <v>793</v>
      </c>
      <c r="M358">
        <v>88.37</v>
      </c>
      <c r="N358">
        <v>80</v>
      </c>
      <c r="O358" t="s">
        <v>56</v>
      </c>
      <c r="P358" t="s">
        <v>28</v>
      </c>
      <c r="R358">
        <v>40</v>
      </c>
      <c r="S358" t="s">
        <v>29</v>
      </c>
      <c r="U358">
        <v>304402</v>
      </c>
    </row>
    <row r="359" spans="1:21" x14ac:dyDescent="0.3">
      <c r="A359">
        <v>304963</v>
      </c>
      <c r="B359" t="s">
        <v>45</v>
      </c>
      <c r="C359" t="s">
        <v>1763</v>
      </c>
      <c r="D359" t="s">
        <v>80</v>
      </c>
      <c r="E359" t="s">
        <v>1770</v>
      </c>
      <c r="F359" t="s">
        <v>41</v>
      </c>
      <c r="G359" t="s">
        <v>126</v>
      </c>
      <c r="H359" t="s">
        <v>34</v>
      </c>
      <c r="I359" t="s">
        <v>43</v>
      </c>
      <c r="J359" t="s">
        <v>36</v>
      </c>
      <c r="K359" t="s">
        <v>54</v>
      </c>
      <c r="L359" t="s">
        <v>878</v>
      </c>
      <c r="M359">
        <v>82.99</v>
      </c>
      <c r="N359">
        <v>72</v>
      </c>
      <c r="O359" t="s">
        <v>27</v>
      </c>
      <c r="P359" t="s">
        <v>28</v>
      </c>
      <c r="R359">
        <v>12</v>
      </c>
      <c r="S359" t="s">
        <v>29</v>
      </c>
      <c r="U359">
        <v>303590</v>
      </c>
    </row>
    <row r="360" spans="1:21" x14ac:dyDescent="0.3">
      <c r="A360">
        <v>304962</v>
      </c>
      <c r="B360" t="s">
        <v>491</v>
      </c>
      <c r="C360" t="s">
        <v>1761</v>
      </c>
      <c r="D360" t="s">
        <v>40</v>
      </c>
      <c r="E360" t="s">
        <v>1771</v>
      </c>
      <c r="F360" t="s">
        <v>32</v>
      </c>
      <c r="G360" t="s">
        <v>102</v>
      </c>
      <c r="H360" t="s">
        <v>63</v>
      </c>
      <c r="I360" t="s">
        <v>43</v>
      </c>
      <c r="J360" t="s">
        <v>36</v>
      </c>
      <c r="K360" t="s">
        <v>69</v>
      </c>
      <c r="L360" t="s">
        <v>1465</v>
      </c>
      <c r="M360">
        <v>93.61</v>
      </c>
      <c r="N360">
        <v>85</v>
      </c>
      <c r="O360" t="s">
        <v>49</v>
      </c>
      <c r="P360" t="s">
        <v>28</v>
      </c>
      <c r="R360">
        <v>24</v>
      </c>
      <c r="S360" t="s">
        <v>29</v>
      </c>
      <c r="U360">
        <v>304455</v>
      </c>
    </row>
    <row r="361" spans="1:21" x14ac:dyDescent="0.3">
      <c r="A361">
        <v>303877</v>
      </c>
      <c r="B361" t="s">
        <v>133</v>
      </c>
      <c r="C361" t="s">
        <v>1765</v>
      </c>
      <c r="D361" t="s">
        <v>19</v>
      </c>
      <c r="E361" t="s">
        <v>1772</v>
      </c>
      <c r="F361" t="s">
        <v>46</v>
      </c>
      <c r="G361" t="s">
        <v>33</v>
      </c>
      <c r="H361" t="s">
        <v>76</v>
      </c>
      <c r="I361" t="s">
        <v>43</v>
      </c>
      <c r="J361" t="s">
        <v>36</v>
      </c>
      <c r="K361" t="s">
        <v>54</v>
      </c>
      <c r="L361" t="s">
        <v>683</v>
      </c>
      <c r="M361">
        <v>76.33</v>
      </c>
      <c r="N361">
        <v>50</v>
      </c>
      <c r="O361" t="s">
        <v>27</v>
      </c>
      <c r="P361" t="s">
        <v>28</v>
      </c>
      <c r="R361">
        <v>40</v>
      </c>
      <c r="S361" t="s">
        <v>29</v>
      </c>
      <c r="U361">
        <v>303604</v>
      </c>
    </row>
    <row r="362" spans="1:21" x14ac:dyDescent="0.3">
      <c r="A362">
        <v>304955</v>
      </c>
      <c r="B362" t="s">
        <v>289</v>
      </c>
      <c r="C362" t="s">
        <v>1761</v>
      </c>
      <c r="D362" t="s">
        <v>40</v>
      </c>
      <c r="E362" t="s">
        <v>1769</v>
      </c>
      <c r="F362" t="s">
        <v>61</v>
      </c>
      <c r="G362" t="s">
        <v>33</v>
      </c>
      <c r="H362" t="s">
        <v>76</v>
      </c>
      <c r="I362" t="s">
        <v>43</v>
      </c>
      <c r="J362" t="s">
        <v>36</v>
      </c>
      <c r="K362" t="s">
        <v>69</v>
      </c>
      <c r="L362" t="s">
        <v>1367</v>
      </c>
      <c r="M362">
        <v>92.51</v>
      </c>
      <c r="N362">
        <v>81</v>
      </c>
      <c r="O362" t="s">
        <v>56</v>
      </c>
      <c r="P362" t="s">
        <v>50</v>
      </c>
      <c r="R362">
        <v>28</v>
      </c>
      <c r="S362" t="s">
        <v>29</v>
      </c>
      <c r="U362">
        <v>304490</v>
      </c>
    </row>
    <row r="363" spans="1:21" x14ac:dyDescent="0.3">
      <c r="A363">
        <v>304954</v>
      </c>
      <c r="B363" t="s">
        <v>120</v>
      </c>
      <c r="C363" t="s">
        <v>1765</v>
      </c>
      <c r="D363" t="s">
        <v>19</v>
      </c>
      <c r="E363" t="s">
        <v>1769</v>
      </c>
      <c r="F363" t="s">
        <v>61</v>
      </c>
      <c r="G363" t="s">
        <v>102</v>
      </c>
      <c r="H363" t="s">
        <v>76</v>
      </c>
      <c r="I363" t="s">
        <v>43</v>
      </c>
      <c r="J363" t="s">
        <v>36</v>
      </c>
      <c r="K363" t="s">
        <v>54</v>
      </c>
      <c r="L363" t="s">
        <v>558</v>
      </c>
      <c r="M363">
        <v>98.2</v>
      </c>
      <c r="N363">
        <v>88</v>
      </c>
      <c r="O363" t="s">
        <v>49</v>
      </c>
      <c r="P363" t="s">
        <v>38</v>
      </c>
      <c r="Q363">
        <v>5</v>
      </c>
      <c r="R363">
        <v>38</v>
      </c>
      <c r="S363" t="s">
        <v>29</v>
      </c>
      <c r="U363">
        <v>304332</v>
      </c>
    </row>
    <row r="364" spans="1:21" x14ac:dyDescent="0.3">
      <c r="A364">
        <v>304947</v>
      </c>
      <c r="B364" t="s">
        <v>123</v>
      </c>
      <c r="C364" t="s">
        <v>1764</v>
      </c>
      <c r="D364" t="s">
        <v>60</v>
      </c>
      <c r="E364" t="s">
        <v>1771</v>
      </c>
      <c r="F364" t="s">
        <v>32</v>
      </c>
      <c r="G364" t="s">
        <v>102</v>
      </c>
      <c r="H364" t="s">
        <v>34</v>
      </c>
      <c r="I364" t="s">
        <v>43</v>
      </c>
      <c r="J364" t="s">
        <v>36</v>
      </c>
      <c r="K364" t="s">
        <v>25</v>
      </c>
      <c r="L364" t="s">
        <v>97</v>
      </c>
      <c r="M364">
        <v>93.82</v>
      </c>
      <c r="N364">
        <v>89</v>
      </c>
      <c r="O364" t="s">
        <v>49</v>
      </c>
      <c r="P364" t="s">
        <v>38</v>
      </c>
      <c r="Q364">
        <v>4</v>
      </c>
      <c r="R364">
        <v>36</v>
      </c>
      <c r="S364" t="s">
        <v>29</v>
      </c>
      <c r="U364">
        <v>304226</v>
      </c>
    </row>
    <row r="365" spans="1:21" x14ac:dyDescent="0.3">
      <c r="A365">
        <v>304938</v>
      </c>
      <c r="B365" t="s">
        <v>1082</v>
      </c>
      <c r="C365" t="s">
        <v>1764</v>
      </c>
      <c r="D365" t="s">
        <v>60</v>
      </c>
      <c r="E365" t="s">
        <v>1771</v>
      </c>
      <c r="F365" t="s">
        <v>32</v>
      </c>
      <c r="G365" t="s">
        <v>108</v>
      </c>
      <c r="H365" t="s">
        <v>63</v>
      </c>
      <c r="I365" t="s">
        <v>43</v>
      </c>
      <c r="J365" t="s">
        <v>24</v>
      </c>
      <c r="K365" t="s">
        <v>25</v>
      </c>
      <c r="L365" t="s">
        <v>941</v>
      </c>
      <c r="M365">
        <v>92.69</v>
      </c>
      <c r="N365">
        <v>77</v>
      </c>
      <c r="O365" t="s">
        <v>56</v>
      </c>
      <c r="P365" t="s">
        <v>38</v>
      </c>
      <c r="Q365">
        <v>3</v>
      </c>
      <c r="R365">
        <v>28</v>
      </c>
      <c r="S365" t="s">
        <v>29</v>
      </c>
      <c r="U365">
        <v>304001</v>
      </c>
    </row>
    <row r="366" spans="1:21" x14ac:dyDescent="0.3">
      <c r="A366">
        <v>304937</v>
      </c>
      <c r="B366" t="s">
        <v>172</v>
      </c>
      <c r="C366" t="s">
        <v>1763</v>
      </c>
      <c r="D366" t="s">
        <v>80</v>
      </c>
      <c r="E366" t="s">
        <v>1772</v>
      </c>
      <c r="F366" t="s">
        <v>46</v>
      </c>
      <c r="G366" t="s">
        <v>73</v>
      </c>
      <c r="H366" t="s">
        <v>22</v>
      </c>
      <c r="I366" t="s">
        <v>43</v>
      </c>
      <c r="J366" t="s">
        <v>24</v>
      </c>
      <c r="K366" t="s">
        <v>54</v>
      </c>
      <c r="L366" t="s">
        <v>1456</v>
      </c>
      <c r="M366">
        <v>92.54</v>
      </c>
      <c r="N366">
        <v>71</v>
      </c>
      <c r="O366" t="s">
        <v>49</v>
      </c>
      <c r="P366" t="s">
        <v>38</v>
      </c>
      <c r="Q366">
        <v>2</v>
      </c>
      <c r="R366">
        <v>13</v>
      </c>
      <c r="S366" t="s">
        <v>29</v>
      </c>
      <c r="U366">
        <v>304805</v>
      </c>
    </row>
    <row r="367" spans="1:21" x14ac:dyDescent="0.3">
      <c r="A367">
        <v>304935</v>
      </c>
      <c r="B367" t="s">
        <v>745</v>
      </c>
      <c r="C367" t="s">
        <v>1762</v>
      </c>
      <c r="D367" t="s">
        <v>72</v>
      </c>
      <c r="E367" t="s">
        <v>1772</v>
      </c>
      <c r="F367" t="s">
        <v>46</v>
      </c>
      <c r="G367" t="s">
        <v>42</v>
      </c>
      <c r="H367" t="s">
        <v>76</v>
      </c>
      <c r="I367" t="s">
        <v>43</v>
      </c>
      <c r="J367" t="s">
        <v>36</v>
      </c>
      <c r="K367" t="s">
        <v>25</v>
      </c>
      <c r="L367" t="s">
        <v>1256</v>
      </c>
      <c r="M367">
        <v>79.28</v>
      </c>
      <c r="N367">
        <v>53</v>
      </c>
      <c r="O367" t="s">
        <v>56</v>
      </c>
      <c r="P367" t="s">
        <v>50</v>
      </c>
      <c r="R367">
        <v>18</v>
      </c>
      <c r="S367" t="s">
        <v>29</v>
      </c>
      <c r="U367">
        <v>304634</v>
      </c>
    </row>
    <row r="368" spans="1:21" x14ac:dyDescent="0.3">
      <c r="A368">
        <v>304934</v>
      </c>
      <c r="B368" t="s">
        <v>617</v>
      </c>
      <c r="C368" t="s">
        <v>1762</v>
      </c>
      <c r="D368" t="s">
        <v>72</v>
      </c>
      <c r="E368" t="s">
        <v>1771</v>
      </c>
      <c r="F368" t="s">
        <v>32</v>
      </c>
      <c r="G368" t="s">
        <v>68</v>
      </c>
      <c r="H368" t="s">
        <v>63</v>
      </c>
      <c r="I368" t="s">
        <v>43</v>
      </c>
      <c r="J368" t="s">
        <v>24</v>
      </c>
      <c r="K368" t="s">
        <v>25</v>
      </c>
      <c r="L368" t="s">
        <v>1455</v>
      </c>
      <c r="M368">
        <v>86.8</v>
      </c>
      <c r="N368">
        <v>88</v>
      </c>
      <c r="O368" t="s">
        <v>56</v>
      </c>
      <c r="P368" t="s">
        <v>38</v>
      </c>
      <c r="Q368">
        <v>2</v>
      </c>
      <c r="R368">
        <v>19</v>
      </c>
      <c r="S368" t="s">
        <v>29</v>
      </c>
      <c r="U368">
        <v>304909</v>
      </c>
    </row>
    <row r="369" spans="1:21" x14ac:dyDescent="0.3">
      <c r="A369">
        <v>303885</v>
      </c>
      <c r="B369" t="s">
        <v>235</v>
      </c>
      <c r="C369" t="s">
        <v>1761</v>
      </c>
      <c r="D369" t="s">
        <v>40</v>
      </c>
      <c r="E369" t="s">
        <v>1768</v>
      </c>
      <c r="F369" t="s">
        <v>20</v>
      </c>
      <c r="G369" t="s">
        <v>42</v>
      </c>
      <c r="H369" t="s">
        <v>63</v>
      </c>
      <c r="I369" t="s">
        <v>43</v>
      </c>
      <c r="J369" t="s">
        <v>24</v>
      </c>
      <c r="K369" t="s">
        <v>64</v>
      </c>
      <c r="L369" t="s">
        <v>691</v>
      </c>
      <c r="M369">
        <v>93.49</v>
      </c>
      <c r="N369">
        <v>82</v>
      </c>
      <c r="O369" t="s">
        <v>49</v>
      </c>
      <c r="P369" t="s">
        <v>28</v>
      </c>
      <c r="R369">
        <v>13</v>
      </c>
      <c r="S369" t="s">
        <v>29</v>
      </c>
      <c r="U369">
        <v>303687</v>
      </c>
    </row>
    <row r="370" spans="1:21" x14ac:dyDescent="0.3">
      <c r="A370">
        <v>304914</v>
      </c>
      <c r="B370" t="s">
        <v>391</v>
      </c>
      <c r="C370" t="s">
        <v>1763</v>
      </c>
      <c r="D370" t="s">
        <v>80</v>
      </c>
      <c r="E370" t="s">
        <v>1771</v>
      </c>
      <c r="F370" t="s">
        <v>32</v>
      </c>
      <c r="G370" t="s">
        <v>173</v>
      </c>
      <c r="H370" t="s">
        <v>34</v>
      </c>
      <c r="I370" t="s">
        <v>43</v>
      </c>
      <c r="J370" t="s">
        <v>24</v>
      </c>
      <c r="K370" t="s">
        <v>69</v>
      </c>
      <c r="L370" t="s">
        <v>1307</v>
      </c>
      <c r="M370">
        <v>99.18</v>
      </c>
      <c r="N370">
        <v>96</v>
      </c>
      <c r="O370" t="s">
        <v>49</v>
      </c>
      <c r="P370" t="s">
        <v>38</v>
      </c>
      <c r="Q370">
        <v>3</v>
      </c>
      <c r="R370">
        <v>39</v>
      </c>
      <c r="S370" t="s">
        <v>29</v>
      </c>
      <c r="U370">
        <v>304619</v>
      </c>
    </row>
    <row r="371" spans="1:21" x14ac:dyDescent="0.3">
      <c r="A371">
        <v>304903</v>
      </c>
      <c r="B371" t="s">
        <v>969</v>
      </c>
      <c r="C371" t="s">
        <v>1763</v>
      </c>
      <c r="D371" t="s">
        <v>80</v>
      </c>
      <c r="E371" t="s">
        <v>1768</v>
      </c>
      <c r="F371" t="s">
        <v>20</v>
      </c>
      <c r="G371" t="s">
        <v>21</v>
      </c>
      <c r="H371" t="s">
        <v>76</v>
      </c>
      <c r="I371" t="s">
        <v>43</v>
      </c>
      <c r="J371" t="s">
        <v>36</v>
      </c>
      <c r="K371" t="s">
        <v>25</v>
      </c>
      <c r="L371" t="s">
        <v>859</v>
      </c>
      <c r="M371">
        <v>87.11</v>
      </c>
      <c r="N371">
        <v>87</v>
      </c>
      <c r="O371" t="s">
        <v>49</v>
      </c>
      <c r="P371" t="s">
        <v>38</v>
      </c>
      <c r="Q371">
        <v>3</v>
      </c>
      <c r="R371">
        <v>27</v>
      </c>
      <c r="S371" t="s">
        <v>29</v>
      </c>
      <c r="U371">
        <v>304171</v>
      </c>
    </row>
    <row r="372" spans="1:21" x14ac:dyDescent="0.3">
      <c r="A372">
        <v>304899</v>
      </c>
      <c r="B372" t="s">
        <v>812</v>
      </c>
      <c r="C372" t="s">
        <v>1764</v>
      </c>
      <c r="D372" t="s">
        <v>60</v>
      </c>
      <c r="E372" t="s">
        <v>1771</v>
      </c>
      <c r="F372" t="s">
        <v>32</v>
      </c>
      <c r="G372" t="s">
        <v>68</v>
      </c>
      <c r="H372" t="s">
        <v>63</v>
      </c>
      <c r="I372" t="s">
        <v>43</v>
      </c>
      <c r="J372" t="s">
        <v>24</v>
      </c>
      <c r="K372" t="s">
        <v>54</v>
      </c>
      <c r="L372" t="s">
        <v>445</v>
      </c>
      <c r="M372">
        <v>84.72</v>
      </c>
      <c r="N372">
        <v>70</v>
      </c>
      <c r="O372" t="s">
        <v>56</v>
      </c>
      <c r="P372" t="s">
        <v>38</v>
      </c>
      <c r="Q372">
        <v>2</v>
      </c>
      <c r="R372">
        <v>33</v>
      </c>
      <c r="S372" t="s">
        <v>29</v>
      </c>
      <c r="U372">
        <v>304504</v>
      </c>
    </row>
    <row r="373" spans="1:21" x14ac:dyDescent="0.3">
      <c r="A373">
        <v>304897</v>
      </c>
      <c r="B373" t="s">
        <v>982</v>
      </c>
      <c r="C373" t="s">
        <v>1761</v>
      </c>
      <c r="D373" t="s">
        <v>40</v>
      </c>
      <c r="E373" t="s">
        <v>1768</v>
      </c>
      <c r="F373" t="s">
        <v>20</v>
      </c>
      <c r="G373" t="s">
        <v>53</v>
      </c>
      <c r="H373" t="s">
        <v>34</v>
      </c>
      <c r="I373" t="s">
        <v>43</v>
      </c>
      <c r="J373" t="s">
        <v>24</v>
      </c>
      <c r="K373" t="s">
        <v>69</v>
      </c>
      <c r="L373" t="s">
        <v>940</v>
      </c>
      <c r="M373">
        <v>96.19</v>
      </c>
      <c r="N373">
        <v>86</v>
      </c>
      <c r="O373" t="s">
        <v>49</v>
      </c>
      <c r="P373" t="s">
        <v>38</v>
      </c>
      <c r="Q373">
        <v>3</v>
      </c>
      <c r="R373">
        <v>9</v>
      </c>
      <c r="S373" t="s">
        <v>29</v>
      </c>
      <c r="U373">
        <v>303754</v>
      </c>
    </row>
    <row r="374" spans="1:21" x14ac:dyDescent="0.3">
      <c r="A374">
        <v>304886</v>
      </c>
      <c r="B374" t="s">
        <v>125</v>
      </c>
      <c r="C374" t="s">
        <v>1766</v>
      </c>
      <c r="D374" t="s">
        <v>52</v>
      </c>
      <c r="E374" t="s">
        <v>1769</v>
      </c>
      <c r="F374" t="s">
        <v>61</v>
      </c>
      <c r="G374" t="s">
        <v>108</v>
      </c>
      <c r="H374" t="s">
        <v>76</v>
      </c>
      <c r="I374" t="s">
        <v>43</v>
      </c>
      <c r="J374" t="s">
        <v>24</v>
      </c>
      <c r="K374" t="s">
        <v>25</v>
      </c>
      <c r="L374" t="s">
        <v>124</v>
      </c>
      <c r="M374">
        <v>81.75</v>
      </c>
      <c r="N374">
        <v>63</v>
      </c>
      <c r="O374" t="s">
        <v>56</v>
      </c>
      <c r="P374" t="s">
        <v>38</v>
      </c>
      <c r="Q374">
        <v>5</v>
      </c>
      <c r="S374" t="s">
        <v>29</v>
      </c>
      <c r="U374">
        <v>303757</v>
      </c>
    </row>
    <row r="375" spans="1:21" x14ac:dyDescent="0.3">
      <c r="A375">
        <v>303891</v>
      </c>
      <c r="B375" t="s">
        <v>553</v>
      </c>
      <c r="C375" t="s">
        <v>1766</v>
      </c>
      <c r="D375" t="s">
        <v>52</v>
      </c>
      <c r="E375" t="s">
        <v>1770</v>
      </c>
      <c r="F375" t="s">
        <v>41</v>
      </c>
      <c r="G375" t="s">
        <v>108</v>
      </c>
      <c r="H375" t="s">
        <v>34</v>
      </c>
      <c r="I375" t="s">
        <v>43</v>
      </c>
      <c r="J375" t="s">
        <v>36</v>
      </c>
      <c r="K375" t="s">
        <v>54</v>
      </c>
      <c r="L375" t="s">
        <v>697</v>
      </c>
      <c r="M375">
        <v>79.239999999999995</v>
      </c>
      <c r="N375">
        <v>66</v>
      </c>
      <c r="O375" t="s">
        <v>27</v>
      </c>
      <c r="P375" t="s">
        <v>38</v>
      </c>
      <c r="Q375">
        <v>2</v>
      </c>
      <c r="R375">
        <v>21</v>
      </c>
      <c r="S375" t="s">
        <v>29</v>
      </c>
      <c r="U375">
        <v>303764</v>
      </c>
    </row>
    <row r="376" spans="1:21" x14ac:dyDescent="0.3">
      <c r="A376">
        <v>304885</v>
      </c>
      <c r="B376" t="s">
        <v>107</v>
      </c>
      <c r="C376" t="s">
        <v>1765</v>
      </c>
      <c r="D376" t="s">
        <v>19</v>
      </c>
      <c r="E376" t="s">
        <v>1769</v>
      </c>
      <c r="F376" t="s">
        <v>61</v>
      </c>
      <c r="G376" t="s">
        <v>33</v>
      </c>
      <c r="H376" t="s">
        <v>34</v>
      </c>
      <c r="I376" t="s">
        <v>43</v>
      </c>
      <c r="J376" t="s">
        <v>24</v>
      </c>
      <c r="K376" t="s">
        <v>69</v>
      </c>
      <c r="L376" t="s">
        <v>1435</v>
      </c>
      <c r="M376">
        <v>94.32</v>
      </c>
      <c r="N376">
        <v>73</v>
      </c>
      <c r="O376" t="s">
        <v>56</v>
      </c>
      <c r="P376" t="s">
        <v>38</v>
      </c>
      <c r="Q376">
        <v>5</v>
      </c>
      <c r="R376">
        <v>29</v>
      </c>
      <c r="S376" t="s">
        <v>29</v>
      </c>
      <c r="U376">
        <v>303964</v>
      </c>
    </row>
    <row r="377" spans="1:21" x14ac:dyDescent="0.3">
      <c r="A377">
        <v>304884</v>
      </c>
      <c r="B377" t="s">
        <v>59</v>
      </c>
      <c r="C377" t="s">
        <v>1761</v>
      </c>
      <c r="D377" t="s">
        <v>40</v>
      </c>
      <c r="E377" t="s">
        <v>1769</v>
      </c>
      <c r="F377" t="s">
        <v>61</v>
      </c>
      <c r="G377" t="s">
        <v>126</v>
      </c>
      <c r="H377" t="s">
        <v>34</v>
      </c>
      <c r="I377" t="s">
        <v>43</v>
      </c>
      <c r="J377" t="s">
        <v>36</v>
      </c>
      <c r="K377" t="s">
        <v>64</v>
      </c>
      <c r="L377" t="s">
        <v>1434</v>
      </c>
      <c r="M377">
        <v>98.61</v>
      </c>
      <c r="N377">
        <v>98</v>
      </c>
      <c r="O377" t="s">
        <v>56</v>
      </c>
      <c r="P377" t="s">
        <v>38</v>
      </c>
      <c r="Q377">
        <v>3</v>
      </c>
      <c r="R377">
        <v>16</v>
      </c>
      <c r="S377" t="s">
        <v>29</v>
      </c>
      <c r="U377">
        <v>304789</v>
      </c>
    </row>
    <row r="378" spans="1:21" x14ac:dyDescent="0.3">
      <c r="A378">
        <v>304881</v>
      </c>
      <c r="B378" t="s">
        <v>618</v>
      </c>
      <c r="C378" t="s">
        <v>1760</v>
      </c>
      <c r="D378" t="s">
        <v>31</v>
      </c>
      <c r="E378" t="s">
        <v>1768</v>
      </c>
      <c r="F378" t="s">
        <v>20</v>
      </c>
      <c r="G378" t="s">
        <v>102</v>
      </c>
      <c r="H378" t="s">
        <v>22</v>
      </c>
      <c r="I378" t="s">
        <v>43</v>
      </c>
      <c r="J378" t="s">
        <v>24</v>
      </c>
      <c r="K378" t="s">
        <v>64</v>
      </c>
      <c r="L378" t="s">
        <v>1151</v>
      </c>
      <c r="M378">
        <v>86.21</v>
      </c>
      <c r="N378">
        <v>73</v>
      </c>
      <c r="O378" t="s">
        <v>56</v>
      </c>
      <c r="P378" t="s">
        <v>38</v>
      </c>
      <c r="Q378">
        <v>5</v>
      </c>
      <c r="R378">
        <v>23</v>
      </c>
      <c r="S378" t="s">
        <v>29</v>
      </c>
      <c r="U378">
        <v>303739</v>
      </c>
    </row>
    <row r="379" spans="1:21" x14ac:dyDescent="0.3">
      <c r="A379">
        <v>303895</v>
      </c>
      <c r="B379" t="s">
        <v>701</v>
      </c>
      <c r="C379" t="s">
        <v>1761</v>
      </c>
      <c r="D379" t="s">
        <v>40</v>
      </c>
      <c r="E379" t="s">
        <v>1771</v>
      </c>
      <c r="F379" t="s">
        <v>32</v>
      </c>
      <c r="G379" t="s">
        <v>73</v>
      </c>
      <c r="H379" t="s">
        <v>63</v>
      </c>
      <c r="I379" t="s">
        <v>43</v>
      </c>
      <c r="J379" t="s">
        <v>36</v>
      </c>
      <c r="K379" t="s">
        <v>54</v>
      </c>
      <c r="L379" t="s">
        <v>702</v>
      </c>
      <c r="M379">
        <v>75.44</v>
      </c>
      <c r="N379">
        <v>66</v>
      </c>
      <c r="O379" t="s">
        <v>27</v>
      </c>
      <c r="P379" t="s">
        <v>38</v>
      </c>
      <c r="Q379">
        <v>2</v>
      </c>
      <c r="R379">
        <v>25</v>
      </c>
      <c r="S379" t="s">
        <v>29</v>
      </c>
      <c r="U379">
        <v>303795</v>
      </c>
    </row>
    <row r="380" spans="1:21" x14ac:dyDescent="0.3">
      <c r="A380">
        <v>304880</v>
      </c>
      <c r="B380" t="s">
        <v>1340</v>
      </c>
      <c r="C380" t="s">
        <v>1763</v>
      </c>
      <c r="D380" t="s">
        <v>80</v>
      </c>
      <c r="E380" t="s">
        <v>1769</v>
      </c>
      <c r="F380" t="s">
        <v>61</v>
      </c>
      <c r="G380" t="s">
        <v>21</v>
      </c>
      <c r="H380" t="s">
        <v>63</v>
      </c>
      <c r="I380" t="s">
        <v>43</v>
      </c>
      <c r="J380" t="s">
        <v>36</v>
      </c>
      <c r="K380" t="s">
        <v>25</v>
      </c>
      <c r="L380" t="s">
        <v>374</v>
      </c>
      <c r="M380">
        <v>90.9</v>
      </c>
      <c r="N380">
        <v>70</v>
      </c>
      <c r="O380" t="s">
        <v>56</v>
      </c>
      <c r="P380" t="s">
        <v>38</v>
      </c>
      <c r="Q380">
        <v>4</v>
      </c>
      <c r="S380" t="s">
        <v>29</v>
      </c>
      <c r="U380">
        <v>304154</v>
      </c>
    </row>
    <row r="381" spans="1:21" x14ac:dyDescent="0.3">
      <c r="A381">
        <v>304879</v>
      </c>
      <c r="B381" t="s">
        <v>248</v>
      </c>
      <c r="C381" t="s">
        <v>1762</v>
      </c>
      <c r="D381" t="s">
        <v>72</v>
      </c>
      <c r="E381" t="s">
        <v>1771</v>
      </c>
      <c r="F381" t="s">
        <v>32</v>
      </c>
      <c r="G381" t="s">
        <v>68</v>
      </c>
      <c r="H381" t="s">
        <v>34</v>
      </c>
      <c r="I381" t="s">
        <v>43</v>
      </c>
      <c r="J381" t="s">
        <v>24</v>
      </c>
      <c r="K381" t="s">
        <v>54</v>
      </c>
      <c r="L381" t="s">
        <v>661</v>
      </c>
      <c r="M381">
        <v>77.349999999999994</v>
      </c>
      <c r="N381">
        <v>79</v>
      </c>
      <c r="O381" t="s">
        <v>27</v>
      </c>
      <c r="P381" t="s">
        <v>38</v>
      </c>
      <c r="Q381">
        <v>2</v>
      </c>
      <c r="R381">
        <v>35</v>
      </c>
      <c r="S381" t="s">
        <v>29</v>
      </c>
      <c r="U381">
        <v>304360</v>
      </c>
    </row>
    <row r="382" spans="1:21" x14ac:dyDescent="0.3">
      <c r="A382">
        <v>304875</v>
      </c>
      <c r="B382" t="s">
        <v>71</v>
      </c>
      <c r="C382" t="s">
        <v>1764</v>
      </c>
      <c r="D382" t="s">
        <v>60</v>
      </c>
      <c r="E382" t="s">
        <v>1768</v>
      </c>
      <c r="F382" t="s">
        <v>20</v>
      </c>
      <c r="G382" t="s">
        <v>53</v>
      </c>
      <c r="H382" t="s">
        <v>22</v>
      </c>
      <c r="I382" t="s">
        <v>43</v>
      </c>
      <c r="J382" t="s">
        <v>36</v>
      </c>
      <c r="K382" t="s">
        <v>54</v>
      </c>
      <c r="L382" t="s">
        <v>1178</v>
      </c>
      <c r="M382">
        <v>85.74</v>
      </c>
      <c r="N382">
        <v>86</v>
      </c>
      <c r="O382" t="s">
        <v>49</v>
      </c>
      <c r="P382" t="s">
        <v>38</v>
      </c>
      <c r="Q382">
        <v>4</v>
      </c>
      <c r="R382">
        <v>14</v>
      </c>
      <c r="S382" t="s">
        <v>29</v>
      </c>
      <c r="U382">
        <v>303981</v>
      </c>
    </row>
    <row r="383" spans="1:21" x14ac:dyDescent="0.3">
      <c r="A383">
        <v>304872</v>
      </c>
      <c r="B383" t="s">
        <v>1171</v>
      </c>
      <c r="C383" t="s">
        <v>1763</v>
      </c>
      <c r="D383" t="s">
        <v>80</v>
      </c>
      <c r="E383" t="s">
        <v>1769</v>
      </c>
      <c r="F383" t="s">
        <v>61</v>
      </c>
      <c r="G383" t="s">
        <v>173</v>
      </c>
      <c r="H383" t="s">
        <v>34</v>
      </c>
      <c r="I383" t="s">
        <v>43</v>
      </c>
      <c r="J383" t="s">
        <v>36</v>
      </c>
      <c r="K383" t="s">
        <v>54</v>
      </c>
      <c r="L383" t="s">
        <v>727</v>
      </c>
      <c r="M383">
        <v>88.49</v>
      </c>
      <c r="N383">
        <v>73</v>
      </c>
      <c r="O383" t="s">
        <v>56</v>
      </c>
      <c r="P383" t="s">
        <v>38</v>
      </c>
      <c r="Q383">
        <v>5</v>
      </c>
      <c r="R383">
        <v>10</v>
      </c>
      <c r="S383" t="s">
        <v>29</v>
      </c>
      <c r="U383">
        <v>303778</v>
      </c>
    </row>
    <row r="384" spans="1:21" x14ac:dyDescent="0.3">
      <c r="A384">
        <v>304870</v>
      </c>
      <c r="B384" t="s">
        <v>569</v>
      </c>
      <c r="C384" t="s">
        <v>1760</v>
      </c>
      <c r="D384" t="s">
        <v>31</v>
      </c>
      <c r="E384" t="s">
        <v>1772</v>
      </c>
      <c r="F384" t="s">
        <v>46</v>
      </c>
      <c r="G384" t="s">
        <v>68</v>
      </c>
      <c r="H384" t="s">
        <v>63</v>
      </c>
      <c r="I384" t="s">
        <v>43</v>
      </c>
      <c r="J384" t="s">
        <v>36</v>
      </c>
      <c r="K384" t="s">
        <v>54</v>
      </c>
      <c r="L384" t="s">
        <v>703</v>
      </c>
      <c r="M384">
        <v>92.87</v>
      </c>
      <c r="N384">
        <v>83</v>
      </c>
      <c r="O384" t="s">
        <v>56</v>
      </c>
      <c r="P384" t="s">
        <v>50</v>
      </c>
      <c r="R384">
        <v>5</v>
      </c>
      <c r="S384" t="s">
        <v>29</v>
      </c>
      <c r="U384">
        <v>304684</v>
      </c>
    </row>
    <row r="385" spans="1:21" x14ac:dyDescent="0.3">
      <c r="A385">
        <v>303901</v>
      </c>
      <c r="B385" t="s">
        <v>611</v>
      </c>
      <c r="C385" t="s">
        <v>1763</v>
      </c>
      <c r="D385" t="s">
        <v>80</v>
      </c>
      <c r="E385" t="s">
        <v>1770</v>
      </c>
      <c r="F385" t="s">
        <v>41</v>
      </c>
      <c r="G385" t="s">
        <v>102</v>
      </c>
      <c r="H385" t="s">
        <v>34</v>
      </c>
      <c r="I385" t="s">
        <v>43</v>
      </c>
      <c r="J385" t="s">
        <v>36</v>
      </c>
      <c r="K385" t="s">
        <v>25</v>
      </c>
      <c r="L385" t="s">
        <v>278</v>
      </c>
      <c r="M385">
        <v>90.4</v>
      </c>
      <c r="N385">
        <v>82</v>
      </c>
      <c r="O385" t="s">
        <v>56</v>
      </c>
      <c r="P385" t="s">
        <v>38</v>
      </c>
      <c r="Q385">
        <v>4</v>
      </c>
      <c r="R385">
        <v>19</v>
      </c>
      <c r="S385" t="s">
        <v>29</v>
      </c>
      <c r="U385">
        <v>303722</v>
      </c>
    </row>
    <row r="386" spans="1:21" x14ac:dyDescent="0.3">
      <c r="A386">
        <v>304867</v>
      </c>
      <c r="B386" t="s">
        <v>650</v>
      </c>
      <c r="C386" t="s">
        <v>1766</v>
      </c>
      <c r="D386" t="s">
        <v>52</v>
      </c>
      <c r="E386" t="s">
        <v>1770</v>
      </c>
      <c r="F386" t="s">
        <v>41</v>
      </c>
      <c r="G386" t="s">
        <v>21</v>
      </c>
      <c r="H386" t="s">
        <v>34</v>
      </c>
      <c r="I386" t="s">
        <v>43</v>
      </c>
      <c r="J386" t="s">
        <v>24</v>
      </c>
      <c r="K386" t="s">
        <v>54</v>
      </c>
      <c r="L386" t="s">
        <v>329</v>
      </c>
      <c r="M386">
        <v>91.4</v>
      </c>
      <c r="N386">
        <v>74</v>
      </c>
      <c r="O386" t="s">
        <v>56</v>
      </c>
      <c r="P386" t="s">
        <v>38</v>
      </c>
      <c r="Q386">
        <v>3</v>
      </c>
      <c r="S386" t="s">
        <v>29</v>
      </c>
      <c r="U386">
        <v>304812</v>
      </c>
    </row>
    <row r="387" spans="1:21" x14ac:dyDescent="0.3">
      <c r="A387">
        <v>304866</v>
      </c>
      <c r="B387" t="s">
        <v>243</v>
      </c>
      <c r="C387" t="s">
        <v>1766</v>
      </c>
      <c r="D387" t="s">
        <v>52</v>
      </c>
      <c r="E387" t="s">
        <v>1772</v>
      </c>
      <c r="F387" t="s">
        <v>46</v>
      </c>
      <c r="G387" t="s">
        <v>33</v>
      </c>
      <c r="H387" t="s">
        <v>22</v>
      </c>
      <c r="I387" t="s">
        <v>43</v>
      </c>
      <c r="J387" t="s">
        <v>24</v>
      </c>
      <c r="K387" t="s">
        <v>69</v>
      </c>
      <c r="L387" t="s">
        <v>37</v>
      </c>
      <c r="M387">
        <v>82.78</v>
      </c>
      <c r="N387">
        <v>57</v>
      </c>
      <c r="O387" t="s">
        <v>27</v>
      </c>
      <c r="P387" t="s">
        <v>38</v>
      </c>
      <c r="Q387">
        <v>2</v>
      </c>
      <c r="R387">
        <v>20</v>
      </c>
      <c r="S387" t="s">
        <v>29</v>
      </c>
      <c r="U387">
        <v>303547</v>
      </c>
    </row>
    <row r="388" spans="1:21" x14ac:dyDescent="0.3">
      <c r="A388">
        <v>304864</v>
      </c>
      <c r="B388" t="s">
        <v>195</v>
      </c>
      <c r="C388" t="s">
        <v>1764</v>
      </c>
      <c r="D388" t="s">
        <v>60</v>
      </c>
      <c r="E388" t="s">
        <v>1770</v>
      </c>
      <c r="F388" t="s">
        <v>41</v>
      </c>
      <c r="G388" t="s">
        <v>33</v>
      </c>
      <c r="H388" t="s">
        <v>34</v>
      </c>
      <c r="I388" t="s">
        <v>43</v>
      </c>
      <c r="J388" t="s">
        <v>24</v>
      </c>
      <c r="K388" t="s">
        <v>54</v>
      </c>
      <c r="L388" t="s">
        <v>896</v>
      </c>
      <c r="M388">
        <v>82.86</v>
      </c>
      <c r="N388">
        <v>75</v>
      </c>
      <c r="O388" t="s">
        <v>27</v>
      </c>
      <c r="P388" t="s">
        <v>28</v>
      </c>
      <c r="S388" t="s">
        <v>29</v>
      </c>
      <c r="U388">
        <v>303563</v>
      </c>
    </row>
    <row r="389" spans="1:21" x14ac:dyDescent="0.3">
      <c r="A389">
        <v>303905</v>
      </c>
      <c r="B389" t="s">
        <v>538</v>
      </c>
      <c r="C389" t="s">
        <v>1762</v>
      </c>
      <c r="D389" t="s">
        <v>72</v>
      </c>
      <c r="E389" t="s">
        <v>1770</v>
      </c>
      <c r="F389" t="s">
        <v>41</v>
      </c>
      <c r="G389" t="s">
        <v>42</v>
      </c>
      <c r="H389" t="s">
        <v>76</v>
      </c>
      <c r="I389" t="s">
        <v>43</v>
      </c>
      <c r="J389" t="s">
        <v>36</v>
      </c>
      <c r="K389" t="s">
        <v>64</v>
      </c>
      <c r="L389" t="s">
        <v>716</v>
      </c>
      <c r="M389">
        <v>75.34</v>
      </c>
      <c r="N389">
        <v>53</v>
      </c>
      <c r="O389" t="s">
        <v>27</v>
      </c>
      <c r="P389" t="s">
        <v>38</v>
      </c>
      <c r="Q389">
        <v>2</v>
      </c>
      <c r="R389">
        <v>19</v>
      </c>
      <c r="S389" t="s">
        <v>29</v>
      </c>
      <c r="U389">
        <v>303702</v>
      </c>
    </row>
    <row r="390" spans="1:21" x14ac:dyDescent="0.3">
      <c r="A390">
        <v>304863</v>
      </c>
      <c r="B390" t="s">
        <v>487</v>
      </c>
      <c r="C390" t="s">
        <v>1763</v>
      </c>
      <c r="D390" t="s">
        <v>80</v>
      </c>
      <c r="E390" t="s">
        <v>1772</v>
      </c>
      <c r="F390" t="s">
        <v>46</v>
      </c>
      <c r="G390" t="s">
        <v>33</v>
      </c>
      <c r="H390" t="s">
        <v>76</v>
      </c>
      <c r="I390" t="s">
        <v>43</v>
      </c>
      <c r="J390" t="s">
        <v>24</v>
      </c>
      <c r="K390" t="s">
        <v>54</v>
      </c>
      <c r="L390" t="s">
        <v>907</v>
      </c>
      <c r="M390">
        <v>83.57</v>
      </c>
      <c r="N390">
        <v>52</v>
      </c>
      <c r="O390" t="s">
        <v>56</v>
      </c>
      <c r="P390" t="s">
        <v>38</v>
      </c>
      <c r="Q390">
        <v>4</v>
      </c>
      <c r="R390">
        <v>18</v>
      </c>
      <c r="S390" t="s">
        <v>29</v>
      </c>
      <c r="U390">
        <v>304367</v>
      </c>
    </row>
    <row r="391" spans="1:21" x14ac:dyDescent="0.3">
      <c r="A391">
        <v>303907</v>
      </c>
      <c r="B391" t="s">
        <v>717</v>
      </c>
      <c r="C391" t="s">
        <v>1760</v>
      </c>
      <c r="D391" t="s">
        <v>31</v>
      </c>
      <c r="E391" t="s">
        <v>1772</v>
      </c>
      <c r="F391" t="s">
        <v>46</v>
      </c>
      <c r="G391" t="s">
        <v>108</v>
      </c>
      <c r="H391" t="s">
        <v>22</v>
      </c>
      <c r="I391" t="s">
        <v>43</v>
      </c>
      <c r="J391" t="s">
        <v>24</v>
      </c>
      <c r="K391" t="s">
        <v>69</v>
      </c>
      <c r="L391" t="s">
        <v>718</v>
      </c>
      <c r="M391">
        <v>97.55</v>
      </c>
      <c r="N391">
        <v>89</v>
      </c>
      <c r="O391" t="s">
        <v>56</v>
      </c>
      <c r="P391" t="s">
        <v>38</v>
      </c>
      <c r="Q391">
        <v>4</v>
      </c>
      <c r="R391">
        <v>21</v>
      </c>
      <c r="S391" t="s">
        <v>29</v>
      </c>
      <c r="U391">
        <v>303525</v>
      </c>
    </row>
    <row r="392" spans="1:21" x14ac:dyDescent="0.3">
      <c r="A392">
        <v>303908</v>
      </c>
      <c r="B392" t="s">
        <v>265</v>
      </c>
      <c r="C392" t="s">
        <v>1763</v>
      </c>
      <c r="D392" t="s">
        <v>80</v>
      </c>
      <c r="E392" t="s">
        <v>1768</v>
      </c>
      <c r="F392" t="s">
        <v>20</v>
      </c>
      <c r="G392" t="s">
        <v>73</v>
      </c>
      <c r="H392" t="s">
        <v>22</v>
      </c>
      <c r="I392" t="s">
        <v>43</v>
      </c>
      <c r="J392" t="s">
        <v>36</v>
      </c>
      <c r="K392" t="s">
        <v>64</v>
      </c>
      <c r="L392" t="s">
        <v>719</v>
      </c>
      <c r="M392">
        <v>75.400000000000006</v>
      </c>
      <c r="N392">
        <v>70</v>
      </c>
      <c r="O392" t="s">
        <v>27</v>
      </c>
      <c r="P392" t="s">
        <v>38</v>
      </c>
      <c r="Q392">
        <v>3</v>
      </c>
      <c r="R392">
        <v>18</v>
      </c>
      <c r="S392" t="s">
        <v>29</v>
      </c>
      <c r="U392">
        <v>303542</v>
      </c>
    </row>
    <row r="393" spans="1:21" x14ac:dyDescent="0.3">
      <c r="A393">
        <v>304859</v>
      </c>
      <c r="B393" t="s">
        <v>481</v>
      </c>
      <c r="C393" t="s">
        <v>1762</v>
      </c>
      <c r="D393" t="s">
        <v>72</v>
      </c>
      <c r="E393" t="s">
        <v>1770</v>
      </c>
      <c r="F393" t="s">
        <v>41</v>
      </c>
      <c r="G393" t="s">
        <v>47</v>
      </c>
      <c r="H393" t="s">
        <v>63</v>
      </c>
      <c r="I393" t="s">
        <v>43</v>
      </c>
      <c r="J393" t="s">
        <v>24</v>
      </c>
      <c r="K393" t="s">
        <v>25</v>
      </c>
      <c r="L393" t="s">
        <v>1029</v>
      </c>
      <c r="M393">
        <v>97.37</v>
      </c>
      <c r="N393">
        <v>87</v>
      </c>
      <c r="O393" t="s">
        <v>49</v>
      </c>
      <c r="P393" t="s">
        <v>38</v>
      </c>
      <c r="Q393">
        <v>3</v>
      </c>
      <c r="R393">
        <v>22</v>
      </c>
      <c r="S393" t="s">
        <v>29</v>
      </c>
      <c r="U393">
        <v>303934</v>
      </c>
    </row>
    <row r="394" spans="1:21" x14ac:dyDescent="0.3">
      <c r="A394">
        <v>304856</v>
      </c>
      <c r="B394" t="s">
        <v>857</v>
      </c>
      <c r="C394" t="s">
        <v>1761</v>
      </c>
      <c r="D394" t="s">
        <v>40</v>
      </c>
      <c r="E394" t="s">
        <v>1772</v>
      </c>
      <c r="F394" t="s">
        <v>46</v>
      </c>
      <c r="G394" t="s">
        <v>173</v>
      </c>
      <c r="H394" t="s">
        <v>76</v>
      </c>
      <c r="I394" t="s">
        <v>43</v>
      </c>
      <c r="J394" t="s">
        <v>36</v>
      </c>
      <c r="K394" t="s">
        <v>69</v>
      </c>
      <c r="L394" t="s">
        <v>370</v>
      </c>
      <c r="M394">
        <v>92.68</v>
      </c>
      <c r="N394">
        <v>76</v>
      </c>
      <c r="O394" t="s">
        <v>56</v>
      </c>
      <c r="P394" t="s">
        <v>28</v>
      </c>
      <c r="R394">
        <v>9</v>
      </c>
      <c r="S394" t="s">
        <v>29</v>
      </c>
      <c r="U394">
        <v>303657</v>
      </c>
    </row>
    <row r="395" spans="1:21" x14ac:dyDescent="0.3">
      <c r="A395">
        <v>304847</v>
      </c>
      <c r="B395" t="s">
        <v>817</v>
      </c>
      <c r="C395" t="s">
        <v>1760</v>
      </c>
      <c r="D395" t="s">
        <v>31</v>
      </c>
      <c r="E395" t="s">
        <v>1772</v>
      </c>
      <c r="F395" t="s">
        <v>46</v>
      </c>
      <c r="G395" t="s">
        <v>102</v>
      </c>
      <c r="H395" t="s">
        <v>63</v>
      </c>
      <c r="I395" t="s">
        <v>43</v>
      </c>
      <c r="J395" t="s">
        <v>36</v>
      </c>
      <c r="K395" t="s">
        <v>64</v>
      </c>
      <c r="L395" t="s">
        <v>1195</v>
      </c>
      <c r="M395">
        <v>93.09</v>
      </c>
      <c r="N395">
        <v>78</v>
      </c>
      <c r="O395" t="s">
        <v>56</v>
      </c>
      <c r="P395" t="s">
        <v>38</v>
      </c>
      <c r="Q395">
        <v>2</v>
      </c>
      <c r="R395">
        <v>36</v>
      </c>
      <c r="S395" t="s">
        <v>29</v>
      </c>
      <c r="U395">
        <v>303950</v>
      </c>
    </row>
    <row r="396" spans="1:21" x14ac:dyDescent="0.3">
      <c r="A396">
        <v>304846</v>
      </c>
      <c r="B396" t="s">
        <v>625</v>
      </c>
      <c r="C396" t="s">
        <v>1765</v>
      </c>
      <c r="D396" t="s">
        <v>19</v>
      </c>
      <c r="E396" t="s">
        <v>1772</v>
      </c>
      <c r="F396" t="s">
        <v>46</v>
      </c>
      <c r="G396" t="s">
        <v>21</v>
      </c>
      <c r="H396" t="s">
        <v>63</v>
      </c>
      <c r="I396" t="s">
        <v>43</v>
      </c>
      <c r="J396" t="s">
        <v>36</v>
      </c>
      <c r="K396" t="s">
        <v>25</v>
      </c>
      <c r="L396" t="s">
        <v>821</v>
      </c>
      <c r="M396">
        <v>79.86</v>
      </c>
      <c r="N396">
        <v>60</v>
      </c>
      <c r="O396" t="s">
        <v>27</v>
      </c>
      <c r="P396" t="s">
        <v>38</v>
      </c>
      <c r="Q396">
        <v>4</v>
      </c>
      <c r="R396">
        <v>18</v>
      </c>
      <c r="S396" t="s">
        <v>29</v>
      </c>
      <c r="U396">
        <v>304070</v>
      </c>
    </row>
    <row r="397" spans="1:21" x14ac:dyDescent="0.3">
      <c r="A397">
        <v>304844</v>
      </c>
      <c r="B397" t="s">
        <v>95</v>
      </c>
      <c r="C397" t="s">
        <v>1766</v>
      </c>
      <c r="D397" t="s">
        <v>52</v>
      </c>
      <c r="E397" t="s">
        <v>1771</v>
      </c>
      <c r="F397" t="s">
        <v>32</v>
      </c>
      <c r="G397" t="s">
        <v>47</v>
      </c>
      <c r="H397" t="s">
        <v>76</v>
      </c>
      <c r="I397" t="s">
        <v>43</v>
      </c>
      <c r="J397" t="s">
        <v>36</v>
      </c>
      <c r="K397" t="s">
        <v>54</v>
      </c>
      <c r="L397" t="s">
        <v>1421</v>
      </c>
      <c r="M397">
        <v>85.36</v>
      </c>
      <c r="N397">
        <v>90</v>
      </c>
      <c r="O397" t="s">
        <v>49</v>
      </c>
      <c r="P397" t="s">
        <v>38</v>
      </c>
      <c r="Q397">
        <v>4</v>
      </c>
      <c r="R397">
        <v>23</v>
      </c>
      <c r="S397" t="s">
        <v>29</v>
      </c>
      <c r="U397">
        <v>303782</v>
      </c>
    </row>
    <row r="398" spans="1:21" x14ac:dyDescent="0.3">
      <c r="A398">
        <v>304843</v>
      </c>
      <c r="B398" t="s">
        <v>142</v>
      </c>
      <c r="C398" t="s">
        <v>1763</v>
      </c>
      <c r="D398" t="s">
        <v>80</v>
      </c>
      <c r="E398" t="s">
        <v>1768</v>
      </c>
      <c r="F398" t="s">
        <v>20</v>
      </c>
      <c r="G398" t="s">
        <v>73</v>
      </c>
      <c r="H398" t="s">
        <v>63</v>
      </c>
      <c r="I398" t="s">
        <v>43</v>
      </c>
      <c r="J398" t="s">
        <v>24</v>
      </c>
      <c r="K398" t="s">
        <v>25</v>
      </c>
      <c r="L398" t="s">
        <v>1420</v>
      </c>
      <c r="M398">
        <v>79.709999999999994</v>
      </c>
      <c r="N398">
        <v>60</v>
      </c>
      <c r="O398" t="s">
        <v>27</v>
      </c>
      <c r="P398" t="s">
        <v>38</v>
      </c>
      <c r="Q398">
        <v>5</v>
      </c>
      <c r="R398">
        <v>37</v>
      </c>
      <c r="S398" t="s">
        <v>29</v>
      </c>
      <c r="U398">
        <v>303603</v>
      </c>
    </row>
    <row r="399" spans="1:21" x14ac:dyDescent="0.3">
      <c r="A399">
        <v>304842</v>
      </c>
      <c r="B399" t="s">
        <v>533</v>
      </c>
      <c r="C399" t="s">
        <v>1766</v>
      </c>
      <c r="D399" t="s">
        <v>52</v>
      </c>
      <c r="E399" t="s">
        <v>1768</v>
      </c>
      <c r="F399" t="s">
        <v>20</v>
      </c>
      <c r="G399" t="s">
        <v>68</v>
      </c>
      <c r="H399" t="s">
        <v>63</v>
      </c>
      <c r="I399" t="s">
        <v>43</v>
      </c>
      <c r="J399" t="s">
        <v>36</v>
      </c>
      <c r="K399" t="s">
        <v>25</v>
      </c>
      <c r="L399" t="s">
        <v>85</v>
      </c>
      <c r="M399">
        <v>93.33</v>
      </c>
      <c r="N399">
        <v>82</v>
      </c>
      <c r="O399" t="s">
        <v>56</v>
      </c>
      <c r="P399" t="s">
        <v>38</v>
      </c>
      <c r="Q399">
        <v>3</v>
      </c>
      <c r="R399">
        <v>12</v>
      </c>
      <c r="S399" t="s">
        <v>29</v>
      </c>
      <c r="U399">
        <v>304793</v>
      </c>
    </row>
    <row r="400" spans="1:21" x14ac:dyDescent="0.3">
      <c r="A400">
        <v>304837</v>
      </c>
      <c r="B400" t="s">
        <v>594</v>
      </c>
      <c r="C400" t="s">
        <v>1762</v>
      </c>
      <c r="D400" t="s">
        <v>72</v>
      </c>
      <c r="E400" t="s">
        <v>1770</v>
      </c>
      <c r="F400" t="s">
        <v>41</v>
      </c>
      <c r="G400" t="s">
        <v>108</v>
      </c>
      <c r="H400" t="s">
        <v>34</v>
      </c>
      <c r="I400" t="s">
        <v>43</v>
      </c>
      <c r="J400" t="s">
        <v>24</v>
      </c>
      <c r="K400" t="s">
        <v>64</v>
      </c>
      <c r="L400" t="s">
        <v>615</v>
      </c>
      <c r="M400">
        <v>79.59</v>
      </c>
      <c r="N400">
        <v>66</v>
      </c>
      <c r="O400" t="s">
        <v>27</v>
      </c>
      <c r="P400" t="s">
        <v>50</v>
      </c>
      <c r="R400">
        <v>16</v>
      </c>
      <c r="S400" t="s">
        <v>29</v>
      </c>
      <c r="U400">
        <v>303996</v>
      </c>
    </row>
    <row r="401" spans="1:21" x14ac:dyDescent="0.3">
      <c r="A401">
        <v>304833</v>
      </c>
      <c r="B401" t="s">
        <v>581</v>
      </c>
      <c r="C401" t="s">
        <v>1764</v>
      </c>
      <c r="D401" t="s">
        <v>60</v>
      </c>
      <c r="E401" t="s">
        <v>1772</v>
      </c>
      <c r="F401" t="s">
        <v>46</v>
      </c>
      <c r="G401" t="s">
        <v>47</v>
      </c>
      <c r="H401" t="s">
        <v>34</v>
      </c>
      <c r="I401" t="s">
        <v>43</v>
      </c>
      <c r="J401" t="s">
        <v>24</v>
      </c>
      <c r="K401" t="s">
        <v>64</v>
      </c>
      <c r="L401" t="s">
        <v>313</v>
      </c>
      <c r="M401">
        <v>80.510000000000005</v>
      </c>
      <c r="N401">
        <v>51</v>
      </c>
      <c r="O401" t="s">
        <v>56</v>
      </c>
      <c r="P401" t="s">
        <v>28</v>
      </c>
      <c r="R401">
        <v>36</v>
      </c>
      <c r="S401" t="s">
        <v>29</v>
      </c>
      <c r="U401">
        <v>303865</v>
      </c>
    </row>
    <row r="402" spans="1:21" x14ac:dyDescent="0.3">
      <c r="A402">
        <v>304824</v>
      </c>
      <c r="B402" t="s">
        <v>211</v>
      </c>
      <c r="C402" t="s">
        <v>1765</v>
      </c>
      <c r="D402" t="s">
        <v>19</v>
      </c>
      <c r="E402" t="s">
        <v>1768</v>
      </c>
      <c r="F402" t="s">
        <v>20</v>
      </c>
      <c r="G402" t="s">
        <v>42</v>
      </c>
      <c r="H402" t="s">
        <v>63</v>
      </c>
      <c r="I402" t="s">
        <v>43</v>
      </c>
      <c r="J402" t="s">
        <v>24</v>
      </c>
      <c r="K402" t="s">
        <v>64</v>
      </c>
      <c r="L402" t="s">
        <v>1329</v>
      </c>
      <c r="M402">
        <v>92.53</v>
      </c>
      <c r="N402">
        <v>77</v>
      </c>
      <c r="O402" t="s">
        <v>56</v>
      </c>
      <c r="P402" t="s">
        <v>38</v>
      </c>
      <c r="Q402">
        <v>2</v>
      </c>
      <c r="R402">
        <v>21</v>
      </c>
      <c r="S402" t="s">
        <v>29</v>
      </c>
      <c r="U402">
        <v>304681</v>
      </c>
    </row>
    <row r="403" spans="1:21" x14ac:dyDescent="0.3">
      <c r="A403">
        <v>303919</v>
      </c>
      <c r="B403" t="s">
        <v>187</v>
      </c>
      <c r="C403" t="s">
        <v>1765</v>
      </c>
      <c r="D403" t="s">
        <v>19</v>
      </c>
      <c r="E403" t="s">
        <v>1771</v>
      </c>
      <c r="F403" t="s">
        <v>32</v>
      </c>
      <c r="G403" t="s">
        <v>73</v>
      </c>
      <c r="H403" t="s">
        <v>34</v>
      </c>
      <c r="I403" t="s">
        <v>43</v>
      </c>
      <c r="J403" t="s">
        <v>36</v>
      </c>
      <c r="K403" t="s">
        <v>54</v>
      </c>
      <c r="L403" t="s">
        <v>734</v>
      </c>
      <c r="M403">
        <v>81.290000000000006</v>
      </c>
      <c r="N403">
        <v>50</v>
      </c>
      <c r="O403" t="s">
        <v>27</v>
      </c>
      <c r="P403" t="s">
        <v>38</v>
      </c>
      <c r="Q403">
        <v>3</v>
      </c>
      <c r="R403">
        <v>6</v>
      </c>
      <c r="S403" t="s">
        <v>29</v>
      </c>
      <c r="U403">
        <v>303751</v>
      </c>
    </row>
    <row r="404" spans="1:21" x14ac:dyDescent="0.3">
      <c r="A404">
        <v>304823</v>
      </c>
      <c r="B404" t="s">
        <v>284</v>
      </c>
      <c r="C404" t="s">
        <v>1763</v>
      </c>
      <c r="D404" t="s">
        <v>80</v>
      </c>
      <c r="E404" t="s">
        <v>1772</v>
      </c>
      <c r="F404" t="s">
        <v>46</v>
      </c>
      <c r="G404" t="s">
        <v>102</v>
      </c>
      <c r="H404" t="s">
        <v>63</v>
      </c>
      <c r="I404" t="s">
        <v>43</v>
      </c>
      <c r="J404" t="s">
        <v>24</v>
      </c>
      <c r="K404" t="s">
        <v>25</v>
      </c>
      <c r="L404" t="s">
        <v>1057</v>
      </c>
      <c r="M404">
        <v>84.95</v>
      </c>
      <c r="N404">
        <v>75</v>
      </c>
      <c r="O404" t="s">
        <v>56</v>
      </c>
      <c r="P404" t="s">
        <v>28</v>
      </c>
      <c r="R404">
        <v>24</v>
      </c>
      <c r="S404" t="s">
        <v>29</v>
      </c>
      <c r="U404">
        <v>304684</v>
      </c>
    </row>
    <row r="405" spans="1:21" x14ac:dyDescent="0.3">
      <c r="A405">
        <v>304822</v>
      </c>
      <c r="B405" t="s">
        <v>955</v>
      </c>
      <c r="C405" t="s">
        <v>1760</v>
      </c>
      <c r="D405" t="s">
        <v>31</v>
      </c>
      <c r="E405" t="s">
        <v>1768</v>
      </c>
      <c r="F405" t="s">
        <v>20</v>
      </c>
      <c r="G405" t="s">
        <v>53</v>
      </c>
      <c r="H405" t="s">
        <v>34</v>
      </c>
      <c r="I405" t="s">
        <v>43</v>
      </c>
      <c r="J405" t="s">
        <v>36</v>
      </c>
      <c r="K405" t="s">
        <v>69</v>
      </c>
      <c r="L405" t="s">
        <v>492</v>
      </c>
      <c r="M405">
        <v>76.23</v>
      </c>
      <c r="N405">
        <v>77</v>
      </c>
      <c r="O405" t="s">
        <v>27</v>
      </c>
      <c r="P405" t="s">
        <v>50</v>
      </c>
      <c r="S405" t="s">
        <v>29</v>
      </c>
      <c r="U405">
        <v>304797</v>
      </c>
    </row>
    <row r="406" spans="1:21" x14ac:dyDescent="0.3">
      <c r="A406">
        <v>304820</v>
      </c>
      <c r="B406" t="s">
        <v>857</v>
      </c>
      <c r="C406" t="s">
        <v>1760</v>
      </c>
      <c r="D406" t="s">
        <v>31</v>
      </c>
      <c r="E406" t="s">
        <v>1769</v>
      </c>
      <c r="F406" t="s">
        <v>61</v>
      </c>
      <c r="G406" t="s">
        <v>173</v>
      </c>
      <c r="H406" t="s">
        <v>22</v>
      </c>
      <c r="I406" t="s">
        <v>43</v>
      </c>
      <c r="J406" t="s">
        <v>36</v>
      </c>
      <c r="K406" t="s">
        <v>25</v>
      </c>
      <c r="L406" t="s">
        <v>1010</v>
      </c>
      <c r="M406">
        <v>92.57</v>
      </c>
      <c r="N406">
        <v>77</v>
      </c>
      <c r="O406" t="s">
        <v>49</v>
      </c>
      <c r="P406" t="s">
        <v>50</v>
      </c>
      <c r="R406">
        <v>5</v>
      </c>
      <c r="S406" t="s">
        <v>29</v>
      </c>
      <c r="U406">
        <v>303773</v>
      </c>
    </row>
    <row r="407" spans="1:21" x14ac:dyDescent="0.3">
      <c r="A407">
        <v>304815</v>
      </c>
      <c r="B407" t="s">
        <v>312</v>
      </c>
      <c r="C407" t="s">
        <v>1763</v>
      </c>
      <c r="D407" t="s">
        <v>80</v>
      </c>
      <c r="E407" t="s">
        <v>1770</v>
      </c>
      <c r="F407" t="s">
        <v>41</v>
      </c>
      <c r="G407" t="s">
        <v>108</v>
      </c>
      <c r="H407" t="s">
        <v>22</v>
      </c>
      <c r="I407" t="s">
        <v>43</v>
      </c>
      <c r="J407" t="s">
        <v>24</v>
      </c>
      <c r="K407" t="s">
        <v>54</v>
      </c>
      <c r="L407" t="s">
        <v>1413</v>
      </c>
      <c r="M407">
        <v>81.819999999999993</v>
      </c>
      <c r="N407">
        <v>78</v>
      </c>
      <c r="O407" t="s">
        <v>27</v>
      </c>
      <c r="P407" t="s">
        <v>38</v>
      </c>
      <c r="Q407">
        <v>5</v>
      </c>
      <c r="R407">
        <v>37</v>
      </c>
      <c r="S407" t="s">
        <v>29</v>
      </c>
      <c r="U407">
        <v>303762</v>
      </c>
    </row>
    <row r="408" spans="1:21" x14ac:dyDescent="0.3">
      <c r="A408">
        <v>303924</v>
      </c>
      <c r="B408" t="s">
        <v>338</v>
      </c>
      <c r="C408" t="s">
        <v>1765</v>
      </c>
      <c r="D408" t="s">
        <v>19</v>
      </c>
      <c r="E408" t="s">
        <v>1770</v>
      </c>
      <c r="F408" t="s">
        <v>41</v>
      </c>
      <c r="G408" t="s">
        <v>173</v>
      </c>
      <c r="H408" t="s">
        <v>22</v>
      </c>
      <c r="I408" t="s">
        <v>43</v>
      </c>
      <c r="J408" t="s">
        <v>36</v>
      </c>
      <c r="K408" t="s">
        <v>69</v>
      </c>
      <c r="L408" t="s">
        <v>456</v>
      </c>
      <c r="M408">
        <v>93.66</v>
      </c>
      <c r="N408">
        <v>71</v>
      </c>
      <c r="O408" t="s">
        <v>49</v>
      </c>
      <c r="P408" t="s">
        <v>50</v>
      </c>
      <c r="R408">
        <v>35</v>
      </c>
      <c r="S408" t="s">
        <v>29</v>
      </c>
      <c r="U408">
        <v>303633</v>
      </c>
    </row>
    <row r="409" spans="1:21" x14ac:dyDescent="0.3">
      <c r="A409">
        <v>303925</v>
      </c>
      <c r="B409" t="s">
        <v>338</v>
      </c>
      <c r="C409" t="s">
        <v>1762</v>
      </c>
      <c r="D409" t="s">
        <v>72</v>
      </c>
      <c r="E409" t="s">
        <v>1771</v>
      </c>
      <c r="F409" t="s">
        <v>32</v>
      </c>
      <c r="G409" t="s">
        <v>21</v>
      </c>
      <c r="H409" t="s">
        <v>76</v>
      </c>
      <c r="I409" t="s">
        <v>43</v>
      </c>
      <c r="J409" t="s">
        <v>36</v>
      </c>
      <c r="K409" t="s">
        <v>64</v>
      </c>
      <c r="L409" t="s">
        <v>739</v>
      </c>
      <c r="M409">
        <v>81.459999999999994</v>
      </c>
      <c r="N409">
        <v>74</v>
      </c>
      <c r="O409" t="s">
        <v>56</v>
      </c>
      <c r="P409" t="s">
        <v>38</v>
      </c>
      <c r="Q409">
        <v>3</v>
      </c>
      <c r="R409">
        <v>23</v>
      </c>
      <c r="S409" t="s">
        <v>29</v>
      </c>
      <c r="U409">
        <v>303586</v>
      </c>
    </row>
    <row r="410" spans="1:21" x14ac:dyDescent="0.3">
      <c r="A410">
        <v>303926</v>
      </c>
      <c r="B410" t="s">
        <v>595</v>
      </c>
      <c r="C410" t="s">
        <v>1760</v>
      </c>
      <c r="D410" t="s">
        <v>31</v>
      </c>
      <c r="E410" t="s">
        <v>1771</v>
      </c>
      <c r="F410" t="s">
        <v>32</v>
      </c>
      <c r="G410" t="s">
        <v>47</v>
      </c>
      <c r="H410" t="s">
        <v>63</v>
      </c>
      <c r="I410" t="s">
        <v>43</v>
      </c>
      <c r="J410" t="s">
        <v>36</v>
      </c>
      <c r="K410" t="s">
        <v>54</v>
      </c>
      <c r="L410" t="s">
        <v>740</v>
      </c>
      <c r="M410">
        <v>81.11</v>
      </c>
      <c r="N410">
        <v>70</v>
      </c>
      <c r="O410" t="s">
        <v>56</v>
      </c>
      <c r="P410" t="s">
        <v>38</v>
      </c>
      <c r="Q410">
        <v>2</v>
      </c>
      <c r="R410">
        <v>27</v>
      </c>
      <c r="S410" t="s">
        <v>29</v>
      </c>
      <c r="U410">
        <v>303609</v>
      </c>
    </row>
    <row r="411" spans="1:21" x14ac:dyDescent="0.3">
      <c r="A411">
        <v>304813</v>
      </c>
      <c r="B411" t="s">
        <v>107</v>
      </c>
      <c r="C411" t="s">
        <v>1766</v>
      </c>
      <c r="D411" t="s">
        <v>52</v>
      </c>
      <c r="E411" t="s">
        <v>1772</v>
      </c>
      <c r="F411" t="s">
        <v>46</v>
      </c>
      <c r="G411" t="s">
        <v>53</v>
      </c>
      <c r="H411" t="s">
        <v>22</v>
      </c>
      <c r="I411" t="s">
        <v>43</v>
      </c>
      <c r="J411" t="s">
        <v>36</v>
      </c>
      <c r="K411" t="s">
        <v>64</v>
      </c>
      <c r="L411" t="s">
        <v>608</v>
      </c>
      <c r="M411">
        <v>76.319999999999993</v>
      </c>
      <c r="N411">
        <v>67</v>
      </c>
      <c r="O411" t="s">
        <v>27</v>
      </c>
      <c r="P411" t="s">
        <v>28</v>
      </c>
      <c r="R411">
        <v>5</v>
      </c>
      <c r="S411" t="s">
        <v>29</v>
      </c>
      <c r="U411">
        <v>304230</v>
      </c>
    </row>
    <row r="412" spans="1:21" x14ac:dyDescent="0.3">
      <c r="A412">
        <v>304810</v>
      </c>
      <c r="B412" t="s">
        <v>67</v>
      </c>
      <c r="C412" t="s">
        <v>1762</v>
      </c>
      <c r="D412" t="s">
        <v>72</v>
      </c>
      <c r="E412" t="s">
        <v>1772</v>
      </c>
      <c r="F412" t="s">
        <v>46</v>
      </c>
      <c r="G412" t="s">
        <v>42</v>
      </c>
      <c r="H412" t="s">
        <v>22</v>
      </c>
      <c r="I412" t="s">
        <v>43</v>
      </c>
      <c r="J412" t="s">
        <v>24</v>
      </c>
      <c r="K412" t="s">
        <v>64</v>
      </c>
      <c r="L412" t="s">
        <v>1178</v>
      </c>
      <c r="M412">
        <v>82.95</v>
      </c>
      <c r="N412">
        <v>59</v>
      </c>
      <c r="O412" t="s">
        <v>27</v>
      </c>
      <c r="P412" t="s">
        <v>50</v>
      </c>
      <c r="R412">
        <v>5</v>
      </c>
      <c r="S412" t="s">
        <v>29</v>
      </c>
      <c r="U412">
        <v>303809</v>
      </c>
    </row>
    <row r="413" spans="1:21" x14ac:dyDescent="0.3">
      <c r="A413">
        <v>303929</v>
      </c>
      <c r="B413" t="s">
        <v>156</v>
      </c>
      <c r="C413" t="s">
        <v>1762</v>
      </c>
      <c r="D413" t="s">
        <v>72</v>
      </c>
      <c r="E413" t="s">
        <v>1769</v>
      </c>
      <c r="F413" t="s">
        <v>61</v>
      </c>
      <c r="G413" t="s">
        <v>33</v>
      </c>
      <c r="H413" t="s">
        <v>76</v>
      </c>
      <c r="I413" t="s">
        <v>43</v>
      </c>
      <c r="J413" t="s">
        <v>36</v>
      </c>
      <c r="K413" t="s">
        <v>54</v>
      </c>
      <c r="L413" t="s">
        <v>93</v>
      </c>
      <c r="M413">
        <v>80.209999999999994</v>
      </c>
      <c r="N413">
        <v>50</v>
      </c>
      <c r="O413" t="s">
        <v>27</v>
      </c>
      <c r="P413" t="s">
        <v>38</v>
      </c>
      <c r="Q413">
        <v>3</v>
      </c>
      <c r="R413">
        <v>12</v>
      </c>
      <c r="S413" t="s">
        <v>29</v>
      </c>
      <c r="U413">
        <v>303747</v>
      </c>
    </row>
    <row r="414" spans="1:21" x14ac:dyDescent="0.3">
      <c r="A414">
        <v>304808</v>
      </c>
      <c r="B414" t="s">
        <v>114</v>
      </c>
      <c r="C414" t="s">
        <v>1764</v>
      </c>
      <c r="D414" t="s">
        <v>60</v>
      </c>
      <c r="E414" t="s">
        <v>1769</v>
      </c>
      <c r="F414" t="s">
        <v>61</v>
      </c>
      <c r="G414" t="s">
        <v>126</v>
      </c>
      <c r="H414" t="s">
        <v>76</v>
      </c>
      <c r="I414" t="s">
        <v>43</v>
      </c>
      <c r="J414" t="s">
        <v>36</v>
      </c>
      <c r="K414" t="s">
        <v>69</v>
      </c>
      <c r="L414" t="s">
        <v>242</v>
      </c>
      <c r="M414">
        <v>78.37</v>
      </c>
      <c r="N414">
        <v>71</v>
      </c>
      <c r="O414" t="s">
        <v>27</v>
      </c>
      <c r="P414" t="s">
        <v>50</v>
      </c>
      <c r="R414">
        <v>24</v>
      </c>
      <c r="S414" t="s">
        <v>29</v>
      </c>
      <c r="U414">
        <v>304588</v>
      </c>
    </row>
    <row r="415" spans="1:21" x14ac:dyDescent="0.3">
      <c r="A415">
        <v>304807</v>
      </c>
      <c r="B415" t="s">
        <v>1015</v>
      </c>
      <c r="C415" t="s">
        <v>1763</v>
      </c>
      <c r="D415" t="s">
        <v>80</v>
      </c>
      <c r="E415" t="s">
        <v>1768</v>
      </c>
      <c r="F415" t="s">
        <v>20</v>
      </c>
      <c r="G415" t="s">
        <v>53</v>
      </c>
      <c r="H415" t="s">
        <v>63</v>
      </c>
      <c r="I415" t="s">
        <v>43</v>
      </c>
      <c r="J415" t="s">
        <v>24</v>
      </c>
      <c r="K415" t="s">
        <v>54</v>
      </c>
      <c r="L415" t="s">
        <v>1411</v>
      </c>
      <c r="M415">
        <v>95.46</v>
      </c>
      <c r="N415">
        <v>100</v>
      </c>
      <c r="O415" t="s">
        <v>56</v>
      </c>
      <c r="P415" t="s">
        <v>38</v>
      </c>
      <c r="Q415">
        <v>4</v>
      </c>
      <c r="R415">
        <v>25</v>
      </c>
      <c r="S415" t="s">
        <v>29</v>
      </c>
      <c r="U415">
        <v>304135</v>
      </c>
    </row>
    <row r="416" spans="1:21" x14ac:dyDescent="0.3">
      <c r="A416">
        <v>304806</v>
      </c>
      <c r="B416" t="s">
        <v>586</v>
      </c>
      <c r="C416" t="s">
        <v>1761</v>
      </c>
      <c r="D416" t="s">
        <v>40</v>
      </c>
      <c r="E416" t="s">
        <v>1768</v>
      </c>
      <c r="F416" t="s">
        <v>20</v>
      </c>
      <c r="G416" t="s">
        <v>173</v>
      </c>
      <c r="H416" t="s">
        <v>76</v>
      </c>
      <c r="I416" t="s">
        <v>43</v>
      </c>
      <c r="J416" t="s">
        <v>24</v>
      </c>
      <c r="K416" t="s">
        <v>64</v>
      </c>
      <c r="L416" t="s">
        <v>742</v>
      </c>
      <c r="M416">
        <v>77.599999999999994</v>
      </c>
      <c r="N416">
        <v>75</v>
      </c>
      <c r="O416" t="s">
        <v>56</v>
      </c>
      <c r="P416" t="s">
        <v>50</v>
      </c>
      <c r="R416">
        <v>8</v>
      </c>
      <c r="S416" t="s">
        <v>29</v>
      </c>
      <c r="U416">
        <v>303757</v>
      </c>
    </row>
    <row r="417" spans="1:21" x14ac:dyDescent="0.3">
      <c r="A417">
        <v>304804</v>
      </c>
      <c r="B417" t="s">
        <v>107</v>
      </c>
      <c r="C417" t="s">
        <v>1760</v>
      </c>
      <c r="D417" t="s">
        <v>31</v>
      </c>
      <c r="E417" t="s">
        <v>1771</v>
      </c>
      <c r="F417" t="s">
        <v>32</v>
      </c>
      <c r="G417" t="s">
        <v>108</v>
      </c>
      <c r="H417" t="s">
        <v>34</v>
      </c>
      <c r="I417" t="s">
        <v>43</v>
      </c>
      <c r="J417" t="s">
        <v>24</v>
      </c>
      <c r="K417" t="s">
        <v>64</v>
      </c>
      <c r="L417" t="s">
        <v>496</v>
      </c>
      <c r="M417">
        <v>92.61</v>
      </c>
      <c r="N417">
        <v>84</v>
      </c>
      <c r="O417" t="s">
        <v>49</v>
      </c>
      <c r="P417" t="s">
        <v>38</v>
      </c>
      <c r="Q417">
        <v>3</v>
      </c>
      <c r="R417">
        <v>34</v>
      </c>
      <c r="S417" t="s">
        <v>29</v>
      </c>
      <c r="U417">
        <v>303784</v>
      </c>
    </row>
    <row r="418" spans="1:21" x14ac:dyDescent="0.3">
      <c r="A418">
        <v>304803</v>
      </c>
      <c r="B418" t="s">
        <v>301</v>
      </c>
      <c r="C418" t="s">
        <v>1766</v>
      </c>
      <c r="D418" t="s">
        <v>52</v>
      </c>
      <c r="E418" t="s">
        <v>1769</v>
      </c>
      <c r="F418" t="s">
        <v>61</v>
      </c>
      <c r="G418" t="s">
        <v>108</v>
      </c>
      <c r="H418" t="s">
        <v>63</v>
      </c>
      <c r="I418" t="s">
        <v>43</v>
      </c>
      <c r="J418" t="s">
        <v>36</v>
      </c>
      <c r="K418" t="s">
        <v>64</v>
      </c>
      <c r="L418" t="s">
        <v>1337</v>
      </c>
      <c r="M418">
        <v>78.08</v>
      </c>
      <c r="N418">
        <v>80</v>
      </c>
      <c r="O418" t="s">
        <v>27</v>
      </c>
      <c r="P418" t="s">
        <v>38</v>
      </c>
      <c r="Q418">
        <v>4</v>
      </c>
      <c r="R418">
        <v>35</v>
      </c>
      <c r="S418" t="s">
        <v>29</v>
      </c>
      <c r="U418">
        <v>303763</v>
      </c>
    </row>
    <row r="419" spans="1:21" x14ac:dyDescent="0.3">
      <c r="A419">
        <v>304798</v>
      </c>
      <c r="B419" t="s">
        <v>284</v>
      </c>
      <c r="C419" t="s">
        <v>1765</v>
      </c>
      <c r="D419" t="s">
        <v>19</v>
      </c>
      <c r="E419" t="s">
        <v>1768</v>
      </c>
      <c r="F419" t="s">
        <v>20</v>
      </c>
      <c r="G419" t="s">
        <v>126</v>
      </c>
      <c r="H419" t="s">
        <v>34</v>
      </c>
      <c r="I419" t="s">
        <v>43</v>
      </c>
      <c r="J419" t="s">
        <v>24</v>
      </c>
      <c r="K419" t="s">
        <v>54</v>
      </c>
      <c r="L419" t="s">
        <v>682</v>
      </c>
      <c r="M419">
        <v>75.989999999999995</v>
      </c>
      <c r="N419">
        <v>58</v>
      </c>
      <c r="O419" t="s">
        <v>56</v>
      </c>
      <c r="P419" t="s">
        <v>28</v>
      </c>
      <c r="R419">
        <v>39</v>
      </c>
      <c r="S419" t="s">
        <v>29</v>
      </c>
      <c r="U419">
        <v>303784</v>
      </c>
    </row>
    <row r="420" spans="1:21" x14ac:dyDescent="0.3">
      <c r="A420">
        <v>304796</v>
      </c>
      <c r="B420" t="s">
        <v>506</v>
      </c>
      <c r="C420" t="s">
        <v>1764</v>
      </c>
      <c r="D420" t="s">
        <v>60</v>
      </c>
      <c r="E420" t="s">
        <v>1769</v>
      </c>
      <c r="F420" t="s">
        <v>61</v>
      </c>
      <c r="G420" t="s">
        <v>62</v>
      </c>
      <c r="H420" t="s">
        <v>76</v>
      </c>
      <c r="I420" t="s">
        <v>43</v>
      </c>
      <c r="J420" t="s">
        <v>24</v>
      </c>
      <c r="K420" t="s">
        <v>25</v>
      </c>
      <c r="L420" t="s">
        <v>358</v>
      </c>
      <c r="M420">
        <v>89.71</v>
      </c>
      <c r="N420">
        <v>80</v>
      </c>
      <c r="O420" t="s">
        <v>49</v>
      </c>
      <c r="P420" t="s">
        <v>38</v>
      </c>
      <c r="Q420">
        <v>3</v>
      </c>
      <c r="R420">
        <v>27</v>
      </c>
      <c r="S420" t="s">
        <v>29</v>
      </c>
      <c r="U420">
        <v>304514</v>
      </c>
    </row>
    <row r="421" spans="1:21" x14ac:dyDescent="0.3">
      <c r="A421">
        <v>304791</v>
      </c>
      <c r="B421" t="s">
        <v>51</v>
      </c>
      <c r="C421" t="s">
        <v>1761</v>
      </c>
      <c r="D421" t="s">
        <v>40</v>
      </c>
      <c r="E421" t="s">
        <v>1772</v>
      </c>
      <c r="F421" t="s">
        <v>46</v>
      </c>
      <c r="G421" t="s">
        <v>62</v>
      </c>
      <c r="H421" t="s">
        <v>22</v>
      </c>
      <c r="I421" t="s">
        <v>43</v>
      </c>
      <c r="J421" t="s">
        <v>24</v>
      </c>
      <c r="K421" t="s">
        <v>54</v>
      </c>
      <c r="L421" t="s">
        <v>531</v>
      </c>
      <c r="M421">
        <v>83.57</v>
      </c>
      <c r="N421">
        <v>79</v>
      </c>
      <c r="O421" t="s">
        <v>27</v>
      </c>
      <c r="P421" t="s">
        <v>38</v>
      </c>
      <c r="Q421">
        <v>5</v>
      </c>
      <c r="R421">
        <v>9</v>
      </c>
      <c r="S421" t="s">
        <v>29</v>
      </c>
      <c r="U421">
        <v>304370</v>
      </c>
    </row>
    <row r="422" spans="1:21" x14ac:dyDescent="0.3">
      <c r="A422">
        <v>304790</v>
      </c>
      <c r="B422" t="s">
        <v>295</v>
      </c>
      <c r="C422" t="s">
        <v>1761</v>
      </c>
      <c r="D422" t="s">
        <v>40</v>
      </c>
      <c r="E422" t="s">
        <v>1771</v>
      </c>
      <c r="F422" t="s">
        <v>32</v>
      </c>
      <c r="G422" t="s">
        <v>42</v>
      </c>
      <c r="H422" t="s">
        <v>76</v>
      </c>
      <c r="I422" t="s">
        <v>43</v>
      </c>
      <c r="J422" t="s">
        <v>24</v>
      </c>
      <c r="K422" t="s">
        <v>64</v>
      </c>
      <c r="L422" t="s">
        <v>705</v>
      </c>
      <c r="M422">
        <v>91.31</v>
      </c>
      <c r="N422">
        <v>77</v>
      </c>
      <c r="O422" t="s">
        <v>56</v>
      </c>
      <c r="P422" t="s">
        <v>38</v>
      </c>
      <c r="Q422">
        <v>3</v>
      </c>
      <c r="R422">
        <v>5</v>
      </c>
      <c r="S422" t="s">
        <v>29</v>
      </c>
      <c r="U422">
        <v>303760</v>
      </c>
    </row>
    <row r="423" spans="1:21" x14ac:dyDescent="0.3">
      <c r="A423">
        <v>304789</v>
      </c>
      <c r="B423" t="s">
        <v>45</v>
      </c>
      <c r="C423" t="s">
        <v>1766</v>
      </c>
      <c r="D423" t="s">
        <v>52</v>
      </c>
      <c r="E423" t="s">
        <v>1768</v>
      </c>
      <c r="F423" t="s">
        <v>20</v>
      </c>
      <c r="G423" t="s">
        <v>33</v>
      </c>
      <c r="H423" t="s">
        <v>76</v>
      </c>
      <c r="I423" t="s">
        <v>43</v>
      </c>
      <c r="J423" t="s">
        <v>36</v>
      </c>
      <c r="K423" t="s">
        <v>25</v>
      </c>
      <c r="L423" t="s">
        <v>1404</v>
      </c>
      <c r="M423">
        <v>96.77</v>
      </c>
      <c r="N423">
        <v>94</v>
      </c>
      <c r="O423" t="s">
        <v>49</v>
      </c>
      <c r="P423" t="s">
        <v>28</v>
      </c>
      <c r="R423">
        <v>23</v>
      </c>
      <c r="S423" t="s">
        <v>29</v>
      </c>
      <c r="U423">
        <v>304267</v>
      </c>
    </row>
    <row r="424" spans="1:21" x14ac:dyDescent="0.3">
      <c r="A424">
        <v>303940</v>
      </c>
      <c r="B424" t="s">
        <v>380</v>
      </c>
      <c r="C424" t="s">
        <v>1764</v>
      </c>
      <c r="D424" t="s">
        <v>60</v>
      </c>
      <c r="E424" t="s">
        <v>1771</v>
      </c>
      <c r="F424" t="s">
        <v>32</v>
      </c>
      <c r="G424" t="s">
        <v>73</v>
      </c>
      <c r="H424" t="s">
        <v>76</v>
      </c>
      <c r="I424" t="s">
        <v>43</v>
      </c>
      <c r="J424" t="s">
        <v>24</v>
      </c>
      <c r="K424" t="s">
        <v>54</v>
      </c>
      <c r="L424" t="s">
        <v>753</v>
      </c>
      <c r="M424">
        <v>84.18</v>
      </c>
      <c r="N424">
        <v>78</v>
      </c>
      <c r="O424" t="s">
        <v>56</v>
      </c>
      <c r="P424" t="s">
        <v>38</v>
      </c>
      <c r="Q424">
        <v>4</v>
      </c>
      <c r="R424">
        <v>37</v>
      </c>
      <c r="S424" t="s">
        <v>29</v>
      </c>
      <c r="U424">
        <v>303736</v>
      </c>
    </row>
    <row r="425" spans="1:21" x14ac:dyDescent="0.3">
      <c r="A425">
        <v>303941</v>
      </c>
      <c r="B425" t="s">
        <v>648</v>
      </c>
      <c r="C425" t="s">
        <v>1765</v>
      </c>
      <c r="D425" t="s">
        <v>19</v>
      </c>
      <c r="E425" t="s">
        <v>1768</v>
      </c>
      <c r="F425" t="s">
        <v>20</v>
      </c>
      <c r="G425" t="s">
        <v>173</v>
      </c>
      <c r="H425" t="s">
        <v>63</v>
      </c>
      <c r="I425" t="s">
        <v>43</v>
      </c>
      <c r="J425" t="s">
        <v>24</v>
      </c>
      <c r="K425" t="s">
        <v>64</v>
      </c>
      <c r="L425" t="s">
        <v>754</v>
      </c>
      <c r="M425">
        <v>78.56</v>
      </c>
      <c r="N425">
        <v>80</v>
      </c>
      <c r="O425" t="s">
        <v>56</v>
      </c>
      <c r="P425" t="s">
        <v>38</v>
      </c>
      <c r="Q425">
        <v>4</v>
      </c>
      <c r="R425">
        <v>21</v>
      </c>
      <c r="S425" t="s">
        <v>29</v>
      </c>
      <c r="U425">
        <v>303836</v>
      </c>
    </row>
    <row r="426" spans="1:21" x14ac:dyDescent="0.3">
      <c r="A426">
        <v>304787</v>
      </c>
      <c r="B426" t="s">
        <v>123</v>
      </c>
      <c r="C426" t="s">
        <v>1763</v>
      </c>
      <c r="D426" t="s">
        <v>80</v>
      </c>
      <c r="E426" t="s">
        <v>1772</v>
      </c>
      <c r="F426" t="s">
        <v>46</v>
      </c>
      <c r="G426" t="s">
        <v>73</v>
      </c>
      <c r="H426" t="s">
        <v>76</v>
      </c>
      <c r="I426" t="s">
        <v>43</v>
      </c>
      <c r="J426" t="s">
        <v>24</v>
      </c>
      <c r="K426" t="s">
        <v>25</v>
      </c>
      <c r="L426" t="s">
        <v>1403</v>
      </c>
      <c r="M426">
        <v>75.75</v>
      </c>
      <c r="N426">
        <v>76</v>
      </c>
      <c r="O426" t="s">
        <v>56</v>
      </c>
      <c r="P426" t="s">
        <v>38</v>
      </c>
      <c r="Q426">
        <v>5</v>
      </c>
      <c r="R426">
        <v>31</v>
      </c>
      <c r="S426" t="s">
        <v>29</v>
      </c>
      <c r="U426">
        <v>304549</v>
      </c>
    </row>
    <row r="427" spans="1:21" x14ac:dyDescent="0.3">
      <c r="A427">
        <v>304778</v>
      </c>
      <c r="B427" t="s">
        <v>215</v>
      </c>
      <c r="C427" t="s">
        <v>1765</v>
      </c>
      <c r="D427" t="s">
        <v>19</v>
      </c>
      <c r="E427" t="s">
        <v>1769</v>
      </c>
      <c r="F427" t="s">
        <v>61</v>
      </c>
      <c r="G427" t="s">
        <v>173</v>
      </c>
      <c r="H427" t="s">
        <v>63</v>
      </c>
      <c r="I427" t="s">
        <v>43</v>
      </c>
      <c r="J427" t="s">
        <v>36</v>
      </c>
      <c r="K427" t="s">
        <v>69</v>
      </c>
      <c r="L427" t="s">
        <v>558</v>
      </c>
      <c r="M427">
        <v>95.81</v>
      </c>
      <c r="N427">
        <v>96</v>
      </c>
      <c r="O427" t="s">
        <v>56</v>
      </c>
      <c r="P427" t="s">
        <v>38</v>
      </c>
      <c r="Q427">
        <v>2</v>
      </c>
      <c r="R427">
        <v>19</v>
      </c>
      <c r="S427" t="s">
        <v>29</v>
      </c>
      <c r="U427">
        <v>304112</v>
      </c>
    </row>
    <row r="428" spans="1:21" x14ac:dyDescent="0.3">
      <c r="A428">
        <v>304777</v>
      </c>
      <c r="B428" t="s">
        <v>75</v>
      </c>
      <c r="C428" t="s">
        <v>1761</v>
      </c>
      <c r="D428" t="s">
        <v>40</v>
      </c>
      <c r="E428" t="s">
        <v>1770</v>
      </c>
      <c r="F428" t="s">
        <v>41</v>
      </c>
      <c r="G428" t="s">
        <v>42</v>
      </c>
      <c r="H428" t="s">
        <v>76</v>
      </c>
      <c r="I428" t="s">
        <v>43</v>
      </c>
      <c r="J428" t="s">
        <v>24</v>
      </c>
      <c r="K428" t="s">
        <v>64</v>
      </c>
      <c r="L428" t="s">
        <v>1398</v>
      </c>
      <c r="M428">
        <v>81.8</v>
      </c>
      <c r="N428">
        <v>65</v>
      </c>
      <c r="O428" t="s">
        <v>27</v>
      </c>
      <c r="P428" t="s">
        <v>38</v>
      </c>
      <c r="Q428">
        <v>4</v>
      </c>
      <c r="R428">
        <v>9</v>
      </c>
      <c r="S428" t="s">
        <v>29</v>
      </c>
      <c r="U428">
        <v>304620</v>
      </c>
    </row>
    <row r="429" spans="1:21" x14ac:dyDescent="0.3">
      <c r="A429">
        <v>303945</v>
      </c>
      <c r="B429" t="s">
        <v>367</v>
      </c>
      <c r="C429" t="s">
        <v>1760</v>
      </c>
      <c r="D429" t="s">
        <v>31</v>
      </c>
      <c r="E429" t="s">
        <v>1770</v>
      </c>
      <c r="F429" t="s">
        <v>41</v>
      </c>
      <c r="G429" t="s">
        <v>62</v>
      </c>
      <c r="H429" t="s">
        <v>76</v>
      </c>
      <c r="I429" t="s">
        <v>43</v>
      </c>
      <c r="J429" t="s">
        <v>36</v>
      </c>
      <c r="K429" t="s">
        <v>69</v>
      </c>
      <c r="L429" t="s">
        <v>308</v>
      </c>
      <c r="M429">
        <v>80.89</v>
      </c>
      <c r="N429">
        <v>80</v>
      </c>
      <c r="O429" t="s">
        <v>56</v>
      </c>
      <c r="P429" t="s">
        <v>38</v>
      </c>
      <c r="Q429">
        <v>2</v>
      </c>
      <c r="R429">
        <v>20</v>
      </c>
      <c r="S429" t="s">
        <v>29</v>
      </c>
      <c r="U429">
        <v>303881</v>
      </c>
    </row>
    <row r="430" spans="1:21" x14ac:dyDescent="0.3">
      <c r="A430">
        <v>304776</v>
      </c>
      <c r="B430" t="s">
        <v>435</v>
      </c>
      <c r="C430" t="s">
        <v>1765</v>
      </c>
      <c r="D430" t="s">
        <v>19</v>
      </c>
      <c r="E430" t="s">
        <v>1772</v>
      </c>
      <c r="F430" t="s">
        <v>46</v>
      </c>
      <c r="G430" t="s">
        <v>21</v>
      </c>
      <c r="H430" t="s">
        <v>22</v>
      </c>
      <c r="I430" t="s">
        <v>43</v>
      </c>
      <c r="J430" t="s">
        <v>36</v>
      </c>
      <c r="K430" t="s">
        <v>69</v>
      </c>
      <c r="L430" t="s">
        <v>1397</v>
      </c>
      <c r="M430">
        <v>97.82</v>
      </c>
      <c r="N430">
        <v>96</v>
      </c>
      <c r="O430" t="s">
        <v>56</v>
      </c>
      <c r="P430" t="s">
        <v>38</v>
      </c>
      <c r="Q430">
        <v>5</v>
      </c>
      <c r="S430" t="s">
        <v>29</v>
      </c>
      <c r="U430">
        <v>304743</v>
      </c>
    </row>
    <row r="431" spans="1:21" x14ac:dyDescent="0.3">
      <c r="A431">
        <v>304771</v>
      </c>
      <c r="B431" t="s">
        <v>179</v>
      </c>
      <c r="C431" t="s">
        <v>1762</v>
      </c>
      <c r="D431" t="s">
        <v>72</v>
      </c>
      <c r="E431" t="s">
        <v>1770</v>
      </c>
      <c r="F431" t="s">
        <v>41</v>
      </c>
      <c r="G431" t="s">
        <v>33</v>
      </c>
      <c r="H431" t="s">
        <v>76</v>
      </c>
      <c r="I431" t="s">
        <v>43</v>
      </c>
      <c r="J431" t="s">
        <v>24</v>
      </c>
      <c r="K431" t="s">
        <v>25</v>
      </c>
      <c r="L431" t="s">
        <v>1394</v>
      </c>
      <c r="M431">
        <v>80.709999999999994</v>
      </c>
      <c r="N431">
        <v>61</v>
      </c>
      <c r="O431" t="s">
        <v>27</v>
      </c>
      <c r="P431" t="s">
        <v>38</v>
      </c>
      <c r="Q431">
        <v>2</v>
      </c>
      <c r="R431">
        <v>36</v>
      </c>
      <c r="S431" t="s">
        <v>29</v>
      </c>
      <c r="U431">
        <v>304525</v>
      </c>
    </row>
    <row r="432" spans="1:21" x14ac:dyDescent="0.3">
      <c r="A432">
        <v>304769</v>
      </c>
      <c r="B432" t="s">
        <v>367</v>
      </c>
      <c r="C432" t="s">
        <v>1761</v>
      </c>
      <c r="D432" t="s">
        <v>40</v>
      </c>
      <c r="E432" t="s">
        <v>1768</v>
      </c>
      <c r="F432" t="s">
        <v>20</v>
      </c>
      <c r="G432" t="s">
        <v>108</v>
      </c>
      <c r="H432" t="s">
        <v>22</v>
      </c>
      <c r="I432" t="s">
        <v>43</v>
      </c>
      <c r="J432" t="s">
        <v>24</v>
      </c>
      <c r="K432" t="s">
        <v>69</v>
      </c>
      <c r="L432" t="s">
        <v>311</v>
      </c>
      <c r="M432">
        <v>91.09</v>
      </c>
      <c r="N432">
        <v>75</v>
      </c>
      <c r="O432" t="s">
        <v>56</v>
      </c>
      <c r="P432" t="s">
        <v>38</v>
      </c>
      <c r="Q432">
        <v>3</v>
      </c>
      <c r="R432">
        <v>32</v>
      </c>
      <c r="S432" t="s">
        <v>29</v>
      </c>
      <c r="U432">
        <v>304077</v>
      </c>
    </row>
    <row r="433" spans="1:21" x14ac:dyDescent="0.3">
      <c r="A433">
        <v>304767</v>
      </c>
      <c r="B433" t="s">
        <v>831</v>
      </c>
      <c r="C433" t="s">
        <v>1763</v>
      </c>
      <c r="D433" t="s">
        <v>80</v>
      </c>
      <c r="E433" t="s">
        <v>1770</v>
      </c>
      <c r="F433" t="s">
        <v>41</v>
      </c>
      <c r="G433" t="s">
        <v>102</v>
      </c>
      <c r="H433" t="s">
        <v>34</v>
      </c>
      <c r="I433" t="s">
        <v>43</v>
      </c>
      <c r="J433" t="s">
        <v>36</v>
      </c>
      <c r="K433" t="s">
        <v>54</v>
      </c>
      <c r="L433" t="s">
        <v>1390</v>
      </c>
      <c r="M433">
        <v>81.489999999999995</v>
      </c>
      <c r="N433">
        <v>53</v>
      </c>
      <c r="O433" t="s">
        <v>56</v>
      </c>
      <c r="P433" t="s">
        <v>38</v>
      </c>
      <c r="Q433">
        <v>5</v>
      </c>
      <c r="R433">
        <v>38</v>
      </c>
      <c r="S433" t="s">
        <v>29</v>
      </c>
      <c r="U433">
        <v>303937</v>
      </c>
    </row>
    <row r="434" spans="1:21" x14ac:dyDescent="0.3">
      <c r="A434">
        <v>303950</v>
      </c>
      <c r="B434" t="s">
        <v>421</v>
      </c>
      <c r="C434" t="s">
        <v>1765</v>
      </c>
      <c r="D434" t="s">
        <v>19</v>
      </c>
      <c r="E434" t="s">
        <v>1771</v>
      </c>
      <c r="F434" t="s">
        <v>32</v>
      </c>
      <c r="G434" t="s">
        <v>102</v>
      </c>
      <c r="H434" t="s">
        <v>63</v>
      </c>
      <c r="I434" t="s">
        <v>43</v>
      </c>
      <c r="J434" t="s">
        <v>36</v>
      </c>
      <c r="K434" t="s">
        <v>64</v>
      </c>
      <c r="L434" t="s">
        <v>229</v>
      </c>
      <c r="M434">
        <v>94.91</v>
      </c>
      <c r="N434">
        <v>71</v>
      </c>
      <c r="O434" t="s">
        <v>49</v>
      </c>
      <c r="P434" t="s">
        <v>38</v>
      </c>
      <c r="Q434">
        <v>5</v>
      </c>
      <c r="R434">
        <v>5</v>
      </c>
      <c r="S434" t="s">
        <v>29</v>
      </c>
      <c r="U434">
        <v>303744</v>
      </c>
    </row>
    <row r="435" spans="1:21" x14ac:dyDescent="0.3">
      <c r="A435">
        <v>304761</v>
      </c>
      <c r="B435" t="s">
        <v>382</v>
      </c>
      <c r="C435" t="s">
        <v>1764</v>
      </c>
      <c r="D435" t="s">
        <v>60</v>
      </c>
      <c r="E435" t="s">
        <v>1771</v>
      </c>
      <c r="F435" t="s">
        <v>32</v>
      </c>
      <c r="G435" t="s">
        <v>173</v>
      </c>
      <c r="H435" t="s">
        <v>22</v>
      </c>
      <c r="I435" t="s">
        <v>43</v>
      </c>
      <c r="J435" t="s">
        <v>24</v>
      </c>
      <c r="K435" t="s">
        <v>64</v>
      </c>
      <c r="L435" t="s">
        <v>484</v>
      </c>
      <c r="M435">
        <v>86.12</v>
      </c>
      <c r="N435">
        <v>89</v>
      </c>
      <c r="O435" t="s">
        <v>49</v>
      </c>
      <c r="P435" t="s">
        <v>38</v>
      </c>
      <c r="Q435">
        <v>2</v>
      </c>
      <c r="R435">
        <v>25</v>
      </c>
      <c r="S435" t="s">
        <v>29</v>
      </c>
      <c r="U435">
        <v>303967</v>
      </c>
    </row>
    <row r="436" spans="1:21" x14ac:dyDescent="0.3">
      <c r="A436">
        <v>303952</v>
      </c>
      <c r="B436" t="s">
        <v>701</v>
      </c>
      <c r="C436" t="s">
        <v>1761</v>
      </c>
      <c r="D436" t="s">
        <v>40</v>
      </c>
      <c r="E436" t="s">
        <v>1769</v>
      </c>
      <c r="F436" t="s">
        <v>61</v>
      </c>
      <c r="G436" t="s">
        <v>21</v>
      </c>
      <c r="H436" t="s">
        <v>76</v>
      </c>
      <c r="I436" t="s">
        <v>43</v>
      </c>
      <c r="J436" t="s">
        <v>24</v>
      </c>
      <c r="K436" t="s">
        <v>25</v>
      </c>
      <c r="L436" t="s">
        <v>761</v>
      </c>
      <c r="M436">
        <v>98.9</v>
      </c>
      <c r="N436">
        <v>86</v>
      </c>
      <c r="O436" t="s">
        <v>56</v>
      </c>
      <c r="P436" t="s">
        <v>50</v>
      </c>
      <c r="R436">
        <v>24</v>
      </c>
      <c r="S436" t="s">
        <v>29</v>
      </c>
      <c r="U436">
        <v>303533</v>
      </c>
    </row>
    <row r="437" spans="1:21" x14ac:dyDescent="0.3">
      <c r="A437">
        <v>303953</v>
      </c>
      <c r="B437" t="s">
        <v>330</v>
      </c>
      <c r="C437" t="s">
        <v>1760</v>
      </c>
      <c r="D437" t="s">
        <v>31</v>
      </c>
      <c r="E437" t="s">
        <v>1768</v>
      </c>
      <c r="F437" t="s">
        <v>20</v>
      </c>
      <c r="G437" t="s">
        <v>62</v>
      </c>
      <c r="H437" t="s">
        <v>22</v>
      </c>
      <c r="I437" t="s">
        <v>43</v>
      </c>
      <c r="J437" t="s">
        <v>36</v>
      </c>
      <c r="K437" t="s">
        <v>64</v>
      </c>
      <c r="L437" t="s">
        <v>762</v>
      </c>
      <c r="M437">
        <v>75.349999999999994</v>
      </c>
      <c r="N437">
        <v>66</v>
      </c>
      <c r="O437" t="s">
        <v>27</v>
      </c>
      <c r="P437" t="s">
        <v>38</v>
      </c>
      <c r="Q437">
        <v>5</v>
      </c>
      <c r="R437">
        <v>7</v>
      </c>
      <c r="S437" t="s">
        <v>29</v>
      </c>
      <c r="U437">
        <v>303597</v>
      </c>
    </row>
    <row r="438" spans="1:21" x14ac:dyDescent="0.3">
      <c r="A438">
        <v>304754</v>
      </c>
      <c r="B438" t="s">
        <v>450</v>
      </c>
      <c r="C438" t="s">
        <v>1765</v>
      </c>
      <c r="D438" t="s">
        <v>19</v>
      </c>
      <c r="E438" t="s">
        <v>1768</v>
      </c>
      <c r="F438" t="s">
        <v>20</v>
      </c>
      <c r="G438" t="s">
        <v>42</v>
      </c>
      <c r="H438" t="s">
        <v>76</v>
      </c>
      <c r="I438" t="s">
        <v>43</v>
      </c>
      <c r="J438" t="s">
        <v>36</v>
      </c>
      <c r="K438" t="s">
        <v>69</v>
      </c>
      <c r="L438" t="s">
        <v>1319</v>
      </c>
      <c r="M438">
        <v>99.49</v>
      </c>
      <c r="N438">
        <v>92</v>
      </c>
      <c r="O438" t="s">
        <v>49</v>
      </c>
      <c r="P438" t="s">
        <v>38</v>
      </c>
      <c r="Q438">
        <v>5</v>
      </c>
      <c r="R438">
        <v>19</v>
      </c>
      <c r="S438" t="s">
        <v>29</v>
      </c>
      <c r="U438">
        <v>304307</v>
      </c>
    </row>
    <row r="439" spans="1:21" x14ac:dyDescent="0.3">
      <c r="A439">
        <v>303955</v>
      </c>
      <c r="B439" t="s">
        <v>183</v>
      </c>
      <c r="C439" t="s">
        <v>1764</v>
      </c>
      <c r="D439" t="s">
        <v>60</v>
      </c>
      <c r="E439" t="s">
        <v>1768</v>
      </c>
      <c r="F439" t="s">
        <v>20</v>
      </c>
      <c r="G439" t="s">
        <v>33</v>
      </c>
      <c r="H439" t="s">
        <v>22</v>
      </c>
      <c r="I439" t="s">
        <v>43</v>
      </c>
      <c r="J439" t="s">
        <v>24</v>
      </c>
      <c r="K439" t="s">
        <v>69</v>
      </c>
      <c r="L439" t="s">
        <v>739</v>
      </c>
      <c r="M439">
        <v>91.54</v>
      </c>
      <c r="N439">
        <v>74</v>
      </c>
      <c r="O439" t="s">
        <v>49</v>
      </c>
      <c r="P439" t="s">
        <v>38</v>
      </c>
      <c r="Q439">
        <v>4</v>
      </c>
      <c r="R439">
        <v>25</v>
      </c>
      <c r="S439" t="s">
        <v>29</v>
      </c>
      <c r="U439">
        <v>303934</v>
      </c>
    </row>
    <row r="440" spans="1:21" x14ac:dyDescent="0.3">
      <c r="A440">
        <v>304751</v>
      </c>
      <c r="B440" t="s">
        <v>310</v>
      </c>
      <c r="C440" t="s">
        <v>1762</v>
      </c>
      <c r="D440" t="s">
        <v>72</v>
      </c>
      <c r="E440" t="s">
        <v>1769</v>
      </c>
      <c r="F440" t="s">
        <v>61</v>
      </c>
      <c r="G440" t="s">
        <v>68</v>
      </c>
      <c r="H440" t="s">
        <v>22</v>
      </c>
      <c r="I440" t="s">
        <v>43</v>
      </c>
      <c r="J440" t="s">
        <v>36</v>
      </c>
      <c r="K440" t="s">
        <v>69</v>
      </c>
      <c r="L440" t="s">
        <v>1380</v>
      </c>
      <c r="M440">
        <v>84.27</v>
      </c>
      <c r="N440">
        <v>66</v>
      </c>
      <c r="O440" t="s">
        <v>56</v>
      </c>
      <c r="P440" t="s">
        <v>38</v>
      </c>
      <c r="Q440">
        <v>2</v>
      </c>
      <c r="R440">
        <v>14</v>
      </c>
      <c r="S440" t="s">
        <v>29</v>
      </c>
      <c r="U440">
        <v>303805</v>
      </c>
    </row>
    <row r="441" spans="1:21" x14ac:dyDescent="0.3">
      <c r="A441">
        <v>303957</v>
      </c>
      <c r="B441" t="s">
        <v>563</v>
      </c>
      <c r="C441" t="s">
        <v>1763</v>
      </c>
      <c r="D441" t="s">
        <v>80</v>
      </c>
      <c r="E441" t="s">
        <v>1772</v>
      </c>
      <c r="F441" t="s">
        <v>46</v>
      </c>
      <c r="G441" t="s">
        <v>53</v>
      </c>
      <c r="H441" t="s">
        <v>34</v>
      </c>
      <c r="I441" t="s">
        <v>43</v>
      </c>
      <c r="J441" t="s">
        <v>36</v>
      </c>
      <c r="K441" t="s">
        <v>69</v>
      </c>
      <c r="L441" t="s">
        <v>767</v>
      </c>
      <c r="M441">
        <v>77.650000000000006</v>
      </c>
      <c r="N441">
        <v>50</v>
      </c>
      <c r="O441" t="s">
        <v>27</v>
      </c>
      <c r="P441" t="s">
        <v>38</v>
      </c>
      <c r="Q441">
        <v>5</v>
      </c>
      <c r="R441">
        <v>29</v>
      </c>
      <c r="S441" t="s">
        <v>29</v>
      </c>
      <c r="U441">
        <v>303830</v>
      </c>
    </row>
    <row r="442" spans="1:21" x14ac:dyDescent="0.3">
      <c r="A442">
        <v>303958</v>
      </c>
      <c r="B442" t="s">
        <v>692</v>
      </c>
      <c r="C442" t="s">
        <v>1763</v>
      </c>
      <c r="D442" t="s">
        <v>80</v>
      </c>
      <c r="E442" t="s">
        <v>1772</v>
      </c>
      <c r="F442" t="s">
        <v>46</v>
      </c>
      <c r="G442" t="s">
        <v>68</v>
      </c>
      <c r="H442" t="s">
        <v>76</v>
      </c>
      <c r="I442" t="s">
        <v>43</v>
      </c>
      <c r="J442" t="s">
        <v>24</v>
      </c>
      <c r="K442" t="s">
        <v>69</v>
      </c>
      <c r="L442" t="s">
        <v>755</v>
      </c>
      <c r="M442">
        <v>81.209999999999994</v>
      </c>
      <c r="N442">
        <v>50</v>
      </c>
      <c r="O442" t="s">
        <v>27</v>
      </c>
      <c r="P442" t="s">
        <v>38</v>
      </c>
      <c r="Q442">
        <v>3</v>
      </c>
      <c r="R442">
        <v>14</v>
      </c>
      <c r="S442" t="s">
        <v>29</v>
      </c>
      <c r="U442">
        <v>303795</v>
      </c>
    </row>
    <row r="443" spans="1:21" x14ac:dyDescent="0.3">
      <c r="A443">
        <v>304746</v>
      </c>
      <c r="B443" t="s">
        <v>200</v>
      </c>
      <c r="C443" t="s">
        <v>1766</v>
      </c>
      <c r="D443" t="s">
        <v>52</v>
      </c>
      <c r="E443" t="s">
        <v>1768</v>
      </c>
      <c r="F443" t="s">
        <v>20</v>
      </c>
      <c r="G443" t="s">
        <v>62</v>
      </c>
      <c r="H443" t="s">
        <v>22</v>
      </c>
      <c r="I443" t="s">
        <v>43</v>
      </c>
      <c r="J443" t="s">
        <v>36</v>
      </c>
      <c r="K443" t="s">
        <v>64</v>
      </c>
      <c r="L443" t="s">
        <v>1376</v>
      </c>
      <c r="M443">
        <v>77.55</v>
      </c>
      <c r="N443">
        <v>57</v>
      </c>
      <c r="O443" t="s">
        <v>27</v>
      </c>
      <c r="P443" t="s">
        <v>28</v>
      </c>
      <c r="R443">
        <v>33</v>
      </c>
      <c r="S443" t="s">
        <v>29</v>
      </c>
      <c r="U443">
        <v>303671</v>
      </c>
    </row>
    <row r="444" spans="1:21" x14ac:dyDescent="0.3">
      <c r="A444">
        <v>304745</v>
      </c>
      <c r="B444" t="s">
        <v>982</v>
      </c>
      <c r="C444" t="s">
        <v>1761</v>
      </c>
      <c r="D444" t="s">
        <v>40</v>
      </c>
      <c r="E444" t="s">
        <v>1768</v>
      </c>
      <c r="F444" t="s">
        <v>20</v>
      </c>
      <c r="G444" t="s">
        <v>21</v>
      </c>
      <c r="H444" t="s">
        <v>76</v>
      </c>
      <c r="I444" t="s">
        <v>43</v>
      </c>
      <c r="J444" t="s">
        <v>36</v>
      </c>
      <c r="K444" t="s">
        <v>69</v>
      </c>
      <c r="L444" t="s">
        <v>507</v>
      </c>
      <c r="M444">
        <v>86.58</v>
      </c>
      <c r="N444">
        <v>80</v>
      </c>
      <c r="O444" t="s">
        <v>56</v>
      </c>
      <c r="P444" t="s">
        <v>38</v>
      </c>
      <c r="Q444">
        <v>4</v>
      </c>
      <c r="R444">
        <v>28</v>
      </c>
      <c r="S444" t="s">
        <v>29</v>
      </c>
      <c r="U444">
        <v>304094</v>
      </c>
    </row>
    <row r="445" spans="1:21" x14ac:dyDescent="0.3">
      <c r="A445">
        <v>304743</v>
      </c>
      <c r="B445" t="s">
        <v>446</v>
      </c>
      <c r="C445" t="s">
        <v>1761</v>
      </c>
      <c r="D445" t="s">
        <v>40</v>
      </c>
      <c r="E445" t="s">
        <v>1771</v>
      </c>
      <c r="F445" t="s">
        <v>32</v>
      </c>
      <c r="G445" t="s">
        <v>68</v>
      </c>
      <c r="H445" t="s">
        <v>22</v>
      </c>
      <c r="I445" t="s">
        <v>43</v>
      </c>
      <c r="J445" t="s">
        <v>24</v>
      </c>
      <c r="K445" t="s">
        <v>69</v>
      </c>
      <c r="L445" t="s">
        <v>1195</v>
      </c>
      <c r="M445">
        <v>95.57</v>
      </c>
      <c r="N445">
        <v>98</v>
      </c>
      <c r="O445" t="s">
        <v>56</v>
      </c>
      <c r="P445" t="s">
        <v>38</v>
      </c>
      <c r="Q445">
        <v>5</v>
      </c>
      <c r="R445">
        <v>14</v>
      </c>
      <c r="S445" t="s">
        <v>29</v>
      </c>
      <c r="U445">
        <v>304492</v>
      </c>
    </row>
    <row r="446" spans="1:21" x14ac:dyDescent="0.3">
      <c r="A446">
        <v>303962</v>
      </c>
      <c r="B446" t="s">
        <v>39</v>
      </c>
      <c r="C446" t="s">
        <v>1765</v>
      </c>
      <c r="D446" t="s">
        <v>19</v>
      </c>
      <c r="E446" t="s">
        <v>1772</v>
      </c>
      <c r="F446" t="s">
        <v>46</v>
      </c>
      <c r="G446" t="s">
        <v>102</v>
      </c>
      <c r="H446" t="s">
        <v>34</v>
      </c>
      <c r="I446" t="s">
        <v>43</v>
      </c>
      <c r="J446" t="s">
        <v>24</v>
      </c>
      <c r="K446" t="s">
        <v>69</v>
      </c>
      <c r="L446" t="s">
        <v>401</v>
      </c>
      <c r="M446">
        <v>79.599999999999994</v>
      </c>
      <c r="N446">
        <v>72</v>
      </c>
      <c r="O446" t="s">
        <v>56</v>
      </c>
      <c r="P446" t="s">
        <v>28</v>
      </c>
      <c r="R446">
        <v>9</v>
      </c>
      <c r="S446" t="s">
        <v>29</v>
      </c>
      <c r="U446">
        <v>303703</v>
      </c>
    </row>
    <row r="447" spans="1:21" x14ac:dyDescent="0.3">
      <c r="A447">
        <v>304732</v>
      </c>
      <c r="B447" t="s">
        <v>611</v>
      </c>
      <c r="C447" t="s">
        <v>1760</v>
      </c>
      <c r="D447" t="s">
        <v>31</v>
      </c>
      <c r="E447" t="s">
        <v>1771</v>
      </c>
      <c r="F447" t="s">
        <v>32</v>
      </c>
      <c r="G447" t="s">
        <v>73</v>
      </c>
      <c r="H447" t="s">
        <v>63</v>
      </c>
      <c r="I447" t="s">
        <v>43</v>
      </c>
      <c r="J447" t="s">
        <v>24</v>
      </c>
      <c r="K447" t="s">
        <v>64</v>
      </c>
      <c r="L447" t="s">
        <v>871</v>
      </c>
      <c r="M447">
        <v>83.59</v>
      </c>
      <c r="N447">
        <v>67</v>
      </c>
      <c r="O447" t="s">
        <v>27</v>
      </c>
      <c r="P447" t="s">
        <v>38</v>
      </c>
      <c r="Q447">
        <v>4</v>
      </c>
      <c r="R447">
        <v>30</v>
      </c>
      <c r="S447" t="s">
        <v>29</v>
      </c>
      <c r="U447">
        <v>304561</v>
      </c>
    </row>
    <row r="448" spans="1:21" x14ac:dyDescent="0.3">
      <c r="A448">
        <v>304731</v>
      </c>
      <c r="B448" t="s">
        <v>611</v>
      </c>
      <c r="C448" t="s">
        <v>1765</v>
      </c>
      <c r="D448" t="s">
        <v>19</v>
      </c>
      <c r="E448" t="s">
        <v>1770</v>
      </c>
      <c r="F448" t="s">
        <v>41</v>
      </c>
      <c r="G448" t="s">
        <v>42</v>
      </c>
      <c r="H448" t="s">
        <v>22</v>
      </c>
      <c r="I448" t="s">
        <v>43</v>
      </c>
      <c r="J448" t="s">
        <v>36</v>
      </c>
      <c r="K448" t="s">
        <v>54</v>
      </c>
      <c r="L448" t="s">
        <v>1260</v>
      </c>
      <c r="M448">
        <v>89.8</v>
      </c>
      <c r="N448">
        <v>74</v>
      </c>
      <c r="O448" t="s">
        <v>56</v>
      </c>
      <c r="P448" t="s">
        <v>50</v>
      </c>
      <c r="R448">
        <v>35</v>
      </c>
      <c r="S448" t="s">
        <v>29</v>
      </c>
      <c r="U448">
        <v>304285</v>
      </c>
    </row>
    <row r="449" spans="1:21" x14ac:dyDescent="0.3">
      <c r="A449">
        <v>304727</v>
      </c>
      <c r="B449" t="s">
        <v>170</v>
      </c>
      <c r="C449" t="s">
        <v>1760</v>
      </c>
      <c r="D449" t="s">
        <v>31</v>
      </c>
      <c r="E449" t="s">
        <v>1770</v>
      </c>
      <c r="F449" t="s">
        <v>41</v>
      </c>
      <c r="G449" t="s">
        <v>62</v>
      </c>
      <c r="H449" t="s">
        <v>22</v>
      </c>
      <c r="I449" t="s">
        <v>43</v>
      </c>
      <c r="J449" t="s">
        <v>36</v>
      </c>
      <c r="K449" t="s">
        <v>64</v>
      </c>
      <c r="L449" t="s">
        <v>1196</v>
      </c>
      <c r="M449">
        <v>95.24</v>
      </c>
      <c r="N449">
        <v>93</v>
      </c>
      <c r="O449" t="s">
        <v>56</v>
      </c>
      <c r="P449" t="s">
        <v>28</v>
      </c>
      <c r="R449">
        <v>32</v>
      </c>
      <c r="S449" t="s">
        <v>29</v>
      </c>
      <c r="U449">
        <v>304400</v>
      </c>
    </row>
    <row r="450" spans="1:21" x14ac:dyDescent="0.3">
      <c r="A450">
        <v>304726</v>
      </c>
      <c r="B450" t="s">
        <v>161</v>
      </c>
      <c r="C450" t="s">
        <v>1760</v>
      </c>
      <c r="D450" t="s">
        <v>31</v>
      </c>
      <c r="E450" t="s">
        <v>1768</v>
      </c>
      <c r="F450" t="s">
        <v>20</v>
      </c>
      <c r="G450" t="s">
        <v>173</v>
      </c>
      <c r="H450" t="s">
        <v>22</v>
      </c>
      <c r="I450" t="s">
        <v>43</v>
      </c>
      <c r="J450" t="s">
        <v>36</v>
      </c>
      <c r="K450" t="s">
        <v>69</v>
      </c>
      <c r="L450" t="s">
        <v>1365</v>
      </c>
      <c r="M450">
        <v>89.34</v>
      </c>
      <c r="N450">
        <v>77</v>
      </c>
      <c r="O450" t="s">
        <v>49</v>
      </c>
      <c r="P450" t="s">
        <v>38</v>
      </c>
      <c r="Q450">
        <v>3</v>
      </c>
      <c r="R450">
        <v>30</v>
      </c>
      <c r="S450" t="s">
        <v>29</v>
      </c>
      <c r="U450">
        <v>304559</v>
      </c>
    </row>
    <row r="451" spans="1:21" x14ac:dyDescent="0.3">
      <c r="A451">
        <v>304724</v>
      </c>
      <c r="B451" t="s">
        <v>221</v>
      </c>
      <c r="C451" t="s">
        <v>1763</v>
      </c>
      <c r="D451" t="s">
        <v>80</v>
      </c>
      <c r="E451" t="s">
        <v>1771</v>
      </c>
      <c r="F451" t="s">
        <v>32</v>
      </c>
      <c r="G451" t="s">
        <v>47</v>
      </c>
      <c r="H451" t="s">
        <v>76</v>
      </c>
      <c r="I451" t="s">
        <v>43</v>
      </c>
      <c r="J451" t="s">
        <v>24</v>
      </c>
      <c r="K451" t="s">
        <v>69</v>
      </c>
      <c r="L451" t="s">
        <v>1364</v>
      </c>
      <c r="M451">
        <v>91.4</v>
      </c>
      <c r="N451">
        <v>83</v>
      </c>
      <c r="O451" t="s">
        <v>56</v>
      </c>
      <c r="P451" t="s">
        <v>38</v>
      </c>
      <c r="Q451">
        <v>2</v>
      </c>
      <c r="R451">
        <v>18</v>
      </c>
      <c r="S451" t="s">
        <v>29</v>
      </c>
      <c r="U451">
        <v>304528</v>
      </c>
    </row>
    <row r="452" spans="1:21" x14ac:dyDescent="0.3">
      <c r="A452">
        <v>304722</v>
      </c>
      <c r="B452" t="s">
        <v>305</v>
      </c>
      <c r="C452" t="s">
        <v>1760</v>
      </c>
      <c r="D452" t="s">
        <v>31</v>
      </c>
      <c r="E452" t="s">
        <v>1770</v>
      </c>
      <c r="F452" t="s">
        <v>41</v>
      </c>
      <c r="G452" t="s">
        <v>68</v>
      </c>
      <c r="H452" t="s">
        <v>34</v>
      </c>
      <c r="I452" t="s">
        <v>43</v>
      </c>
      <c r="J452" t="s">
        <v>24</v>
      </c>
      <c r="K452" t="s">
        <v>25</v>
      </c>
      <c r="L452" t="s">
        <v>256</v>
      </c>
      <c r="M452">
        <v>80.61</v>
      </c>
      <c r="N452">
        <v>66</v>
      </c>
      <c r="O452" t="s">
        <v>27</v>
      </c>
      <c r="P452" t="s">
        <v>38</v>
      </c>
      <c r="Q452">
        <v>2</v>
      </c>
      <c r="R452">
        <v>40</v>
      </c>
      <c r="S452" t="s">
        <v>29</v>
      </c>
      <c r="U452">
        <v>303722</v>
      </c>
    </row>
    <row r="453" spans="1:21" x14ac:dyDescent="0.3">
      <c r="A453">
        <v>304721</v>
      </c>
      <c r="B453" t="s">
        <v>1074</v>
      </c>
      <c r="C453" t="s">
        <v>1763</v>
      </c>
      <c r="D453" t="s">
        <v>80</v>
      </c>
      <c r="E453" t="s">
        <v>1769</v>
      </c>
      <c r="F453" t="s">
        <v>61</v>
      </c>
      <c r="G453" t="s">
        <v>53</v>
      </c>
      <c r="H453" t="s">
        <v>63</v>
      </c>
      <c r="I453" t="s">
        <v>43</v>
      </c>
      <c r="J453" t="s">
        <v>24</v>
      </c>
      <c r="K453" t="s">
        <v>25</v>
      </c>
      <c r="L453" t="s">
        <v>1344</v>
      </c>
      <c r="M453">
        <v>90.54</v>
      </c>
      <c r="N453">
        <v>77</v>
      </c>
      <c r="O453" t="s">
        <v>56</v>
      </c>
      <c r="P453" t="s">
        <v>38</v>
      </c>
      <c r="Q453">
        <v>3</v>
      </c>
      <c r="R453">
        <v>27</v>
      </c>
      <c r="S453" t="s">
        <v>29</v>
      </c>
      <c r="U453">
        <v>304398</v>
      </c>
    </row>
    <row r="454" spans="1:21" x14ac:dyDescent="0.3">
      <c r="A454">
        <v>304717</v>
      </c>
      <c r="B454" t="s">
        <v>491</v>
      </c>
      <c r="C454" t="s">
        <v>1764</v>
      </c>
      <c r="D454" t="s">
        <v>60</v>
      </c>
      <c r="E454" t="s">
        <v>1769</v>
      </c>
      <c r="F454" t="s">
        <v>61</v>
      </c>
      <c r="G454" t="s">
        <v>126</v>
      </c>
      <c r="H454" t="s">
        <v>63</v>
      </c>
      <c r="I454" t="s">
        <v>43</v>
      </c>
      <c r="J454" t="s">
        <v>24</v>
      </c>
      <c r="K454" t="s">
        <v>54</v>
      </c>
      <c r="L454" t="s">
        <v>616</v>
      </c>
      <c r="M454">
        <v>88.03</v>
      </c>
      <c r="N454">
        <v>81</v>
      </c>
      <c r="O454" t="s">
        <v>49</v>
      </c>
      <c r="P454" t="s">
        <v>38</v>
      </c>
      <c r="Q454">
        <v>5</v>
      </c>
      <c r="S454" t="s">
        <v>29</v>
      </c>
      <c r="U454">
        <v>304659</v>
      </c>
    </row>
    <row r="455" spans="1:21" x14ac:dyDescent="0.3">
      <c r="A455">
        <v>304715</v>
      </c>
      <c r="B455" t="s">
        <v>732</v>
      </c>
      <c r="C455" t="s">
        <v>1765</v>
      </c>
      <c r="D455" t="s">
        <v>19</v>
      </c>
      <c r="E455" t="s">
        <v>1769</v>
      </c>
      <c r="F455" t="s">
        <v>61</v>
      </c>
      <c r="G455" t="s">
        <v>47</v>
      </c>
      <c r="H455" t="s">
        <v>76</v>
      </c>
      <c r="I455" t="s">
        <v>43</v>
      </c>
      <c r="J455" t="s">
        <v>24</v>
      </c>
      <c r="K455" t="s">
        <v>54</v>
      </c>
      <c r="L455" t="s">
        <v>868</v>
      </c>
      <c r="M455">
        <v>84.31</v>
      </c>
      <c r="N455">
        <v>58</v>
      </c>
      <c r="O455" t="s">
        <v>27</v>
      </c>
      <c r="P455" t="s">
        <v>50</v>
      </c>
      <c r="R455">
        <v>21</v>
      </c>
      <c r="S455" t="s">
        <v>29</v>
      </c>
      <c r="U455">
        <v>303704</v>
      </c>
    </row>
    <row r="456" spans="1:21" x14ac:dyDescent="0.3">
      <c r="A456">
        <v>304711</v>
      </c>
      <c r="B456" t="s">
        <v>817</v>
      </c>
      <c r="C456" t="s">
        <v>1762</v>
      </c>
      <c r="D456" t="s">
        <v>72</v>
      </c>
      <c r="E456" t="s">
        <v>1770</v>
      </c>
      <c r="F456" t="s">
        <v>41</v>
      </c>
      <c r="G456" t="s">
        <v>21</v>
      </c>
      <c r="H456" t="s">
        <v>34</v>
      </c>
      <c r="I456" t="s">
        <v>43</v>
      </c>
      <c r="J456" t="s">
        <v>36</v>
      </c>
      <c r="K456" t="s">
        <v>69</v>
      </c>
      <c r="L456" t="s">
        <v>1057</v>
      </c>
      <c r="M456">
        <v>89.56</v>
      </c>
      <c r="N456">
        <v>70</v>
      </c>
      <c r="O456" t="s">
        <v>56</v>
      </c>
      <c r="P456" t="s">
        <v>50</v>
      </c>
      <c r="R456">
        <v>36</v>
      </c>
      <c r="S456" t="s">
        <v>29</v>
      </c>
      <c r="U456">
        <v>304666</v>
      </c>
    </row>
    <row r="457" spans="1:21" x14ac:dyDescent="0.3">
      <c r="A457">
        <v>304708</v>
      </c>
      <c r="B457" t="s">
        <v>607</v>
      </c>
      <c r="C457" t="s">
        <v>1763</v>
      </c>
      <c r="D457" t="s">
        <v>80</v>
      </c>
      <c r="E457" t="s">
        <v>1770</v>
      </c>
      <c r="F457" t="s">
        <v>41</v>
      </c>
      <c r="G457" t="s">
        <v>108</v>
      </c>
      <c r="H457" t="s">
        <v>22</v>
      </c>
      <c r="I457" t="s">
        <v>43</v>
      </c>
      <c r="J457" t="s">
        <v>24</v>
      </c>
      <c r="K457" t="s">
        <v>54</v>
      </c>
      <c r="L457" t="s">
        <v>1354</v>
      </c>
      <c r="M457">
        <v>89.98</v>
      </c>
      <c r="N457">
        <v>87</v>
      </c>
      <c r="O457" t="s">
        <v>56</v>
      </c>
      <c r="P457" t="s">
        <v>38</v>
      </c>
      <c r="Q457">
        <v>2</v>
      </c>
      <c r="R457">
        <v>21</v>
      </c>
      <c r="S457" t="s">
        <v>29</v>
      </c>
      <c r="U457">
        <v>304104</v>
      </c>
    </row>
    <row r="458" spans="1:21" x14ac:dyDescent="0.3">
      <c r="A458">
        <v>304705</v>
      </c>
      <c r="B458" t="s">
        <v>947</v>
      </c>
      <c r="C458" t="s">
        <v>1766</v>
      </c>
      <c r="D458" t="s">
        <v>52</v>
      </c>
      <c r="E458" t="s">
        <v>1768</v>
      </c>
      <c r="F458" t="s">
        <v>20</v>
      </c>
      <c r="G458" t="s">
        <v>42</v>
      </c>
      <c r="H458" t="s">
        <v>63</v>
      </c>
      <c r="I458" t="s">
        <v>43</v>
      </c>
      <c r="J458" t="s">
        <v>36</v>
      </c>
      <c r="K458" t="s">
        <v>69</v>
      </c>
      <c r="L458" t="s">
        <v>1350</v>
      </c>
      <c r="M458">
        <v>97.42</v>
      </c>
      <c r="N458">
        <v>89</v>
      </c>
      <c r="O458" t="s">
        <v>49</v>
      </c>
      <c r="P458" t="s">
        <v>38</v>
      </c>
      <c r="Q458">
        <v>2</v>
      </c>
      <c r="R458">
        <v>30</v>
      </c>
      <c r="S458" t="s">
        <v>29</v>
      </c>
      <c r="U458">
        <v>304027</v>
      </c>
    </row>
    <row r="459" spans="1:21" x14ac:dyDescent="0.3">
      <c r="A459">
        <v>304704</v>
      </c>
      <c r="B459" t="s">
        <v>101</v>
      </c>
      <c r="C459" t="s">
        <v>1766</v>
      </c>
      <c r="D459" t="s">
        <v>52</v>
      </c>
      <c r="E459" t="s">
        <v>1771</v>
      </c>
      <c r="F459" t="s">
        <v>32</v>
      </c>
      <c r="G459" t="s">
        <v>42</v>
      </c>
      <c r="H459" t="s">
        <v>22</v>
      </c>
      <c r="I459" t="s">
        <v>43</v>
      </c>
      <c r="J459" t="s">
        <v>24</v>
      </c>
      <c r="K459" t="s">
        <v>69</v>
      </c>
      <c r="L459" t="s">
        <v>1355</v>
      </c>
      <c r="M459">
        <v>85.04</v>
      </c>
      <c r="N459">
        <v>72</v>
      </c>
      <c r="O459" t="s">
        <v>56</v>
      </c>
      <c r="P459" t="s">
        <v>38</v>
      </c>
      <c r="Q459">
        <v>5</v>
      </c>
      <c r="R459">
        <v>24</v>
      </c>
      <c r="S459" t="s">
        <v>29</v>
      </c>
      <c r="U459">
        <v>303986</v>
      </c>
    </row>
    <row r="460" spans="1:21" x14ac:dyDescent="0.3">
      <c r="A460">
        <v>304702</v>
      </c>
      <c r="B460" t="s">
        <v>732</v>
      </c>
      <c r="C460" t="s">
        <v>1764</v>
      </c>
      <c r="D460" t="s">
        <v>60</v>
      </c>
      <c r="E460" t="s">
        <v>1770</v>
      </c>
      <c r="F460" t="s">
        <v>41</v>
      </c>
      <c r="G460" t="s">
        <v>73</v>
      </c>
      <c r="H460" t="s">
        <v>22</v>
      </c>
      <c r="I460" t="s">
        <v>43</v>
      </c>
      <c r="J460" t="s">
        <v>36</v>
      </c>
      <c r="K460" t="s">
        <v>69</v>
      </c>
      <c r="L460" t="s">
        <v>554</v>
      </c>
      <c r="M460">
        <v>98.21</v>
      </c>
      <c r="N460">
        <v>91</v>
      </c>
      <c r="O460" t="s">
        <v>49</v>
      </c>
      <c r="P460" t="s">
        <v>38</v>
      </c>
      <c r="Q460">
        <v>4</v>
      </c>
      <c r="R460">
        <v>39</v>
      </c>
      <c r="S460" t="s">
        <v>29</v>
      </c>
      <c r="U460">
        <v>304348</v>
      </c>
    </row>
    <row r="461" spans="1:21" x14ac:dyDescent="0.3">
      <c r="A461">
        <v>304701</v>
      </c>
      <c r="B461" t="s">
        <v>538</v>
      </c>
      <c r="C461" t="s">
        <v>1766</v>
      </c>
      <c r="D461" t="s">
        <v>52</v>
      </c>
      <c r="E461" t="s">
        <v>1769</v>
      </c>
      <c r="F461" t="s">
        <v>61</v>
      </c>
      <c r="G461" t="s">
        <v>173</v>
      </c>
      <c r="H461" t="s">
        <v>22</v>
      </c>
      <c r="I461" t="s">
        <v>43</v>
      </c>
      <c r="J461" t="s">
        <v>24</v>
      </c>
      <c r="K461" t="s">
        <v>69</v>
      </c>
      <c r="L461" t="s">
        <v>743</v>
      </c>
      <c r="M461">
        <v>94.75</v>
      </c>
      <c r="N461">
        <v>75</v>
      </c>
      <c r="O461" t="s">
        <v>49</v>
      </c>
      <c r="P461" t="s">
        <v>38</v>
      </c>
      <c r="Q461">
        <v>5</v>
      </c>
      <c r="R461">
        <v>8</v>
      </c>
      <c r="S461" t="s">
        <v>29</v>
      </c>
      <c r="U461">
        <v>304192</v>
      </c>
    </row>
    <row r="462" spans="1:21" x14ac:dyDescent="0.3">
      <c r="A462">
        <v>304700</v>
      </c>
      <c r="B462" t="s">
        <v>1015</v>
      </c>
      <c r="C462" t="s">
        <v>1765</v>
      </c>
      <c r="D462" t="s">
        <v>19</v>
      </c>
      <c r="E462" t="s">
        <v>1768</v>
      </c>
      <c r="F462" t="s">
        <v>20</v>
      </c>
      <c r="G462" t="s">
        <v>126</v>
      </c>
      <c r="H462" t="s">
        <v>34</v>
      </c>
      <c r="I462" t="s">
        <v>43</v>
      </c>
      <c r="J462" t="s">
        <v>36</v>
      </c>
      <c r="K462" t="s">
        <v>69</v>
      </c>
      <c r="L462" t="s">
        <v>707</v>
      </c>
      <c r="M462">
        <v>90.88</v>
      </c>
      <c r="N462">
        <v>80</v>
      </c>
      <c r="O462" t="s">
        <v>56</v>
      </c>
      <c r="P462" t="s">
        <v>38</v>
      </c>
      <c r="Q462">
        <v>4</v>
      </c>
      <c r="S462" t="s">
        <v>29</v>
      </c>
      <c r="U462">
        <v>304144</v>
      </c>
    </row>
    <row r="463" spans="1:21" x14ac:dyDescent="0.3">
      <c r="A463">
        <v>304693</v>
      </c>
      <c r="B463" t="s">
        <v>506</v>
      </c>
      <c r="C463" t="s">
        <v>1766</v>
      </c>
      <c r="D463" t="s">
        <v>52</v>
      </c>
      <c r="E463" t="s">
        <v>1771</v>
      </c>
      <c r="F463" t="s">
        <v>32</v>
      </c>
      <c r="G463" t="s">
        <v>126</v>
      </c>
      <c r="H463" t="s">
        <v>76</v>
      </c>
      <c r="I463" t="s">
        <v>43</v>
      </c>
      <c r="J463" t="s">
        <v>36</v>
      </c>
      <c r="K463" t="s">
        <v>54</v>
      </c>
      <c r="L463" t="s">
        <v>1235</v>
      </c>
      <c r="M463">
        <v>87.29</v>
      </c>
      <c r="N463">
        <v>71</v>
      </c>
      <c r="O463" t="s">
        <v>56</v>
      </c>
      <c r="P463" t="s">
        <v>50</v>
      </c>
      <c r="R463">
        <v>39</v>
      </c>
      <c r="S463" t="s">
        <v>29</v>
      </c>
      <c r="U463">
        <v>304426</v>
      </c>
    </row>
    <row r="464" spans="1:21" x14ac:dyDescent="0.3">
      <c r="A464">
        <v>304688</v>
      </c>
      <c r="B464" t="s">
        <v>1213</v>
      </c>
      <c r="C464" t="s">
        <v>1764</v>
      </c>
      <c r="D464" t="s">
        <v>60</v>
      </c>
      <c r="E464" t="s">
        <v>1771</v>
      </c>
      <c r="F464" t="s">
        <v>32</v>
      </c>
      <c r="G464" t="s">
        <v>42</v>
      </c>
      <c r="H464" t="s">
        <v>63</v>
      </c>
      <c r="I464" t="s">
        <v>43</v>
      </c>
      <c r="J464" t="s">
        <v>24</v>
      </c>
      <c r="K464" t="s">
        <v>25</v>
      </c>
      <c r="L464" t="s">
        <v>1350</v>
      </c>
      <c r="M464">
        <v>80.62</v>
      </c>
      <c r="N464">
        <v>51</v>
      </c>
      <c r="O464" t="s">
        <v>27</v>
      </c>
      <c r="P464" t="s">
        <v>38</v>
      </c>
      <c r="Q464">
        <v>4</v>
      </c>
      <c r="R464">
        <v>10</v>
      </c>
      <c r="S464" t="s">
        <v>29</v>
      </c>
      <c r="U464">
        <v>304315</v>
      </c>
    </row>
    <row r="465" spans="1:21" x14ac:dyDescent="0.3">
      <c r="A465">
        <v>303981</v>
      </c>
      <c r="B465" t="s">
        <v>625</v>
      </c>
      <c r="C465" t="s">
        <v>1762</v>
      </c>
      <c r="D465" t="s">
        <v>72</v>
      </c>
      <c r="E465" t="s">
        <v>1769</v>
      </c>
      <c r="F465" t="s">
        <v>61</v>
      </c>
      <c r="G465" t="s">
        <v>173</v>
      </c>
      <c r="H465" t="s">
        <v>63</v>
      </c>
      <c r="I465" t="s">
        <v>43</v>
      </c>
      <c r="J465" t="s">
        <v>24</v>
      </c>
      <c r="K465" t="s">
        <v>25</v>
      </c>
      <c r="L465" t="s">
        <v>786</v>
      </c>
      <c r="M465">
        <v>80.81</v>
      </c>
      <c r="N465">
        <v>77</v>
      </c>
      <c r="O465" t="s">
        <v>27</v>
      </c>
      <c r="P465" t="s">
        <v>38</v>
      </c>
      <c r="Q465">
        <v>4</v>
      </c>
      <c r="S465" t="s">
        <v>29</v>
      </c>
      <c r="U465">
        <v>303949</v>
      </c>
    </row>
    <row r="466" spans="1:21" x14ac:dyDescent="0.3">
      <c r="A466">
        <v>304685</v>
      </c>
      <c r="B466" t="s">
        <v>659</v>
      </c>
      <c r="C466" t="s">
        <v>1760</v>
      </c>
      <c r="D466" t="s">
        <v>31</v>
      </c>
      <c r="E466" t="s">
        <v>1768</v>
      </c>
      <c r="F466" t="s">
        <v>20</v>
      </c>
      <c r="G466" t="s">
        <v>42</v>
      </c>
      <c r="H466" t="s">
        <v>76</v>
      </c>
      <c r="I466" t="s">
        <v>43</v>
      </c>
      <c r="J466" t="s">
        <v>36</v>
      </c>
      <c r="K466" t="s">
        <v>64</v>
      </c>
      <c r="L466" t="s">
        <v>1047</v>
      </c>
      <c r="M466">
        <v>96.78</v>
      </c>
      <c r="N466">
        <v>94</v>
      </c>
      <c r="O466" t="s">
        <v>56</v>
      </c>
      <c r="P466" t="s">
        <v>28</v>
      </c>
      <c r="R466">
        <v>34</v>
      </c>
      <c r="S466" t="s">
        <v>29</v>
      </c>
      <c r="U466">
        <v>303921</v>
      </c>
    </row>
    <row r="467" spans="1:21" x14ac:dyDescent="0.3">
      <c r="A467">
        <v>304677</v>
      </c>
      <c r="B467" t="s">
        <v>452</v>
      </c>
      <c r="C467" t="s">
        <v>1762</v>
      </c>
      <c r="D467" t="s">
        <v>72</v>
      </c>
      <c r="E467" t="s">
        <v>1772</v>
      </c>
      <c r="F467" t="s">
        <v>46</v>
      </c>
      <c r="G467" t="s">
        <v>47</v>
      </c>
      <c r="H467" t="s">
        <v>63</v>
      </c>
      <c r="I467" t="s">
        <v>43</v>
      </c>
      <c r="J467" t="s">
        <v>24</v>
      </c>
      <c r="K467" t="s">
        <v>64</v>
      </c>
      <c r="L467" t="s">
        <v>1170</v>
      </c>
      <c r="M467">
        <v>76.38</v>
      </c>
      <c r="N467">
        <v>54</v>
      </c>
      <c r="O467" t="s">
        <v>56</v>
      </c>
      <c r="P467" t="s">
        <v>28</v>
      </c>
      <c r="R467">
        <v>40</v>
      </c>
      <c r="S467" t="s">
        <v>29</v>
      </c>
      <c r="U467">
        <v>304582</v>
      </c>
    </row>
    <row r="468" spans="1:21" x14ac:dyDescent="0.3">
      <c r="A468">
        <v>303984</v>
      </c>
      <c r="B468" t="s">
        <v>421</v>
      </c>
      <c r="C468" t="s">
        <v>1764</v>
      </c>
      <c r="D468" t="s">
        <v>60</v>
      </c>
      <c r="E468" t="s">
        <v>1771</v>
      </c>
      <c r="F468" t="s">
        <v>32</v>
      </c>
      <c r="G468" t="s">
        <v>21</v>
      </c>
      <c r="H468" t="s">
        <v>63</v>
      </c>
      <c r="I468" t="s">
        <v>43</v>
      </c>
      <c r="J468" t="s">
        <v>36</v>
      </c>
      <c r="K468" t="s">
        <v>54</v>
      </c>
      <c r="L468" t="s">
        <v>789</v>
      </c>
      <c r="M468">
        <v>81.55</v>
      </c>
      <c r="N468">
        <v>68</v>
      </c>
      <c r="O468" t="s">
        <v>27</v>
      </c>
      <c r="P468" t="s">
        <v>38</v>
      </c>
      <c r="Q468">
        <v>3</v>
      </c>
      <c r="R468">
        <v>32</v>
      </c>
      <c r="S468" t="s">
        <v>29</v>
      </c>
      <c r="U468">
        <v>303901</v>
      </c>
    </row>
    <row r="469" spans="1:21" x14ac:dyDescent="0.3">
      <c r="A469">
        <v>304676</v>
      </c>
      <c r="B469" t="s">
        <v>601</v>
      </c>
      <c r="C469" t="s">
        <v>1760</v>
      </c>
      <c r="D469" t="s">
        <v>31</v>
      </c>
      <c r="E469" t="s">
        <v>1769</v>
      </c>
      <c r="F469" t="s">
        <v>61</v>
      </c>
      <c r="G469" t="s">
        <v>33</v>
      </c>
      <c r="H469" t="s">
        <v>76</v>
      </c>
      <c r="I469" t="s">
        <v>43</v>
      </c>
      <c r="J469" t="s">
        <v>36</v>
      </c>
      <c r="K469" t="s">
        <v>64</v>
      </c>
      <c r="L469" t="s">
        <v>795</v>
      </c>
      <c r="M469">
        <v>88.19</v>
      </c>
      <c r="N469">
        <v>85</v>
      </c>
      <c r="O469" t="s">
        <v>56</v>
      </c>
      <c r="P469" t="s">
        <v>38</v>
      </c>
      <c r="Q469">
        <v>4</v>
      </c>
      <c r="R469">
        <v>29</v>
      </c>
      <c r="S469" t="s">
        <v>29</v>
      </c>
      <c r="U469">
        <v>303799</v>
      </c>
    </row>
    <row r="470" spans="1:21" x14ac:dyDescent="0.3">
      <c r="A470">
        <v>304671</v>
      </c>
      <c r="B470" t="s">
        <v>149</v>
      </c>
      <c r="C470" t="s">
        <v>1765</v>
      </c>
      <c r="D470" t="s">
        <v>19</v>
      </c>
      <c r="E470" t="s">
        <v>1771</v>
      </c>
      <c r="F470" t="s">
        <v>32</v>
      </c>
      <c r="G470" t="s">
        <v>62</v>
      </c>
      <c r="H470" t="s">
        <v>22</v>
      </c>
      <c r="I470" t="s">
        <v>43</v>
      </c>
      <c r="J470" t="s">
        <v>24</v>
      </c>
      <c r="K470" t="s">
        <v>54</v>
      </c>
      <c r="L470" t="s">
        <v>1004</v>
      </c>
      <c r="M470">
        <v>99.27</v>
      </c>
      <c r="N470">
        <v>99</v>
      </c>
      <c r="O470" t="s">
        <v>56</v>
      </c>
      <c r="P470" t="s">
        <v>38</v>
      </c>
      <c r="Q470">
        <v>5</v>
      </c>
      <c r="S470" t="s">
        <v>29</v>
      </c>
      <c r="U470">
        <v>304250</v>
      </c>
    </row>
    <row r="471" spans="1:21" x14ac:dyDescent="0.3">
      <c r="A471">
        <v>303987</v>
      </c>
      <c r="B471" t="s">
        <v>642</v>
      </c>
      <c r="C471" t="s">
        <v>1764</v>
      </c>
      <c r="D471" t="s">
        <v>60</v>
      </c>
      <c r="E471" t="s">
        <v>1771</v>
      </c>
      <c r="F471" t="s">
        <v>32</v>
      </c>
      <c r="G471" t="s">
        <v>173</v>
      </c>
      <c r="H471" t="s">
        <v>63</v>
      </c>
      <c r="I471" t="s">
        <v>43</v>
      </c>
      <c r="J471" t="s">
        <v>36</v>
      </c>
      <c r="K471" t="s">
        <v>69</v>
      </c>
      <c r="L471" t="s">
        <v>378</v>
      </c>
      <c r="M471">
        <v>80.81</v>
      </c>
      <c r="N471">
        <v>54</v>
      </c>
      <c r="O471" t="s">
        <v>56</v>
      </c>
      <c r="P471" t="s">
        <v>38</v>
      </c>
      <c r="Q471">
        <v>3</v>
      </c>
      <c r="R471">
        <v>18</v>
      </c>
      <c r="S471" t="s">
        <v>29</v>
      </c>
      <c r="U471">
        <v>303968</v>
      </c>
    </row>
    <row r="472" spans="1:21" x14ac:dyDescent="0.3">
      <c r="A472">
        <v>304667</v>
      </c>
      <c r="B472" t="s">
        <v>260</v>
      </c>
      <c r="C472" t="s">
        <v>1765</v>
      </c>
      <c r="D472" t="s">
        <v>19</v>
      </c>
      <c r="E472" t="s">
        <v>1769</v>
      </c>
      <c r="F472" t="s">
        <v>61</v>
      </c>
      <c r="G472" t="s">
        <v>47</v>
      </c>
      <c r="H472" t="s">
        <v>63</v>
      </c>
      <c r="I472" t="s">
        <v>43</v>
      </c>
      <c r="J472" t="s">
        <v>24</v>
      </c>
      <c r="K472" t="s">
        <v>25</v>
      </c>
      <c r="L472" t="s">
        <v>1343</v>
      </c>
      <c r="M472">
        <v>85.58</v>
      </c>
      <c r="N472">
        <v>73</v>
      </c>
      <c r="O472" t="s">
        <v>56</v>
      </c>
      <c r="P472" t="s">
        <v>38</v>
      </c>
      <c r="Q472">
        <v>4</v>
      </c>
      <c r="R472">
        <v>22</v>
      </c>
      <c r="S472" t="s">
        <v>29</v>
      </c>
      <c r="U472">
        <v>303880</v>
      </c>
    </row>
    <row r="473" spans="1:21" x14ac:dyDescent="0.3">
      <c r="A473">
        <v>304664</v>
      </c>
      <c r="B473" t="s">
        <v>1033</v>
      </c>
      <c r="C473" t="s">
        <v>1761</v>
      </c>
      <c r="D473" t="s">
        <v>40</v>
      </c>
      <c r="E473" t="s">
        <v>1769</v>
      </c>
      <c r="F473" t="s">
        <v>61</v>
      </c>
      <c r="G473" t="s">
        <v>62</v>
      </c>
      <c r="H473" t="s">
        <v>22</v>
      </c>
      <c r="I473" t="s">
        <v>43</v>
      </c>
      <c r="J473" t="s">
        <v>36</v>
      </c>
      <c r="K473" t="s">
        <v>64</v>
      </c>
      <c r="L473" t="s">
        <v>486</v>
      </c>
      <c r="M473">
        <v>75.2</v>
      </c>
      <c r="N473">
        <v>72</v>
      </c>
      <c r="O473" t="s">
        <v>56</v>
      </c>
      <c r="P473" t="s">
        <v>38</v>
      </c>
      <c r="Q473">
        <v>4</v>
      </c>
      <c r="R473">
        <v>24</v>
      </c>
      <c r="S473" t="s">
        <v>29</v>
      </c>
      <c r="U473">
        <v>304651</v>
      </c>
    </row>
    <row r="474" spans="1:21" x14ac:dyDescent="0.3">
      <c r="A474">
        <v>304663</v>
      </c>
      <c r="B474" t="s">
        <v>273</v>
      </c>
      <c r="C474" t="s">
        <v>1761</v>
      </c>
      <c r="D474" t="s">
        <v>40</v>
      </c>
      <c r="E474" t="s">
        <v>1770</v>
      </c>
      <c r="F474" t="s">
        <v>41</v>
      </c>
      <c r="G474" t="s">
        <v>21</v>
      </c>
      <c r="H474" t="s">
        <v>34</v>
      </c>
      <c r="I474" t="s">
        <v>43</v>
      </c>
      <c r="J474" t="s">
        <v>36</v>
      </c>
      <c r="K474" t="s">
        <v>64</v>
      </c>
      <c r="L474" t="s">
        <v>252</v>
      </c>
      <c r="M474">
        <v>93.66</v>
      </c>
      <c r="N474">
        <v>70</v>
      </c>
      <c r="O474" t="s">
        <v>56</v>
      </c>
      <c r="P474" t="s">
        <v>38</v>
      </c>
      <c r="Q474">
        <v>4</v>
      </c>
      <c r="R474">
        <v>19</v>
      </c>
      <c r="S474" t="s">
        <v>29</v>
      </c>
      <c r="U474">
        <v>303923</v>
      </c>
    </row>
    <row r="475" spans="1:21" x14ac:dyDescent="0.3">
      <c r="A475">
        <v>304662</v>
      </c>
      <c r="B475" t="s">
        <v>581</v>
      </c>
      <c r="C475" t="s">
        <v>1765</v>
      </c>
      <c r="D475" t="s">
        <v>19</v>
      </c>
      <c r="E475" t="s">
        <v>1769</v>
      </c>
      <c r="F475" t="s">
        <v>61</v>
      </c>
      <c r="G475" t="s">
        <v>102</v>
      </c>
      <c r="H475" t="s">
        <v>22</v>
      </c>
      <c r="I475" t="s">
        <v>43</v>
      </c>
      <c r="J475" t="s">
        <v>24</v>
      </c>
      <c r="K475" t="s">
        <v>25</v>
      </c>
      <c r="L475" t="s">
        <v>1243</v>
      </c>
      <c r="M475">
        <v>96.94</v>
      </c>
      <c r="N475">
        <v>95</v>
      </c>
      <c r="O475" t="s">
        <v>56</v>
      </c>
      <c r="P475" t="s">
        <v>38</v>
      </c>
      <c r="Q475">
        <v>4</v>
      </c>
      <c r="R475">
        <v>12</v>
      </c>
      <c r="S475" t="s">
        <v>29</v>
      </c>
      <c r="U475">
        <v>304187</v>
      </c>
    </row>
    <row r="476" spans="1:21" x14ac:dyDescent="0.3">
      <c r="A476">
        <v>304661</v>
      </c>
      <c r="B476" t="s">
        <v>724</v>
      </c>
      <c r="C476" t="s">
        <v>1760</v>
      </c>
      <c r="D476" t="s">
        <v>31</v>
      </c>
      <c r="E476" t="s">
        <v>1769</v>
      </c>
      <c r="F476" t="s">
        <v>61</v>
      </c>
      <c r="G476" t="s">
        <v>173</v>
      </c>
      <c r="H476" t="s">
        <v>63</v>
      </c>
      <c r="I476" t="s">
        <v>43</v>
      </c>
      <c r="J476" t="s">
        <v>24</v>
      </c>
      <c r="K476" t="s">
        <v>25</v>
      </c>
      <c r="L476" t="s">
        <v>1092</v>
      </c>
      <c r="M476">
        <v>81.2</v>
      </c>
      <c r="N476">
        <v>50</v>
      </c>
      <c r="O476" t="s">
        <v>56</v>
      </c>
      <c r="P476" t="s">
        <v>38</v>
      </c>
      <c r="Q476">
        <v>5</v>
      </c>
      <c r="R476">
        <v>30</v>
      </c>
      <c r="S476" t="s">
        <v>29</v>
      </c>
      <c r="U476">
        <v>304409</v>
      </c>
    </row>
    <row r="477" spans="1:21" x14ac:dyDescent="0.3">
      <c r="A477">
        <v>304660</v>
      </c>
      <c r="B477" t="s">
        <v>1340</v>
      </c>
      <c r="C477" t="s">
        <v>1762</v>
      </c>
      <c r="D477" t="s">
        <v>72</v>
      </c>
      <c r="E477" t="s">
        <v>1771</v>
      </c>
      <c r="F477" t="s">
        <v>32</v>
      </c>
      <c r="G477" t="s">
        <v>73</v>
      </c>
      <c r="H477" t="s">
        <v>22</v>
      </c>
      <c r="I477" t="s">
        <v>43</v>
      </c>
      <c r="J477" t="s">
        <v>36</v>
      </c>
      <c r="K477" t="s">
        <v>64</v>
      </c>
      <c r="L477" t="s">
        <v>1341</v>
      </c>
      <c r="M477">
        <v>95.96</v>
      </c>
      <c r="N477">
        <v>90</v>
      </c>
      <c r="O477" t="s">
        <v>56</v>
      </c>
      <c r="P477" t="s">
        <v>38</v>
      </c>
      <c r="Q477">
        <v>3</v>
      </c>
      <c r="R477">
        <v>6</v>
      </c>
      <c r="S477" t="s">
        <v>29</v>
      </c>
      <c r="U477">
        <v>303554</v>
      </c>
    </row>
    <row r="478" spans="1:21" x14ac:dyDescent="0.3">
      <c r="A478">
        <v>304659</v>
      </c>
      <c r="B478" t="s">
        <v>187</v>
      </c>
      <c r="C478" t="s">
        <v>1765</v>
      </c>
      <c r="D478" t="s">
        <v>19</v>
      </c>
      <c r="E478" t="s">
        <v>1768</v>
      </c>
      <c r="F478" t="s">
        <v>20</v>
      </c>
      <c r="G478" t="s">
        <v>21</v>
      </c>
      <c r="H478" t="s">
        <v>76</v>
      </c>
      <c r="I478" t="s">
        <v>43</v>
      </c>
      <c r="J478" t="s">
        <v>24</v>
      </c>
      <c r="K478" t="s">
        <v>64</v>
      </c>
      <c r="L478" t="s">
        <v>748</v>
      </c>
      <c r="M478">
        <v>80.31</v>
      </c>
      <c r="N478">
        <v>55</v>
      </c>
      <c r="O478" t="s">
        <v>27</v>
      </c>
      <c r="P478" t="s">
        <v>38</v>
      </c>
      <c r="Q478">
        <v>3</v>
      </c>
      <c r="R478">
        <v>36</v>
      </c>
      <c r="S478" t="s">
        <v>29</v>
      </c>
      <c r="U478">
        <v>303897</v>
      </c>
    </row>
    <row r="479" spans="1:21" x14ac:dyDescent="0.3">
      <c r="A479">
        <v>304658</v>
      </c>
      <c r="B479" t="s">
        <v>156</v>
      </c>
      <c r="C479" t="s">
        <v>1766</v>
      </c>
      <c r="D479" t="s">
        <v>52</v>
      </c>
      <c r="E479" t="s">
        <v>1771</v>
      </c>
      <c r="F479" t="s">
        <v>32</v>
      </c>
      <c r="G479" t="s">
        <v>47</v>
      </c>
      <c r="H479" t="s">
        <v>63</v>
      </c>
      <c r="I479" t="s">
        <v>43</v>
      </c>
      <c r="J479" t="s">
        <v>36</v>
      </c>
      <c r="K479" t="s">
        <v>64</v>
      </c>
      <c r="L479" t="s">
        <v>746</v>
      </c>
      <c r="M479">
        <v>88.14</v>
      </c>
      <c r="N479">
        <v>74</v>
      </c>
      <c r="O479" t="s">
        <v>49</v>
      </c>
      <c r="P479" t="s">
        <v>28</v>
      </c>
      <c r="R479">
        <v>20</v>
      </c>
      <c r="S479" t="s">
        <v>29</v>
      </c>
      <c r="U479">
        <v>304121</v>
      </c>
    </row>
    <row r="480" spans="1:21" x14ac:dyDescent="0.3">
      <c r="A480">
        <v>304654</v>
      </c>
      <c r="B480" t="s">
        <v>211</v>
      </c>
      <c r="C480" t="s">
        <v>1763</v>
      </c>
      <c r="D480" t="s">
        <v>80</v>
      </c>
      <c r="E480" t="s">
        <v>1772</v>
      </c>
      <c r="F480" t="s">
        <v>46</v>
      </c>
      <c r="G480" t="s">
        <v>173</v>
      </c>
      <c r="H480" t="s">
        <v>76</v>
      </c>
      <c r="I480" t="s">
        <v>43</v>
      </c>
      <c r="J480" t="s">
        <v>24</v>
      </c>
      <c r="K480" t="s">
        <v>64</v>
      </c>
      <c r="L480" t="s">
        <v>308</v>
      </c>
      <c r="M480">
        <v>92.28</v>
      </c>
      <c r="N480">
        <v>88</v>
      </c>
      <c r="O480" t="s">
        <v>56</v>
      </c>
      <c r="P480" t="s">
        <v>38</v>
      </c>
      <c r="Q480">
        <v>2</v>
      </c>
      <c r="R480">
        <v>24</v>
      </c>
      <c r="S480" t="s">
        <v>29</v>
      </c>
      <c r="U480">
        <v>304065</v>
      </c>
    </row>
    <row r="481" spans="1:21" x14ac:dyDescent="0.3">
      <c r="A481">
        <v>304647</v>
      </c>
      <c r="B481" t="s">
        <v>1179</v>
      </c>
      <c r="C481" t="s">
        <v>1764</v>
      </c>
      <c r="D481" t="s">
        <v>60</v>
      </c>
      <c r="E481" t="s">
        <v>1770</v>
      </c>
      <c r="F481" t="s">
        <v>41</v>
      </c>
      <c r="G481" t="s">
        <v>108</v>
      </c>
      <c r="H481" t="s">
        <v>63</v>
      </c>
      <c r="I481" t="s">
        <v>43</v>
      </c>
      <c r="J481" t="s">
        <v>24</v>
      </c>
      <c r="K481" t="s">
        <v>69</v>
      </c>
      <c r="L481" t="s">
        <v>755</v>
      </c>
      <c r="M481">
        <v>95.45</v>
      </c>
      <c r="N481">
        <v>85</v>
      </c>
      <c r="O481" t="s">
        <v>56</v>
      </c>
      <c r="P481" t="s">
        <v>38</v>
      </c>
      <c r="Q481">
        <v>2</v>
      </c>
      <c r="R481">
        <v>6</v>
      </c>
      <c r="S481" t="s">
        <v>29</v>
      </c>
      <c r="U481">
        <v>304350</v>
      </c>
    </row>
    <row r="482" spans="1:21" x14ac:dyDescent="0.3">
      <c r="A482">
        <v>303998</v>
      </c>
      <c r="B482" t="s">
        <v>411</v>
      </c>
      <c r="C482" t="s">
        <v>1764</v>
      </c>
      <c r="D482" t="s">
        <v>60</v>
      </c>
      <c r="E482" t="s">
        <v>1769</v>
      </c>
      <c r="F482" t="s">
        <v>61</v>
      </c>
      <c r="G482" t="s">
        <v>108</v>
      </c>
      <c r="H482" t="s">
        <v>76</v>
      </c>
      <c r="I482" t="s">
        <v>43</v>
      </c>
      <c r="J482" t="s">
        <v>36</v>
      </c>
      <c r="K482" t="s">
        <v>54</v>
      </c>
      <c r="L482" t="s">
        <v>77</v>
      </c>
      <c r="M482">
        <v>75.55</v>
      </c>
      <c r="N482">
        <v>78</v>
      </c>
      <c r="O482" t="s">
        <v>27</v>
      </c>
      <c r="P482" t="s">
        <v>38</v>
      </c>
      <c r="Q482">
        <v>3</v>
      </c>
      <c r="R482">
        <v>34</v>
      </c>
      <c r="S482" t="s">
        <v>29</v>
      </c>
      <c r="U482">
        <v>303893</v>
      </c>
    </row>
    <row r="483" spans="1:21" x14ac:dyDescent="0.3">
      <c r="A483">
        <v>304645</v>
      </c>
      <c r="B483" t="s">
        <v>326</v>
      </c>
      <c r="C483" t="s">
        <v>1762</v>
      </c>
      <c r="D483" t="s">
        <v>72</v>
      </c>
      <c r="E483" t="s">
        <v>1769</v>
      </c>
      <c r="F483" t="s">
        <v>61</v>
      </c>
      <c r="G483" t="s">
        <v>53</v>
      </c>
      <c r="H483" t="s">
        <v>63</v>
      </c>
      <c r="I483" t="s">
        <v>43</v>
      </c>
      <c r="J483" t="s">
        <v>36</v>
      </c>
      <c r="K483" t="s">
        <v>25</v>
      </c>
      <c r="L483" t="s">
        <v>1302</v>
      </c>
      <c r="M483">
        <v>78.260000000000005</v>
      </c>
      <c r="N483">
        <v>62</v>
      </c>
      <c r="O483" t="s">
        <v>27</v>
      </c>
      <c r="P483" t="s">
        <v>38</v>
      </c>
      <c r="Q483">
        <v>2</v>
      </c>
      <c r="R483">
        <v>8</v>
      </c>
      <c r="S483" t="s">
        <v>29</v>
      </c>
      <c r="U483">
        <v>303978</v>
      </c>
    </row>
    <row r="484" spans="1:21" x14ac:dyDescent="0.3">
      <c r="A484">
        <v>304643</v>
      </c>
      <c r="B484" t="s">
        <v>450</v>
      </c>
      <c r="C484" t="s">
        <v>1760</v>
      </c>
      <c r="D484" t="s">
        <v>31</v>
      </c>
      <c r="E484" t="s">
        <v>1772</v>
      </c>
      <c r="F484" t="s">
        <v>46</v>
      </c>
      <c r="G484" t="s">
        <v>33</v>
      </c>
      <c r="H484" t="s">
        <v>63</v>
      </c>
      <c r="I484" t="s">
        <v>43</v>
      </c>
      <c r="J484" t="s">
        <v>36</v>
      </c>
      <c r="K484" t="s">
        <v>25</v>
      </c>
      <c r="L484" t="s">
        <v>234</v>
      </c>
      <c r="M484">
        <v>77.989999999999995</v>
      </c>
      <c r="N484">
        <v>66</v>
      </c>
      <c r="O484" t="s">
        <v>27</v>
      </c>
      <c r="P484" t="s">
        <v>38</v>
      </c>
      <c r="Q484">
        <v>3</v>
      </c>
      <c r="R484">
        <v>34</v>
      </c>
      <c r="S484" t="s">
        <v>29</v>
      </c>
      <c r="U484">
        <v>304164</v>
      </c>
    </row>
    <row r="485" spans="1:21" x14ac:dyDescent="0.3">
      <c r="A485">
        <v>304642</v>
      </c>
      <c r="B485" t="s">
        <v>763</v>
      </c>
      <c r="C485" t="s">
        <v>1764</v>
      </c>
      <c r="D485" t="s">
        <v>60</v>
      </c>
      <c r="E485" t="s">
        <v>1772</v>
      </c>
      <c r="F485" t="s">
        <v>46</v>
      </c>
      <c r="G485" t="s">
        <v>73</v>
      </c>
      <c r="H485" t="s">
        <v>22</v>
      </c>
      <c r="I485" t="s">
        <v>43</v>
      </c>
      <c r="J485" t="s">
        <v>24</v>
      </c>
      <c r="K485" t="s">
        <v>25</v>
      </c>
      <c r="L485" t="s">
        <v>1134</v>
      </c>
      <c r="M485">
        <v>81.52</v>
      </c>
      <c r="N485">
        <v>79</v>
      </c>
      <c r="O485" t="s">
        <v>56</v>
      </c>
      <c r="P485" t="s">
        <v>38</v>
      </c>
      <c r="Q485">
        <v>5</v>
      </c>
      <c r="R485">
        <v>33</v>
      </c>
      <c r="S485" t="s">
        <v>29</v>
      </c>
      <c r="U485">
        <v>303884</v>
      </c>
    </row>
    <row r="486" spans="1:21" x14ac:dyDescent="0.3">
      <c r="A486">
        <v>304002</v>
      </c>
      <c r="B486" t="s">
        <v>745</v>
      </c>
      <c r="C486" t="s">
        <v>1765</v>
      </c>
      <c r="D486" t="s">
        <v>19</v>
      </c>
      <c r="E486" t="s">
        <v>1769</v>
      </c>
      <c r="F486" t="s">
        <v>61</v>
      </c>
      <c r="G486" t="s">
        <v>62</v>
      </c>
      <c r="H486" t="s">
        <v>22</v>
      </c>
      <c r="I486" t="s">
        <v>43</v>
      </c>
      <c r="J486" t="s">
        <v>36</v>
      </c>
      <c r="K486" t="s">
        <v>64</v>
      </c>
      <c r="L486" t="s">
        <v>454</v>
      </c>
      <c r="M486">
        <v>90</v>
      </c>
      <c r="N486">
        <v>84</v>
      </c>
      <c r="O486" t="s">
        <v>49</v>
      </c>
      <c r="P486" t="s">
        <v>38</v>
      </c>
      <c r="Q486">
        <v>3</v>
      </c>
      <c r="R486">
        <v>16</v>
      </c>
      <c r="S486" t="s">
        <v>29</v>
      </c>
      <c r="U486">
        <v>303656</v>
      </c>
    </row>
    <row r="487" spans="1:21" x14ac:dyDescent="0.3">
      <c r="A487">
        <v>304641</v>
      </c>
      <c r="B487" t="s">
        <v>1117</v>
      </c>
      <c r="C487" t="s">
        <v>1763</v>
      </c>
      <c r="D487" t="s">
        <v>80</v>
      </c>
      <c r="E487" t="s">
        <v>1772</v>
      </c>
      <c r="F487" t="s">
        <v>46</v>
      </c>
      <c r="G487" t="s">
        <v>47</v>
      </c>
      <c r="H487" t="s">
        <v>22</v>
      </c>
      <c r="I487" t="s">
        <v>43</v>
      </c>
      <c r="J487" t="s">
        <v>36</v>
      </c>
      <c r="K487" t="s">
        <v>64</v>
      </c>
      <c r="L487" t="s">
        <v>1283</v>
      </c>
      <c r="M487">
        <v>85.08</v>
      </c>
      <c r="N487">
        <v>81</v>
      </c>
      <c r="O487" t="s">
        <v>49</v>
      </c>
      <c r="P487" t="s">
        <v>38</v>
      </c>
      <c r="Q487">
        <v>3</v>
      </c>
      <c r="R487">
        <v>18</v>
      </c>
      <c r="S487" t="s">
        <v>29</v>
      </c>
      <c r="U487">
        <v>303568</v>
      </c>
    </row>
    <row r="488" spans="1:21" x14ac:dyDescent="0.3">
      <c r="A488">
        <v>304637</v>
      </c>
      <c r="B488" t="s">
        <v>536</v>
      </c>
      <c r="C488" t="s">
        <v>1763</v>
      </c>
      <c r="D488" t="s">
        <v>80</v>
      </c>
      <c r="E488" t="s">
        <v>1772</v>
      </c>
      <c r="F488" t="s">
        <v>46</v>
      </c>
      <c r="G488" t="s">
        <v>73</v>
      </c>
      <c r="H488" t="s">
        <v>63</v>
      </c>
      <c r="I488" t="s">
        <v>43</v>
      </c>
      <c r="J488" t="s">
        <v>36</v>
      </c>
      <c r="K488" t="s">
        <v>54</v>
      </c>
      <c r="L488" t="s">
        <v>1206</v>
      </c>
      <c r="M488">
        <v>81.23</v>
      </c>
      <c r="N488">
        <v>54</v>
      </c>
      <c r="O488" t="s">
        <v>56</v>
      </c>
      <c r="P488" t="s">
        <v>38</v>
      </c>
      <c r="Q488">
        <v>2</v>
      </c>
      <c r="R488">
        <v>36</v>
      </c>
      <c r="S488" t="s">
        <v>29</v>
      </c>
      <c r="U488">
        <v>304520</v>
      </c>
    </row>
    <row r="489" spans="1:21" x14ac:dyDescent="0.3">
      <c r="A489">
        <v>304005</v>
      </c>
      <c r="B489" t="s">
        <v>312</v>
      </c>
      <c r="C489" t="s">
        <v>1764</v>
      </c>
      <c r="D489" t="s">
        <v>60</v>
      </c>
      <c r="E489" t="s">
        <v>1770</v>
      </c>
      <c r="F489" t="s">
        <v>41</v>
      </c>
      <c r="G489" t="s">
        <v>21</v>
      </c>
      <c r="H489" t="s">
        <v>22</v>
      </c>
      <c r="I489" t="s">
        <v>43</v>
      </c>
      <c r="J489" t="s">
        <v>36</v>
      </c>
      <c r="K489" t="s">
        <v>69</v>
      </c>
      <c r="L489" t="s">
        <v>810</v>
      </c>
      <c r="M489">
        <v>92.91</v>
      </c>
      <c r="N489">
        <v>79</v>
      </c>
      <c r="O489" t="s">
        <v>56</v>
      </c>
      <c r="P489" t="s">
        <v>38</v>
      </c>
      <c r="Q489">
        <v>5</v>
      </c>
      <c r="S489" t="s">
        <v>29</v>
      </c>
      <c r="U489">
        <v>303793</v>
      </c>
    </row>
    <row r="490" spans="1:21" x14ac:dyDescent="0.3">
      <c r="A490">
        <v>304635</v>
      </c>
      <c r="B490" t="s">
        <v>163</v>
      </c>
      <c r="C490" t="s">
        <v>1762</v>
      </c>
      <c r="D490" t="s">
        <v>72</v>
      </c>
      <c r="E490" t="s">
        <v>1772</v>
      </c>
      <c r="F490" t="s">
        <v>46</v>
      </c>
      <c r="G490" t="s">
        <v>21</v>
      </c>
      <c r="H490" t="s">
        <v>22</v>
      </c>
      <c r="I490" t="s">
        <v>43</v>
      </c>
      <c r="J490" t="s">
        <v>36</v>
      </c>
      <c r="K490" t="s">
        <v>64</v>
      </c>
      <c r="L490" t="s">
        <v>1328</v>
      </c>
      <c r="M490">
        <v>90</v>
      </c>
      <c r="N490">
        <v>76</v>
      </c>
      <c r="O490" t="s">
        <v>49</v>
      </c>
      <c r="P490" t="s">
        <v>38</v>
      </c>
      <c r="Q490">
        <v>5</v>
      </c>
      <c r="R490">
        <v>9</v>
      </c>
      <c r="S490" t="s">
        <v>29</v>
      </c>
      <c r="U490">
        <v>304174</v>
      </c>
    </row>
    <row r="491" spans="1:21" x14ac:dyDescent="0.3">
      <c r="A491">
        <v>304634</v>
      </c>
      <c r="B491" t="s">
        <v>1137</v>
      </c>
      <c r="C491" t="s">
        <v>1764</v>
      </c>
      <c r="D491" t="s">
        <v>60</v>
      </c>
      <c r="E491" t="s">
        <v>1771</v>
      </c>
      <c r="F491" t="s">
        <v>32</v>
      </c>
      <c r="G491" t="s">
        <v>42</v>
      </c>
      <c r="H491" t="s">
        <v>34</v>
      </c>
      <c r="I491" t="s">
        <v>43</v>
      </c>
      <c r="J491" t="s">
        <v>36</v>
      </c>
      <c r="K491" t="s">
        <v>54</v>
      </c>
      <c r="L491" t="s">
        <v>715</v>
      </c>
      <c r="M491">
        <v>77.63</v>
      </c>
      <c r="N491">
        <v>62</v>
      </c>
      <c r="O491" t="s">
        <v>27</v>
      </c>
      <c r="P491" t="s">
        <v>38</v>
      </c>
      <c r="Q491">
        <v>3</v>
      </c>
      <c r="R491">
        <v>11</v>
      </c>
      <c r="S491" t="s">
        <v>29</v>
      </c>
      <c r="U491">
        <v>304359</v>
      </c>
    </row>
    <row r="492" spans="1:21" x14ac:dyDescent="0.3">
      <c r="A492">
        <v>304626</v>
      </c>
      <c r="B492" t="s">
        <v>172</v>
      </c>
      <c r="C492" t="s">
        <v>1764</v>
      </c>
      <c r="D492" t="s">
        <v>60</v>
      </c>
      <c r="E492" t="s">
        <v>1772</v>
      </c>
      <c r="F492" t="s">
        <v>46</v>
      </c>
      <c r="G492" t="s">
        <v>62</v>
      </c>
      <c r="H492" t="s">
        <v>22</v>
      </c>
      <c r="I492" t="s">
        <v>43</v>
      </c>
      <c r="J492" t="s">
        <v>24</v>
      </c>
      <c r="K492" t="s">
        <v>69</v>
      </c>
      <c r="L492" t="s">
        <v>598</v>
      </c>
      <c r="M492">
        <v>85.15</v>
      </c>
      <c r="N492">
        <v>83</v>
      </c>
      <c r="O492" t="s">
        <v>56</v>
      </c>
      <c r="P492" t="s">
        <v>38</v>
      </c>
      <c r="Q492">
        <v>4</v>
      </c>
      <c r="R492">
        <v>37</v>
      </c>
      <c r="S492" t="s">
        <v>29</v>
      </c>
      <c r="U492">
        <v>303932</v>
      </c>
    </row>
    <row r="493" spans="1:21" x14ac:dyDescent="0.3">
      <c r="A493">
        <v>304619</v>
      </c>
      <c r="B493" t="s">
        <v>1051</v>
      </c>
      <c r="C493" t="s">
        <v>1764</v>
      </c>
      <c r="D493" t="s">
        <v>60</v>
      </c>
      <c r="E493" t="s">
        <v>1769</v>
      </c>
      <c r="F493" t="s">
        <v>61</v>
      </c>
      <c r="G493" t="s">
        <v>47</v>
      </c>
      <c r="H493" t="s">
        <v>34</v>
      </c>
      <c r="I493" t="s">
        <v>43</v>
      </c>
      <c r="J493" t="s">
        <v>36</v>
      </c>
      <c r="K493" t="s">
        <v>64</v>
      </c>
      <c r="L493" t="s">
        <v>1319</v>
      </c>
      <c r="M493">
        <v>78.319999999999993</v>
      </c>
      <c r="N493">
        <v>50</v>
      </c>
      <c r="O493" t="s">
        <v>56</v>
      </c>
      <c r="P493" t="s">
        <v>38</v>
      </c>
      <c r="Q493">
        <v>5</v>
      </c>
      <c r="R493">
        <v>37</v>
      </c>
      <c r="S493" t="s">
        <v>29</v>
      </c>
      <c r="U493">
        <v>304220</v>
      </c>
    </row>
    <row r="494" spans="1:21" x14ac:dyDescent="0.3">
      <c r="A494">
        <v>304617</v>
      </c>
      <c r="B494" t="s">
        <v>694</v>
      </c>
      <c r="C494" t="s">
        <v>1765</v>
      </c>
      <c r="D494" t="s">
        <v>19</v>
      </c>
      <c r="E494" t="s">
        <v>1770</v>
      </c>
      <c r="F494" t="s">
        <v>41</v>
      </c>
      <c r="G494" t="s">
        <v>108</v>
      </c>
      <c r="H494" t="s">
        <v>63</v>
      </c>
      <c r="I494" t="s">
        <v>43</v>
      </c>
      <c r="J494" t="s">
        <v>36</v>
      </c>
      <c r="K494" t="s">
        <v>69</v>
      </c>
      <c r="L494" t="s">
        <v>1318</v>
      </c>
      <c r="M494">
        <v>94.59</v>
      </c>
      <c r="N494">
        <v>89</v>
      </c>
      <c r="O494" t="s">
        <v>56</v>
      </c>
      <c r="P494" t="s">
        <v>38</v>
      </c>
      <c r="Q494">
        <v>3</v>
      </c>
      <c r="R494">
        <v>37</v>
      </c>
      <c r="S494" t="s">
        <v>29</v>
      </c>
      <c r="U494">
        <v>304314</v>
      </c>
    </row>
    <row r="495" spans="1:21" x14ac:dyDescent="0.3">
      <c r="A495">
        <v>304616</v>
      </c>
      <c r="B495" t="s">
        <v>750</v>
      </c>
      <c r="C495" t="s">
        <v>1764</v>
      </c>
      <c r="D495" t="s">
        <v>60</v>
      </c>
      <c r="E495" t="s">
        <v>1770</v>
      </c>
      <c r="F495" t="s">
        <v>41</v>
      </c>
      <c r="G495" t="s">
        <v>126</v>
      </c>
      <c r="H495" t="s">
        <v>63</v>
      </c>
      <c r="I495" t="s">
        <v>43</v>
      </c>
      <c r="J495" t="s">
        <v>24</v>
      </c>
      <c r="K495" t="s">
        <v>54</v>
      </c>
      <c r="L495" t="s">
        <v>1317</v>
      </c>
      <c r="M495">
        <v>89.37</v>
      </c>
      <c r="N495">
        <v>87</v>
      </c>
      <c r="O495" t="s">
        <v>56</v>
      </c>
      <c r="P495" t="s">
        <v>38</v>
      </c>
      <c r="Q495">
        <v>2</v>
      </c>
      <c r="R495">
        <v>7</v>
      </c>
      <c r="S495" t="s">
        <v>29</v>
      </c>
      <c r="U495">
        <v>303652</v>
      </c>
    </row>
    <row r="496" spans="1:21" x14ac:dyDescent="0.3">
      <c r="A496">
        <v>304610</v>
      </c>
      <c r="B496" t="s">
        <v>269</v>
      </c>
      <c r="C496" t="s">
        <v>1761</v>
      </c>
      <c r="D496" t="s">
        <v>40</v>
      </c>
      <c r="E496" t="s">
        <v>1772</v>
      </c>
      <c r="F496" t="s">
        <v>46</v>
      </c>
      <c r="G496" t="s">
        <v>62</v>
      </c>
      <c r="H496" t="s">
        <v>76</v>
      </c>
      <c r="I496" t="s">
        <v>43</v>
      </c>
      <c r="J496" t="s">
        <v>36</v>
      </c>
      <c r="K496" t="s">
        <v>69</v>
      </c>
      <c r="L496" t="s">
        <v>1312</v>
      </c>
      <c r="M496">
        <v>86.23</v>
      </c>
      <c r="N496">
        <v>83</v>
      </c>
      <c r="O496" t="s">
        <v>56</v>
      </c>
      <c r="P496" t="s">
        <v>50</v>
      </c>
      <c r="R496">
        <v>31</v>
      </c>
      <c r="S496" t="s">
        <v>29</v>
      </c>
      <c r="U496">
        <v>303891</v>
      </c>
    </row>
    <row r="497" spans="1:21" x14ac:dyDescent="0.3">
      <c r="A497">
        <v>304013</v>
      </c>
      <c r="B497" t="s">
        <v>295</v>
      </c>
      <c r="C497" t="s">
        <v>1764</v>
      </c>
      <c r="D497" t="s">
        <v>60</v>
      </c>
      <c r="E497" t="s">
        <v>1768</v>
      </c>
      <c r="F497" t="s">
        <v>20</v>
      </c>
      <c r="G497" t="s">
        <v>108</v>
      </c>
      <c r="H497" t="s">
        <v>76</v>
      </c>
      <c r="I497" t="s">
        <v>43</v>
      </c>
      <c r="J497" t="s">
        <v>36</v>
      </c>
      <c r="K497" t="s">
        <v>64</v>
      </c>
      <c r="L497" t="s">
        <v>821</v>
      </c>
      <c r="M497">
        <v>98.43</v>
      </c>
      <c r="N497">
        <v>87</v>
      </c>
      <c r="O497" t="s">
        <v>56</v>
      </c>
      <c r="P497" t="s">
        <v>38</v>
      </c>
      <c r="Q497">
        <v>2</v>
      </c>
      <c r="R497">
        <v>28</v>
      </c>
      <c r="S497" t="s">
        <v>29</v>
      </c>
      <c r="U497">
        <v>303693</v>
      </c>
    </row>
    <row r="498" spans="1:21" x14ac:dyDescent="0.3">
      <c r="A498">
        <v>304602</v>
      </c>
      <c r="B498" t="s">
        <v>1110</v>
      </c>
      <c r="C498" t="s">
        <v>1763</v>
      </c>
      <c r="D498" t="s">
        <v>80</v>
      </c>
      <c r="E498" t="s">
        <v>1769</v>
      </c>
      <c r="F498" t="s">
        <v>61</v>
      </c>
      <c r="G498" t="s">
        <v>173</v>
      </c>
      <c r="H498" t="s">
        <v>34</v>
      </c>
      <c r="I498" t="s">
        <v>43</v>
      </c>
      <c r="J498" t="s">
        <v>24</v>
      </c>
      <c r="K498" t="s">
        <v>54</v>
      </c>
      <c r="L498" t="s">
        <v>475</v>
      </c>
      <c r="M498">
        <v>77.099999999999994</v>
      </c>
      <c r="N498">
        <v>70</v>
      </c>
      <c r="O498" t="s">
        <v>27</v>
      </c>
      <c r="P498" t="s">
        <v>38</v>
      </c>
      <c r="Q498">
        <v>5</v>
      </c>
      <c r="R498">
        <v>6</v>
      </c>
      <c r="S498" t="s">
        <v>29</v>
      </c>
      <c r="U498">
        <v>303559</v>
      </c>
    </row>
    <row r="499" spans="1:21" x14ac:dyDescent="0.3">
      <c r="A499">
        <v>304594</v>
      </c>
      <c r="B499" t="s">
        <v>446</v>
      </c>
      <c r="C499" t="s">
        <v>1763</v>
      </c>
      <c r="D499" t="s">
        <v>80</v>
      </c>
      <c r="E499" t="s">
        <v>1771</v>
      </c>
      <c r="F499" t="s">
        <v>32</v>
      </c>
      <c r="G499" t="s">
        <v>126</v>
      </c>
      <c r="H499" t="s">
        <v>22</v>
      </c>
      <c r="I499" t="s">
        <v>43</v>
      </c>
      <c r="J499" t="s">
        <v>36</v>
      </c>
      <c r="K499" t="s">
        <v>25</v>
      </c>
      <c r="L499" t="s">
        <v>1301</v>
      </c>
      <c r="M499">
        <v>99.2</v>
      </c>
      <c r="N499">
        <v>86</v>
      </c>
      <c r="O499" t="s">
        <v>49</v>
      </c>
      <c r="P499" t="s">
        <v>50</v>
      </c>
      <c r="R499">
        <v>6</v>
      </c>
      <c r="S499" t="s">
        <v>29</v>
      </c>
      <c r="U499">
        <v>303944</v>
      </c>
    </row>
    <row r="500" spans="1:21" x14ac:dyDescent="0.3">
      <c r="A500">
        <v>304581</v>
      </c>
      <c r="B500" t="s">
        <v>427</v>
      </c>
      <c r="C500" t="s">
        <v>1763</v>
      </c>
      <c r="D500" t="s">
        <v>80</v>
      </c>
      <c r="E500" t="s">
        <v>1768</v>
      </c>
      <c r="F500" t="s">
        <v>20</v>
      </c>
      <c r="G500" t="s">
        <v>42</v>
      </c>
      <c r="H500" t="s">
        <v>22</v>
      </c>
      <c r="I500" t="s">
        <v>43</v>
      </c>
      <c r="J500" t="s">
        <v>24</v>
      </c>
      <c r="K500" t="s">
        <v>25</v>
      </c>
      <c r="L500" t="s">
        <v>476</v>
      </c>
      <c r="M500">
        <v>89.68</v>
      </c>
      <c r="N500">
        <v>83</v>
      </c>
      <c r="O500" t="s">
        <v>49</v>
      </c>
      <c r="P500" t="s">
        <v>38</v>
      </c>
      <c r="Q500">
        <v>5</v>
      </c>
      <c r="R500">
        <v>38</v>
      </c>
      <c r="S500" t="s">
        <v>29</v>
      </c>
      <c r="U500">
        <v>303912</v>
      </c>
    </row>
    <row r="501" spans="1:21" x14ac:dyDescent="0.3">
      <c r="A501">
        <v>304017</v>
      </c>
      <c r="B501" t="s">
        <v>318</v>
      </c>
      <c r="C501" t="s">
        <v>1764</v>
      </c>
      <c r="D501" t="s">
        <v>60</v>
      </c>
      <c r="E501" t="s">
        <v>1771</v>
      </c>
      <c r="F501" t="s">
        <v>32</v>
      </c>
      <c r="G501" t="s">
        <v>73</v>
      </c>
      <c r="H501" t="s">
        <v>76</v>
      </c>
      <c r="I501" t="s">
        <v>43</v>
      </c>
      <c r="J501" t="s">
        <v>36</v>
      </c>
      <c r="K501" t="s">
        <v>64</v>
      </c>
      <c r="L501" t="s">
        <v>792</v>
      </c>
      <c r="M501">
        <v>84.22</v>
      </c>
      <c r="N501">
        <v>80</v>
      </c>
      <c r="O501" t="s">
        <v>27</v>
      </c>
      <c r="P501" t="s">
        <v>50</v>
      </c>
      <c r="R501">
        <v>9</v>
      </c>
      <c r="S501" t="s">
        <v>29</v>
      </c>
      <c r="U501">
        <v>303773</v>
      </c>
    </row>
    <row r="502" spans="1:21" x14ac:dyDescent="0.3">
      <c r="A502">
        <v>304576</v>
      </c>
      <c r="B502" t="s">
        <v>569</v>
      </c>
      <c r="C502" t="s">
        <v>1761</v>
      </c>
      <c r="D502" t="s">
        <v>40</v>
      </c>
      <c r="E502" t="s">
        <v>1768</v>
      </c>
      <c r="F502" t="s">
        <v>20</v>
      </c>
      <c r="G502" t="s">
        <v>73</v>
      </c>
      <c r="H502" t="s">
        <v>22</v>
      </c>
      <c r="I502" t="s">
        <v>43</v>
      </c>
      <c r="J502" t="s">
        <v>24</v>
      </c>
      <c r="K502" t="s">
        <v>64</v>
      </c>
      <c r="L502" t="s">
        <v>660</v>
      </c>
      <c r="M502">
        <v>92.72</v>
      </c>
      <c r="N502">
        <v>86</v>
      </c>
      <c r="O502" t="s">
        <v>56</v>
      </c>
      <c r="P502" t="s">
        <v>38</v>
      </c>
      <c r="Q502">
        <v>2</v>
      </c>
      <c r="R502">
        <v>18</v>
      </c>
      <c r="S502" t="s">
        <v>29</v>
      </c>
      <c r="U502">
        <v>304186</v>
      </c>
    </row>
    <row r="503" spans="1:21" x14ac:dyDescent="0.3">
      <c r="A503">
        <v>304575</v>
      </c>
      <c r="B503" t="s">
        <v>30</v>
      </c>
      <c r="C503" t="s">
        <v>1766</v>
      </c>
      <c r="D503" t="s">
        <v>52</v>
      </c>
      <c r="E503" t="s">
        <v>1772</v>
      </c>
      <c r="F503" t="s">
        <v>46</v>
      </c>
      <c r="G503" t="s">
        <v>108</v>
      </c>
      <c r="H503" t="s">
        <v>63</v>
      </c>
      <c r="I503" t="s">
        <v>43</v>
      </c>
      <c r="J503" t="s">
        <v>24</v>
      </c>
      <c r="K503" t="s">
        <v>54</v>
      </c>
      <c r="L503" t="s">
        <v>1289</v>
      </c>
      <c r="M503">
        <v>87.9</v>
      </c>
      <c r="N503">
        <v>80</v>
      </c>
      <c r="O503" t="s">
        <v>49</v>
      </c>
      <c r="P503" t="s">
        <v>50</v>
      </c>
      <c r="R503">
        <v>13</v>
      </c>
      <c r="S503" t="s">
        <v>29</v>
      </c>
      <c r="U503">
        <v>304521</v>
      </c>
    </row>
    <row r="504" spans="1:21" x14ac:dyDescent="0.3">
      <c r="A504">
        <v>304574</v>
      </c>
      <c r="B504" t="s">
        <v>599</v>
      </c>
      <c r="C504" t="s">
        <v>1764</v>
      </c>
      <c r="D504" t="s">
        <v>60</v>
      </c>
      <c r="E504" t="s">
        <v>1770</v>
      </c>
      <c r="F504" t="s">
        <v>41</v>
      </c>
      <c r="G504" t="s">
        <v>126</v>
      </c>
      <c r="H504" t="s">
        <v>22</v>
      </c>
      <c r="I504" t="s">
        <v>43</v>
      </c>
      <c r="J504" t="s">
        <v>24</v>
      </c>
      <c r="K504" t="s">
        <v>54</v>
      </c>
      <c r="L504" t="s">
        <v>1288</v>
      </c>
      <c r="M504">
        <v>81.62</v>
      </c>
      <c r="N504">
        <v>72</v>
      </c>
      <c r="O504" t="s">
        <v>27</v>
      </c>
      <c r="P504" t="s">
        <v>50</v>
      </c>
      <c r="R504">
        <v>33</v>
      </c>
      <c r="S504" t="s">
        <v>29</v>
      </c>
      <c r="U504">
        <v>303966</v>
      </c>
    </row>
    <row r="505" spans="1:21" x14ac:dyDescent="0.3">
      <c r="A505">
        <v>304021</v>
      </c>
      <c r="B505" t="s">
        <v>648</v>
      </c>
      <c r="C505" t="s">
        <v>1766</v>
      </c>
      <c r="D505" t="s">
        <v>52</v>
      </c>
      <c r="E505" t="s">
        <v>1772</v>
      </c>
      <c r="F505" t="s">
        <v>46</v>
      </c>
      <c r="G505" t="s">
        <v>53</v>
      </c>
      <c r="H505" t="s">
        <v>63</v>
      </c>
      <c r="I505" t="s">
        <v>43</v>
      </c>
      <c r="J505" t="s">
        <v>24</v>
      </c>
      <c r="K505" t="s">
        <v>69</v>
      </c>
      <c r="L505" t="s">
        <v>829</v>
      </c>
      <c r="M505">
        <v>81.14</v>
      </c>
      <c r="N505">
        <v>55</v>
      </c>
      <c r="O505" t="s">
        <v>56</v>
      </c>
      <c r="P505" t="s">
        <v>38</v>
      </c>
      <c r="Q505">
        <v>4</v>
      </c>
      <c r="R505">
        <v>34</v>
      </c>
      <c r="S505" t="s">
        <v>29</v>
      </c>
      <c r="U505">
        <v>303585</v>
      </c>
    </row>
    <row r="506" spans="1:21" x14ac:dyDescent="0.3">
      <c r="A506">
        <v>304570</v>
      </c>
      <c r="B506" t="s">
        <v>1171</v>
      </c>
      <c r="C506" t="s">
        <v>1761</v>
      </c>
      <c r="D506" t="s">
        <v>40</v>
      </c>
      <c r="E506" t="s">
        <v>1769</v>
      </c>
      <c r="F506" t="s">
        <v>61</v>
      </c>
      <c r="G506" t="s">
        <v>173</v>
      </c>
      <c r="H506" t="s">
        <v>63</v>
      </c>
      <c r="I506" t="s">
        <v>43</v>
      </c>
      <c r="J506" t="s">
        <v>36</v>
      </c>
      <c r="K506" t="s">
        <v>69</v>
      </c>
      <c r="L506" t="s">
        <v>1011</v>
      </c>
      <c r="M506">
        <v>93.84</v>
      </c>
      <c r="N506">
        <v>70</v>
      </c>
      <c r="O506" t="s">
        <v>49</v>
      </c>
      <c r="P506" t="s">
        <v>38</v>
      </c>
      <c r="Q506">
        <v>4</v>
      </c>
      <c r="R506">
        <v>29</v>
      </c>
      <c r="S506" t="s">
        <v>29</v>
      </c>
      <c r="U506">
        <v>304173</v>
      </c>
    </row>
    <row r="507" spans="1:21" x14ac:dyDescent="0.3">
      <c r="A507">
        <v>304568</v>
      </c>
      <c r="B507" t="s">
        <v>18</v>
      </c>
      <c r="C507" t="s">
        <v>1766</v>
      </c>
      <c r="D507" t="s">
        <v>52</v>
      </c>
      <c r="E507" t="s">
        <v>1771</v>
      </c>
      <c r="F507" t="s">
        <v>32</v>
      </c>
      <c r="G507" t="s">
        <v>73</v>
      </c>
      <c r="H507" t="s">
        <v>34</v>
      </c>
      <c r="I507" t="s">
        <v>43</v>
      </c>
      <c r="J507" t="s">
        <v>36</v>
      </c>
      <c r="K507" t="s">
        <v>54</v>
      </c>
      <c r="L507" t="s">
        <v>1281</v>
      </c>
      <c r="M507">
        <v>86.46</v>
      </c>
      <c r="N507">
        <v>82</v>
      </c>
      <c r="O507" t="s">
        <v>49</v>
      </c>
      <c r="P507" t="s">
        <v>38</v>
      </c>
      <c r="Q507">
        <v>2</v>
      </c>
      <c r="R507">
        <v>9</v>
      </c>
      <c r="S507" t="s">
        <v>29</v>
      </c>
      <c r="U507">
        <v>303729</v>
      </c>
    </row>
    <row r="508" spans="1:21" x14ac:dyDescent="0.3">
      <c r="A508">
        <v>304561</v>
      </c>
      <c r="B508" t="s">
        <v>681</v>
      </c>
      <c r="C508" t="s">
        <v>1761</v>
      </c>
      <c r="D508" t="s">
        <v>40</v>
      </c>
      <c r="E508" t="s">
        <v>1770</v>
      </c>
      <c r="F508" t="s">
        <v>41</v>
      </c>
      <c r="G508" t="s">
        <v>53</v>
      </c>
      <c r="H508" t="s">
        <v>22</v>
      </c>
      <c r="I508" t="s">
        <v>43</v>
      </c>
      <c r="J508" t="s">
        <v>24</v>
      </c>
      <c r="K508" t="s">
        <v>54</v>
      </c>
      <c r="L508" t="s">
        <v>1281</v>
      </c>
      <c r="M508">
        <v>94.99</v>
      </c>
      <c r="N508">
        <v>89</v>
      </c>
      <c r="O508" t="s">
        <v>56</v>
      </c>
      <c r="P508" t="s">
        <v>38</v>
      </c>
      <c r="Q508">
        <v>3</v>
      </c>
      <c r="R508">
        <v>15</v>
      </c>
      <c r="S508" t="s">
        <v>29</v>
      </c>
      <c r="U508">
        <v>303768</v>
      </c>
    </row>
    <row r="509" spans="1:21" x14ac:dyDescent="0.3">
      <c r="A509">
        <v>304552</v>
      </c>
      <c r="B509" t="s">
        <v>650</v>
      </c>
      <c r="C509" t="s">
        <v>1764</v>
      </c>
      <c r="D509" t="s">
        <v>60</v>
      </c>
      <c r="E509" t="s">
        <v>1768</v>
      </c>
      <c r="F509" t="s">
        <v>20</v>
      </c>
      <c r="G509" t="s">
        <v>173</v>
      </c>
      <c r="H509" t="s">
        <v>63</v>
      </c>
      <c r="I509" t="s">
        <v>43</v>
      </c>
      <c r="J509" t="s">
        <v>36</v>
      </c>
      <c r="K509" t="s">
        <v>69</v>
      </c>
      <c r="L509" t="s">
        <v>1276</v>
      </c>
      <c r="M509">
        <v>93.14</v>
      </c>
      <c r="N509">
        <v>70</v>
      </c>
      <c r="O509" t="s">
        <v>49</v>
      </c>
      <c r="P509" t="s">
        <v>38</v>
      </c>
      <c r="Q509">
        <v>5</v>
      </c>
      <c r="R509">
        <v>7</v>
      </c>
      <c r="S509" t="s">
        <v>29</v>
      </c>
      <c r="U509">
        <v>303785</v>
      </c>
    </row>
    <row r="510" spans="1:21" x14ac:dyDescent="0.3">
      <c r="A510">
        <v>304551</v>
      </c>
      <c r="B510" t="s">
        <v>427</v>
      </c>
      <c r="C510" t="s">
        <v>1762</v>
      </c>
      <c r="D510" t="s">
        <v>72</v>
      </c>
      <c r="E510" t="s">
        <v>1768</v>
      </c>
      <c r="F510" t="s">
        <v>20</v>
      </c>
      <c r="G510" t="s">
        <v>62</v>
      </c>
      <c r="H510" t="s">
        <v>34</v>
      </c>
      <c r="I510" t="s">
        <v>43</v>
      </c>
      <c r="J510" t="s">
        <v>36</v>
      </c>
      <c r="K510" t="s">
        <v>64</v>
      </c>
      <c r="L510" t="s">
        <v>454</v>
      </c>
      <c r="M510">
        <v>76.41</v>
      </c>
      <c r="N510">
        <v>58</v>
      </c>
      <c r="O510" t="s">
        <v>56</v>
      </c>
      <c r="P510" t="s">
        <v>38</v>
      </c>
      <c r="Q510">
        <v>5</v>
      </c>
      <c r="R510">
        <v>26</v>
      </c>
      <c r="S510" t="s">
        <v>29</v>
      </c>
      <c r="U510">
        <v>304165</v>
      </c>
    </row>
    <row r="511" spans="1:21" x14ac:dyDescent="0.3">
      <c r="A511">
        <v>304547</v>
      </c>
      <c r="B511" t="s">
        <v>136</v>
      </c>
      <c r="C511" t="s">
        <v>1763</v>
      </c>
      <c r="D511" t="s">
        <v>80</v>
      </c>
      <c r="E511" t="s">
        <v>1769</v>
      </c>
      <c r="F511" t="s">
        <v>61</v>
      </c>
      <c r="G511" t="s">
        <v>73</v>
      </c>
      <c r="H511" t="s">
        <v>63</v>
      </c>
      <c r="I511" t="s">
        <v>43</v>
      </c>
      <c r="J511" t="s">
        <v>24</v>
      </c>
      <c r="K511" t="s">
        <v>54</v>
      </c>
      <c r="L511" t="s">
        <v>1272</v>
      </c>
      <c r="M511">
        <v>90.36</v>
      </c>
      <c r="N511">
        <v>82</v>
      </c>
      <c r="O511" t="s">
        <v>56</v>
      </c>
      <c r="P511" t="s">
        <v>38</v>
      </c>
      <c r="Q511">
        <v>2</v>
      </c>
      <c r="R511">
        <v>28</v>
      </c>
      <c r="S511" t="s">
        <v>29</v>
      </c>
      <c r="U511">
        <v>303893</v>
      </c>
    </row>
    <row r="512" spans="1:21" x14ac:dyDescent="0.3">
      <c r="A512">
        <v>304028</v>
      </c>
      <c r="B512" t="s">
        <v>837</v>
      </c>
      <c r="C512" t="s">
        <v>1760</v>
      </c>
      <c r="D512" t="s">
        <v>31</v>
      </c>
      <c r="E512" t="s">
        <v>1771</v>
      </c>
      <c r="F512" t="s">
        <v>32</v>
      </c>
      <c r="G512" t="s">
        <v>42</v>
      </c>
      <c r="H512" t="s">
        <v>22</v>
      </c>
      <c r="I512" t="s">
        <v>43</v>
      </c>
      <c r="J512" t="s">
        <v>24</v>
      </c>
      <c r="K512" t="s">
        <v>25</v>
      </c>
      <c r="L512" t="s">
        <v>600</v>
      </c>
      <c r="M512">
        <v>92.41</v>
      </c>
      <c r="N512">
        <v>72</v>
      </c>
      <c r="O512" t="s">
        <v>49</v>
      </c>
      <c r="P512" t="s">
        <v>38</v>
      </c>
      <c r="Q512">
        <v>4</v>
      </c>
      <c r="R512">
        <v>23</v>
      </c>
      <c r="S512" t="s">
        <v>29</v>
      </c>
      <c r="U512">
        <v>303762</v>
      </c>
    </row>
    <row r="513" spans="1:21" x14ac:dyDescent="0.3">
      <c r="A513">
        <v>304546</v>
      </c>
      <c r="B513" t="s">
        <v>1248</v>
      </c>
      <c r="C513" t="s">
        <v>1765</v>
      </c>
      <c r="D513" t="s">
        <v>19</v>
      </c>
      <c r="E513" t="s">
        <v>1768</v>
      </c>
      <c r="F513" t="s">
        <v>20</v>
      </c>
      <c r="G513" t="s">
        <v>73</v>
      </c>
      <c r="H513" t="s">
        <v>22</v>
      </c>
      <c r="I513" t="s">
        <v>43</v>
      </c>
      <c r="J513" t="s">
        <v>24</v>
      </c>
      <c r="K513" t="s">
        <v>69</v>
      </c>
      <c r="L513" t="s">
        <v>1271</v>
      </c>
      <c r="M513">
        <v>75.900000000000006</v>
      </c>
      <c r="N513">
        <v>63</v>
      </c>
      <c r="O513" t="s">
        <v>27</v>
      </c>
      <c r="P513" t="s">
        <v>38</v>
      </c>
      <c r="Q513">
        <v>5</v>
      </c>
      <c r="R513">
        <v>18</v>
      </c>
      <c r="S513" t="s">
        <v>29</v>
      </c>
      <c r="U513">
        <v>304028</v>
      </c>
    </row>
    <row r="514" spans="1:21" x14ac:dyDescent="0.3">
      <c r="A514">
        <v>304545</v>
      </c>
      <c r="B514" t="s">
        <v>551</v>
      </c>
      <c r="C514" t="s">
        <v>1762</v>
      </c>
      <c r="D514" t="s">
        <v>72</v>
      </c>
      <c r="E514" t="s">
        <v>1769</v>
      </c>
      <c r="F514" t="s">
        <v>61</v>
      </c>
      <c r="G514" t="s">
        <v>73</v>
      </c>
      <c r="H514" t="s">
        <v>63</v>
      </c>
      <c r="I514" t="s">
        <v>43</v>
      </c>
      <c r="J514" t="s">
        <v>36</v>
      </c>
      <c r="K514" t="s">
        <v>25</v>
      </c>
      <c r="L514" t="s">
        <v>398</v>
      </c>
      <c r="M514">
        <v>92.39</v>
      </c>
      <c r="N514">
        <v>76</v>
      </c>
      <c r="O514" t="s">
        <v>56</v>
      </c>
      <c r="P514" t="s">
        <v>38</v>
      </c>
      <c r="Q514">
        <v>5</v>
      </c>
      <c r="S514" t="s">
        <v>29</v>
      </c>
      <c r="U514">
        <v>304136</v>
      </c>
    </row>
    <row r="515" spans="1:21" x14ac:dyDescent="0.3">
      <c r="A515">
        <v>304541</v>
      </c>
      <c r="B515" t="s">
        <v>386</v>
      </c>
      <c r="C515" t="s">
        <v>1762</v>
      </c>
      <c r="D515" t="s">
        <v>72</v>
      </c>
      <c r="E515" t="s">
        <v>1769</v>
      </c>
      <c r="F515" t="s">
        <v>61</v>
      </c>
      <c r="G515" t="s">
        <v>126</v>
      </c>
      <c r="H515" t="s">
        <v>34</v>
      </c>
      <c r="I515" t="s">
        <v>43</v>
      </c>
      <c r="J515" t="s">
        <v>24</v>
      </c>
      <c r="K515" t="s">
        <v>25</v>
      </c>
      <c r="L515" t="s">
        <v>1270</v>
      </c>
      <c r="M515">
        <v>99.63</v>
      </c>
      <c r="N515">
        <v>96</v>
      </c>
      <c r="O515" t="s">
        <v>49</v>
      </c>
      <c r="P515" t="s">
        <v>38</v>
      </c>
      <c r="Q515">
        <v>3</v>
      </c>
      <c r="R515">
        <v>30</v>
      </c>
      <c r="S515" t="s">
        <v>29</v>
      </c>
      <c r="U515">
        <v>303860</v>
      </c>
    </row>
    <row r="516" spans="1:21" x14ac:dyDescent="0.3">
      <c r="A516">
        <v>304538</v>
      </c>
      <c r="B516" t="s">
        <v>440</v>
      </c>
      <c r="C516" t="s">
        <v>1760</v>
      </c>
      <c r="D516" t="s">
        <v>31</v>
      </c>
      <c r="E516" t="s">
        <v>1770</v>
      </c>
      <c r="F516" t="s">
        <v>41</v>
      </c>
      <c r="G516" t="s">
        <v>21</v>
      </c>
      <c r="H516" t="s">
        <v>76</v>
      </c>
      <c r="I516" t="s">
        <v>43</v>
      </c>
      <c r="J516" t="s">
        <v>24</v>
      </c>
      <c r="K516" t="s">
        <v>69</v>
      </c>
      <c r="L516" t="s">
        <v>934</v>
      </c>
      <c r="M516">
        <v>90.75</v>
      </c>
      <c r="N516">
        <v>75</v>
      </c>
      <c r="O516" t="s">
        <v>49</v>
      </c>
      <c r="P516" t="s">
        <v>38</v>
      </c>
      <c r="Q516">
        <v>5</v>
      </c>
      <c r="S516" t="s">
        <v>29</v>
      </c>
      <c r="U516">
        <v>304176</v>
      </c>
    </row>
    <row r="517" spans="1:21" x14ac:dyDescent="0.3">
      <c r="A517">
        <v>304536</v>
      </c>
      <c r="B517" t="s">
        <v>603</v>
      </c>
      <c r="C517" t="s">
        <v>1766</v>
      </c>
      <c r="D517" t="s">
        <v>52</v>
      </c>
      <c r="E517" t="s">
        <v>1772</v>
      </c>
      <c r="F517" t="s">
        <v>46</v>
      </c>
      <c r="G517" t="s">
        <v>173</v>
      </c>
      <c r="H517" t="s">
        <v>76</v>
      </c>
      <c r="I517" t="s">
        <v>43</v>
      </c>
      <c r="J517" t="s">
        <v>24</v>
      </c>
      <c r="K517" t="s">
        <v>54</v>
      </c>
      <c r="L517" t="s">
        <v>968</v>
      </c>
      <c r="M517">
        <v>80.27</v>
      </c>
      <c r="N517">
        <v>54</v>
      </c>
      <c r="O517" t="s">
        <v>27</v>
      </c>
      <c r="P517" t="s">
        <v>38</v>
      </c>
      <c r="Q517">
        <v>4</v>
      </c>
      <c r="R517">
        <v>21</v>
      </c>
      <c r="S517" t="s">
        <v>29</v>
      </c>
      <c r="U517">
        <v>303724</v>
      </c>
    </row>
    <row r="518" spans="1:21" x14ac:dyDescent="0.3">
      <c r="A518">
        <v>304034</v>
      </c>
      <c r="B518" t="s">
        <v>724</v>
      </c>
      <c r="C518" t="s">
        <v>1764</v>
      </c>
      <c r="D518" t="s">
        <v>60</v>
      </c>
      <c r="E518" t="s">
        <v>1769</v>
      </c>
      <c r="F518" t="s">
        <v>61</v>
      </c>
      <c r="G518" t="s">
        <v>108</v>
      </c>
      <c r="H518" t="s">
        <v>34</v>
      </c>
      <c r="I518" t="s">
        <v>43</v>
      </c>
      <c r="J518" t="s">
        <v>24</v>
      </c>
      <c r="K518" t="s">
        <v>54</v>
      </c>
      <c r="L518" t="s">
        <v>843</v>
      </c>
      <c r="M518">
        <v>95.74</v>
      </c>
      <c r="N518">
        <v>95</v>
      </c>
      <c r="O518" t="s">
        <v>49</v>
      </c>
      <c r="P518" t="s">
        <v>38</v>
      </c>
      <c r="Q518">
        <v>2</v>
      </c>
      <c r="S518" t="s">
        <v>29</v>
      </c>
      <c r="U518">
        <v>303901</v>
      </c>
    </row>
    <row r="519" spans="1:21" x14ac:dyDescent="0.3">
      <c r="A519">
        <v>304532</v>
      </c>
      <c r="B519" t="s">
        <v>509</v>
      </c>
      <c r="C519" t="s">
        <v>1763</v>
      </c>
      <c r="D519" t="s">
        <v>80</v>
      </c>
      <c r="E519" t="s">
        <v>1769</v>
      </c>
      <c r="F519" t="s">
        <v>61</v>
      </c>
      <c r="G519" t="s">
        <v>42</v>
      </c>
      <c r="H519" t="s">
        <v>34</v>
      </c>
      <c r="I519" t="s">
        <v>43</v>
      </c>
      <c r="J519" t="s">
        <v>36</v>
      </c>
      <c r="K519" t="s">
        <v>54</v>
      </c>
      <c r="L519" t="s">
        <v>1266</v>
      </c>
      <c r="M519">
        <v>88.47</v>
      </c>
      <c r="N519">
        <v>81</v>
      </c>
      <c r="O519" t="s">
        <v>56</v>
      </c>
      <c r="P519" t="s">
        <v>50</v>
      </c>
      <c r="R519">
        <v>30</v>
      </c>
      <c r="S519" t="s">
        <v>29</v>
      </c>
      <c r="U519">
        <v>303799</v>
      </c>
    </row>
    <row r="520" spans="1:21" x14ac:dyDescent="0.3">
      <c r="A520">
        <v>304526</v>
      </c>
      <c r="B520" t="s">
        <v>541</v>
      </c>
      <c r="C520" t="s">
        <v>1766</v>
      </c>
      <c r="D520" t="s">
        <v>52</v>
      </c>
      <c r="E520" t="s">
        <v>1769</v>
      </c>
      <c r="F520" t="s">
        <v>61</v>
      </c>
      <c r="G520" t="s">
        <v>108</v>
      </c>
      <c r="H520" t="s">
        <v>34</v>
      </c>
      <c r="I520" t="s">
        <v>43</v>
      </c>
      <c r="J520" t="s">
        <v>24</v>
      </c>
      <c r="K520" t="s">
        <v>69</v>
      </c>
      <c r="L520" t="s">
        <v>1261</v>
      </c>
      <c r="M520">
        <v>85.7</v>
      </c>
      <c r="N520">
        <v>90</v>
      </c>
      <c r="O520" t="s">
        <v>56</v>
      </c>
      <c r="P520" t="s">
        <v>38</v>
      </c>
      <c r="Q520">
        <v>2</v>
      </c>
      <c r="R520">
        <v>20</v>
      </c>
      <c r="S520" t="s">
        <v>29</v>
      </c>
      <c r="U520">
        <v>304410</v>
      </c>
    </row>
    <row r="521" spans="1:21" x14ac:dyDescent="0.3">
      <c r="A521">
        <v>304037</v>
      </c>
      <c r="B521" t="s">
        <v>112</v>
      </c>
      <c r="C521" t="s">
        <v>1761</v>
      </c>
      <c r="D521" t="s">
        <v>40</v>
      </c>
      <c r="E521" t="s">
        <v>1768</v>
      </c>
      <c r="F521" t="s">
        <v>20</v>
      </c>
      <c r="G521" t="s">
        <v>62</v>
      </c>
      <c r="H521" t="s">
        <v>22</v>
      </c>
      <c r="I521" t="s">
        <v>43</v>
      </c>
      <c r="J521" t="s">
        <v>36</v>
      </c>
      <c r="K521" t="s">
        <v>54</v>
      </c>
      <c r="L521" t="s">
        <v>92</v>
      </c>
      <c r="M521">
        <v>94.7</v>
      </c>
      <c r="N521">
        <v>90</v>
      </c>
      <c r="O521" t="s">
        <v>56</v>
      </c>
      <c r="P521" t="s">
        <v>38</v>
      </c>
      <c r="Q521">
        <v>4</v>
      </c>
      <c r="R521">
        <v>21</v>
      </c>
      <c r="S521" t="s">
        <v>29</v>
      </c>
      <c r="U521">
        <v>303718</v>
      </c>
    </row>
    <row r="522" spans="1:21" x14ac:dyDescent="0.3">
      <c r="A522">
        <v>304038</v>
      </c>
      <c r="B522" t="s">
        <v>668</v>
      </c>
      <c r="C522" t="s">
        <v>1764</v>
      </c>
      <c r="D522" t="s">
        <v>60</v>
      </c>
      <c r="E522" t="s">
        <v>1769</v>
      </c>
      <c r="F522" t="s">
        <v>61</v>
      </c>
      <c r="G522" t="s">
        <v>126</v>
      </c>
      <c r="H522" t="s">
        <v>63</v>
      </c>
      <c r="I522" t="s">
        <v>43</v>
      </c>
      <c r="J522" t="s">
        <v>24</v>
      </c>
      <c r="K522" t="s">
        <v>54</v>
      </c>
      <c r="L522" t="s">
        <v>845</v>
      </c>
      <c r="M522">
        <v>97.99</v>
      </c>
      <c r="N522">
        <v>93</v>
      </c>
      <c r="O522" t="s">
        <v>56</v>
      </c>
      <c r="P522" t="s">
        <v>28</v>
      </c>
      <c r="R522">
        <v>22</v>
      </c>
      <c r="S522" t="s">
        <v>29</v>
      </c>
      <c r="U522">
        <v>303901</v>
      </c>
    </row>
    <row r="523" spans="1:21" x14ac:dyDescent="0.3">
      <c r="A523">
        <v>304523</v>
      </c>
      <c r="B523" t="s">
        <v>1033</v>
      </c>
      <c r="C523" t="s">
        <v>1762</v>
      </c>
      <c r="D523" t="s">
        <v>72</v>
      </c>
      <c r="E523" t="s">
        <v>1771</v>
      </c>
      <c r="F523" t="s">
        <v>32</v>
      </c>
      <c r="G523" t="s">
        <v>108</v>
      </c>
      <c r="H523" t="s">
        <v>63</v>
      </c>
      <c r="I523" t="s">
        <v>43</v>
      </c>
      <c r="J523" t="s">
        <v>24</v>
      </c>
      <c r="K523" t="s">
        <v>64</v>
      </c>
      <c r="L523" t="s">
        <v>1168</v>
      </c>
      <c r="M523">
        <v>91</v>
      </c>
      <c r="N523">
        <v>78</v>
      </c>
      <c r="O523" t="s">
        <v>49</v>
      </c>
      <c r="P523" t="s">
        <v>38</v>
      </c>
      <c r="Q523">
        <v>5</v>
      </c>
      <c r="S523" t="s">
        <v>29</v>
      </c>
      <c r="U523">
        <v>304255</v>
      </c>
    </row>
    <row r="524" spans="1:21" x14ac:dyDescent="0.3">
      <c r="A524">
        <v>304040</v>
      </c>
      <c r="B524" t="s">
        <v>848</v>
      </c>
      <c r="C524" t="s">
        <v>1765</v>
      </c>
      <c r="D524" t="s">
        <v>19</v>
      </c>
      <c r="E524" t="s">
        <v>1768</v>
      </c>
      <c r="F524" t="s">
        <v>20</v>
      </c>
      <c r="G524" t="s">
        <v>42</v>
      </c>
      <c r="H524" t="s">
        <v>63</v>
      </c>
      <c r="I524" t="s">
        <v>43</v>
      </c>
      <c r="J524" t="s">
        <v>24</v>
      </c>
      <c r="K524" t="s">
        <v>25</v>
      </c>
      <c r="L524" t="s">
        <v>849</v>
      </c>
      <c r="M524">
        <v>81.52</v>
      </c>
      <c r="N524">
        <v>56</v>
      </c>
      <c r="O524" t="s">
        <v>27</v>
      </c>
      <c r="P524" t="s">
        <v>38</v>
      </c>
      <c r="Q524">
        <v>5</v>
      </c>
      <c r="R524">
        <v>17</v>
      </c>
      <c r="S524" t="s">
        <v>29</v>
      </c>
      <c r="U524">
        <v>303590</v>
      </c>
    </row>
    <row r="525" spans="1:21" x14ac:dyDescent="0.3">
      <c r="A525">
        <v>304520</v>
      </c>
      <c r="B525" t="s">
        <v>506</v>
      </c>
      <c r="C525" t="s">
        <v>1762</v>
      </c>
      <c r="D525" t="s">
        <v>72</v>
      </c>
      <c r="E525" t="s">
        <v>1770</v>
      </c>
      <c r="F525" t="s">
        <v>41</v>
      </c>
      <c r="G525" t="s">
        <v>33</v>
      </c>
      <c r="H525" t="s">
        <v>63</v>
      </c>
      <c r="I525" t="s">
        <v>43</v>
      </c>
      <c r="J525" t="s">
        <v>24</v>
      </c>
      <c r="K525" t="s">
        <v>54</v>
      </c>
      <c r="L525" t="s">
        <v>1256</v>
      </c>
      <c r="M525">
        <v>99.19</v>
      </c>
      <c r="N525">
        <v>96</v>
      </c>
      <c r="O525" t="s">
        <v>56</v>
      </c>
      <c r="P525" t="s">
        <v>38</v>
      </c>
      <c r="Q525">
        <v>2</v>
      </c>
      <c r="R525">
        <v>29</v>
      </c>
      <c r="S525" t="s">
        <v>29</v>
      </c>
      <c r="U525">
        <v>303577</v>
      </c>
    </row>
    <row r="526" spans="1:21" x14ac:dyDescent="0.3">
      <c r="A526">
        <v>304515</v>
      </c>
      <c r="B526" t="s">
        <v>601</v>
      </c>
      <c r="C526" t="s">
        <v>1763</v>
      </c>
      <c r="D526" t="s">
        <v>80</v>
      </c>
      <c r="E526" t="s">
        <v>1769</v>
      </c>
      <c r="F526" t="s">
        <v>61</v>
      </c>
      <c r="G526" t="s">
        <v>62</v>
      </c>
      <c r="H526" t="s">
        <v>76</v>
      </c>
      <c r="I526" t="s">
        <v>43</v>
      </c>
      <c r="J526" t="s">
        <v>24</v>
      </c>
      <c r="K526" t="s">
        <v>25</v>
      </c>
      <c r="L526" t="s">
        <v>1253</v>
      </c>
      <c r="M526">
        <v>94.61</v>
      </c>
      <c r="N526">
        <v>83</v>
      </c>
      <c r="O526" t="s">
        <v>56</v>
      </c>
      <c r="P526" t="s">
        <v>38</v>
      </c>
      <c r="Q526">
        <v>4</v>
      </c>
      <c r="R526">
        <v>30</v>
      </c>
      <c r="S526" t="s">
        <v>29</v>
      </c>
      <c r="U526">
        <v>304201</v>
      </c>
    </row>
    <row r="527" spans="1:21" x14ac:dyDescent="0.3">
      <c r="A527">
        <v>304514</v>
      </c>
      <c r="B527" t="s">
        <v>603</v>
      </c>
      <c r="C527" t="s">
        <v>1761</v>
      </c>
      <c r="D527" t="s">
        <v>40</v>
      </c>
      <c r="E527" t="s">
        <v>1772</v>
      </c>
      <c r="F527" t="s">
        <v>46</v>
      </c>
      <c r="G527" t="s">
        <v>108</v>
      </c>
      <c r="H527" t="s">
        <v>34</v>
      </c>
      <c r="I527" t="s">
        <v>43</v>
      </c>
      <c r="J527" t="s">
        <v>24</v>
      </c>
      <c r="K527" t="s">
        <v>64</v>
      </c>
      <c r="L527" t="s">
        <v>467</v>
      </c>
      <c r="M527">
        <v>85.61</v>
      </c>
      <c r="N527">
        <v>88</v>
      </c>
      <c r="O527" t="s">
        <v>56</v>
      </c>
      <c r="P527" t="s">
        <v>28</v>
      </c>
      <c r="R527">
        <v>12</v>
      </c>
      <c r="S527" t="s">
        <v>29</v>
      </c>
      <c r="U527">
        <v>303673</v>
      </c>
    </row>
    <row r="528" spans="1:21" x14ac:dyDescent="0.3">
      <c r="A528">
        <v>304044</v>
      </c>
      <c r="B528" t="s">
        <v>320</v>
      </c>
      <c r="C528" t="s">
        <v>1760</v>
      </c>
      <c r="D528" t="s">
        <v>31</v>
      </c>
      <c r="E528" t="s">
        <v>1768</v>
      </c>
      <c r="F528" t="s">
        <v>20</v>
      </c>
      <c r="G528" t="s">
        <v>73</v>
      </c>
      <c r="H528" t="s">
        <v>22</v>
      </c>
      <c r="I528" t="s">
        <v>43</v>
      </c>
      <c r="J528" t="s">
        <v>24</v>
      </c>
      <c r="K528" t="s">
        <v>64</v>
      </c>
      <c r="L528" t="s">
        <v>854</v>
      </c>
      <c r="M528">
        <v>80.36</v>
      </c>
      <c r="N528">
        <v>78</v>
      </c>
      <c r="O528" t="s">
        <v>27</v>
      </c>
      <c r="P528" t="s">
        <v>38</v>
      </c>
      <c r="Q528">
        <v>4</v>
      </c>
      <c r="R528">
        <v>25</v>
      </c>
      <c r="S528" t="s">
        <v>29</v>
      </c>
      <c r="U528">
        <v>303853</v>
      </c>
    </row>
    <row r="529" spans="1:21" x14ac:dyDescent="0.3">
      <c r="A529">
        <v>304502</v>
      </c>
      <c r="B529" t="s">
        <v>404</v>
      </c>
      <c r="C529" t="s">
        <v>1764</v>
      </c>
      <c r="D529" t="s">
        <v>60</v>
      </c>
      <c r="E529" t="s">
        <v>1770</v>
      </c>
      <c r="F529" t="s">
        <v>41</v>
      </c>
      <c r="G529" t="s">
        <v>62</v>
      </c>
      <c r="H529" t="s">
        <v>63</v>
      </c>
      <c r="I529" t="s">
        <v>43</v>
      </c>
      <c r="J529" t="s">
        <v>24</v>
      </c>
      <c r="K529" t="s">
        <v>64</v>
      </c>
      <c r="L529" t="s">
        <v>942</v>
      </c>
      <c r="M529">
        <v>85.98</v>
      </c>
      <c r="N529">
        <v>80</v>
      </c>
      <c r="O529" t="s">
        <v>56</v>
      </c>
      <c r="P529" t="s">
        <v>38</v>
      </c>
      <c r="Q529">
        <v>2</v>
      </c>
      <c r="R529">
        <v>30</v>
      </c>
      <c r="S529" t="s">
        <v>29</v>
      </c>
      <c r="U529">
        <v>303674</v>
      </c>
    </row>
    <row r="530" spans="1:21" x14ac:dyDescent="0.3">
      <c r="A530">
        <v>304499</v>
      </c>
      <c r="B530" t="s">
        <v>856</v>
      </c>
      <c r="C530" t="s">
        <v>1762</v>
      </c>
      <c r="D530" t="s">
        <v>72</v>
      </c>
      <c r="E530" t="s">
        <v>1771</v>
      </c>
      <c r="F530" t="s">
        <v>32</v>
      </c>
      <c r="G530" t="s">
        <v>126</v>
      </c>
      <c r="H530" t="s">
        <v>76</v>
      </c>
      <c r="I530" t="s">
        <v>43</v>
      </c>
      <c r="J530" t="s">
        <v>24</v>
      </c>
      <c r="K530" t="s">
        <v>64</v>
      </c>
      <c r="L530" t="s">
        <v>1242</v>
      </c>
      <c r="M530">
        <v>99.68</v>
      </c>
      <c r="N530">
        <v>96</v>
      </c>
      <c r="O530" t="s">
        <v>49</v>
      </c>
      <c r="P530" t="s">
        <v>38</v>
      </c>
      <c r="Q530">
        <v>3</v>
      </c>
      <c r="R530">
        <v>21</v>
      </c>
      <c r="S530" t="s">
        <v>29</v>
      </c>
      <c r="U530">
        <v>304468</v>
      </c>
    </row>
    <row r="531" spans="1:21" x14ac:dyDescent="0.3">
      <c r="A531">
        <v>304494</v>
      </c>
      <c r="B531" t="s">
        <v>1238</v>
      </c>
      <c r="C531" t="s">
        <v>1760</v>
      </c>
      <c r="D531" t="s">
        <v>31</v>
      </c>
      <c r="E531" t="s">
        <v>1768</v>
      </c>
      <c r="F531" t="s">
        <v>20</v>
      </c>
      <c r="G531" t="s">
        <v>108</v>
      </c>
      <c r="H531" t="s">
        <v>22</v>
      </c>
      <c r="I531" t="s">
        <v>43</v>
      </c>
      <c r="J531" t="s">
        <v>24</v>
      </c>
      <c r="K531" t="s">
        <v>69</v>
      </c>
      <c r="L531" t="s">
        <v>1142</v>
      </c>
      <c r="M531">
        <v>94.18</v>
      </c>
      <c r="N531">
        <v>75</v>
      </c>
      <c r="O531" t="s">
        <v>49</v>
      </c>
      <c r="P531" t="s">
        <v>38</v>
      </c>
      <c r="Q531">
        <v>2</v>
      </c>
      <c r="R531">
        <v>35</v>
      </c>
      <c r="S531" t="s">
        <v>29</v>
      </c>
      <c r="U531">
        <v>304358</v>
      </c>
    </row>
    <row r="532" spans="1:21" x14ac:dyDescent="0.3">
      <c r="A532">
        <v>304491</v>
      </c>
      <c r="B532" t="s">
        <v>219</v>
      </c>
      <c r="C532" t="s">
        <v>1765</v>
      </c>
      <c r="D532" t="s">
        <v>19</v>
      </c>
      <c r="E532" t="s">
        <v>1772</v>
      </c>
      <c r="F532" t="s">
        <v>46</v>
      </c>
      <c r="G532" t="s">
        <v>68</v>
      </c>
      <c r="H532" t="s">
        <v>34</v>
      </c>
      <c r="I532" t="s">
        <v>43</v>
      </c>
      <c r="J532" t="s">
        <v>36</v>
      </c>
      <c r="K532" t="s">
        <v>69</v>
      </c>
      <c r="L532" t="s">
        <v>878</v>
      </c>
      <c r="M532">
        <v>98.69</v>
      </c>
      <c r="N532">
        <v>92</v>
      </c>
      <c r="O532" t="s">
        <v>49</v>
      </c>
      <c r="P532" t="s">
        <v>28</v>
      </c>
      <c r="R532">
        <v>16</v>
      </c>
      <c r="S532" t="s">
        <v>29</v>
      </c>
      <c r="U532">
        <v>304022</v>
      </c>
    </row>
    <row r="533" spans="1:21" x14ac:dyDescent="0.3">
      <c r="A533">
        <v>304486</v>
      </c>
      <c r="B533" t="s">
        <v>665</v>
      </c>
      <c r="C533" t="s">
        <v>1763</v>
      </c>
      <c r="D533" t="s">
        <v>80</v>
      </c>
      <c r="E533" t="s">
        <v>1768</v>
      </c>
      <c r="F533" t="s">
        <v>20</v>
      </c>
      <c r="G533" t="s">
        <v>102</v>
      </c>
      <c r="H533" t="s">
        <v>76</v>
      </c>
      <c r="I533" t="s">
        <v>43</v>
      </c>
      <c r="J533" t="s">
        <v>36</v>
      </c>
      <c r="K533" t="s">
        <v>69</v>
      </c>
      <c r="L533" t="s">
        <v>304</v>
      </c>
      <c r="M533">
        <v>93.85</v>
      </c>
      <c r="N533">
        <v>85</v>
      </c>
      <c r="O533" t="s">
        <v>56</v>
      </c>
      <c r="P533" t="s">
        <v>38</v>
      </c>
      <c r="Q533">
        <v>4</v>
      </c>
      <c r="R533">
        <v>40</v>
      </c>
      <c r="S533" t="s">
        <v>29</v>
      </c>
      <c r="U533">
        <v>304038</v>
      </c>
    </row>
    <row r="534" spans="1:21" x14ac:dyDescent="0.3">
      <c r="A534">
        <v>304483</v>
      </c>
      <c r="B534" t="s">
        <v>217</v>
      </c>
      <c r="C534" t="s">
        <v>1763</v>
      </c>
      <c r="D534" t="s">
        <v>80</v>
      </c>
      <c r="E534" t="s">
        <v>1771</v>
      </c>
      <c r="F534" t="s">
        <v>32</v>
      </c>
      <c r="G534" t="s">
        <v>21</v>
      </c>
      <c r="H534" t="s">
        <v>34</v>
      </c>
      <c r="I534" t="s">
        <v>43</v>
      </c>
      <c r="J534" t="s">
        <v>36</v>
      </c>
      <c r="K534" t="s">
        <v>25</v>
      </c>
      <c r="L534" t="s">
        <v>824</v>
      </c>
      <c r="M534">
        <v>85.65</v>
      </c>
      <c r="N534">
        <v>76</v>
      </c>
      <c r="O534" t="s">
        <v>56</v>
      </c>
      <c r="P534" t="s">
        <v>50</v>
      </c>
      <c r="R534">
        <v>15</v>
      </c>
      <c r="S534" t="s">
        <v>29</v>
      </c>
      <c r="U534">
        <v>303793</v>
      </c>
    </row>
    <row r="535" spans="1:21" x14ac:dyDescent="0.3">
      <c r="A535">
        <v>304481</v>
      </c>
      <c r="B535" t="s">
        <v>110</v>
      </c>
      <c r="C535" t="s">
        <v>1764</v>
      </c>
      <c r="D535" t="s">
        <v>60</v>
      </c>
      <c r="E535" t="s">
        <v>1771</v>
      </c>
      <c r="F535" t="s">
        <v>32</v>
      </c>
      <c r="G535" t="s">
        <v>73</v>
      </c>
      <c r="H535" t="s">
        <v>22</v>
      </c>
      <c r="I535" t="s">
        <v>43</v>
      </c>
      <c r="J535" t="s">
        <v>24</v>
      </c>
      <c r="K535" t="s">
        <v>25</v>
      </c>
      <c r="L535" t="s">
        <v>1232</v>
      </c>
      <c r="M535">
        <v>86.25</v>
      </c>
      <c r="N535">
        <v>89</v>
      </c>
      <c r="O535" t="s">
        <v>49</v>
      </c>
      <c r="P535" t="s">
        <v>38</v>
      </c>
      <c r="Q535">
        <v>4</v>
      </c>
      <c r="R535">
        <v>6</v>
      </c>
      <c r="S535" t="s">
        <v>29</v>
      </c>
      <c r="U535">
        <v>304250</v>
      </c>
    </row>
    <row r="536" spans="1:21" x14ac:dyDescent="0.3">
      <c r="A536">
        <v>304052</v>
      </c>
      <c r="B536" t="s">
        <v>346</v>
      </c>
      <c r="C536" t="s">
        <v>1760</v>
      </c>
      <c r="D536" t="s">
        <v>31</v>
      </c>
      <c r="E536" t="s">
        <v>1769</v>
      </c>
      <c r="F536" t="s">
        <v>61</v>
      </c>
      <c r="G536" t="s">
        <v>33</v>
      </c>
      <c r="H536" t="s">
        <v>76</v>
      </c>
      <c r="I536" t="s">
        <v>43</v>
      </c>
      <c r="J536" t="s">
        <v>36</v>
      </c>
      <c r="K536" t="s">
        <v>69</v>
      </c>
      <c r="L536" t="s">
        <v>862</v>
      </c>
      <c r="M536">
        <v>92.78</v>
      </c>
      <c r="N536">
        <v>79</v>
      </c>
      <c r="O536" t="s">
        <v>56</v>
      </c>
      <c r="P536" t="s">
        <v>50</v>
      </c>
      <c r="R536">
        <v>29</v>
      </c>
      <c r="S536" t="s">
        <v>29</v>
      </c>
      <c r="U536">
        <v>303900</v>
      </c>
    </row>
    <row r="537" spans="1:21" x14ac:dyDescent="0.3">
      <c r="A537">
        <v>304480</v>
      </c>
      <c r="B537" t="s">
        <v>879</v>
      </c>
      <c r="C537" t="s">
        <v>1760</v>
      </c>
      <c r="D537" t="s">
        <v>31</v>
      </c>
      <c r="E537" t="s">
        <v>1772</v>
      </c>
      <c r="F537" t="s">
        <v>46</v>
      </c>
      <c r="G537" t="s">
        <v>47</v>
      </c>
      <c r="H537" t="s">
        <v>34</v>
      </c>
      <c r="I537" t="s">
        <v>43</v>
      </c>
      <c r="J537" t="s">
        <v>36</v>
      </c>
      <c r="K537" t="s">
        <v>54</v>
      </c>
      <c r="L537" t="s">
        <v>1231</v>
      </c>
      <c r="M537">
        <v>84.37</v>
      </c>
      <c r="N537">
        <v>66</v>
      </c>
      <c r="O537" t="s">
        <v>56</v>
      </c>
      <c r="P537" t="s">
        <v>38</v>
      </c>
      <c r="Q537">
        <v>4</v>
      </c>
      <c r="R537">
        <v>14</v>
      </c>
      <c r="S537" t="s">
        <v>29</v>
      </c>
      <c r="U537">
        <v>303700</v>
      </c>
    </row>
    <row r="538" spans="1:21" x14ac:dyDescent="0.3">
      <c r="A538">
        <v>304474</v>
      </c>
      <c r="B538" t="s">
        <v>634</v>
      </c>
      <c r="C538" t="s">
        <v>1766</v>
      </c>
      <c r="D538" t="s">
        <v>52</v>
      </c>
      <c r="E538" t="s">
        <v>1770</v>
      </c>
      <c r="F538" t="s">
        <v>41</v>
      </c>
      <c r="G538" t="s">
        <v>108</v>
      </c>
      <c r="H538" t="s">
        <v>63</v>
      </c>
      <c r="I538" t="s">
        <v>43</v>
      </c>
      <c r="J538" t="s">
        <v>36</v>
      </c>
      <c r="K538" t="s">
        <v>69</v>
      </c>
      <c r="L538" t="s">
        <v>686</v>
      </c>
      <c r="M538">
        <v>87.68</v>
      </c>
      <c r="N538">
        <v>72</v>
      </c>
      <c r="O538" t="s">
        <v>49</v>
      </c>
      <c r="P538" t="s">
        <v>28</v>
      </c>
      <c r="R538">
        <v>30</v>
      </c>
      <c r="S538" t="s">
        <v>29</v>
      </c>
      <c r="U538">
        <v>303790</v>
      </c>
    </row>
    <row r="539" spans="1:21" x14ac:dyDescent="0.3">
      <c r="A539">
        <v>304471</v>
      </c>
      <c r="B539" t="s">
        <v>269</v>
      </c>
      <c r="C539" t="s">
        <v>1766</v>
      </c>
      <c r="D539" t="s">
        <v>52</v>
      </c>
      <c r="E539" t="s">
        <v>1768</v>
      </c>
      <c r="F539" t="s">
        <v>20</v>
      </c>
      <c r="G539" t="s">
        <v>102</v>
      </c>
      <c r="H539" t="s">
        <v>76</v>
      </c>
      <c r="I539" t="s">
        <v>43</v>
      </c>
      <c r="J539" t="s">
        <v>36</v>
      </c>
      <c r="K539" t="s">
        <v>64</v>
      </c>
      <c r="L539" t="s">
        <v>1226</v>
      </c>
      <c r="M539">
        <v>93.4</v>
      </c>
      <c r="N539">
        <v>88</v>
      </c>
      <c r="O539" t="s">
        <v>56</v>
      </c>
      <c r="P539" t="s">
        <v>38</v>
      </c>
      <c r="Q539">
        <v>4</v>
      </c>
      <c r="R539">
        <v>39</v>
      </c>
      <c r="S539" t="s">
        <v>29</v>
      </c>
      <c r="U539">
        <v>304108</v>
      </c>
    </row>
    <row r="540" spans="1:21" x14ac:dyDescent="0.3">
      <c r="A540">
        <v>304469</v>
      </c>
      <c r="B540" t="s">
        <v>221</v>
      </c>
      <c r="C540" t="s">
        <v>1762</v>
      </c>
      <c r="D540" t="s">
        <v>72</v>
      </c>
      <c r="E540" t="s">
        <v>1772</v>
      </c>
      <c r="F540" t="s">
        <v>46</v>
      </c>
      <c r="G540" t="s">
        <v>33</v>
      </c>
      <c r="H540" t="s">
        <v>63</v>
      </c>
      <c r="I540" t="s">
        <v>43</v>
      </c>
      <c r="J540" t="s">
        <v>24</v>
      </c>
      <c r="K540" t="s">
        <v>69</v>
      </c>
      <c r="L540" t="s">
        <v>661</v>
      </c>
      <c r="M540">
        <v>93.94</v>
      </c>
      <c r="N540">
        <v>81</v>
      </c>
      <c r="O540" t="s">
        <v>56</v>
      </c>
      <c r="P540" t="s">
        <v>38</v>
      </c>
      <c r="Q540">
        <v>3</v>
      </c>
      <c r="R540">
        <v>24</v>
      </c>
      <c r="S540" t="s">
        <v>29</v>
      </c>
      <c r="U540">
        <v>304145</v>
      </c>
    </row>
    <row r="541" spans="1:21" x14ac:dyDescent="0.3">
      <c r="A541">
        <v>304462</v>
      </c>
      <c r="B541" t="s">
        <v>815</v>
      </c>
      <c r="C541" t="s">
        <v>1765</v>
      </c>
      <c r="D541" t="s">
        <v>19</v>
      </c>
      <c r="E541" t="s">
        <v>1769</v>
      </c>
      <c r="F541" t="s">
        <v>61</v>
      </c>
      <c r="G541" t="s">
        <v>73</v>
      </c>
      <c r="H541" t="s">
        <v>34</v>
      </c>
      <c r="I541" t="s">
        <v>43</v>
      </c>
      <c r="J541" t="s">
        <v>24</v>
      </c>
      <c r="K541" t="s">
        <v>25</v>
      </c>
      <c r="L541" t="s">
        <v>1219</v>
      </c>
      <c r="M541">
        <v>92.04</v>
      </c>
      <c r="N541">
        <v>90</v>
      </c>
      <c r="O541" t="s">
        <v>49</v>
      </c>
      <c r="P541" t="s">
        <v>50</v>
      </c>
      <c r="R541">
        <v>39</v>
      </c>
      <c r="S541" t="s">
        <v>29</v>
      </c>
      <c r="U541">
        <v>303959</v>
      </c>
    </row>
    <row r="542" spans="1:21" x14ac:dyDescent="0.3">
      <c r="A542">
        <v>304459</v>
      </c>
      <c r="B542" t="s">
        <v>594</v>
      </c>
      <c r="C542" t="s">
        <v>1760</v>
      </c>
      <c r="D542" t="s">
        <v>31</v>
      </c>
      <c r="E542" t="s">
        <v>1770</v>
      </c>
      <c r="F542" t="s">
        <v>41</v>
      </c>
      <c r="G542" t="s">
        <v>62</v>
      </c>
      <c r="H542" t="s">
        <v>22</v>
      </c>
      <c r="I542" t="s">
        <v>43</v>
      </c>
      <c r="J542" t="s">
        <v>24</v>
      </c>
      <c r="K542" t="s">
        <v>69</v>
      </c>
      <c r="L542" t="s">
        <v>1217</v>
      </c>
      <c r="M542">
        <v>87.12</v>
      </c>
      <c r="N542">
        <v>75</v>
      </c>
      <c r="O542" t="s">
        <v>49</v>
      </c>
      <c r="P542" t="s">
        <v>38</v>
      </c>
      <c r="Q542">
        <v>3</v>
      </c>
      <c r="R542">
        <v>39</v>
      </c>
      <c r="S542" t="s">
        <v>29</v>
      </c>
      <c r="U542">
        <v>304033</v>
      </c>
    </row>
    <row r="543" spans="1:21" x14ac:dyDescent="0.3">
      <c r="A543">
        <v>304448</v>
      </c>
      <c r="B543" t="s">
        <v>972</v>
      </c>
      <c r="C543" t="s">
        <v>1763</v>
      </c>
      <c r="D543" t="s">
        <v>80</v>
      </c>
      <c r="E543" t="s">
        <v>1772</v>
      </c>
      <c r="F543" t="s">
        <v>46</v>
      </c>
      <c r="G543" t="s">
        <v>42</v>
      </c>
      <c r="H543" t="s">
        <v>34</v>
      </c>
      <c r="I543" t="s">
        <v>43</v>
      </c>
      <c r="J543" t="s">
        <v>24</v>
      </c>
      <c r="K543" t="s">
        <v>54</v>
      </c>
      <c r="L543" t="s">
        <v>1209</v>
      </c>
      <c r="M543">
        <v>88.96</v>
      </c>
      <c r="N543">
        <v>70</v>
      </c>
      <c r="O543" t="s">
        <v>56</v>
      </c>
      <c r="P543" t="s">
        <v>38</v>
      </c>
      <c r="Q543">
        <v>3</v>
      </c>
      <c r="R543">
        <v>23</v>
      </c>
      <c r="S543" t="s">
        <v>29</v>
      </c>
      <c r="U543">
        <v>303692</v>
      </c>
    </row>
    <row r="544" spans="1:21" x14ac:dyDescent="0.3">
      <c r="A544">
        <v>304444</v>
      </c>
      <c r="B544" t="s">
        <v>51</v>
      </c>
      <c r="C544" t="s">
        <v>1761</v>
      </c>
      <c r="D544" t="s">
        <v>40</v>
      </c>
      <c r="E544" t="s">
        <v>1768</v>
      </c>
      <c r="F544" t="s">
        <v>20</v>
      </c>
      <c r="G544" t="s">
        <v>53</v>
      </c>
      <c r="H544" t="s">
        <v>76</v>
      </c>
      <c r="I544" t="s">
        <v>43</v>
      </c>
      <c r="J544" t="s">
        <v>36</v>
      </c>
      <c r="K544" t="s">
        <v>64</v>
      </c>
      <c r="L544" t="s">
        <v>613</v>
      </c>
      <c r="M544">
        <v>84.37</v>
      </c>
      <c r="N544">
        <v>79</v>
      </c>
      <c r="O544" t="s">
        <v>27</v>
      </c>
      <c r="P544" t="s">
        <v>38</v>
      </c>
      <c r="Q544">
        <v>3</v>
      </c>
      <c r="R544">
        <v>29</v>
      </c>
      <c r="S544" t="s">
        <v>29</v>
      </c>
      <c r="U544">
        <v>304392</v>
      </c>
    </row>
    <row r="545" spans="1:21" x14ac:dyDescent="0.3">
      <c r="A545">
        <v>304436</v>
      </c>
      <c r="B545" t="s">
        <v>1140</v>
      </c>
      <c r="C545" t="s">
        <v>1762</v>
      </c>
      <c r="D545" t="s">
        <v>72</v>
      </c>
      <c r="E545" t="s">
        <v>1772</v>
      </c>
      <c r="F545" t="s">
        <v>46</v>
      </c>
      <c r="G545" t="s">
        <v>68</v>
      </c>
      <c r="H545" t="s">
        <v>63</v>
      </c>
      <c r="I545" t="s">
        <v>43</v>
      </c>
      <c r="J545" t="s">
        <v>36</v>
      </c>
      <c r="K545" t="s">
        <v>54</v>
      </c>
      <c r="L545" t="s">
        <v>1202</v>
      </c>
      <c r="M545">
        <v>77.23</v>
      </c>
      <c r="N545">
        <v>73</v>
      </c>
      <c r="O545" t="s">
        <v>56</v>
      </c>
      <c r="P545" t="s">
        <v>38</v>
      </c>
      <c r="Q545">
        <v>4</v>
      </c>
      <c r="R545">
        <v>17</v>
      </c>
      <c r="S545" t="s">
        <v>29</v>
      </c>
      <c r="U545">
        <v>304122</v>
      </c>
    </row>
    <row r="546" spans="1:21" x14ac:dyDescent="0.3">
      <c r="A546">
        <v>304430</v>
      </c>
      <c r="B546" t="s">
        <v>318</v>
      </c>
      <c r="C546" t="s">
        <v>1762</v>
      </c>
      <c r="D546" t="s">
        <v>72</v>
      </c>
      <c r="E546" t="s">
        <v>1769</v>
      </c>
      <c r="F546" t="s">
        <v>61</v>
      </c>
      <c r="G546" t="s">
        <v>33</v>
      </c>
      <c r="H546" t="s">
        <v>22</v>
      </c>
      <c r="I546" t="s">
        <v>43</v>
      </c>
      <c r="J546" t="s">
        <v>24</v>
      </c>
      <c r="K546" t="s">
        <v>64</v>
      </c>
      <c r="L546" t="s">
        <v>150</v>
      </c>
      <c r="M546">
        <v>84.56</v>
      </c>
      <c r="N546">
        <v>60</v>
      </c>
      <c r="O546" t="s">
        <v>27</v>
      </c>
      <c r="P546" t="s">
        <v>38</v>
      </c>
      <c r="Q546">
        <v>2</v>
      </c>
      <c r="R546">
        <v>12</v>
      </c>
      <c r="S546" t="s">
        <v>29</v>
      </c>
      <c r="U546">
        <v>303564</v>
      </c>
    </row>
    <row r="547" spans="1:21" x14ac:dyDescent="0.3">
      <c r="A547">
        <v>304426</v>
      </c>
      <c r="B547" t="s">
        <v>771</v>
      </c>
      <c r="C547" t="s">
        <v>1764</v>
      </c>
      <c r="D547" t="s">
        <v>60</v>
      </c>
      <c r="E547" t="s">
        <v>1769</v>
      </c>
      <c r="F547" t="s">
        <v>61</v>
      </c>
      <c r="G547" t="s">
        <v>68</v>
      </c>
      <c r="H547" t="s">
        <v>63</v>
      </c>
      <c r="I547" t="s">
        <v>43</v>
      </c>
      <c r="J547" t="s">
        <v>24</v>
      </c>
      <c r="K547" t="s">
        <v>25</v>
      </c>
      <c r="L547" t="s">
        <v>410</v>
      </c>
      <c r="M547">
        <v>88.45</v>
      </c>
      <c r="N547">
        <v>74</v>
      </c>
      <c r="O547" t="s">
        <v>49</v>
      </c>
      <c r="P547" t="s">
        <v>38</v>
      </c>
      <c r="Q547">
        <v>5</v>
      </c>
      <c r="R547">
        <v>11</v>
      </c>
      <c r="S547" t="s">
        <v>29</v>
      </c>
      <c r="U547">
        <v>303545</v>
      </c>
    </row>
    <row r="548" spans="1:21" x14ac:dyDescent="0.3">
      <c r="A548">
        <v>304425</v>
      </c>
      <c r="B548" t="s">
        <v>167</v>
      </c>
      <c r="C548" t="s">
        <v>1764</v>
      </c>
      <c r="D548" t="s">
        <v>60</v>
      </c>
      <c r="E548" t="s">
        <v>1771</v>
      </c>
      <c r="F548" t="s">
        <v>32</v>
      </c>
      <c r="G548" t="s">
        <v>108</v>
      </c>
      <c r="H548" t="s">
        <v>22</v>
      </c>
      <c r="I548" t="s">
        <v>43</v>
      </c>
      <c r="J548" t="s">
        <v>24</v>
      </c>
      <c r="K548" t="s">
        <v>64</v>
      </c>
      <c r="L548" t="s">
        <v>1196</v>
      </c>
      <c r="M548">
        <v>97.93</v>
      </c>
      <c r="N548">
        <v>87</v>
      </c>
      <c r="O548" t="s">
        <v>49</v>
      </c>
      <c r="P548" t="s">
        <v>38</v>
      </c>
      <c r="Q548">
        <v>4</v>
      </c>
      <c r="R548">
        <v>9</v>
      </c>
      <c r="S548" t="s">
        <v>29</v>
      </c>
      <c r="U548">
        <v>303975</v>
      </c>
    </row>
    <row r="549" spans="1:21" x14ac:dyDescent="0.3">
      <c r="A549">
        <v>304423</v>
      </c>
      <c r="B549" t="s">
        <v>1194</v>
      </c>
      <c r="C549" t="s">
        <v>1764</v>
      </c>
      <c r="D549" t="s">
        <v>60</v>
      </c>
      <c r="E549" t="s">
        <v>1769</v>
      </c>
      <c r="F549" t="s">
        <v>61</v>
      </c>
      <c r="G549" t="s">
        <v>42</v>
      </c>
      <c r="H549" t="s">
        <v>34</v>
      </c>
      <c r="I549" t="s">
        <v>43</v>
      </c>
      <c r="J549" t="s">
        <v>24</v>
      </c>
      <c r="K549" t="s">
        <v>54</v>
      </c>
      <c r="L549" t="s">
        <v>1195</v>
      </c>
      <c r="M549">
        <v>80.489999999999995</v>
      </c>
      <c r="N549">
        <v>60</v>
      </c>
      <c r="O549" t="s">
        <v>56</v>
      </c>
      <c r="P549" t="s">
        <v>38</v>
      </c>
      <c r="Q549">
        <v>2</v>
      </c>
      <c r="S549" t="s">
        <v>29</v>
      </c>
      <c r="U549">
        <v>303792</v>
      </c>
    </row>
    <row r="550" spans="1:21" x14ac:dyDescent="0.3">
      <c r="A550">
        <v>304422</v>
      </c>
      <c r="B550" t="s">
        <v>346</v>
      </c>
      <c r="C550" t="s">
        <v>1764</v>
      </c>
      <c r="D550" t="s">
        <v>60</v>
      </c>
      <c r="E550" t="s">
        <v>1769</v>
      </c>
      <c r="F550" t="s">
        <v>61</v>
      </c>
      <c r="G550" t="s">
        <v>126</v>
      </c>
      <c r="H550" t="s">
        <v>22</v>
      </c>
      <c r="I550" t="s">
        <v>43</v>
      </c>
      <c r="J550" t="s">
        <v>36</v>
      </c>
      <c r="K550" t="s">
        <v>64</v>
      </c>
      <c r="L550" t="s">
        <v>1193</v>
      </c>
      <c r="M550">
        <v>87.6</v>
      </c>
      <c r="N550">
        <v>82</v>
      </c>
      <c r="O550" t="s">
        <v>56</v>
      </c>
      <c r="P550" t="s">
        <v>38</v>
      </c>
      <c r="Q550">
        <v>5</v>
      </c>
      <c r="R550">
        <v>33</v>
      </c>
      <c r="S550" t="s">
        <v>29</v>
      </c>
      <c r="U550">
        <v>304039</v>
      </c>
    </row>
    <row r="551" spans="1:21" x14ac:dyDescent="0.3">
      <c r="A551">
        <v>304420</v>
      </c>
      <c r="B551" t="s">
        <v>485</v>
      </c>
      <c r="C551" t="s">
        <v>1764</v>
      </c>
      <c r="D551" t="s">
        <v>60</v>
      </c>
      <c r="E551" t="s">
        <v>1769</v>
      </c>
      <c r="F551" t="s">
        <v>61</v>
      </c>
      <c r="G551" t="s">
        <v>126</v>
      </c>
      <c r="H551" t="s">
        <v>63</v>
      </c>
      <c r="I551" t="s">
        <v>43</v>
      </c>
      <c r="J551" t="s">
        <v>24</v>
      </c>
      <c r="K551" t="s">
        <v>64</v>
      </c>
      <c r="L551" t="s">
        <v>976</v>
      </c>
      <c r="M551">
        <v>80.38</v>
      </c>
      <c r="N551">
        <v>63</v>
      </c>
      <c r="O551" t="s">
        <v>27</v>
      </c>
      <c r="P551" t="s">
        <v>28</v>
      </c>
      <c r="R551">
        <v>22</v>
      </c>
      <c r="S551" t="s">
        <v>29</v>
      </c>
      <c r="U551">
        <v>303720</v>
      </c>
    </row>
    <row r="552" spans="1:21" x14ac:dyDescent="0.3">
      <c r="A552">
        <v>304418</v>
      </c>
      <c r="B552" t="s">
        <v>470</v>
      </c>
      <c r="C552" t="s">
        <v>1763</v>
      </c>
      <c r="D552" t="s">
        <v>80</v>
      </c>
      <c r="E552" t="s">
        <v>1768</v>
      </c>
      <c r="F552" t="s">
        <v>20</v>
      </c>
      <c r="G552" t="s">
        <v>53</v>
      </c>
      <c r="H552" t="s">
        <v>76</v>
      </c>
      <c r="I552" t="s">
        <v>43</v>
      </c>
      <c r="J552" t="s">
        <v>36</v>
      </c>
      <c r="K552" t="s">
        <v>54</v>
      </c>
      <c r="L552" t="s">
        <v>1192</v>
      </c>
      <c r="M552">
        <v>87.56</v>
      </c>
      <c r="N552">
        <v>72</v>
      </c>
      <c r="O552" t="s">
        <v>49</v>
      </c>
      <c r="P552" t="s">
        <v>38</v>
      </c>
      <c r="Q552">
        <v>2</v>
      </c>
      <c r="R552">
        <v>30</v>
      </c>
      <c r="S552" t="s">
        <v>29</v>
      </c>
      <c r="U552">
        <v>303829</v>
      </c>
    </row>
    <row r="553" spans="1:21" x14ac:dyDescent="0.3">
      <c r="A553">
        <v>304412</v>
      </c>
      <c r="B553" t="s">
        <v>320</v>
      </c>
      <c r="C553" t="s">
        <v>1766</v>
      </c>
      <c r="D553" t="s">
        <v>52</v>
      </c>
      <c r="E553" t="s">
        <v>1772</v>
      </c>
      <c r="F553" t="s">
        <v>46</v>
      </c>
      <c r="G553" t="s">
        <v>108</v>
      </c>
      <c r="H553" t="s">
        <v>63</v>
      </c>
      <c r="I553" t="s">
        <v>43</v>
      </c>
      <c r="J553" t="s">
        <v>36</v>
      </c>
      <c r="K553" t="s">
        <v>25</v>
      </c>
      <c r="L553" t="s">
        <v>90</v>
      </c>
      <c r="M553">
        <v>81.599999999999994</v>
      </c>
      <c r="N553">
        <v>62</v>
      </c>
      <c r="O553" t="s">
        <v>56</v>
      </c>
      <c r="P553" t="s">
        <v>50</v>
      </c>
      <c r="R553">
        <v>22</v>
      </c>
      <c r="S553" t="s">
        <v>29</v>
      </c>
      <c r="U553">
        <v>303606</v>
      </c>
    </row>
    <row r="554" spans="1:21" x14ac:dyDescent="0.3">
      <c r="A554">
        <v>304410</v>
      </c>
      <c r="B554" t="s">
        <v>957</v>
      </c>
      <c r="C554" t="s">
        <v>1765</v>
      </c>
      <c r="D554" t="s">
        <v>19</v>
      </c>
      <c r="E554" t="s">
        <v>1769</v>
      </c>
      <c r="F554" t="s">
        <v>61</v>
      </c>
      <c r="G554" t="s">
        <v>102</v>
      </c>
      <c r="H554" t="s">
        <v>76</v>
      </c>
      <c r="I554" t="s">
        <v>43</v>
      </c>
      <c r="J554" t="s">
        <v>36</v>
      </c>
      <c r="K554" t="s">
        <v>64</v>
      </c>
      <c r="L554" t="s">
        <v>1184</v>
      </c>
      <c r="M554">
        <v>91.15</v>
      </c>
      <c r="N554">
        <v>79</v>
      </c>
      <c r="O554" t="s">
        <v>49</v>
      </c>
      <c r="P554" t="s">
        <v>38</v>
      </c>
      <c r="Q554">
        <v>5</v>
      </c>
      <c r="R554">
        <v>24</v>
      </c>
      <c r="S554" t="s">
        <v>29</v>
      </c>
      <c r="U554">
        <v>304299</v>
      </c>
    </row>
    <row r="555" spans="1:21" x14ac:dyDescent="0.3">
      <c r="A555">
        <v>304407</v>
      </c>
      <c r="B555" t="s">
        <v>763</v>
      </c>
      <c r="C555" t="s">
        <v>1765</v>
      </c>
      <c r="D555" t="s">
        <v>19</v>
      </c>
      <c r="E555" t="s">
        <v>1772</v>
      </c>
      <c r="F555" t="s">
        <v>46</v>
      </c>
      <c r="G555" t="s">
        <v>126</v>
      </c>
      <c r="H555" t="s">
        <v>34</v>
      </c>
      <c r="I555" t="s">
        <v>43</v>
      </c>
      <c r="J555" t="s">
        <v>36</v>
      </c>
      <c r="K555" t="s">
        <v>54</v>
      </c>
      <c r="L555" t="s">
        <v>1183</v>
      </c>
      <c r="M555">
        <v>89.55</v>
      </c>
      <c r="N555">
        <v>73</v>
      </c>
      <c r="O555" t="s">
        <v>49</v>
      </c>
      <c r="P555" t="s">
        <v>38</v>
      </c>
      <c r="Q555">
        <v>3</v>
      </c>
      <c r="R555">
        <v>33</v>
      </c>
      <c r="S555" t="s">
        <v>29</v>
      </c>
      <c r="U555">
        <v>303962</v>
      </c>
    </row>
    <row r="556" spans="1:21" x14ac:dyDescent="0.3">
      <c r="A556">
        <v>304396</v>
      </c>
      <c r="B556" t="s">
        <v>1110</v>
      </c>
      <c r="C556" t="s">
        <v>1761</v>
      </c>
      <c r="D556" t="s">
        <v>40</v>
      </c>
      <c r="E556" t="s">
        <v>1771</v>
      </c>
      <c r="F556" t="s">
        <v>32</v>
      </c>
      <c r="G556" t="s">
        <v>21</v>
      </c>
      <c r="H556" t="s">
        <v>22</v>
      </c>
      <c r="I556" t="s">
        <v>43</v>
      </c>
      <c r="J556" t="s">
        <v>24</v>
      </c>
      <c r="K556" t="s">
        <v>64</v>
      </c>
      <c r="L556" t="s">
        <v>956</v>
      </c>
      <c r="M556">
        <v>78.48</v>
      </c>
      <c r="N556">
        <v>60</v>
      </c>
      <c r="O556" t="s">
        <v>27</v>
      </c>
      <c r="P556" t="s">
        <v>38</v>
      </c>
      <c r="Q556">
        <v>4</v>
      </c>
      <c r="R556">
        <v>19</v>
      </c>
      <c r="S556" t="s">
        <v>29</v>
      </c>
      <c r="U556">
        <v>303806</v>
      </c>
    </row>
    <row r="557" spans="1:21" x14ac:dyDescent="0.3">
      <c r="A557">
        <v>304394</v>
      </c>
      <c r="B557" t="s">
        <v>745</v>
      </c>
      <c r="C557" t="s">
        <v>1766</v>
      </c>
      <c r="D557" t="s">
        <v>52</v>
      </c>
      <c r="E557" t="s">
        <v>1772</v>
      </c>
      <c r="F557" t="s">
        <v>46</v>
      </c>
      <c r="G557" t="s">
        <v>33</v>
      </c>
      <c r="H557" t="s">
        <v>22</v>
      </c>
      <c r="I557" t="s">
        <v>43</v>
      </c>
      <c r="J557" t="s">
        <v>24</v>
      </c>
      <c r="K557" t="s">
        <v>64</v>
      </c>
      <c r="L557" t="s">
        <v>847</v>
      </c>
      <c r="M557">
        <v>97.26</v>
      </c>
      <c r="N557">
        <v>98</v>
      </c>
      <c r="O557" t="s">
        <v>49</v>
      </c>
      <c r="P557" t="s">
        <v>50</v>
      </c>
      <c r="R557">
        <v>33</v>
      </c>
      <c r="S557" t="s">
        <v>29</v>
      </c>
      <c r="U557">
        <v>304030</v>
      </c>
    </row>
    <row r="558" spans="1:21" x14ac:dyDescent="0.3">
      <c r="A558">
        <v>304391</v>
      </c>
      <c r="B558" t="s">
        <v>597</v>
      </c>
      <c r="C558" t="s">
        <v>1761</v>
      </c>
      <c r="D558" t="s">
        <v>40</v>
      </c>
      <c r="E558" t="s">
        <v>1769</v>
      </c>
      <c r="F558" t="s">
        <v>61</v>
      </c>
      <c r="G558" t="s">
        <v>62</v>
      </c>
      <c r="H558" t="s">
        <v>22</v>
      </c>
      <c r="I558" t="s">
        <v>43</v>
      </c>
      <c r="J558" t="s">
        <v>24</v>
      </c>
      <c r="K558" t="s">
        <v>25</v>
      </c>
      <c r="L558" t="s">
        <v>1172</v>
      </c>
      <c r="M558">
        <v>88.31</v>
      </c>
      <c r="N558">
        <v>81</v>
      </c>
      <c r="O558" t="s">
        <v>49</v>
      </c>
      <c r="P558" t="s">
        <v>50</v>
      </c>
      <c r="R558">
        <v>28</v>
      </c>
      <c r="S558" t="s">
        <v>29</v>
      </c>
      <c r="U558">
        <v>304147</v>
      </c>
    </row>
    <row r="559" spans="1:21" x14ac:dyDescent="0.3">
      <c r="A559">
        <v>304075</v>
      </c>
      <c r="B559" t="s">
        <v>320</v>
      </c>
      <c r="C559" t="s">
        <v>1763</v>
      </c>
      <c r="D559" t="s">
        <v>80</v>
      </c>
      <c r="E559" t="s">
        <v>1772</v>
      </c>
      <c r="F559" t="s">
        <v>46</v>
      </c>
      <c r="G559" t="s">
        <v>33</v>
      </c>
      <c r="H559" t="s">
        <v>63</v>
      </c>
      <c r="I559" t="s">
        <v>43</v>
      </c>
      <c r="J559" t="s">
        <v>36</v>
      </c>
      <c r="K559" t="s">
        <v>54</v>
      </c>
      <c r="L559" t="s">
        <v>887</v>
      </c>
      <c r="M559">
        <v>82.67</v>
      </c>
      <c r="N559">
        <v>75</v>
      </c>
      <c r="O559" t="s">
        <v>27</v>
      </c>
      <c r="P559" t="s">
        <v>38</v>
      </c>
      <c r="Q559">
        <v>4</v>
      </c>
      <c r="R559">
        <v>39</v>
      </c>
      <c r="S559" t="s">
        <v>29</v>
      </c>
      <c r="U559">
        <v>303554</v>
      </c>
    </row>
    <row r="560" spans="1:21" x14ac:dyDescent="0.3">
      <c r="A560">
        <v>304386</v>
      </c>
      <c r="B560" t="s">
        <v>213</v>
      </c>
      <c r="C560" t="s">
        <v>1765</v>
      </c>
      <c r="D560" t="s">
        <v>19</v>
      </c>
      <c r="E560" t="s">
        <v>1771</v>
      </c>
      <c r="F560" t="s">
        <v>32</v>
      </c>
      <c r="G560" t="s">
        <v>47</v>
      </c>
      <c r="H560" t="s">
        <v>34</v>
      </c>
      <c r="I560" t="s">
        <v>43</v>
      </c>
      <c r="J560" t="s">
        <v>24</v>
      </c>
      <c r="K560" t="s">
        <v>25</v>
      </c>
      <c r="L560" t="s">
        <v>864</v>
      </c>
      <c r="M560">
        <v>83.73</v>
      </c>
      <c r="N560">
        <v>80</v>
      </c>
      <c r="O560" t="s">
        <v>27</v>
      </c>
      <c r="P560" t="s">
        <v>38</v>
      </c>
      <c r="Q560">
        <v>2</v>
      </c>
      <c r="R560">
        <v>12</v>
      </c>
      <c r="S560" t="s">
        <v>29</v>
      </c>
      <c r="U560">
        <v>304155</v>
      </c>
    </row>
    <row r="561" spans="1:21" x14ac:dyDescent="0.3">
      <c r="A561">
        <v>304077</v>
      </c>
      <c r="B561" t="s">
        <v>888</v>
      </c>
      <c r="C561" t="s">
        <v>1760</v>
      </c>
      <c r="D561" t="s">
        <v>31</v>
      </c>
      <c r="E561" t="s">
        <v>1770</v>
      </c>
      <c r="F561" t="s">
        <v>41</v>
      </c>
      <c r="G561" t="s">
        <v>73</v>
      </c>
      <c r="H561" t="s">
        <v>34</v>
      </c>
      <c r="I561" t="s">
        <v>43</v>
      </c>
      <c r="J561" t="s">
        <v>36</v>
      </c>
      <c r="K561" t="s">
        <v>25</v>
      </c>
      <c r="L561" t="s">
        <v>889</v>
      </c>
      <c r="M561">
        <v>89.9</v>
      </c>
      <c r="N561">
        <v>87</v>
      </c>
      <c r="O561" t="s">
        <v>49</v>
      </c>
      <c r="P561" t="s">
        <v>50</v>
      </c>
      <c r="R561">
        <v>17</v>
      </c>
      <c r="S561" t="s">
        <v>29</v>
      </c>
      <c r="U561">
        <v>304075</v>
      </c>
    </row>
    <row r="562" spans="1:21" x14ac:dyDescent="0.3">
      <c r="A562">
        <v>304385</v>
      </c>
      <c r="B562" t="s">
        <v>601</v>
      </c>
      <c r="C562" t="s">
        <v>1765</v>
      </c>
      <c r="D562" t="s">
        <v>19</v>
      </c>
      <c r="E562" t="s">
        <v>1768</v>
      </c>
      <c r="F562" t="s">
        <v>20</v>
      </c>
      <c r="G562" t="s">
        <v>47</v>
      </c>
      <c r="H562" t="s">
        <v>22</v>
      </c>
      <c r="I562" t="s">
        <v>43</v>
      </c>
      <c r="J562" t="s">
        <v>36</v>
      </c>
      <c r="K562" t="s">
        <v>64</v>
      </c>
      <c r="L562" t="s">
        <v>1170</v>
      </c>
      <c r="M562">
        <v>93.92</v>
      </c>
      <c r="N562">
        <v>73</v>
      </c>
      <c r="O562" t="s">
        <v>49</v>
      </c>
      <c r="P562" t="s">
        <v>38</v>
      </c>
      <c r="Q562">
        <v>5</v>
      </c>
      <c r="R562">
        <v>37</v>
      </c>
      <c r="S562" t="s">
        <v>29</v>
      </c>
      <c r="U562">
        <v>304131</v>
      </c>
    </row>
    <row r="563" spans="1:21" x14ac:dyDescent="0.3">
      <c r="A563">
        <v>304383</v>
      </c>
      <c r="B563" t="s">
        <v>211</v>
      </c>
      <c r="C563" t="s">
        <v>1760</v>
      </c>
      <c r="D563" t="s">
        <v>31</v>
      </c>
      <c r="E563" t="s">
        <v>1770</v>
      </c>
      <c r="F563" t="s">
        <v>41</v>
      </c>
      <c r="G563" t="s">
        <v>33</v>
      </c>
      <c r="H563" t="s">
        <v>34</v>
      </c>
      <c r="I563" t="s">
        <v>43</v>
      </c>
      <c r="J563" t="s">
        <v>36</v>
      </c>
      <c r="K563" t="s">
        <v>64</v>
      </c>
      <c r="L563" t="s">
        <v>1168</v>
      </c>
      <c r="M563">
        <v>96.62</v>
      </c>
      <c r="N563">
        <v>88</v>
      </c>
      <c r="O563" t="s">
        <v>56</v>
      </c>
      <c r="P563" t="s">
        <v>38</v>
      </c>
      <c r="Q563">
        <v>5</v>
      </c>
      <c r="S563" t="s">
        <v>29</v>
      </c>
      <c r="U563">
        <v>303661</v>
      </c>
    </row>
    <row r="564" spans="1:21" x14ac:dyDescent="0.3">
      <c r="A564">
        <v>304372</v>
      </c>
      <c r="B564" t="s">
        <v>1157</v>
      </c>
      <c r="C564" t="s">
        <v>1760</v>
      </c>
      <c r="D564" t="s">
        <v>31</v>
      </c>
      <c r="E564" t="s">
        <v>1772</v>
      </c>
      <c r="F564" t="s">
        <v>46</v>
      </c>
      <c r="G564" t="s">
        <v>126</v>
      </c>
      <c r="H564" t="s">
        <v>34</v>
      </c>
      <c r="I564" t="s">
        <v>43</v>
      </c>
      <c r="J564" t="s">
        <v>24</v>
      </c>
      <c r="K564" t="s">
        <v>25</v>
      </c>
      <c r="L564" t="s">
        <v>598</v>
      </c>
      <c r="M564">
        <v>76.75</v>
      </c>
      <c r="N564">
        <v>69</v>
      </c>
      <c r="O564" t="s">
        <v>27</v>
      </c>
      <c r="P564" t="s">
        <v>50</v>
      </c>
      <c r="R564">
        <v>25</v>
      </c>
      <c r="S564" t="s">
        <v>29</v>
      </c>
      <c r="U564">
        <v>303949</v>
      </c>
    </row>
    <row r="565" spans="1:21" x14ac:dyDescent="0.3">
      <c r="A565">
        <v>304365</v>
      </c>
      <c r="B565" t="s">
        <v>140</v>
      </c>
      <c r="C565" t="s">
        <v>1760</v>
      </c>
      <c r="D565" t="s">
        <v>31</v>
      </c>
      <c r="E565" t="s">
        <v>1771</v>
      </c>
      <c r="F565" t="s">
        <v>32</v>
      </c>
      <c r="G565" t="s">
        <v>173</v>
      </c>
      <c r="H565" t="s">
        <v>63</v>
      </c>
      <c r="I565" t="s">
        <v>43</v>
      </c>
      <c r="J565" t="s">
        <v>36</v>
      </c>
      <c r="K565" t="s">
        <v>54</v>
      </c>
      <c r="L565" t="s">
        <v>1155</v>
      </c>
      <c r="M565">
        <v>83.51</v>
      </c>
      <c r="N565">
        <v>53</v>
      </c>
      <c r="O565" t="s">
        <v>56</v>
      </c>
      <c r="P565" t="s">
        <v>38</v>
      </c>
      <c r="Q565">
        <v>2</v>
      </c>
      <c r="R565">
        <v>16</v>
      </c>
      <c r="S565" t="s">
        <v>29</v>
      </c>
      <c r="U565">
        <v>303921</v>
      </c>
    </row>
    <row r="566" spans="1:21" x14ac:dyDescent="0.3">
      <c r="A566">
        <v>304359</v>
      </c>
      <c r="B566" t="s">
        <v>694</v>
      </c>
      <c r="C566" t="s">
        <v>1762</v>
      </c>
      <c r="D566" t="s">
        <v>72</v>
      </c>
      <c r="E566" t="s">
        <v>1768</v>
      </c>
      <c r="F566" t="s">
        <v>20</v>
      </c>
      <c r="G566" t="s">
        <v>33</v>
      </c>
      <c r="H566" t="s">
        <v>22</v>
      </c>
      <c r="I566" t="s">
        <v>43</v>
      </c>
      <c r="J566" t="s">
        <v>24</v>
      </c>
      <c r="K566" t="s">
        <v>54</v>
      </c>
      <c r="L566" t="s">
        <v>1102</v>
      </c>
      <c r="M566">
        <v>84.46</v>
      </c>
      <c r="N566">
        <v>57</v>
      </c>
      <c r="O566" t="s">
        <v>27</v>
      </c>
      <c r="P566" t="s">
        <v>38</v>
      </c>
      <c r="Q566">
        <v>2</v>
      </c>
      <c r="R566">
        <v>20</v>
      </c>
      <c r="S566" t="s">
        <v>29</v>
      </c>
      <c r="U566">
        <v>304020</v>
      </c>
    </row>
    <row r="567" spans="1:21" x14ac:dyDescent="0.3">
      <c r="A567">
        <v>304358</v>
      </c>
      <c r="B567" t="s">
        <v>380</v>
      </c>
      <c r="C567" t="s">
        <v>1761</v>
      </c>
      <c r="D567" t="s">
        <v>40</v>
      </c>
      <c r="E567" t="s">
        <v>1770</v>
      </c>
      <c r="F567" t="s">
        <v>41</v>
      </c>
      <c r="G567" t="s">
        <v>102</v>
      </c>
      <c r="H567" t="s">
        <v>63</v>
      </c>
      <c r="I567" t="s">
        <v>43</v>
      </c>
      <c r="J567" t="s">
        <v>24</v>
      </c>
      <c r="K567" t="s">
        <v>69</v>
      </c>
      <c r="L567" t="s">
        <v>755</v>
      </c>
      <c r="M567">
        <v>99.47</v>
      </c>
      <c r="N567">
        <v>88</v>
      </c>
      <c r="O567" t="s">
        <v>49</v>
      </c>
      <c r="P567" t="s">
        <v>38</v>
      </c>
      <c r="Q567">
        <v>2</v>
      </c>
      <c r="R567">
        <v>38</v>
      </c>
      <c r="S567" t="s">
        <v>29</v>
      </c>
      <c r="U567">
        <v>303870</v>
      </c>
    </row>
    <row r="568" spans="1:21" x14ac:dyDescent="0.3">
      <c r="A568">
        <v>304350</v>
      </c>
      <c r="B568" t="s">
        <v>371</v>
      </c>
      <c r="C568" t="s">
        <v>1766</v>
      </c>
      <c r="D568" t="s">
        <v>52</v>
      </c>
      <c r="E568" t="s">
        <v>1768</v>
      </c>
      <c r="F568" t="s">
        <v>20</v>
      </c>
      <c r="G568" t="s">
        <v>68</v>
      </c>
      <c r="H568" t="s">
        <v>34</v>
      </c>
      <c r="I568" t="s">
        <v>43</v>
      </c>
      <c r="J568" t="s">
        <v>36</v>
      </c>
      <c r="K568" t="s">
        <v>54</v>
      </c>
      <c r="L568" t="s">
        <v>199</v>
      </c>
      <c r="M568">
        <v>77.099999999999994</v>
      </c>
      <c r="N568">
        <v>79</v>
      </c>
      <c r="O568" t="s">
        <v>27</v>
      </c>
      <c r="P568" t="s">
        <v>28</v>
      </c>
      <c r="R568">
        <v>20</v>
      </c>
      <c r="S568" t="s">
        <v>29</v>
      </c>
      <c r="U568">
        <v>304237</v>
      </c>
    </row>
    <row r="569" spans="1:21" x14ac:dyDescent="0.3">
      <c r="A569">
        <v>304344</v>
      </c>
      <c r="B569" t="s">
        <v>213</v>
      </c>
      <c r="C569" t="s">
        <v>1760</v>
      </c>
      <c r="D569" t="s">
        <v>31</v>
      </c>
      <c r="E569" t="s">
        <v>1772</v>
      </c>
      <c r="F569" t="s">
        <v>46</v>
      </c>
      <c r="G569" t="s">
        <v>53</v>
      </c>
      <c r="H569" t="s">
        <v>63</v>
      </c>
      <c r="I569" t="s">
        <v>43</v>
      </c>
      <c r="J569" t="s">
        <v>24</v>
      </c>
      <c r="K569" t="s">
        <v>64</v>
      </c>
      <c r="L569" t="s">
        <v>516</v>
      </c>
      <c r="M569">
        <v>75.72</v>
      </c>
      <c r="N569">
        <v>50</v>
      </c>
      <c r="O569" t="s">
        <v>27</v>
      </c>
      <c r="P569" t="s">
        <v>38</v>
      </c>
      <c r="Q569">
        <v>3</v>
      </c>
      <c r="R569">
        <v>8</v>
      </c>
      <c r="S569" t="s">
        <v>29</v>
      </c>
      <c r="U569">
        <v>304312</v>
      </c>
    </row>
    <row r="570" spans="1:21" x14ac:dyDescent="0.3">
      <c r="A570">
        <v>304086</v>
      </c>
      <c r="B570" t="s">
        <v>900</v>
      </c>
      <c r="C570" t="s">
        <v>1765</v>
      </c>
      <c r="D570" t="s">
        <v>19</v>
      </c>
      <c r="E570" t="s">
        <v>1771</v>
      </c>
      <c r="F570" t="s">
        <v>32</v>
      </c>
      <c r="G570" t="s">
        <v>73</v>
      </c>
      <c r="H570" t="s">
        <v>22</v>
      </c>
      <c r="I570" t="s">
        <v>43</v>
      </c>
      <c r="J570" t="s">
        <v>36</v>
      </c>
      <c r="K570" t="s">
        <v>64</v>
      </c>
      <c r="L570" t="s">
        <v>901</v>
      </c>
      <c r="M570">
        <v>78.34</v>
      </c>
      <c r="N570">
        <v>77</v>
      </c>
      <c r="O570" t="s">
        <v>56</v>
      </c>
      <c r="P570" t="s">
        <v>38</v>
      </c>
      <c r="Q570">
        <v>5</v>
      </c>
      <c r="R570">
        <v>38</v>
      </c>
      <c r="S570" t="s">
        <v>29</v>
      </c>
      <c r="U570">
        <v>303676</v>
      </c>
    </row>
    <row r="571" spans="1:21" x14ac:dyDescent="0.3">
      <c r="A571">
        <v>304332</v>
      </c>
      <c r="B571" t="s">
        <v>1056</v>
      </c>
      <c r="C571" t="s">
        <v>1760</v>
      </c>
      <c r="D571" t="s">
        <v>31</v>
      </c>
      <c r="E571" t="s">
        <v>1768</v>
      </c>
      <c r="F571" t="s">
        <v>20</v>
      </c>
      <c r="G571" t="s">
        <v>73</v>
      </c>
      <c r="H571" t="s">
        <v>63</v>
      </c>
      <c r="I571" t="s">
        <v>43</v>
      </c>
      <c r="J571" t="s">
        <v>36</v>
      </c>
      <c r="K571" t="s">
        <v>69</v>
      </c>
      <c r="L571" t="s">
        <v>1134</v>
      </c>
      <c r="M571">
        <v>88.48</v>
      </c>
      <c r="N571">
        <v>87</v>
      </c>
      <c r="O571" t="s">
        <v>56</v>
      </c>
      <c r="P571" t="s">
        <v>38</v>
      </c>
      <c r="Q571">
        <v>5</v>
      </c>
      <c r="R571">
        <v>21</v>
      </c>
      <c r="S571" t="s">
        <v>29</v>
      </c>
      <c r="U571">
        <v>303525</v>
      </c>
    </row>
    <row r="572" spans="1:21" x14ac:dyDescent="0.3">
      <c r="A572">
        <v>304329</v>
      </c>
      <c r="B572" t="s">
        <v>603</v>
      </c>
      <c r="C572" t="s">
        <v>1762</v>
      </c>
      <c r="D572" t="s">
        <v>72</v>
      </c>
      <c r="E572" t="s">
        <v>1769</v>
      </c>
      <c r="F572" t="s">
        <v>61</v>
      </c>
      <c r="G572" t="s">
        <v>108</v>
      </c>
      <c r="H572" t="s">
        <v>76</v>
      </c>
      <c r="I572" t="s">
        <v>43</v>
      </c>
      <c r="J572" t="s">
        <v>24</v>
      </c>
      <c r="K572" t="s">
        <v>25</v>
      </c>
      <c r="L572" t="s">
        <v>1132</v>
      </c>
      <c r="M572">
        <v>76.599999999999994</v>
      </c>
      <c r="N572">
        <v>64</v>
      </c>
      <c r="O572" t="s">
        <v>27</v>
      </c>
      <c r="P572" t="s">
        <v>38</v>
      </c>
      <c r="Q572">
        <v>3</v>
      </c>
      <c r="R572">
        <v>32</v>
      </c>
      <c r="S572" t="s">
        <v>29</v>
      </c>
      <c r="U572">
        <v>303688</v>
      </c>
    </row>
    <row r="573" spans="1:21" x14ac:dyDescent="0.3">
      <c r="A573">
        <v>304319</v>
      </c>
      <c r="B573" t="s">
        <v>98</v>
      </c>
      <c r="C573" t="s">
        <v>1764</v>
      </c>
      <c r="D573" t="s">
        <v>60</v>
      </c>
      <c r="E573" t="s">
        <v>1769</v>
      </c>
      <c r="F573" t="s">
        <v>61</v>
      </c>
      <c r="G573" t="s">
        <v>108</v>
      </c>
      <c r="H573" t="s">
        <v>63</v>
      </c>
      <c r="I573" t="s">
        <v>43</v>
      </c>
      <c r="J573" t="s">
        <v>36</v>
      </c>
      <c r="K573" t="s">
        <v>25</v>
      </c>
      <c r="L573" t="s">
        <v>283</v>
      </c>
      <c r="M573">
        <v>79.55</v>
      </c>
      <c r="N573">
        <v>59</v>
      </c>
      <c r="O573" t="s">
        <v>56</v>
      </c>
      <c r="P573" t="s">
        <v>38</v>
      </c>
      <c r="Q573">
        <v>3</v>
      </c>
      <c r="S573" t="s">
        <v>29</v>
      </c>
      <c r="U573">
        <v>303576</v>
      </c>
    </row>
    <row r="574" spans="1:21" x14ac:dyDescent="0.3">
      <c r="A574">
        <v>304317</v>
      </c>
      <c r="B574" t="s">
        <v>642</v>
      </c>
      <c r="C574" t="s">
        <v>1760</v>
      </c>
      <c r="D574" t="s">
        <v>31</v>
      </c>
      <c r="E574" t="s">
        <v>1768</v>
      </c>
      <c r="F574" t="s">
        <v>20</v>
      </c>
      <c r="G574" t="s">
        <v>21</v>
      </c>
      <c r="H574" t="s">
        <v>22</v>
      </c>
      <c r="I574" t="s">
        <v>43</v>
      </c>
      <c r="J574" t="s">
        <v>36</v>
      </c>
      <c r="K574" t="s">
        <v>54</v>
      </c>
      <c r="L574" t="s">
        <v>1030</v>
      </c>
      <c r="M574">
        <v>85.96</v>
      </c>
      <c r="N574">
        <v>87</v>
      </c>
      <c r="O574" t="s">
        <v>56</v>
      </c>
      <c r="P574" t="s">
        <v>38</v>
      </c>
      <c r="Q574">
        <v>2</v>
      </c>
      <c r="R574">
        <v>12</v>
      </c>
      <c r="S574" t="s">
        <v>29</v>
      </c>
      <c r="U574">
        <v>303752</v>
      </c>
    </row>
    <row r="575" spans="1:21" x14ac:dyDescent="0.3">
      <c r="A575">
        <v>304316</v>
      </c>
      <c r="B575" t="s">
        <v>156</v>
      </c>
      <c r="C575" t="s">
        <v>1760</v>
      </c>
      <c r="D575" t="s">
        <v>31</v>
      </c>
      <c r="E575" t="s">
        <v>1772</v>
      </c>
      <c r="F575" t="s">
        <v>46</v>
      </c>
      <c r="G575" t="s">
        <v>53</v>
      </c>
      <c r="H575" t="s">
        <v>22</v>
      </c>
      <c r="I575" t="s">
        <v>43</v>
      </c>
      <c r="J575" t="s">
        <v>36</v>
      </c>
      <c r="K575" t="s">
        <v>54</v>
      </c>
      <c r="L575" t="s">
        <v>113</v>
      </c>
      <c r="M575">
        <v>91.13</v>
      </c>
      <c r="N575">
        <v>88</v>
      </c>
      <c r="O575" t="s">
        <v>56</v>
      </c>
      <c r="P575" t="s">
        <v>38</v>
      </c>
      <c r="Q575">
        <v>5</v>
      </c>
      <c r="S575" t="s">
        <v>29</v>
      </c>
      <c r="U575">
        <v>303888</v>
      </c>
    </row>
    <row r="576" spans="1:21" x14ac:dyDescent="0.3">
      <c r="A576">
        <v>304315</v>
      </c>
      <c r="B576" t="s">
        <v>501</v>
      </c>
      <c r="C576" t="s">
        <v>1761</v>
      </c>
      <c r="D576" t="s">
        <v>40</v>
      </c>
      <c r="E576" t="s">
        <v>1771</v>
      </c>
      <c r="F576" t="s">
        <v>32</v>
      </c>
      <c r="G576" t="s">
        <v>173</v>
      </c>
      <c r="H576" t="s">
        <v>76</v>
      </c>
      <c r="I576" t="s">
        <v>43</v>
      </c>
      <c r="J576" t="s">
        <v>24</v>
      </c>
      <c r="K576" t="s">
        <v>54</v>
      </c>
      <c r="L576" t="s">
        <v>1125</v>
      </c>
      <c r="M576">
        <v>76.790000000000006</v>
      </c>
      <c r="N576">
        <v>54</v>
      </c>
      <c r="O576" t="s">
        <v>56</v>
      </c>
      <c r="P576" t="s">
        <v>38</v>
      </c>
      <c r="Q576">
        <v>5</v>
      </c>
      <c r="R576">
        <v>39</v>
      </c>
      <c r="S576" t="s">
        <v>29</v>
      </c>
      <c r="U576">
        <v>303668</v>
      </c>
    </row>
    <row r="577" spans="1:21" x14ac:dyDescent="0.3">
      <c r="A577">
        <v>304305</v>
      </c>
      <c r="B577" t="s">
        <v>200</v>
      </c>
      <c r="C577" t="s">
        <v>1760</v>
      </c>
      <c r="D577" t="s">
        <v>31</v>
      </c>
      <c r="E577" t="s">
        <v>1772</v>
      </c>
      <c r="F577" t="s">
        <v>46</v>
      </c>
      <c r="G577" t="s">
        <v>62</v>
      </c>
      <c r="H577" t="s">
        <v>34</v>
      </c>
      <c r="I577" t="s">
        <v>43</v>
      </c>
      <c r="J577" t="s">
        <v>36</v>
      </c>
      <c r="K577" t="s">
        <v>25</v>
      </c>
      <c r="L577" t="s">
        <v>99</v>
      </c>
      <c r="M577">
        <v>75.66</v>
      </c>
      <c r="N577">
        <v>73</v>
      </c>
      <c r="O577" t="s">
        <v>56</v>
      </c>
      <c r="P577" t="s">
        <v>38</v>
      </c>
      <c r="Q577">
        <v>5</v>
      </c>
      <c r="R577">
        <v>23</v>
      </c>
      <c r="S577" t="s">
        <v>29</v>
      </c>
      <c r="U577">
        <v>303727</v>
      </c>
    </row>
    <row r="578" spans="1:21" x14ac:dyDescent="0.3">
      <c r="A578">
        <v>304283</v>
      </c>
      <c r="B578" t="s">
        <v>346</v>
      </c>
      <c r="C578" t="s">
        <v>1762</v>
      </c>
      <c r="D578" t="s">
        <v>72</v>
      </c>
      <c r="E578" t="s">
        <v>1772</v>
      </c>
      <c r="F578" t="s">
        <v>46</v>
      </c>
      <c r="G578" t="s">
        <v>73</v>
      </c>
      <c r="H578" t="s">
        <v>63</v>
      </c>
      <c r="I578" t="s">
        <v>43</v>
      </c>
      <c r="J578" t="s">
        <v>24</v>
      </c>
      <c r="K578" t="s">
        <v>54</v>
      </c>
      <c r="L578" t="s">
        <v>746</v>
      </c>
      <c r="M578">
        <v>78.77</v>
      </c>
      <c r="N578">
        <v>77</v>
      </c>
      <c r="O578" t="s">
        <v>56</v>
      </c>
      <c r="P578" t="s">
        <v>38</v>
      </c>
      <c r="Q578">
        <v>2</v>
      </c>
      <c r="R578">
        <v>16</v>
      </c>
      <c r="S578" t="s">
        <v>29</v>
      </c>
      <c r="U578">
        <v>304028</v>
      </c>
    </row>
    <row r="579" spans="1:21" x14ac:dyDescent="0.3">
      <c r="A579">
        <v>304095</v>
      </c>
      <c r="B579" t="s">
        <v>802</v>
      </c>
      <c r="C579" t="s">
        <v>1766</v>
      </c>
      <c r="D579" t="s">
        <v>52</v>
      </c>
      <c r="E579" t="s">
        <v>1769</v>
      </c>
      <c r="F579" t="s">
        <v>61</v>
      </c>
      <c r="G579" t="s">
        <v>33</v>
      </c>
      <c r="H579" t="s">
        <v>22</v>
      </c>
      <c r="I579" t="s">
        <v>43</v>
      </c>
      <c r="J579" t="s">
        <v>36</v>
      </c>
      <c r="K579" t="s">
        <v>54</v>
      </c>
      <c r="L579" t="s">
        <v>819</v>
      </c>
      <c r="M579">
        <v>89.06</v>
      </c>
      <c r="N579">
        <v>81</v>
      </c>
      <c r="O579" t="s">
        <v>49</v>
      </c>
      <c r="P579" t="s">
        <v>38</v>
      </c>
      <c r="Q579">
        <v>4</v>
      </c>
      <c r="R579">
        <v>34</v>
      </c>
      <c r="S579" t="s">
        <v>29</v>
      </c>
      <c r="U579">
        <v>303589</v>
      </c>
    </row>
    <row r="580" spans="1:21" x14ac:dyDescent="0.3">
      <c r="A580">
        <v>304282</v>
      </c>
      <c r="B580" t="s">
        <v>89</v>
      </c>
      <c r="C580" t="s">
        <v>1761</v>
      </c>
      <c r="D580" t="s">
        <v>40</v>
      </c>
      <c r="E580" t="s">
        <v>1768</v>
      </c>
      <c r="F580" t="s">
        <v>20</v>
      </c>
      <c r="G580" t="s">
        <v>42</v>
      </c>
      <c r="H580" t="s">
        <v>63</v>
      </c>
      <c r="I580" t="s">
        <v>43</v>
      </c>
      <c r="J580" t="s">
        <v>36</v>
      </c>
      <c r="K580" t="s">
        <v>64</v>
      </c>
      <c r="L580" t="s">
        <v>1098</v>
      </c>
      <c r="M580">
        <v>80.599999999999994</v>
      </c>
      <c r="N580">
        <v>51</v>
      </c>
      <c r="O580" t="s">
        <v>27</v>
      </c>
      <c r="P580" t="s">
        <v>38</v>
      </c>
      <c r="Q580">
        <v>2</v>
      </c>
      <c r="R580">
        <v>16</v>
      </c>
      <c r="S580" t="s">
        <v>29</v>
      </c>
      <c r="U580">
        <v>303960</v>
      </c>
    </row>
    <row r="581" spans="1:21" x14ac:dyDescent="0.3">
      <c r="A581">
        <v>304277</v>
      </c>
      <c r="B581" t="s">
        <v>771</v>
      </c>
      <c r="C581" t="s">
        <v>1760</v>
      </c>
      <c r="D581" t="s">
        <v>31</v>
      </c>
      <c r="E581" t="s">
        <v>1768</v>
      </c>
      <c r="F581" t="s">
        <v>20</v>
      </c>
      <c r="G581" t="s">
        <v>53</v>
      </c>
      <c r="H581" t="s">
        <v>22</v>
      </c>
      <c r="I581" t="s">
        <v>43</v>
      </c>
      <c r="J581" t="s">
        <v>24</v>
      </c>
      <c r="K581" t="s">
        <v>64</v>
      </c>
      <c r="L581" t="s">
        <v>1095</v>
      </c>
      <c r="M581">
        <v>99.31</v>
      </c>
      <c r="N581">
        <v>87</v>
      </c>
      <c r="O581" t="s">
        <v>49</v>
      </c>
      <c r="P581" t="s">
        <v>38</v>
      </c>
      <c r="Q581">
        <v>3</v>
      </c>
      <c r="R581">
        <v>17</v>
      </c>
      <c r="S581" t="s">
        <v>29</v>
      </c>
      <c r="U581">
        <v>304188</v>
      </c>
    </row>
    <row r="582" spans="1:21" x14ac:dyDescent="0.3">
      <c r="A582">
        <v>304265</v>
      </c>
      <c r="B582" t="s">
        <v>823</v>
      </c>
      <c r="C582" t="s">
        <v>1760</v>
      </c>
      <c r="D582" t="s">
        <v>31</v>
      </c>
      <c r="E582" t="s">
        <v>1772</v>
      </c>
      <c r="F582" t="s">
        <v>46</v>
      </c>
      <c r="G582" t="s">
        <v>68</v>
      </c>
      <c r="H582" t="s">
        <v>76</v>
      </c>
      <c r="I582" t="s">
        <v>43</v>
      </c>
      <c r="J582" t="s">
        <v>36</v>
      </c>
      <c r="K582" t="s">
        <v>25</v>
      </c>
      <c r="L582" t="s">
        <v>574</v>
      </c>
      <c r="M582">
        <v>77.489999999999995</v>
      </c>
      <c r="N582">
        <v>52</v>
      </c>
      <c r="O582" t="s">
        <v>27</v>
      </c>
      <c r="P582" t="s">
        <v>38</v>
      </c>
      <c r="Q582">
        <v>3</v>
      </c>
      <c r="R582">
        <v>8</v>
      </c>
      <c r="S582" t="s">
        <v>29</v>
      </c>
      <c r="U582">
        <v>303811</v>
      </c>
    </row>
    <row r="583" spans="1:21" x14ac:dyDescent="0.3">
      <c r="A583">
        <v>304264</v>
      </c>
      <c r="B583" t="s">
        <v>219</v>
      </c>
      <c r="C583" t="s">
        <v>1761</v>
      </c>
      <c r="D583" t="s">
        <v>40</v>
      </c>
      <c r="E583" t="s">
        <v>1772</v>
      </c>
      <c r="F583" t="s">
        <v>46</v>
      </c>
      <c r="G583" t="s">
        <v>42</v>
      </c>
      <c r="H583" t="s">
        <v>22</v>
      </c>
      <c r="I583" t="s">
        <v>43</v>
      </c>
      <c r="J583" t="s">
        <v>24</v>
      </c>
      <c r="K583" t="s">
        <v>54</v>
      </c>
      <c r="L583" t="s">
        <v>1080</v>
      </c>
      <c r="M583">
        <v>83.16</v>
      </c>
      <c r="N583">
        <v>69</v>
      </c>
      <c r="O583" t="s">
        <v>27</v>
      </c>
      <c r="P583" t="s">
        <v>38</v>
      </c>
      <c r="Q583">
        <v>3</v>
      </c>
      <c r="S583" t="s">
        <v>29</v>
      </c>
      <c r="U583">
        <v>304151</v>
      </c>
    </row>
    <row r="584" spans="1:21" x14ac:dyDescent="0.3">
      <c r="A584">
        <v>304262</v>
      </c>
      <c r="B584" t="s">
        <v>1078</v>
      </c>
      <c r="C584" t="s">
        <v>1762</v>
      </c>
      <c r="D584" t="s">
        <v>72</v>
      </c>
      <c r="E584" t="s">
        <v>1772</v>
      </c>
      <c r="F584" t="s">
        <v>46</v>
      </c>
      <c r="G584" t="s">
        <v>108</v>
      </c>
      <c r="H584" t="s">
        <v>34</v>
      </c>
      <c r="I584" t="s">
        <v>43</v>
      </c>
      <c r="J584" t="s">
        <v>36</v>
      </c>
      <c r="K584" t="s">
        <v>54</v>
      </c>
      <c r="L584" t="s">
        <v>1079</v>
      </c>
      <c r="M584">
        <v>83.8</v>
      </c>
      <c r="N584">
        <v>79</v>
      </c>
      <c r="O584" t="s">
        <v>27</v>
      </c>
      <c r="P584" t="s">
        <v>38</v>
      </c>
      <c r="Q584">
        <v>5</v>
      </c>
      <c r="S584" t="s">
        <v>29</v>
      </c>
      <c r="U584">
        <v>304063</v>
      </c>
    </row>
    <row r="585" spans="1:21" x14ac:dyDescent="0.3">
      <c r="A585">
        <v>304257</v>
      </c>
      <c r="B585" t="s">
        <v>1072</v>
      </c>
      <c r="C585" t="s">
        <v>1761</v>
      </c>
      <c r="D585" t="s">
        <v>40</v>
      </c>
      <c r="E585" t="s">
        <v>1770</v>
      </c>
      <c r="F585" t="s">
        <v>41</v>
      </c>
      <c r="G585" t="s">
        <v>102</v>
      </c>
      <c r="H585" t="s">
        <v>34</v>
      </c>
      <c r="I585" t="s">
        <v>43</v>
      </c>
      <c r="J585" t="s">
        <v>24</v>
      </c>
      <c r="K585" t="s">
        <v>69</v>
      </c>
      <c r="L585" t="s">
        <v>472</v>
      </c>
      <c r="M585">
        <v>84.35</v>
      </c>
      <c r="N585">
        <v>76</v>
      </c>
      <c r="O585" t="s">
        <v>56</v>
      </c>
      <c r="P585" t="s">
        <v>28</v>
      </c>
      <c r="R585">
        <v>26</v>
      </c>
      <c r="S585" t="s">
        <v>29</v>
      </c>
      <c r="U585">
        <v>303885</v>
      </c>
    </row>
    <row r="586" spans="1:21" x14ac:dyDescent="0.3">
      <c r="A586">
        <v>304254</v>
      </c>
      <c r="B586" t="s">
        <v>1051</v>
      </c>
      <c r="C586" t="s">
        <v>1761</v>
      </c>
      <c r="D586" t="s">
        <v>40</v>
      </c>
      <c r="E586" t="s">
        <v>1772</v>
      </c>
      <c r="F586" t="s">
        <v>46</v>
      </c>
      <c r="G586" t="s">
        <v>108</v>
      </c>
      <c r="H586" t="s">
        <v>34</v>
      </c>
      <c r="I586" t="s">
        <v>43</v>
      </c>
      <c r="J586" t="s">
        <v>24</v>
      </c>
      <c r="K586" t="s">
        <v>25</v>
      </c>
      <c r="L586" t="s">
        <v>964</v>
      </c>
      <c r="M586">
        <v>96.57</v>
      </c>
      <c r="N586">
        <v>88</v>
      </c>
      <c r="O586" t="s">
        <v>49</v>
      </c>
      <c r="P586" t="s">
        <v>50</v>
      </c>
      <c r="R586">
        <v>39</v>
      </c>
      <c r="S586" t="s">
        <v>29</v>
      </c>
      <c r="U586">
        <v>303580</v>
      </c>
    </row>
    <row r="587" spans="1:21" x14ac:dyDescent="0.3">
      <c r="A587">
        <v>304249</v>
      </c>
      <c r="B587" t="s">
        <v>1015</v>
      </c>
      <c r="C587" t="s">
        <v>1761</v>
      </c>
      <c r="D587" t="s">
        <v>40</v>
      </c>
      <c r="E587" t="s">
        <v>1769</v>
      </c>
      <c r="F587" t="s">
        <v>61</v>
      </c>
      <c r="G587" t="s">
        <v>73</v>
      </c>
      <c r="H587" t="s">
        <v>63</v>
      </c>
      <c r="I587" t="s">
        <v>43</v>
      </c>
      <c r="J587" t="s">
        <v>36</v>
      </c>
      <c r="K587" t="s">
        <v>69</v>
      </c>
      <c r="L587" t="s">
        <v>1066</v>
      </c>
      <c r="M587">
        <v>99.65</v>
      </c>
      <c r="N587">
        <v>93</v>
      </c>
      <c r="O587" t="s">
        <v>49</v>
      </c>
      <c r="P587" t="s">
        <v>38</v>
      </c>
      <c r="Q587">
        <v>4</v>
      </c>
      <c r="R587">
        <v>28</v>
      </c>
      <c r="S587" t="s">
        <v>29</v>
      </c>
      <c r="U587">
        <v>303530</v>
      </c>
    </row>
    <row r="588" spans="1:21" x14ac:dyDescent="0.3">
      <c r="A588">
        <v>304246</v>
      </c>
      <c r="B588" t="s">
        <v>679</v>
      </c>
      <c r="C588" t="s">
        <v>1761</v>
      </c>
      <c r="D588" t="s">
        <v>40</v>
      </c>
      <c r="E588" t="s">
        <v>1770</v>
      </c>
      <c r="F588" t="s">
        <v>41</v>
      </c>
      <c r="G588" t="s">
        <v>102</v>
      </c>
      <c r="H588" t="s">
        <v>22</v>
      </c>
      <c r="I588" t="s">
        <v>43</v>
      </c>
      <c r="J588" t="s">
        <v>24</v>
      </c>
      <c r="K588" t="s">
        <v>69</v>
      </c>
      <c r="L588" t="s">
        <v>457</v>
      </c>
      <c r="M588">
        <v>79.41</v>
      </c>
      <c r="N588">
        <v>70</v>
      </c>
      <c r="O588" t="s">
        <v>56</v>
      </c>
      <c r="P588" t="s">
        <v>28</v>
      </c>
      <c r="R588">
        <v>25</v>
      </c>
      <c r="S588" t="s">
        <v>29</v>
      </c>
      <c r="U588">
        <v>303887</v>
      </c>
    </row>
    <row r="589" spans="1:21" x14ac:dyDescent="0.3">
      <c r="A589">
        <v>304238</v>
      </c>
      <c r="B589" t="s">
        <v>1056</v>
      </c>
      <c r="C589" t="s">
        <v>1765</v>
      </c>
      <c r="D589" t="s">
        <v>19</v>
      </c>
      <c r="E589" t="s">
        <v>1772</v>
      </c>
      <c r="F589" t="s">
        <v>46</v>
      </c>
      <c r="G589" t="s">
        <v>33</v>
      </c>
      <c r="H589" t="s">
        <v>76</v>
      </c>
      <c r="I589" t="s">
        <v>43</v>
      </c>
      <c r="J589" t="s">
        <v>36</v>
      </c>
      <c r="K589" t="s">
        <v>64</v>
      </c>
      <c r="L589" t="s">
        <v>1057</v>
      </c>
      <c r="M589">
        <v>77.239999999999995</v>
      </c>
      <c r="N589">
        <v>61</v>
      </c>
      <c r="O589" t="s">
        <v>56</v>
      </c>
      <c r="P589" t="s">
        <v>28</v>
      </c>
      <c r="R589">
        <v>17</v>
      </c>
      <c r="S589" t="s">
        <v>29</v>
      </c>
      <c r="U589">
        <v>303998</v>
      </c>
    </row>
    <row r="590" spans="1:21" x14ac:dyDescent="0.3">
      <c r="A590">
        <v>304106</v>
      </c>
      <c r="B590" t="s">
        <v>927</v>
      </c>
      <c r="C590" t="s">
        <v>1760</v>
      </c>
      <c r="D590" t="s">
        <v>31</v>
      </c>
      <c r="E590" t="s">
        <v>1768</v>
      </c>
      <c r="F590" t="s">
        <v>20</v>
      </c>
      <c r="G590" t="s">
        <v>108</v>
      </c>
      <c r="H590" t="s">
        <v>22</v>
      </c>
      <c r="I590" t="s">
        <v>43</v>
      </c>
      <c r="J590" t="s">
        <v>24</v>
      </c>
      <c r="K590" t="s">
        <v>25</v>
      </c>
      <c r="L590" t="s">
        <v>928</v>
      </c>
      <c r="M590">
        <v>96.12</v>
      </c>
      <c r="N590">
        <v>94</v>
      </c>
      <c r="O590" t="s">
        <v>56</v>
      </c>
      <c r="P590" t="s">
        <v>50</v>
      </c>
      <c r="S590" t="s">
        <v>29</v>
      </c>
      <c r="U590">
        <v>303705</v>
      </c>
    </row>
    <row r="591" spans="1:21" x14ac:dyDescent="0.3">
      <c r="A591">
        <v>304234</v>
      </c>
      <c r="B591" t="s">
        <v>625</v>
      </c>
      <c r="C591" t="s">
        <v>1760</v>
      </c>
      <c r="D591" t="s">
        <v>31</v>
      </c>
      <c r="E591" t="s">
        <v>1770</v>
      </c>
      <c r="F591" t="s">
        <v>41</v>
      </c>
      <c r="G591" t="s">
        <v>173</v>
      </c>
      <c r="H591" t="s">
        <v>34</v>
      </c>
      <c r="I591" t="s">
        <v>43</v>
      </c>
      <c r="J591" t="s">
        <v>24</v>
      </c>
      <c r="K591" t="s">
        <v>54</v>
      </c>
      <c r="L591" t="s">
        <v>1053</v>
      </c>
      <c r="M591">
        <v>88.93</v>
      </c>
      <c r="N591">
        <v>76</v>
      </c>
      <c r="O591" t="s">
        <v>49</v>
      </c>
      <c r="P591" t="s">
        <v>38</v>
      </c>
      <c r="Q591">
        <v>3</v>
      </c>
      <c r="R591">
        <v>39</v>
      </c>
      <c r="S591" t="s">
        <v>29</v>
      </c>
      <c r="U591">
        <v>304223</v>
      </c>
    </row>
    <row r="592" spans="1:21" x14ac:dyDescent="0.3">
      <c r="A592">
        <v>304232</v>
      </c>
      <c r="B592" t="s">
        <v>1051</v>
      </c>
      <c r="C592" t="s">
        <v>1766</v>
      </c>
      <c r="D592" t="s">
        <v>52</v>
      </c>
      <c r="E592" t="s">
        <v>1770</v>
      </c>
      <c r="F592" t="s">
        <v>41</v>
      </c>
      <c r="G592" t="s">
        <v>73</v>
      </c>
      <c r="H592" t="s">
        <v>22</v>
      </c>
      <c r="I592" t="s">
        <v>43</v>
      </c>
      <c r="J592" t="s">
        <v>24</v>
      </c>
      <c r="K592" t="s">
        <v>64</v>
      </c>
      <c r="L592" t="s">
        <v>883</v>
      </c>
      <c r="M592">
        <v>86.94</v>
      </c>
      <c r="N592">
        <v>79</v>
      </c>
      <c r="O592" t="s">
        <v>56</v>
      </c>
      <c r="P592" t="s">
        <v>38</v>
      </c>
      <c r="Q592">
        <v>5</v>
      </c>
      <c r="R592">
        <v>11</v>
      </c>
      <c r="S592" t="s">
        <v>29</v>
      </c>
      <c r="U592">
        <v>303867</v>
      </c>
    </row>
    <row r="593" spans="1:21" x14ac:dyDescent="0.3">
      <c r="A593">
        <v>304226</v>
      </c>
      <c r="B593" t="s">
        <v>95</v>
      </c>
      <c r="C593" t="s">
        <v>1761</v>
      </c>
      <c r="D593" t="s">
        <v>40</v>
      </c>
      <c r="E593" t="s">
        <v>1772</v>
      </c>
      <c r="F593" t="s">
        <v>46</v>
      </c>
      <c r="G593" t="s">
        <v>173</v>
      </c>
      <c r="H593" t="s">
        <v>22</v>
      </c>
      <c r="I593" t="s">
        <v>43</v>
      </c>
      <c r="J593" t="s">
        <v>36</v>
      </c>
      <c r="K593" t="s">
        <v>64</v>
      </c>
      <c r="L593" t="s">
        <v>1046</v>
      </c>
      <c r="M593">
        <v>98.08</v>
      </c>
      <c r="N593">
        <v>91</v>
      </c>
      <c r="O593" t="s">
        <v>49</v>
      </c>
      <c r="P593" t="s">
        <v>38</v>
      </c>
      <c r="Q593">
        <v>5</v>
      </c>
      <c r="R593">
        <v>8</v>
      </c>
      <c r="S593" t="s">
        <v>29</v>
      </c>
      <c r="U593">
        <v>304055</v>
      </c>
    </row>
    <row r="594" spans="1:21" x14ac:dyDescent="0.3">
      <c r="A594">
        <v>304215</v>
      </c>
      <c r="B594" t="s">
        <v>151</v>
      </c>
      <c r="C594" t="s">
        <v>1764</v>
      </c>
      <c r="D594" t="s">
        <v>60</v>
      </c>
      <c r="E594" t="s">
        <v>1770</v>
      </c>
      <c r="F594" t="s">
        <v>41</v>
      </c>
      <c r="G594" t="s">
        <v>47</v>
      </c>
      <c r="H594" t="s">
        <v>76</v>
      </c>
      <c r="I594" t="s">
        <v>43</v>
      </c>
      <c r="J594" t="s">
        <v>24</v>
      </c>
      <c r="K594" t="s">
        <v>54</v>
      </c>
      <c r="L594" t="s">
        <v>1032</v>
      </c>
      <c r="M594">
        <v>95.82</v>
      </c>
      <c r="N594">
        <v>85</v>
      </c>
      <c r="O594" t="s">
        <v>49</v>
      </c>
      <c r="P594" t="s">
        <v>38</v>
      </c>
      <c r="Q594">
        <v>2</v>
      </c>
      <c r="R594">
        <v>8</v>
      </c>
      <c r="S594" t="s">
        <v>29</v>
      </c>
      <c r="U594">
        <v>303653</v>
      </c>
    </row>
    <row r="595" spans="1:21" x14ac:dyDescent="0.3">
      <c r="A595">
        <v>304212</v>
      </c>
      <c r="B595" t="s">
        <v>335</v>
      </c>
      <c r="C595" t="s">
        <v>1760</v>
      </c>
      <c r="D595" t="s">
        <v>31</v>
      </c>
      <c r="E595" t="s">
        <v>1769</v>
      </c>
      <c r="F595" t="s">
        <v>61</v>
      </c>
      <c r="G595" t="s">
        <v>21</v>
      </c>
      <c r="H595" t="s">
        <v>63</v>
      </c>
      <c r="I595" t="s">
        <v>43</v>
      </c>
      <c r="J595" t="s">
        <v>24</v>
      </c>
      <c r="K595" t="s">
        <v>54</v>
      </c>
      <c r="L595" t="s">
        <v>1028</v>
      </c>
      <c r="M595">
        <v>82.96</v>
      </c>
      <c r="N595">
        <v>73</v>
      </c>
      <c r="O595" t="s">
        <v>56</v>
      </c>
      <c r="P595" t="s">
        <v>38</v>
      </c>
      <c r="Q595">
        <v>2</v>
      </c>
      <c r="R595">
        <v>29</v>
      </c>
      <c r="S595" t="s">
        <v>29</v>
      </c>
      <c r="U595">
        <v>304110</v>
      </c>
    </row>
    <row r="596" spans="1:21" x14ac:dyDescent="0.3">
      <c r="A596">
        <v>304112</v>
      </c>
      <c r="B596" t="s">
        <v>400</v>
      </c>
      <c r="C596" t="s">
        <v>1762</v>
      </c>
      <c r="D596" t="s">
        <v>72</v>
      </c>
      <c r="E596" t="s">
        <v>1770</v>
      </c>
      <c r="F596" t="s">
        <v>41</v>
      </c>
      <c r="G596" t="s">
        <v>42</v>
      </c>
      <c r="H596" t="s">
        <v>76</v>
      </c>
      <c r="I596" t="s">
        <v>43</v>
      </c>
      <c r="J596" t="s">
        <v>36</v>
      </c>
      <c r="K596" t="s">
        <v>69</v>
      </c>
      <c r="L596" t="s">
        <v>934</v>
      </c>
      <c r="M596">
        <v>98.31</v>
      </c>
      <c r="N596">
        <v>99</v>
      </c>
      <c r="O596" t="s">
        <v>49</v>
      </c>
      <c r="P596" t="s">
        <v>38</v>
      </c>
      <c r="Q596">
        <v>3</v>
      </c>
      <c r="S596" t="s">
        <v>29</v>
      </c>
      <c r="U596">
        <v>304085</v>
      </c>
    </row>
    <row r="597" spans="1:21" x14ac:dyDescent="0.3">
      <c r="A597">
        <v>304193</v>
      </c>
      <c r="B597" t="s">
        <v>275</v>
      </c>
      <c r="C597" t="s">
        <v>1765</v>
      </c>
      <c r="D597" t="s">
        <v>19</v>
      </c>
      <c r="E597" t="s">
        <v>1770</v>
      </c>
      <c r="F597" t="s">
        <v>41</v>
      </c>
      <c r="G597" t="s">
        <v>53</v>
      </c>
      <c r="H597" t="s">
        <v>34</v>
      </c>
      <c r="I597" t="s">
        <v>43</v>
      </c>
      <c r="J597" t="s">
        <v>24</v>
      </c>
      <c r="K597" t="s">
        <v>64</v>
      </c>
      <c r="L597" t="s">
        <v>1007</v>
      </c>
      <c r="M597">
        <v>85.09</v>
      </c>
      <c r="N597">
        <v>73</v>
      </c>
      <c r="O597" t="s">
        <v>49</v>
      </c>
      <c r="P597" t="s">
        <v>38</v>
      </c>
      <c r="Q597">
        <v>3</v>
      </c>
      <c r="R597">
        <v>12</v>
      </c>
      <c r="S597" t="s">
        <v>29</v>
      </c>
      <c r="U597">
        <v>304018</v>
      </c>
    </row>
    <row r="598" spans="1:21" x14ac:dyDescent="0.3">
      <c r="A598">
        <v>304189</v>
      </c>
      <c r="B598" t="s">
        <v>203</v>
      </c>
      <c r="C598" t="s">
        <v>1766</v>
      </c>
      <c r="D598" t="s">
        <v>52</v>
      </c>
      <c r="E598" t="s">
        <v>1768</v>
      </c>
      <c r="F598" t="s">
        <v>20</v>
      </c>
      <c r="G598" t="s">
        <v>73</v>
      </c>
      <c r="H598" t="s">
        <v>63</v>
      </c>
      <c r="I598" t="s">
        <v>43</v>
      </c>
      <c r="J598" t="s">
        <v>36</v>
      </c>
      <c r="K598" t="s">
        <v>69</v>
      </c>
      <c r="L598" t="s">
        <v>233</v>
      </c>
      <c r="M598">
        <v>85.46</v>
      </c>
      <c r="N598">
        <v>76</v>
      </c>
      <c r="O598" t="s">
        <v>56</v>
      </c>
      <c r="P598" t="s">
        <v>38</v>
      </c>
      <c r="Q598">
        <v>4</v>
      </c>
      <c r="S598" t="s">
        <v>29</v>
      </c>
      <c r="U598">
        <v>303905</v>
      </c>
    </row>
    <row r="599" spans="1:21" x14ac:dyDescent="0.3">
      <c r="A599">
        <v>304186</v>
      </c>
      <c r="B599" t="s">
        <v>198</v>
      </c>
      <c r="C599" t="s">
        <v>1762</v>
      </c>
      <c r="D599" t="s">
        <v>72</v>
      </c>
      <c r="E599" t="s">
        <v>1768</v>
      </c>
      <c r="F599" t="s">
        <v>20</v>
      </c>
      <c r="G599" t="s">
        <v>21</v>
      </c>
      <c r="H599" t="s">
        <v>22</v>
      </c>
      <c r="I599" t="s">
        <v>43</v>
      </c>
      <c r="J599" t="s">
        <v>36</v>
      </c>
      <c r="K599" t="s">
        <v>25</v>
      </c>
      <c r="L599" t="s">
        <v>1002</v>
      </c>
      <c r="M599">
        <v>87.49</v>
      </c>
      <c r="N599">
        <v>77</v>
      </c>
      <c r="O599" t="s">
        <v>49</v>
      </c>
      <c r="P599" t="s">
        <v>38</v>
      </c>
      <c r="Q599">
        <v>4</v>
      </c>
      <c r="R599">
        <v>8</v>
      </c>
      <c r="S599" t="s">
        <v>29</v>
      </c>
      <c r="U599">
        <v>303582</v>
      </c>
    </row>
    <row r="600" spans="1:21" x14ac:dyDescent="0.3">
      <c r="A600">
        <v>304180</v>
      </c>
      <c r="B600" t="s">
        <v>599</v>
      </c>
      <c r="C600" t="s">
        <v>1762</v>
      </c>
      <c r="D600" t="s">
        <v>72</v>
      </c>
      <c r="E600" t="s">
        <v>1770</v>
      </c>
      <c r="F600" t="s">
        <v>41</v>
      </c>
      <c r="G600" t="s">
        <v>42</v>
      </c>
      <c r="H600" t="s">
        <v>34</v>
      </c>
      <c r="I600" t="s">
        <v>43</v>
      </c>
      <c r="J600" t="s">
        <v>36</v>
      </c>
      <c r="K600" t="s">
        <v>54</v>
      </c>
      <c r="L600" t="s">
        <v>996</v>
      </c>
      <c r="M600">
        <v>85.1</v>
      </c>
      <c r="N600">
        <v>89</v>
      </c>
      <c r="O600" t="s">
        <v>56</v>
      </c>
      <c r="P600" t="s">
        <v>38</v>
      </c>
      <c r="Q600">
        <v>3</v>
      </c>
      <c r="R600">
        <v>35</v>
      </c>
      <c r="S600" t="s">
        <v>29</v>
      </c>
      <c r="U600">
        <v>303529</v>
      </c>
    </row>
    <row r="601" spans="1:21" x14ac:dyDescent="0.3">
      <c r="A601">
        <v>304176</v>
      </c>
      <c r="B601" t="s">
        <v>322</v>
      </c>
      <c r="C601" t="s">
        <v>1765</v>
      </c>
      <c r="D601" t="s">
        <v>19</v>
      </c>
      <c r="E601" t="s">
        <v>1771</v>
      </c>
      <c r="F601" t="s">
        <v>32</v>
      </c>
      <c r="G601" t="s">
        <v>173</v>
      </c>
      <c r="H601" t="s">
        <v>76</v>
      </c>
      <c r="I601" t="s">
        <v>43</v>
      </c>
      <c r="J601" t="s">
        <v>24</v>
      </c>
      <c r="K601" t="s">
        <v>69</v>
      </c>
      <c r="L601" t="s">
        <v>993</v>
      </c>
      <c r="M601">
        <v>92.64</v>
      </c>
      <c r="N601">
        <v>71</v>
      </c>
      <c r="O601" t="s">
        <v>56</v>
      </c>
      <c r="P601" t="s">
        <v>50</v>
      </c>
      <c r="R601">
        <v>21</v>
      </c>
      <c r="S601" t="s">
        <v>29</v>
      </c>
      <c r="U601">
        <v>304046</v>
      </c>
    </row>
    <row r="602" spans="1:21" x14ac:dyDescent="0.3">
      <c r="A602">
        <v>304174</v>
      </c>
      <c r="B602" t="s">
        <v>409</v>
      </c>
      <c r="C602" t="s">
        <v>1766</v>
      </c>
      <c r="D602" t="s">
        <v>52</v>
      </c>
      <c r="E602" t="s">
        <v>1769</v>
      </c>
      <c r="F602" t="s">
        <v>61</v>
      </c>
      <c r="G602" t="s">
        <v>33</v>
      </c>
      <c r="H602" t="s">
        <v>34</v>
      </c>
      <c r="I602" t="s">
        <v>43</v>
      </c>
      <c r="J602" t="s">
        <v>24</v>
      </c>
      <c r="K602" t="s">
        <v>25</v>
      </c>
      <c r="L602" t="s">
        <v>991</v>
      </c>
      <c r="M602">
        <v>82.67</v>
      </c>
      <c r="N602">
        <v>56</v>
      </c>
      <c r="O602" t="s">
        <v>27</v>
      </c>
      <c r="P602" t="s">
        <v>38</v>
      </c>
      <c r="Q602">
        <v>5</v>
      </c>
      <c r="R602">
        <v>36</v>
      </c>
      <c r="S602" t="s">
        <v>29</v>
      </c>
      <c r="U602">
        <v>303647</v>
      </c>
    </row>
    <row r="603" spans="1:21" x14ac:dyDescent="0.3">
      <c r="A603">
        <v>304169</v>
      </c>
      <c r="B603" t="s">
        <v>985</v>
      </c>
      <c r="C603" t="s">
        <v>1760</v>
      </c>
      <c r="D603" t="s">
        <v>31</v>
      </c>
      <c r="E603" t="s">
        <v>1772</v>
      </c>
      <c r="F603" t="s">
        <v>46</v>
      </c>
      <c r="G603" t="s">
        <v>33</v>
      </c>
      <c r="H603" t="s">
        <v>63</v>
      </c>
      <c r="I603" t="s">
        <v>43</v>
      </c>
      <c r="J603" t="s">
        <v>24</v>
      </c>
      <c r="K603" t="s">
        <v>54</v>
      </c>
      <c r="L603" t="s">
        <v>878</v>
      </c>
      <c r="M603">
        <v>91.51</v>
      </c>
      <c r="N603">
        <v>77</v>
      </c>
      <c r="O603" t="s">
        <v>49</v>
      </c>
      <c r="P603" t="s">
        <v>38</v>
      </c>
      <c r="Q603">
        <v>4</v>
      </c>
      <c r="R603">
        <v>30</v>
      </c>
      <c r="S603" t="s">
        <v>29</v>
      </c>
      <c r="U603">
        <v>303578</v>
      </c>
    </row>
    <row r="604" spans="1:21" x14ac:dyDescent="0.3">
      <c r="A604">
        <v>304120</v>
      </c>
      <c r="B604" t="s">
        <v>357</v>
      </c>
      <c r="C604" t="s">
        <v>1761</v>
      </c>
      <c r="D604" t="s">
        <v>40</v>
      </c>
      <c r="E604" t="s">
        <v>1768</v>
      </c>
      <c r="F604" t="s">
        <v>20</v>
      </c>
      <c r="G604" t="s">
        <v>126</v>
      </c>
      <c r="H604" t="s">
        <v>22</v>
      </c>
      <c r="I604" t="s">
        <v>43</v>
      </c>
      <c r="J604" t="s">
        <v>36</v>
      </c>
      <c r="K604" t="s">
        <v>69</v>
      </c>
      <c r="L604" t="s">
        <v>943</v>
      </c>
      <c r="M604">
        <v>92.39</v>
      </c>
      <c r="N604">
        <v>78</v>
      </c>
      <c r="O604" t="s">
        <v>56</v>
      </c>
      <c r="P604" t="s">
        <v>38</v>
      </c>
      <c r="Q604">
        <v>3</v>
      </c>
      <c r="R604">
        <v>8</v>
      </c>
      <c r="S604" t="s">
        <v>29</v>
      </c>
      <c r="U604">
        <v>303756</v>
      </c>
    </row>
    <row r="605" spans="1:21" x14ac:dyDescent="0.3">
      <c r="A605">
        <v>304168</v>
      </c>
      <c r="B605" t="s">
        <v>328</v>
      </c>
      <c r="C605" t="s">
        <v>1762</v>
      </c>
      <c r="D605" t="s">
        <v>72</v>
      </c>
      <c r="E605" t="s">
        <v>1770</v>
      </c>
      <c r="F605" t="s">
        <v>41</v>
      </c>
      <c r="G605" t="s">
        <v>173</v>
      </c>
      <c r="H605" t="s">
        <v>22</v>
      </c>
      <c r="I605" t="s">
        <v>43</v>
      </c>
      <c r="J605" t="s">
        <v>24</v>
      </c>
      <c r="K605" t="s">
        <v>69</v>
      </c>
      <c r="L605" t="s">
        <v>984</v>
      </c>
      <c r="M605">
        <v>87.12</v>
      </c>
      <c r="N605">
        <v>81</v>
      </c>
      <c r="O605" t="s">
        <v>56</v>
      </c>
      <c r="P605" t="s">
        <v>28</v>
      </c>
      <c r="R605">
        <v>27</v>
      </c>
      <c r="S605" t="s">
        <v>29</v>
      </c>
      <c r="U605">
        <v>303938</v>
      </c>
    </row>
    <row r="606" spans="1:21" x14ac:dyDescent="0.3">
      <c r="A606">
        <v>304165</v>
      </c>
      <c r="B606" t="s">
        <v>982</v>
      </c>
      <c r="C606" t="s">
        <v>1763</v>
      </c>
      <c r="D606" t="s">
        <v>80</v>
      </c>
      <c r="E606" t="s">
        <v>1771</v>
      </c>
      <c r="F606" t="s">
        <v>32</v>
      </c>
      <c r="G606" t="s">
        <v>126</v>
      </c>
      <c r="H606" t="s">
        <v>22</v>
      </c>
      <c r="I606" t="s">
        <v>43</v>
      </c>
      <c r="J606" t="s">
        <v>36</v>
      </c>
      <c r="K606" t="s">
        <v>25</v>
      </c>
      <c r="L606" t="s">
        <v>266</v>
      </c>
      <c r="M606">
        <v>87.48</v>
      </c>
      <c r="N606">
        <v>77</v>
      </c>
      <c r="O606" t="s">
        <v>56</v>
      </c>
      <c r="P606" t="s">
        <v>38</v>
      </c>
      <c r="Q606">
        <v>2</v>
      </c>
      <c r="S606" t="s">
        <v>29</v>
      </c>
      <c r="U606">
        <v>303998</v>
      </c>
    </row>
    <row r="607" spans="1:21" x14ac:dyDescent="0.3">
      <c r="A607">
        <v>304123</v>
      </c>
      <c r="B607" t="s">
        <v>298</v>
      </c>
      <c r="C607" t="s">
        <v>1762</v>
      </c>
      <c r="D607" t="s">
        <v>72</v>
      </c>
      <c r="E607" t="s">
        <v>1771</v>
      </c>
      <c r="F607" t="s">
        <v>32</v>
      </c>
      <c r="G607" t="s">
        <v>68</v>
      </c>
      <c r="H607" t="s">
        <v>22</v>
      </c>
      <c r="I607" t="s">
        <v>43</v>
      </c>
      <c r="J607" t="s">
        <v>24</v>
      </c>
      <c r="K607" t="s">
        <v>69</v>
      </c>
      <c r="L607" t="s">
        <v>548</v>
      </c>
      <c r="M607">
        <v>93.74</v>
      </c>
      <c r="N607">
        <v>76</v>
      </c>
      <c r="O607" t="s">
        <v>56</v>
      </c>
      <c r="P607" t="s">
        <v>38</v>
      </c>
      <c r="Q607">
        <v>2</v>
      </c>
      <c r="R607">
        <v>30</v>
      </c>
      <c r="S607" t="s">
        <v>29</v>
      </c>
      <c r="U607">
        <v>303783</v>
      </c>
    </row>
    <row r="608" spans="1:21" x14ac:dyDescent="0.3">
      <c r="A608">
        <v>304161</v>
      </c>
      <c r="B608" t="s">
        <v>517</v>
      </c>
      <c r="C608" t="s">
        <v>1763</v>
      </c>
      <c r="D608" t="s">
        <v>80</v>
      </c>
      <c r="E608" t="s">
        <v>1769</v>
      </c>
      <c r="F608" t="s">
        <v>61</v>
      </c>
      <c r="G608" t="s">
        <v>42</v>
      </c>
      <c r="H608" t="s">
        <v>34</v>
      </c>
      <c r="I608" t="s">
        <v>43</v>
      </c>
      <c r="J608" t="s">
        <v>36</v>
      </c>
      <c r="K608" t="s">
        <v>64</v>
      </c>
      <c r="L608" t="s">
        <v>980</v>
      </c>
      <c r="M608">
        <v>82.52</v>
      </c>
      <c r="N608">
        <v>50</v>
      </c>
      <c r="O608" t="s">
        <v>56</v>
      </c>
      <c r="P608" t="s">
        <v>38</v>
      </c>
      <c r="Q608">
        <v>5</v>
      </c>
      <c r="R608">
        <v>25</v>
      </c>
      <c r="S608" t="s">
        <v>29</v>
      </c>
      <c r="U608">
        <v>304157</v>
      </c>
    </row>
    <row r="609" spans="1:21" x14ac:dyDescent="0.3">
      <c r="A609">
        <v>304157</v>
      </c>
      <c r="B609" t="s">
        <v>831</v>
      </c>
      <c r="C609" t="s">
        <v>1761</v>
      </c>
      <c r="D609" t="s">
        <v>40</v>
      </c>
      <c r="E609" t="s">
        <v>1768</v>
      </c>
      <c r="F609" t="s">
        <v>20</v>
      </c>
      <c r="G609" t="s">
        <v>62</v>
      </c>
      <c r="H609" t="s">
        <v>34</v>
      </c>
      <c r="I609" t="s">
        <v>43</v>
      </c>
      <c r="J609" t="s">
        <v>24</v>
      </c>
      <c r="K609" t="s">
        <v>64</v>
      </c>
      <c r="L609" t="s">
        <v>977</v>
      </c>
      <c r="M609">
        <v>79.25</v>
      </c>
      <c r="N609">
        <v>76</v>
      </c>
      <c r="O609" t="s">
        <v>27</v>
      </c>
      <c r="P609" t="s">
        <v>38</v>
      </c>
      <c r="Q609">
        <v>2</v>
      </c>
      <c r="R609">
        <v>28</v>
      </c>
      <c r="S609" t="s">
        <v>29</v>
      </c>
      <c r="U609">
        <v>304101</v>
      </c>
    </row>
    <row r="610" spans="1:21" x14ac:dyDescent="0.3">
      <c r="A610">
        <v>304126</v>
      </c>
      <c r="B610" t="s">
        <v>333</v>
      </c>
      <c r="C610" t="s">
        <v>1761</v>
      </c>
      <c r="D610" t="s">
        <v>40</v>
      </c>
      <c r="E610" t="s">
        <v>1769</v>
      </c>
      <c r="F610" t="s">
        <v>61</v>
      </c>
      <c r="G610" t="s">
        <v>173</v>
      </c>
      <c r="H610" t="s">
        <v>34</v>
      </c>
      <c r="I610" t="s">
        <v>43</v>
      </c>
      <c r="J610" t="s">
        <v>24</v>
      </c>
      <c r="K610" t="s">
        <v>69</v>
      </c>
      <c r="L610" t="s">
        <v>884</v>
      </c>
      <c r="M610">
        <v>77.44</v>
      </c>
      <c r="N610">
        <v>51</v>
      </c>
      <c r="O610" t="s">
        <v>56</v>
      </c>
      <c r="P610" t="s">
        <v>50</v>
      </c>
      <c r="R610">
        <v>12</v>
      </c>
      <c r="S610" t="s">
        <v>29</v>
      </c>
      <c r="U610">
        <v>303534</v>
      </c>
    </row>
    <row r="611" spans="1:21" x14ac:dyDescent="0.3">
      <c r="A611">
        <v>304156</v>
      </c>
      <c r="B611" t="s">
        <v>679</v>
      </c>
      <c r="C611" t="s">
        <v>1765</v>
      </c>
      <c r="D611" t="s">
        <v>19</v>
      </c>
      <c r="E611" t="s">
        <v>1772</v>
      </c>
      <c r="F611" t="s">
        <v>46</v>
      </c>
      <c r="G611" t="s">
        <v>102</v>
      </c>
      <c r="H611" t="s">
        <v>22</v>
      </c>
      <c r="I611" t="s">
        <v>43</v>
      </c>
      <c r="J611" t="s">
        <v>36</v>
      </c>
      <c r="K611" t="s">
        <v>25</v>
      </c>
      <c r="L611" t="s">
        <v>976</v>
      </c>
      <c r="M611">
        <v>84.63</v>
      </c>
      <c r="N611">
        <v>68</v>
      </c>
      <c r="O611" t="s">
        <v>56</v>
      </c>
      <c r="P611" t="s">
        <v>38</v>
      </c>
      <c r="Q611">
        <v>2</v>
      </c>
      <c r="R611">
        <v>28</v>
      </c>
      <c r="S611" t="s">
        <v>29</v>
      </c>
      <c r="U611">
        <v>304067</v>
      </c>
    </row>
    <row r="612" spans="1:21" x14ac:dyDescent="0.3">
      <c r="A612">
        <v>304151</v>
      </c>
      <c r="B612" t="s">
        <v>578</v>
      </c>
      <c r="C612" t="s">
        <v>1762</v>
      </c>
      <c r="D612" t="s">
        <v>72</v>
      </c>
      <c r="E612" t="s">
        <v>1769</v>
      </c>
      <c r="F612" t="s">
        <v>61</v>
      </c>
      <c r="G612" t="s">
        <v>102</v>
      </c>
      <c r="H612" t="s">
        <v>63</v>
      </c>
      <c r="I612" t="s">
        <v>43</v>
      </c>
      <c r="J612" t="s">
        <v>24</v>
      </c>
      <c r="K612" t="s">
        <v>64</v>
      </c>
      <c r="L612" t="s">
        <v>970</v>
      </c>
      <c r="M612">
        <v>90.13</v>
      </c>
      <c r="N612">
        <v>88</v>
      </c>
      <c r="O612" t="s">
        <v>49</v>
      </c>
      <c r="P612" t="s">
        <v>38</v>
      </c>
      <c r="Q612">
        <v>4</v>
      </c>
      <c r="R612">
        <v>40</v>
      </c>
      <c r="S612" t="s">
        <v>29</v>
      </c>
      <c r="U612">
        <v>303681</v>
      </c>
    </row>
    <row r="613" spans="1:21" x14ac:dyDescent="0.3">
      <c r="A613">
        <v>304150</v>
      </c>
      <c r="B613" t="s">
        <v>969</v>
      </c>
      <c r="C613" t="s">
        <v>1762</v>
      </c>
      <c r="D613" t="s">
        <v>72</v>
      </c>
      <c r="E613" t="s">
        <v>1768</v>
      </c>
      <c r="F613" t="s">
        <v>20</v>
      </c>
      <c r="G613" t="s">
        <v>108</v>
      </c>
      <c r="H613" t="s">
        <v>63</v>
      </c>
      <c r="I613" t="s">
        <v>43</v>
      </c>
      <c r="J613" t="s">
        <v>36</v>
      </c>
      <c r="K613" t="s">
        <v>54</v>
      </c>
      <c r="L613" t="s">
        <v>740</v>
      </c>
      <c r="M613">
        <v>99.08</v>
      </c>
      <c r="N613">
        <v>99</v>
      </c>
      <c r="O613" t="s">
        <v>49</v>
      </c>
      <c r="P613" t="s">
        <v>38</v>
      </c>
      <c r="Q613">
        <v>3</v>
      </c>
      <c r="S613" t="s">
        <v>29</v>
      </c>
      <c r="U613">
        <v>303920</v>
      </c>
    </row>
    <row r="614" spans="1:21" x14ac:dyDescent="0.3">
      <c r="A614">
        <v>304144</v>
      </c>
      <c r="B614" t="s">
        <v>349</v>
      </c>
      <c r="C614" t="s">
        <v>1764</v>
      </c>
      <c r="D614" t="s">
        <v>60</v>
      </c>
      <c r="E614" t="s">
        <v>1771</v>
      </c>
      <c r="F614" t="s">
        <v>32</v>
      </c>
      <c r="G614" t="s">
        <v>33</v>
      </c>
      <c r="H614" t="s">
        <v>34</v>
      </c>
      <c r="I614" t="s">
        <v>43</v>
      </c>
      <c r="J614" t="s">
        <v>36</v>
      </c>
      <c r="K614" t="s">
        <v>54</v>
      </c>
      <c r="L614" t="s">
        <v>370</v>
      </c>
      <c r="M614">
        <v>81.78</v>
      </c>
      <c r="N614">
        <v>54</v>
      </c>
      <c r="O614" t="s">
        <v>27</v>
      </c>
      <c r="P614" t="s">
        <v>38</v>
      </c>
      <c r="Q614">
        <v>4</v>
      </c>
      <c r="R614">
        <v>33</v>
      </c>
      <c r="S614" t="s">
        <v>29</v>
      </c>
      <c r="U614">
        <v>304115</v>
      </c>
    </row>
    <row r="615" spans="1:21" x14ac:dyDescent="0.3">
      <c r="A615">
        <v>304142</v>
      </c>
      <c r="B615" t="s">
        <v>594</v>
      </c>
      <c r="C615" t="s">
        <v>1760</v>
      </c>
      <c r="D615" t="s">
        <v>31</v>
      </c>
      <c r="E615" t="s">
        <v>1769</v>
      </c>
      <c r="F615" t="s">
        <v>61</v>
      </c>
      <c r="G615" t="s">
        <v>53</v>
      </c>
      <c r="H615" t="s">
        <v>76</v>
      </c>
      <c r="I615" t="s">
        <v>43</v>
      </c>
      <c r="J615" t="s">
        <v>24</v>
      </c>
      <c r="K615" t="s">
        <v>64</v>
      </c>
      <c r="L615" t="s">
        <v>959</v>
      </c>
      <c r="M615">
        <v>82.41</v>
      </c>
      <c r="N615">
        <v>65</v>
      </c>
      <c r="O615" t="s">
        <v>56</v>
      </c>
      <c r="P615" t="s">
        <v>38</v>
      </c>
      <c r="Q615">
        <v>5</v>
      </c>
      <c r="R615">
        <v>23</v>
      </c>
      <c r="S615" t="s">
        <v>29</v>
      </c>
      <c r="U615">
        <v>303797</v>
      </c>
    </row>
    <row r="616" spans="1:21" x14ac:dyDescent="0.3">
      <c r="A616">
        <v>304132</v>
      </c>
      <c r="B616" t="s">
        <v>567</v>
      </c>
      <c r="C616" t="s">
        <v>1760</v>
      </c>
      <c r="D616" t="s">
        <v>31</v>
      </c>
      <c r="E616" t="s">
        <v>1772</v>
      </c>
      <c r="F616" t="s">
        <v>46</v>
      </c>
      <c r="G616" t="s">
        <v>108</v>
      </c>
      <c r="H616" t="s">
        <v>63</v>
      </c>
      <c r="I616" t="s">
        <v>43</v>
      </c>
      <c r="J616" t="s">
        <v>24</v>
      </c>
      <c r="K616" t="s">
        <v>54</v>
      </c>
      <c r="L616" t="s">
        <v>769</v>
      </c>
      <c r="M616">
        <v>96.7</v>
      </c>
      <c r="N616">
        <v>85</v>
      </c>
      <c r="O616" t="s">
        <v>56</v>
      </c>
      <c r="P616" t="s">
        <v>28</v>
      </c>
      <c r="R616">
        <v>25</v>
      </c>
      <c r="S616" t="s">
        <v>29</v>
      </c>
      <c r="U616">
        <v>304046</v>
      </c>
    </row>
    <row r="617" spans="1:21" x14ac:dyDescent="0.3">
      <c r="A617">
        <v>304133</v>
      </c>
      <c r="B617" t="s">
        <v>538</v>
      </c>
      <c r="C617" t="s">
        <v>1766</v>
      </c>
      <c r="D617" t="s">
        <v>52</v>
      </c>
      <c r="E617" t="s">
        <v>1771</v>
      </c>
      <c r="F617" t="s">
        <v>32</v>
      </c>
      <c r="G617" t="s">
        <v>42</v>
      </c>
      <c r="H617" t="s">
        <v>34</v>
      </c>
      <c r="I617" t="s">
        <v>43</v>
      </c>
      <c r="J617" t="s">
        <v>24</v>
      </c>
      <c r="K617" t="s">
        <v>54</v>
      </c>
      <c r="L617" t="s">
        <v>951</v>
      </c>
      <c r="M617">
        <v>96.99</v>
      </c>
      <c r="N617">
        <v>86</v>
      </c>
      <c r="O617" t="s">
        <v>56</v>
      </c>
      <c r="P617" t="s">
        <v>38</v>
      </c>
      <c r="Q617">
        <v>3</v>
      </c>
      <c r="R617">
        <v>30</v>
      </c>
      <c r="S617" t="s">
        <v>29</v>
      </c>
      <c r="U617">
        <v>303549</v>
      </c>
    </row>
    <row r="618" spans="1:21" x14ac:dyDescent="0.3">
      <c r="A618">
        <v>304137</v>
      </c>
      <c r="B618" t="s">
        <v>75</v>
      </c>
      <c r="C618" t="s">
        <v>1763</v>
      </c>
      <c r="D618" t="s">
        <v>80</v>
      </c>
      <c r="E618" t="s">
        <v>1768</v>
      </c>
      <c r="F618" t="s">
        <v>20</v>
      </c>
      <c r="G618" t="s">
        <v>21</v>
      </c>
      <c r="H618" t="s">
        <v>76</v>
      </c>
      <c r="I618" t="s">
        <v>43</v>
      </c>
      <c r="J618" t="s">
        <v>24</v>
      </c>
      <c r="K618" t="s">
        <v>69</v>
      </c>
      <c r="L618" t="s">
        <v>621</v>
      </c>
      <c r="M618">
        <v>97.96</v>
      </c>
      <c r="N618">
        <v>100</v>
      </c>
      <c r="O618" t="s">
        <v>49</v>
      </c>
      <c r="P618" t="s">
        <v>38</v>
      </c>
      <c r="Q618">
        <v>4</v>
      </c>
      <c r="R618">
        <v>16</v>
      </c>
      <c r="S618" t="s">
        <v>29</v>
      </c>
      <c r="U618">
        <v>304057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EEE2-EB9D-4FC3-8229-331BBE0B6803}">
  <sheetPr codeName="Sheet7"/>
  <dimension ref="A1:Q43"/>
  <sheetViews>
    <sheetView topLeftCell="D17" workbookViewId="0">
      <selection activeCell="G38" sqref="G38"/>
    </sheetView>
  </sheetViews>
  <sheetFormatPr defaultRowHeight="14.4" x14ac:dyDescent="0.3"/>
  <cols>
    <col min="1" max="1" width="15.44140625" bestFit="1" customWidth="1"/>
    <col min="2" max="2" width="18.88671875" bestFit="1" customWidth="1"/>
    <col min="3" max="3" width="12.5546875" bestFit="1" customWidth="1"/>
    <col min="4" max="4" width="18.77734375" bestFit="1" customWidth="1"/>
    <col min="5" max="5" width="15.5546875" bestFit="1" customWidth="1"/>
    <col min="6" max="6" width="10.77734375" bestFit="1" customWidth="1"/>
    <col min="7" max="7" width="20.109375" bestFit="1" customWidth="1"/>
    <col min="8" max="8" width="15.5546875" bestFit="1" customWidth="1"/>
    <col min="9" max="9" width="10.6640625" bestFit="1" customWidth="1"/>
    <col min="10" max="10" width="10.77734375" bestFit="1" customWidth="1"/>
    <col min="11" max="11" width="15.44140625" bestFit="1" customWidth="1"/>
    <col min="12" max="12" width="15.109375" bestFit="1" customWidth="1"/>
    <col min="13" max="13" width="17.33203125" bestFit="1" customWidth="1"/>
    <col min="16" max="16" width="12.5546875" bestFit="1" customWidth="1"/>
    <col min="17" max="17" width="18.77734375" bestFit="1" customWidth="1"/>
  </cols>
  <sheetData>
    <row r="1" spans="1:17" x14ac:dyDescent="0.3">
      <c r="A1" s="8" t="s">
        <v>1797</v>
      </c>
      <c r="B1" s="8" t="s">
        <v>1799</v>
      </c>
      <c r="C1" s="8" t="s">
        <v>57</v>
      </c>
      <c r="D1" s="8" t="s">
        <v>131</v>
      </c>
      <c r="E1" s="8" t="s">
        <v>1798</v>
      </c>
    </row>
    <row r="2" spans="1:17" x14ac:dyDescent="0.3">
      <c r="A2" s="8" t="s">
        <v>1761</v>
      </c>
      <c r="B2" s="8">
        <f>COUNTIF(Employee!C2:C2501,A2)</f>
        <v>337</v>
      </c>
      <c r="C2" s="8">
        <f>COUNTIFS(Employee!$C$2:$C$2501,A2,Employee!$S$2:$S$2501,"Resigned")</f>
        <v>60</v>
      </c>
      <c r="D2" s="8">
        <f>COUNTIFS(Employee!$C$2:$C$2501,A2,Employee!$S$2:$S$2501,"Terminated")</f>
        <v>23</v>
      </c>
      <c r="E2" s="12">
        <f t="shared" ref="E2:E8" si="0">(C2+D2)/B2</f>
        <v>0.24629080118694363</v>
      </c>
    </row>
    <row r="3" spans="1:17" x14ac:dyDescent="0.3">
      <c r="A3" s="8" t="s">
        <v>1760</v>
      </c>
      <c r="B3" s="8">
        <f>COUNTIF(Employee!C3:C2502,A3)</f>
        <v>360</v>
      </c>
      <c r="C3" s="8">
        <f>COUNTIFS(Employee!$C$2:$C$2501,A3,Employee!$S$2:$S$2501,"Resigned")</f>
        <v>76</v>
      </c>
      <c r="D3">
        <f>COUNTIFS(Employee!$C$2:$C$2501,A3,Employee!$S$2:$S$2501,"Terminated")</f>
        <v>24</v>
      </c>
      <c r="E3" s="12">
        <f t="shared" si="0"/>
        <v>0.27777777777777779</v>
      </c>
    </row>
    <row r="4" spans="1:17" x14ac:dyDescent="0.3">
      <c r="A4" s="8" t="s">
        <v>1764</v>
      </c>
      <c r="B4" s="8">
        <f>COUNTIF(Employee!C4:C2503,A4)</f>
        <v>367</v>
      </c>
      <c r="C4" s="8">
        <f>COUNTIFS(Employee!$C$2:$C$2501,A4,Employee!$S$2:$S$2501,"Resigned")</f>
        <v>73</v>
      </c>
      <c r="D4">
        <f>COUNTIFS(Employee!$C$2:$C$2501,A4,Employee!$S$2:$S$2501,"Terminated")</f>
        <v>10</v>
      </c>
      <c r="E4" s="12">
        <f t="shared" si="0"/>
        <v>0.22615803814713897</v>
      </c>
    </row>
    <row r="5" spans="1:17" x14ac:dyDescent="0.3">
      <c r="A5" s="8" t="s">
        <v>1762</v>
      </c>
      <c r="B5" s="8">
        <f>COUNTIF(Employee!C5:C2504,A5)</f>
        <v>342</v>
      </c>
      <c r="C5" s="8">
        <f>COUNTIFS(Employee!$C$2:$C$2501,A5,Employee!$S$2:$S$2501,"Resigned")</f>
        <v>69</v>
      </c>
      <c r="D5">
        <f>COUNTIFS(Employee!$C$2:$C$2501,A5,Employee!$S$2:$S$2501,"Terminated")</f>
        <v>16</v>
      </c>
      <c r="E5" s="12">
        <f t="shared" si="0"/>
        <v>0.24853801169590642</v>
      </c>
    </row>
    <row r="6" spans="1:17" x14ac:dyDescent="0.3">
      <c r="A6" s="8" t="s">
        <v>1800</v>
      </c>
      <c r="B6" s="8">
        <f>COUNTIF(Employee!C6:C2505,A6)</f>
        <v>350</v>
      </c>
      <c r="C6" s="8">
        <f>COUNTIFS(Employee!$C$2:$C$2501,A6,Employee!$S$2:$S$2501,"Resigned")</f>
        <v>61</v>
      </c>
      <c r="D6">
        <f>COUNTIFS(Employee!$C$2:$C$2501,A6,Employee!$S$2:$S$2501,"Terminated")</f>
        <v>21</v>
      </c>
      <c r="E6" s="12">
        <f t="shared" si="0"/>
        <v>0.23428571428571429</v>
      </c>
    </row>
    <row r="7" spans="1:17" x14ac:dyDescent="0.3">
      <c r="A7" s="8" t="s">
        <v>1763</v>
      </c>
      <c r="B7" s="8">
        <f>COUNTIF(Employee!C7:C2506,A7)</f>
        <v>375</v>
      </c>
      <c r="C7" s="8">
        <f>COUNTIFS(Employee!$C$2:$C$2501,A7,Employee!$S$2:$S$2501,"Resigned")</f>
        <v>75</v>
      </c>
      <c r="D7">
        <f>COUNTIFS(Employee!$C$2:$C$2501,A7,Employee!$S$2:$S$2501,"Terminated")</f>
        <v>7</v>
      </c>
      <c r="E7" s="12">
        <f t="shared" si="0"/>
        <v>0.21866666666666668</v>
      </c>
    </row>
    <row r="8" spans="1:17" x14ac:dyDescent="0.3">
      <c r="A8" s="8" t="s">
        <v>1765</v>
      </c>
      <c r="B8" s="8">
        <f>COUNTIF(Employee!C8:C2507,A8)</f>
        <v>368</v>
      </c>
      <c r="C8" s="8">
        <f>COUNTIFS(Employee!$C$2:$C$2501,A8,Employee!$S$2:$S$2501,"Resigned")</f>
        <v>66</v>
      </c>
      <c r="D8">
        <f>COUNTIFS(Employee!$C$2:$C$2501,A8,Employee!$S$2:$S$2501,"Terminated")</f>
        <v>20</v>
      </c>
      <c r="E8" s="12">
        <f t="shared" si="0"/>
        <v>0.23369565217391305</v>
      </c>
    </row>
    <row r="9" spans="1:17" x14ac:dyDescent="0.3">
      <c r="A9" t="s">
        <v>1796</v>
      </c>
      <c r="B9" s="8">
        <f>SUBTOTAL(109,Table5[TOTAL EMPLOYEES])</f>
        <v>2499</v>
      </c>
      <c r="C9">
        <f>SUBTOTAL(109,Table5[Resigned])</f>
        <v>480</v>
      </c>
      <c r="D9">
        <f>SUBTOTAL(109,Table5[Terminated])</f>
        <v>121</v>
      </c>
      <c r="E9" s="13">
        <f>SUBTOTAL(101,Table5[Attrition Rate])</f>
        <v>0.24077323741915155</v>
      </c>
    </row>
    <row r="14" spans="1:17" x14ac:dyDescent="0.3">
      <c r="A14" s="6" t="s">
        <v>1784</v>
      </c>
      <c r="B14" t="s">
        <v>1801</v>
      </c>
      <c r="P14" s="6" t="s">
        <v>1784</v>
      </c>
      <c r="Q14" t="s">
        <v>1806</v>
      </c>
    </row>
    <row r="15" spans="1:17" x14ac:dyDescent="0.3">
      <c r="A15" s="7" t="s">
        <v>1800</v>
      </c>
      <c r="B15" s="13">
        <v>0.23428571428571429</v>
      </c>
      <c r="P15" s="7" t="s">
        <v>29</v>
      </c>
      <c r="Q15">
        <v>578759488</v>
      </c>
    </row>
    <row r="16" spans="1:17" x14ac:dyDescent="0.3">
      <c r="A16" s="7" t="s">
        <v>1762</v>
      </c>
      <c r="B16" s="13">
        <v>0.24853801169590642</v>
      </c>
      <c r="P16" s="7" t="s">
        <v>57</v>
      </c>
      <c r="Q16">
        <v>146280776</v>
      </c>
    </row>
    <row r="17" spans="1:17" x14ac:dyDescent="0.3">
      <c r="A17" s="7" t="s">
        <v>1761</v>
      </c>
      <c r="B17" s="13">
        <v>0.24629080118694363</v>
      </c>
      <c r="P17" s="7" t="s">
        <v>131</v>
      </c>
      <c r="Q17">
        <v>36883486</v>
      </c>
    </row>
    <row r="18" spans="1:17" x14ac:dyDescent="0.3">
      <c r="A18" s="7" t="s">
        <v>1763</v>
      </c>
      <c r="B18" s="13">
        <v>0.21866666666666668</v>
      </c>
      <c r="K18" s="6" t="s">
        <v>1784</v>
      </c>
      <c r="L18" t="s">
        <v>1802</v>
      </c>
      <c r="M18" t="s">
        <v>1803</v>
      </c>
      <c r="P18" s="7" t="s">
        <v>1785</v>
      </c>
      <c r="Q18">
        <v>761923750</v>
      </c>
    </row>
    <row r="19" spans="1:17" x14ac:dyDescent="0.3">
      <c r="A19" s="7" t="s">
        <v>1764</v>
      </c>
      <c r="B19" s="13">
        <v>0.22615803814713897</v>
      </c>
      <c r="K19" s="7" t="s">
        <v>1800</v>
      </c>
      <c r="L19">
        <v>61</v>
      </c>
      <c r="M19">
        <v>21</v>
      </c>
    </row>
    <row r="20" spans="1:17" x14ac:dyDescent="0.3">
      <c r="A20" s="7" t="s">
        <v>1765</v>
      </c>
      <c r="B20" s="13">
        <v>0.23369565217391305</v>
      </c>
      <c r="K20" s="7" t="s">
        <v>1762</v>
      </c>
      <c r="L20">
        <v>69</v>
      </c>
      <c r="M20">
        <v>16</v>
      </c>
    </row>
    <row r="21" spans="1:17" x14ac:dyDescent="0.3">
      <c r="A21" s="7" t="s">
        <v>1760</v>
      </c>
      <c r="B21" s="13">
        <v>0.27777777777777779</v>
      </c>
      <c r="K21" s="7" t="s">
        <v>1761</v>
      </c>
      <c r="L21">
        <v>60</v>
      </c>
      <c r="M21">
        <v>23</v>
      </c>
    </row>
    <row r="22" spans="1:17" x14ac:dyDescent="0.3">
      <c r="A22" s="7" t="s">
        <v>1785</v>
      </c>
      <c r="B22" s="13">
        <v>1.6854126619340608</v>
      </c>
      <c r="K22" s="7" t="s">
        <v>1763</v>
      </c>
      <c r="L22">
        <v>75</v>
      </c>
      <c r="M22">
        <v>7</v>
      </c>
    </row>
    <row r="23" spans="1:17" x14ac:dyDescent="0.3">
      <c r="K23" s="7" t="s">
        <v>1764</v>
      </c>
      <c r="L23">
        <v>73</v>
      </c>
      <c r="M23">
        <v>10</v>
      </c>
    </row>
    <row r="24" spans="1:17" x14ac:dyDescent="0.3">
      <c r="K24" s="7" t="s">
        <v>1765</v>
      </c>
      <c r="L24">
        <v>66</v>
      </c>
      <c r="M24">
        <v>20</v>
      </c>
    </row>
    <row r="25" spans="1:17" x14ac:dyDescent="0.3">
      <c r="K25" s="7" t="s">
        <v>1760</v>
      </c>
      <c r="L25">
        <v>76</v>
      </c>
      <c r="M25">
        <v>24</v>
      </c>
      <c r="P25" s="6" t="s">
        <v>1784</v>
      </c>
      <c r="Q25" t="s">
        <v>1807</v>
      </c>
    </row>
    <row r="26" spans="1:17" x14ac:dyDescent="0.3">
      <c r="K26" s="7" t="s">
        <v>1785</v>
      </c>
      <c r="L26">
        <v>480</v>
      </c>
      <c r="M26">
        <v>121</v>
      </c>
      <c r="P26" s="7" t="s">
        <v>29</v>
      </c>
      <c r="Q26" s="9">
        <v>166118.07999999984</v>
      </c>
    </row>
    <row r="27" spans="1:17" x14ac:dyDescent="0.3">
      <c r="P27" s="7" t="s">
        <v>57</v>
      </c>
      <c r="Q27" s="9">
        <v>42205.759999999995</v>
      </c>
    </row>
    <row r="28" spans="1:17" x14ac:dyDescent="0.3">
      <c r="P28" s="7" t="s">
        <v>131</v>
      </c>
      <c r="Q28" s="9">
        <v>10543.320000000005</v>
      </c>
    </row>
    <row r="29" spans="1:17" x14ac:dyDescent="0.3">
      <c r="P29" s="7" t="s">
        <v>1785</v>
      </c>
      <c r="Q29" s="9">
        <v>218867.15999999986</v>
      </c>
    </row>
    <row r="38" spans="7:10" x14ac:dyDescent="0.3">
      <c r="G38" s="6" t="s">
        <v>1809</v>
      </c>
      <c r="H38" s="6" t="s">
        <v>1808</v>
      </c>
    </row>
    <row r="39" spans="7:10" x14ac:dyDescent="0.3">
      <c r="G39" s="6" t="s">
        <v>1784</v>
      </c>
      <c r="H39" t="s">
        <v>57</v>
      </c>
      <c r="I39" t="s">
        <v>131</v>
      </c>
      <c r="J39" t="s">
        <v>1785</v>
      </c>
    </row>
    <row r="40" spans="7:10" x14ac:dyDescent="0.3">
      <c r="G40" s="7" t="s">
        <v>56</v>
      </c>
      <c r="H40">
        <v>229</v>
      </c>
      <c r="I40">
        <v>61</v>
      </c>
      <c r="J40">
        <v>290</v>
      </c>
    </row>
    <row r="41" spans="7:10" x14ac:dyDescent="0.3">
      <c r="G41" s="7" t="s">
        <v>49</v>
      </c>
      <c r="H41">
        <v>153</v>
      </c>
      <c r="I41">
        <v>34</v>
      </c>
      <c r="J41">
        <v>187</v>
      </c>
    </row>
    <row r="42" spans="7:10" x14ac:dyDescent="0.3">
      <c r="G42" s="7" t="s">
        <v>27</v>
      </c>
      <c r="H42">
        <v>98</v>
      </c>
      <c r="I42">
        <v>26</v>
      </c>
      <c r="J42">
        <v>124</v>
      </c>
    </row>
    <row r="43" spans="7:10" x14ac:dyDescent="0.3">
      <c r="G43" s="7" t="s">
        <v>1785</v>
      </c>
      <c r="H43">
        <v>480</v>
      </c>
      <c r="I43">
        <v>121</v>
      </c>
      <c r="J43">
        <v>601</v>
      </c>
    </row>
  </sheetData>
  <pageMargins left="0.7" right="0.7" top="0.75" bottom="0.75" header="0.3" footer="0.3"/>
  <drawing r:id="rId6"/>
  <tableParts count="1">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4354-D5AE-474F-8D59-D8E8A85635FF}">
  <dimension ref="A1:U2503"/>
  <sheetViews>
    <sheetView workbookViewId="0">
      <selection activeCell="A3" sqref="A3:U2503"/>
    </sheetView>
  </sheetViews>
  <sheetFormatPr defaultRowHeight="14.4" x14ac:dyDescent="0.3"/>
  <cols>
    <col min="1" max="1" width="14.33203125" bestFit="1" customWidth="1"/>
    <col min="2" max="2" width="21.44140625" bestFit="1" customWidth="1"/>
    <col min="3" max="3" width="19.21875" bestFit="1" customWidth="1"/>
    <col min="4" max="4" width="16.21875" bestFit="1" customWidth="1"/>
    <col min="5" max="5" width="16.33203125" bestFit="1" customWidth="1"/>
    <col min="6" max="6" width="13.21875" bestFit="1" customWidth="1"/>
    <col min="7" max="7" width="23.6640625" bestFit="1" customWidth="1"/>
    <col min="8" max="8" width="13.6640625" bestFit="1" customWidth="1"/>
    <col min="9" max="9" width="19.21875" bestFit="1" customWidth="1"/>
    <col min="10" max="10" width="9.33203125" bestFit="1" customWidth="1"/>
    <col min="11" max="11" width="12.6640625" bestFit="1" customWidth="1"/>
    <col min="12" max="12" width="11.44140625" bestFit="1" customWidth="1"/>
    <col min="13" max="13" width="25.5546875" bestFit="1" customWidth="1"/>
    <col min="14" max="14" width="20" bestFit="1" customWidth="1"/>
    <col min="15" max="15" width="19.6640625" bestFit="1" customWidth="1"/>
    <col min="16" max="16" width="15.5546875" bestFit="1" customWidth="1"/>
    <col min="17" max="17" width="17.21875" bestFit="1" customWidth="1"/>
    <col min="18" max="18" width="16" bestFit="1" customWidth="1"/>
    <col min="19" max="19" width="16.33203125" bestFit="1" customWidth="1"/>
    <col min="20" max="20" width="11.109375" bestFit="1" customWidth="1"/>
    <col min="21" max="21" width="13.5546875" bestFit="1" customWidth="1"/>
  </cols>
  <sheetData>
    <row r="1" spans="1:21" x14ac:dyDescent="0.3">
      <c r="A1" s="8" t="s">
        <v>1804</v>
      </c>
    </row>
    <row r="3" spans="1:21" x14ac:dyDescent="0.3">
      <c r="A3" t="s">
        <v>0</v>
      </c>
      <c r="B3" t="s">
        <v>1</v>
      </c>
      <c r="C3" t="s">
        <v>1773</v>
      </c>
      <c r="D3" t="s">
        <v>2</v>
      </c>
      <c r="E3" t="s">
        <v>1774</v>
      </c>
      <c r="F3" t="s">
        <v>3</v>
      </c>
      <c r="G3" t="s">
        <v>4</v>
      </c>
      <c r="H3" t="s">
        <v>5</v>
      </c>
      <c r="I3" t="s">
        <v>6</v>
      </c>
      <c r="J3" t="s">
        <v>7</v>
      </c>
      <c r="K3" t="s">
        <v>8</v>
      </c>
      <c r="L3" t="s">
        <v>9</v>
      </c>
      <c r="M3" t="s">
        <v>10</v>
      </c>
      <c r="N3" t="s">
        <v>11</v>
      </c>
      <c r="O3" t="s">
        <v>12</v>
      </c>
      <c r="P3" t="s">
        <v>13</v>
      </c>
      <c r="Q3" t="s">
        <v>14</v>
      </c>
      <c r="R3" t="s">
        <v>15</v>
      </c>
      <c r="S3" t="s">
        <v>1775</v>
      </c>
      <c r="T3" t="s">
        <v>16</v>
      </c>
      <c r="U3" t="s">
        <v>17</v>
      </c>
    </row>
    <row r="4" spans="1:21" x14ac:dyDescent="0.3">
      <c r="A4">
        <v>303524</v>
      </c>
      <c r="B4" t="s">
        <v>51</v>
      </c>
      <c r="C4" t="s">
        <v>1766</v>
      </c>
      <c r="D4" t="s">
        <v>52</v>
      </c>
      <c r="E4" t="s">
        <v>1768</v>
      </c>
      <c r="F4" t="s">
        <v>20</v>
      </c>
      <c r="G4" t="s">
        <v>53</v>
      </c>
      <c r="H4" t="s">
        <v>34</v>
      </c>
      <c r="I4" t="s">
        <v>23</v>
      </c>
      <c r="J4" t="s">
        <v>36</v>
      </c>
      <c r="K4" t="s">
        <v>54</v>
      </c>
      <c r="L4" t="s">
        <v>55</v>
      </c>
      <c r="M4">
        <v>75.03</v>
      </c>
      <c r="N4">
        <v>59</v>
      </c>
      <c r="O4" t="s">
        <v>56</v>
      </c>
      <c r="P4" t="s">
        <v>38</v>
      </c>
      <c r="Q4">
        <v>5</v>
      </c>
      <c r="R4">
        <v>13</v>
      </c>
      <c r="S4" t="s">
        <v>57</v>
      </c>
      <c r="T4" t="s">
        <v>58</v>
      </c>
    </row>
    <row r="5" spans="1:21" x14ac:dyDescent="0.3">
      <c r="A5">
        <v>303525</v>
      </c>
      <c r="B5" t="s">
        <v>59</v>
      </c>
      <c r="C5" t="s">
        <v>1764</v>
      </c>
      <c r="D5" t="s">
        <v>60</v>
      </c>
      <c r="E5" t="s">
        <v>1769</v>
      </c>
      <c r="F5" t="s">
        <v>61</v>
      </c>
      <c r="G5" t="s">
        <v>62</v>
      </c>
      <c r="H5" t="s">
        <v>63</v>
      </c>
      <c r="I5" t="s">
        <v>35</v>
      </c>
      <c r="J5" t="s">
        <v>24</v>
      </c>
      <c r="K5" t="s">
        <v>64</v>
      </c>
      <c r="L5" t="s">
        <v>65</v>
      </c>
      <c r="M5">
        <v>78.819999999999993</v>
      </c>
      <c r="N5">
        <v>78</v>
      </c>
      <c r="O5" t="s">
        <v>56</v>
      </c>
      <c r="P5" t="s">
        <v>50</v>
      </c>
      <c r="R5">
        <v>16</v>
      </c>
      <c r="S5" t="s">
        <v>57</v>
      </c>
      <c r="T5" t="s">
        <v>66</v>
      </c>
    </row>
    <row r="6" spans="1:21" x14ac:dyDescent="0.3">
      <c r="A6">
        <v>303527</v>
      </c>
      <c r="B6" t="s">
        <v>71</v>
      </c>
      <c r="C6" t="s">
        <v>1762</v>
      </c>
      <c r="D6" t="s">
        <v>72</v>
      </c>
      <c r="E6" t="s">
        <v>1768</v>
      </c>
      <c r="F6" t="s">
        <v>20</v>
      </c>
      <c r="G6" t="s">
        <v>73</v>
      </c>
      <c r="H6" t="s">
        <v>63</v>
      </c>
      <c r="I6" t="s">
        <v>23</v>
      </c>
      <c r="J6" t="s">
        <v>24</v>
      </c>
      <c r="K6" t="s">
        <v>64</v>
      </c>
      <c r="L6" t="s">
        <v>74</v>
      </c>
      <c r="M6">
        <v>91.05</v>
      </c>
      <c r="N6">
        <v>73</v>
      </c>
      <c r="O6" t="s">
        <v>56</v>
      </c>
      <c r="P6" t="s">
        <v>38</v>
      </c>
      <c r="Q6">
        <v>4</v>
      </c>
      <c r="R6">
        <v>8</v>
      </c>
      <c r="S6" t="s">
        <v>29</v>
      </c>
    </row>
    <row r="7" spans="1:21" x14ac:dyDescent="0.3">
      <c r="A7">
        <v>303529</v>
      </c>
      <c r="B7" t="s">
        <v>79</v>
      </c>
      <c r="C7" t="s">
        <v>1763</v>
      </c>
      <c r="D7" t="s">
        <v>80</v>
      </c>
      <c r="E7" t="s">
        <v>1771</v>
      </c>
      <c r="F7" t="s">
        <v>32</v>
      </c>
      <c r="G7" t="s">
        <v>62</v>
      </c>
      <c r="H7" t="s">
        <v>76</v>
      </c>
      <c r="I7" t="s">
        <v>23</v>
      </c>
      <c r="J7" t="s">
        <v>36</v>
      </c>
      <c r="K7" t="s">
        <v>69</v>
      </c>
      <c r="L7" t="s">
        <v>81</v>
      </c>
      <c r="M7">
        <v>76.709999999999994</v>
      </c>
      <c r="N7">
        <v>62</v>
      </c>
      <c r="O7" t="s">
        <v>56</v>
      </c>
      <c r="P7" t="s">
        <v>38</v>
      </c>
      <c r="Q7">
        <v>3</v>
      </c>
      <c r="R7">
        <v>32</v>
      </c>
      <c r="S7" t="s">
        <v>29</v>
      </c>
    </row>
    <row r="8" spans="1:21" x14ac:dyDescent="0.3">
      <c r="A8">
        <v>303530</v>
      </c>
      <c r="B8" t="s">
        <v>82</v>
      </c>
      <c r="C8" t="s">
        <v>1763</v>
      </c>
      <c r="D8" t="s">
        <v>80</v>
      </c>
      <c r="E8" t="s">
        <v>1770</v>
      </c>
      <c r="F8" t="s">
        <v>41</v>
      </c>
      <c r="G8" t="s">
        <v>47</v>
      </c>
      <c r="H8" t="s">
        <v>63</v>
      </c>
      <c r="I8" t="s">
        <v>35</v>
      </c>
      <c r="J8" t="s">
        <v>24</v>
      </c>
      <c r="K8" t="s">
        <v>54</v>
      </c>
      <c r="L8" t="s">
        <v>83</v>
      </c>
      <c r="M8">
        <v>90.1</v>
      </c>
      <c r="N8">
        <v>88</v>
      </c>
      <c r="O8" t="s">
        <v>56</v>
      </c>
      <c r="P8" t="s">
        <v>38</v>
      </c>
      <c r="Q8">
        <v>3</v>
      </c>
      <c r="S8" t="s">
        <v>29</v>
      </c>
      <c r="U8">
        <v>303525</v>
      </c>
    </row>
    <row r="9" spans="1:21" x14ac:dyDescent="0.3">
      <c r="A9">
        <v>303534</v>
      </c>
      <c r="B9" t="s">
        <v>91</v>
      </c>
      <c r="C9" t="s">
        <v>1761</v>
      </c>
      <c r="D9" t="s">
        <v>40</v>
      </c>
      <c r="E9" t="s">
        <v>1770</v>
      </c>
      <c r="F9" t="s">
        <v>41</v>
      </c>
      <c r="G9" t="s">
        <v>62</v>
      </c>
      <c r="H9" t="s">
        <v>63</v>
      </c>
      <c r="I9" t="s">
        <v>43</v>
      </c>
      <c r="J9" t="s">
        <v>36</v>
      </c>
      <c r="K9" t="s">
        <v>64</v>
      </c>
      <c r="L9" t="s">
        <v>92</v>
      </c>
      <c r="M9">
        <v>99.87</v>
      </c>
      <c r="N9">
        <v>96</v>
      </c>
      <c r="O9" t="s">
        <v>56</v>
      </c>
      <c r="P9" t="s">
        <v>50</v>
      </c>
      <c r="R9">
        <v>20</v>
      </c>
      <c r="S9" t="s">
        <v>29</v>
      </c>
      <c r="U9">
        <v>303526</v>
      </c>
    </row>
    <row r="10" spans="1:21" x14ac:dyDescent="0.3">
      <c r="A10">
        <v>303538</v>
      </c>
      <c r="B10" t="s">
        <v>98</v>
      </c>
      <c r="C10" t="s">
        <v>1765</v>
      </c>
      <c r="D10" t="s">
        <v>19</v>
      </c>
      <c r="E10" t="s">
        <v>1769</v>
      </c>
      <c r="F10" t="s">
        <v>61</v>
      </c>
      <c r="G10" t="s">
        <v>47</v>
      </c>
      <c r="H10" t="s">
        <v>22</v>
      </c>
      <c r="I10" t="s">
        <v>23</v>
      </c>
      <c r="J10" t="s">
        <v>24</v>
      </c>
      <c r="K10" t="s">
        <v>64</v>
      </c>
      <c r="L10" t="s">
        <v>99</v>
      </c>
      <c r="M10">
        <v>76.150000000000006</v>
      </c>
      <c r="N10">
        <v>75</v>
      </c>
      <c r="O10" t="s">
        <v>56</v>
      </c>
      <c r="P10" t="s">
        <v>28</v>
      </c>
      <c r="R10">
        <v>18</v>
      </c>
      <c r="S10" t="s">
        <v>57</v>
      </c>
      <c r="T10" t="s">
        <v>100</v>
      </c>
      <c r="U10">
        <v>303523</v>
      </c>
    </row>
    <row r="11" spans="1:21" x14ac:dyDescent="0.3">
      <c r="A11">
        <v>303543</v>
      </c>
      <c r="B11" t="s">
        <v>112</v>
      </c>
      <c r="C11" t="s">
        <v>1761</v>
      </c>
      <c r="D11" t="s">
        <v>40</v>
      </c>
      <c r="E11" t="s">
        <v>1772</v>
      </c>
      <c r="F11" t="s">
        <v>46</v>
      </c>
      <c r="G11" t="s">
        <v>102</v>
      </c>
      <c r="H11" t="s">
        <v>34</v>
      </c>
      <c r="I11" t="s">
        <v>35</v>
      </c>
      <c r="J11" t="s">
        <v>36</v>
      </c>
      <c r="K11" t="s">
        <v>69</v>
      </c>
      <c r="L11" t="s">
        <v>113</v>
      </c>
      <c r="M11">
        <v>82.84</v>
      </c>
      <c r="N11">
        <v>57</v>
      </c>
      <c r="O11" t="s">
        <v>56</v>
      </c>
      <c r="P11" t="s">
        <v>50</v>
      </c>
      <c r="R11">
        <v>7</v>
      </c>
      <c r="S11" t="s">
        <v>29</v>
      </c>
      <c r="U11">
        <v>303538</v>
      </c>
    </row>
    <row r="12" spans="1:21" x14ac:dyDescent="0.3">
      <c r="A12">
        <v>303544</v>
      </c>
      <c r="B12" t="s">
        <v>114</v>
      </c>
      <c r="C12" t="s">
        <v>1765</v>
      </c>
      <c r="D12" t="s">
        <v>19</v>
      </c>
      <c r="E12" t="s">
        <v>1772</v>
      </c>
      <c r="F12" t="s">
        <v>46</v>
      </c>
      <c r="G12" t="s">
        <v>62</v>
      </c>
      <c r="H12" t="s">
        <v>22</v>
      </c>
      <c r="I12" t="s">
        <v>43</v>
      </c>
      <c r="J12" t="s">
        <v>24</v>
      </c>
      <c r="K12" t="s">
        <v>54</v>
      </c>
      <c r="L12" t="s">
        <v>115</v>
      </c>
      <c r="M12">
        <v>92.25</v>
      </c>
      <c r="N12">
        <v>73</v>
      </c>
      <c r="O12" t="s">
        <v>56</v>
      </c>
      <c r="P12" t="s">
        <v>50</v>
      </c>
      <c r="R12">
        <v>11</v>
      </c>
      <c r="S12" t="s">
        <v>29</v>
      </c>
      <c r="U12">
        <v>303525</v>
      </c>
    </row>
    <row r="13" spans="1:21" x14ac:dyDescent="0.3">
      <c r="A13">
        <v>303545</v>
      </c>
      <c r="B13" t="s">
        <v>116</v>
      </c>
      <c r="C13" t="s">
        <v>1765</v>
      </c>
      <c r="D13" t="s">
        <v>19</v>
      </c>
      <c r="E13" t="s">
        <v>1772</v>
      </c>
      <c r="F13" t="s">
        <v>46</v>
      </c>
      <c r="G13" t="s">
        <v>73</v>
      </c>
      <c r="H13" t="s">
        <v>34</v>
      </c>
      <c r="I13" t="s">
        <v>43</v>
      </c>
      <c r="J13" t="s">
        <v>36</v>
      </c>
      <c r="K13" t="s">
        <v>69</v>
      </c>
      <c r="L13" t="s">
        <v>117</v>
      </c>
      <c r="M13">
        <v>76.69</v>
      </c>
      <c r="N13">
        <v>70</v>
      </c>
      <c r="O13" t="s">
        <v>56</v>
      </c>
      <c r="P13" t="s">
        <v>50</v>
      </c>
      <c r="R13">
        <v>25</v>
      </c>
      <c r="S13" t="s">
        <v>29</v>
      </c>
      <c r="U13">
        <v>303534</v>
      </c>
    </row>
    <row r="14" spans="1:21" x14ac:dyDescent="0.3">
      <c r="A14">
        <v>303548</v>
      </c>
      <c r="B14" t="s">
        <v>123</v>
      </c>
      <c r="C14" t="s">
        <v>1766</v>
      </c>
      <c r="D14" t="s">
        <v>52</v>
      </c>
      <c r="E14" t="s">
        <v>1772</v>
      </c>
      <c r="F14" t="s">
        <v>46</v>
      </c>
      <c r="G14" t="s">
        <v>47</v>
      </c>
      <c r="H14" t="s">
        <v>76</v>
      </c>
      <c r="I14" t="s">
        <v>43</v>
      </c>
      <c r="J14" t="s">
        <v>36</v>
      </c>
      <c r="K14" t="s">
        <v>25</v>
      </c>
      <c r="L14" t="s">
        <v>124</v>
      </c>
      <c r="M14">
        <v>77.91</v>
      </c>
      <c r="N14">
        <v>79</v>
      </c>
      <c r="O14" t="s">
        <v>56</v>
      </c>
      <c r="P14" t="s">
        <v>28</v>
      </c>
      <c r="R14">
        <v>5</v>
      </c>
      <c r="S14" t="s">
        <v>29</v>
      </c>
      <c r="U14">
        <v>303544</v>
      </c>
    </row>
    <row r="15" spans="1:21" x14ac:dyDescent="0.3">
      <c r="A15">
        <v>303549</v>
      </c>
      <c r="B15" t="s">
        <v>125</v>
      </c>
      <c r="C15" t="s">
        <v>1763</v>
      </c>
      <c r="D15" t="s">
        <v>80</v>
      </c>
      <c r="E15" t="s">
        <v>1771</v>
      </c>
      <c r="F15" t="s">
        <v>32</v>
      </c>
      <c r="G15" t="s">
        <v>126</v>
      </c>
      <c r="H15" t="s">
        <v>22</v>
      </c>
      <c r="I15" t="s">
        <v>35</v>
      </c>
      <c r="J15" t="s">
        <v>24</v>
      </c>
      <c r="K15" t="s">
        <v>25</v>
      </c>
      <c r="L15" t="s">
        <v>127</v>
      </c>
      <c r="M15">
        <v>98.69</v>
      </c>
      <c r="N15">
        <v>96</v>
      </c>
      <c r="O15" t="s">
        <v>56</v>
      </c>
      <c r="P15" t="s">
        <v>50</v>
      </c>
      <c r="R15">
        <v>15</v>
      </c>
      <c r="S15" t="s">
        <v>57</v>
      </c>
      <c r="T15" t="s">
        <v>128</v>
      </c>
      <c r="U15">
        <v>303521</v>
      </c>
    </row>
    <row r="16" spans="1:21" x14ac:dyDescent="0.3">
      <c r="A16">
        <v>303550</v>
      </c>
      <c r="B16" t="s">
        <v>129</v>
      </c>
      <c r="C16" t="s">
        <v>1761</v>
      </c>
      <c r="D16" t="s">
        <v>40</v>
      </c>
      <c r="E16" t="s">
        <v>1769</v>
      </c>
      <c r="F16" t="s">
        <v>61</v>
      </c>
      <c r="G16" t="s">
        <v>108</v>
      </c>
      <c r="H16" t="s">
        <v>22</v>
      </c>
      <c r="I16" t="s">
        <v>43</v>
      </c>
      <c r="J16" t="s">
        <v>36</v>
      </c>
      <c r="K16" t="s">
        <v>69</v>
      </c>
      <c r="L16" t="s">
        <v>130</v>
      </c>
      <c r="M16">
        <v>97.86</v>
      </c>
      <c r="N16">
        <v>90</v>
      </c>
      <c r="O16" t="s">
        <v>56</v>
      </c>
      <c r="P16" t="s">
        <v>38</v>
      </c>
      <c r="Q16">
        <v>4</v>
      </c>
      <c r="R16">
        <v>5</v>
      </c>
      <c r="S16" t="s">
        <v>131</v>
      </c>
      <c r="T16" t="s">
        <v>132</v>
      </c>
      <c r="U16">
        <v>303533</v>
      </c>
    </row>
    <row r="17" spans="1:21" x14ac:dyDescent="0.3">
      <c r="A17">
        <v>303551</v>
      </c>
      <c r="B17" t="s">
        <v>133</v>
      </c>
      <c r="C17" t="s">
        <v>1765</v>
      </c>
      <c r="D17" t="s">
        <v>19</v>
      </c>
      <c r="E17" t="s">
        <v>1771</v>
      </c>
      <c r="F17" t="s">
        <v>32</v>
      </c>
      <c r="G17" t="s">
        <v>42</v>
      </c>
      <c r="H17" t="s">
        <v>22</v>
      </c>
      <c r="I17" t="s">
        <v>43</v>
      </c>
      <c r="J17" t="s">
        <v>24</v>
      </c>
      <c r="K17" t="s">
        <v>25</v>
      </c>
      <c r="L17" t="s">
        <v>134</v>
      </c>
      <c r="M17">
        <v>97</v>
      </c>
      <c r="N17">
        <v>93</v>
      </c>
      <c r="O17" t="s">
        <v>56</v>
      </c>
      <c r="P17" t="s">
        <v>38</v>
      </c>
      <c r="Q17">
        <v>3</v>
      </c>
      <c r="R17">
        <v>11</v>
      </c>
      <c r="S17" t="s">
        <v>57</v>
      </c>
      <c r="T17" t="s">
        <v>135</v>
      </c>
      <c r="U17">
        <v>303530</v>
      </c>
    </row>
    <row r="18" spans="1:21" x14ac:dyDescent="0.3">
      <c r="A18">
        <v>303552</v>
      </c>
      <c r="B18" t="s">
        <v>136</v>
      </c>
      <c r="C18" t="s">
        <v>1760</v>
      </c>
      <c r="D18" t="s">
        <v>31</v>
      </c>
      <c r="E18" t="s">
        <v>1769</v>
      </c>
      <c r="F18" t="s">
        <v>61</v>
      </c>
      <c r="G18" t="s">
        <v>102</v>
      </c>
      <c r="H18" t="s">
        <v>22</v>
      </c>
      <c r="I18" t="s">
        <v>35</v>
      </c>
      <c r="J18" t="s">
        <v>24</v>
      </c>
      <c r="K18" t="s">
        <v>69</v>
      </c>
      <c r="L18" t="s">
        <v>137</v>
      </c>
      <c r="M18">
        <v>95.88</v>
      </c>
      <c r="N18">
        <v>92</v>
      </c>
      <c r="O18" t="s">
        <v>56</v>
      </c>
      <c r="P18" t="s">
        <v>50</v>
      </c>
      <c r="R18">
        <v>7</v>
      </c>
      <c r="S18" t="s">
        <v>29</v>
      </c>
      <c r="U18">
        <v>303527</v>
      </c>
    </row>
    <row r="19" spans="1:21" x14ac:dyDescent="0.3">
      <c r="A19">
        <v>303557</v>
      </c>
      <c r="B19" t="s">
        <v>147</v>
      </c>
      <c r="C19" t="s">
        <v>1760</v>
      </c>
      <c r="D19" t="s">
        <v>31</v>
      </c>
      <c r="E19" t="s">
        <v>1768</v>
      </c>
      <c r="F19" t="s">
        <v>20</v>
      </c>
      <c r="G19" t="s">
        <v>126</v>
      </c>
      <c r="H19" t="s">
        <v>76</v>
      </c>
      <c r="I19" t="s">
        <v>23</v>
      </c>
      <c r="J19" t="s">
        <v>36</v>
      </c>
      <c r="K19" t="s">
        <v>25</v>
      </c>
      <c r="L19" t="s">
        <v>148</v>
      </c>
      <c r="M19">
        <v>83.95</v>
      </c>
      <c r="N19">
        <v>51</v>
      </c>
      <c r="O19" t="s">
        <v>56</v>
      </c>
      <c r="P19" t="s">
        <v>38</v>
      </c>
      <c r="Q19">
        <v>4</v>
      </c>
      <c r="R19">
        <v>30</v>
      </c>
      <c r="S19" t="s">
        <v>29</v>
      </c>
      <c r="U19">
        <v>303551</v>
      </c>
    </row>
    <row r="20" spans="1:21" x14ac:dyDescent="0.3">
      <c r="A20">
        <v>303560</v>
      </c>
      <c r="B20" t="s">
        <v>154</v>
      </c>
      <c r="C20" t="s">
        <v>1765</v>
      </c>
      <c r="D20" t="s">
        <v>19</v>
      </c>
      <c r="E20" t="s">
        <v>1770</v>
      </c>
      <c r="F20" t="s">
        <v>41</v>
      </c>
      <c r="G20" t="s">
        <v>126</v>
      </c>
      <c r="H20" t="s">
        <v>76</v>
      </c>
      <c r="I20" t="s">
        <v>43</v>
      </c>
      <c r="J20" t="s">
        <v>36</v>
      </c>
      <c r="K20" t="s">
        <v>54</v>
      </c>
      <c r="L20" t="s">
        <v>155</v>
      </c>
      <c r="M20">
        <v>84.76</v>
      </c>
      <c r="N20">
        <v>52</v>
      </c>
      <c r="O20" t="s">
        <v>56</v>
      </c>
      <c r="P20" t="s">
        <v>38</v>
      </c>
      <c r="Q20">
        <v>5</v>
      </c>
      <c r="R20">
        <v>20</v>
      </c>
      <c r="S20" t="s">
        <v>29</v>
      </c>
      <c r="U20">
        <v>303555</v>
      </c>
    </row>
    <row r="21" spans="1:21" x14ac:dyDescent="0.3">
      <c r="A21">
        <v>303562</v>
      </c>
      <c r="B21" t="s">
        <v>158</v>
      </c>
      <c r="C21" t="s">
        <v>1761</v>
      </c>
      <c r="D21" t="s">
        <v>40</v>
      </c>
      <c r="E21" t="s">
        <v>1771</v>
      </c>
      <c r="F21" t="s">
        <v>32</v>
      </c>
      <c r="G21" t="s">
        <v>42</v>
      </c>
      <c r="H21" t="s">
        <v>34</v>
      </c>
      <c r="I21" t="s">
        <v>35</v>
      </c>
      <c r="J21" t="s">
        <v>36</v>
      </c>
      <c r="K21" t="s">
        <v>69</v>
      </c>
      <c r="L21" t="s">
        <v>159</v>
      </c>
      <c r="M21">
        <v>96.15</v>
      </c>
      <c r="N21">
        <v>93</v>
      </c>
      <c r="O21" t="s">
        <v>56</v>
      </c>
      <c r="P21" t="s">
        <v>28</v>
      </c>
      <c r="R21">
        <v>13</v>
      </c>
      <c r="S21" t="s">
        <v>57</v>
      </c>
      <c r="T21" t="s">
        <v>160</v>
      </c>
      <c r="U21">
        <v>303550</v>
      </c>
    </row>
    <row r="22" spans="1:21" x14ac:dyDescent="0.3">
      <c r="A22">
        <v>303563</v>
      </c>
      <c r="B22" t="s">
        <v>161</v>
      </c>
      <c r="C22" t="s">
        <v>1765</v>
      </c>
      <c r="D22" t="s">
        <v>19</v>
      </c>
      <c r="E22" t="s">
        <v>1770</v>
      </c>
      <c r="F22" t="s">
        <v>41</v>
      </c>
      <c r="G22" t="s">
        <v>126</v>
      </c>
      <c r="H22" t="s">
        <v>22</v>
      </c>
      <c r="I22" t="s">
        <v>43</v>
      </c>
      <c r="J22" t="s">
        <v>24</v>
      </c>
      <c r="K22" t="s">
        <v>64</v>
      </c>
      <c r="L22" t="s">
        <v>162</v>
      </c>
      <c r="M22">
        <v>75.31</v>
      </c>
      <c r="N22">
        <v>51</v>
      </c>
      <c r="O22" t="s">
        <v>56</v>
      </c>
      <c r="P22" t="s">
        <v>38</v>
      </c>
      <c r="Q22">
        <v>5</v>
      </c>
      <c r="R22">
        <v>13</v>
      </c>
      <c r="S22" t="s">
        <v>29</v>
      </c>
      <c r="U22">
        <v>303557</v>
      </c>
    </row>
    <row r="23" spans="1:21" x14ac:dyDescent="0.3">
      <c r="A23">
        <v>303564</v>
      </c>
      <c r="B23" t="s">
        <v>163</v>
      </c>
      <c r="C23" t="s">
        <v>1766</v>
      </c>
      <c r="D23" t="s">
        <v>52</v>
      </c>
      <c r="E23" t="s">
        <v>1768</v>
      </c>
      <c r="F23" t="s">
        <v>20</v>
      </c>
      <c r="G23" t="s">
        <v>33</v>
      </c>
      <c r="H23" t="s">
        <v>76</v>
      </c>
      <c r="I23" t="s">
        <v>43</v>
      </c>
      <c r="J23" t="s">
        <v>36</v>
      </c>
      <c r="K23" t="s">
        <v>54</v>
      </c>
      <c r="L23" t="s">
        <v>164</v>
      </c>
      <c r="M23">
        <v>98.92</v>
      </c>
      <c r="N23">
        <v>87</v>
      </c>
      <c r="O23" t="s">
        <v>56</v>
      </c>
      <c r="P23" t="s">
        <v>38</v>
      </c>
      <c r="Q23">
        <v>2</v>
      </c>
      <c r="R23">
        <v>17</v>
      </c>
      <c r="S23" t="s">
        <v>29</v>
      </c>
      <c r="U23">
        <v>303529</v>
      </c>
    </row>
    <row r="24" spans="1:21" x14ac:dyDescent="0.3">
      <c r="A24">
        <v>303566</v>
      </c>
      <c r="B24" t="s">
        <v>167</v>
      </c>
      <c r="C24" t="s">
        <v>1760</v>
      </c>
      <c r="D24" t="s">
        <v>31</v>
      </c>
      <c r="E24" t="s">
        <v>1768</v>
      </c>
      <c r="F24" t="s">
        <v>20</v>
      </c>
      <c r="G24" t="s">
        <v>126</v>
      </c>
      <c r="H24" t="s">
        <v>76</v>
      </c>
      <c r="I24" t="s">
        <v>43</v>
      </c>
      <c r="J24" t="s">
        <v>24</v>
      </c>
      <c r="K24" t="s">
        <v>54</v>
      </c>
      <c r="L24" t="s">
        <v>168</v>
      </c>
      <c r="M24">
        <v>82.59</v>
      </c>
      <c r="N24">
        <v>70</v>
      </c>
      <c r="O24" t="s">
        <v>56</v>
      </c>
      <c r="P24" t="s">
        <v>38</v>
      </c>
      <c r="Q24">
        <v>2</v>
      </c>
      <c r="S24" t="s">
        <v>131</v>
      </c>
      <c r="T24" t="s">
        <v>169</v>
      </c>
      <c r="U24">
        <v>303552</v>
      </c>
    </row>
    <row r="25" spans="1:21" x14ac:dyDescent="0.3">
      <c r="A25">
        <v>303567</v>
      </c>
      <c r="B25" t="s">
        <v>170</v>
      </c>
      <c r="C25" t="s">
        <v>1765</v>
      </c>
      <c r="D25" t="s">
        <v>19</v>
      </c>
      <c r="E25" t="s">
        <v>1772</v>
      </c>
      <c r="F25" t="s">
        <v>46</v>
      </c>
      <c r="G25" t="s">
        <v>108</v>
      </c>
      <c r="H25" t="s">
        <v>63</v>
      </c>
      <c r="I25" t="s">
        <v>23</v>
      </c>
      <c r="J25" t="s">
        <v>24</v>
      </c>
      <c r="K25" t="s">
        <v>64</v>
      </c>
      <c r="L25" t="s">
        <v>171</v>
      </c>
      <c r="M25">
        <v>81.64</v>
      </c>
      <c r="N25">
        <v>72</v>
      </c>
      <c r="O25" t="s">
        <v>56</v>
      </c>
      <c r="P25" t="s">
        <v>28</v>
      </c>
      <c r="R25">
        <v>14</v>
      </c>
      <c r="S25" t="s">
        <v>29</v>
      </c>
      <c r="U25">
        <v>303550</v>
      </c>
    </row>
    <row r="26" spans="1:21" x14ac:dyDescent="0.3">
      <c r="A26">
        <v>303568</v>
      </c>
      <c r="B26" t="s">
        <v>172</v>
      </c>
      <c r="C26" t="s">
        <v>1765</v>
      </c>
      <c r="D26" t="s">
        <v>19</v>
      </c>
      <c r="E26" t="s">
        <v>1768</v>
      </c>
      <c r="F26" t="s">
        <v>20</v>
      </c>
      <c r="G26" t="s">
        <v>173</v>
      </c>
      <c r="H26" t="s">
        <v>34</v>
      </c>
      <c r="I26" t="s">
        <v>35</v>
      </c>
      <c r="J26" t="s">
        <v>36</v>
      </c>
      <c r="K26" t="s">
        <v>25</v>
      </c>
      <c r="L26" t="s">
        <v>174</v>
      </c>
      <c r="M26">
        <v>97.78</v>
      </c>
      <c r="N26">
        <v>91</v>
      </c>
      <c r="O26" t="s">
        <v>56</v>
      </c>
      <c r="P26" t="s">
        <v>28</v>
      </c>
      <c r="R26">
        <v>38</v>
      </c>
      <c r="S26" t="s">
        <v>29</v>
      </c>
      <c r="U26">
        <v>303560</v>
      </c>
    </row>
    <row r="27" spans="1:21" x14ac:dyDescent="0.3">
      <c r="A27">
        <v>303569</v>
      </c>
      <c r="B27" t="s">
        <v>175</v>
      </c>
      <c r="C27" t="s">
        <v>1764</v>
      </c>
      <c r="D27" t="s">
        <v>60</v>
      </c>
      <c r="E27" t="s">
        <v>1770</v>
      </c>
      <c r="F27" t="s">
        <v>41</v>
      </c>
      <c r="G27" t="s">
        <v>42</v>
      </c>
      <c r="H27" t="s">
        <v>22</v>
      </c>
      <c r="I27" t="s">
        <v>23</v>
      </c>
      <c r="J27" t="s">
        <v>36</v>
      </c>
      <c r="K27" t="s">
        <v>69</v>
      </c>
      <c r="L27" t="s">
        <v>176</v>
      </c>
      <c r="M27">
        <v>96.07</v>
      </c>
      <c r="N27">
        <v>92</v>
      </c>
      <c r="O27" t="s">
        <v>56</v>
      </c>
      <c r="P27" t="s">
        <v>38</v>
      </c>
      <c r="Q27">
        <v>3</v>
      </c>
      <c r="R27">
        <v>25</v>
      </c>
      <c r="S27" t="s">
        <v>29</v>
      </c>
      <c r="U27">
        <v>303557</v>
      </c>
    </row>
    <row r="28" spans="1:21" x14ac:dyDescent="0.3">
      <c r="A28">
        <v>303570</v>
      </c>
      <c r="B28" t="s">
        <v>177</v>
      </c>
      <c r="C28" t="s">
        <v>1765</v>
      </c>
      <c r="D28" t="s">
        <v>19</v>
      </c>
      <c r="E28" t="s">
        <v>1769</v>
      </c>
      <c r="F28" t="s">
        <v>61</v>
      </c>
      <c r="G28" t="s">
        <v>102</v>
      </c>
      <c r="H28" t="s">
        <v>34</v>
      </c>
      <c r="I28" t="s">
        <v>43</v>
      </c>
      <c r="J28" t="s">
        <v>36</v>
      </c>
      <c r="K28" t="s">
        <v>25</v>
      </c>
      <c r="L28" t="s">
        <v>178</v>
      </c>
      <c r="M28">
        <v>84.74</v>
      </c>
      <c r="N28">
        <v>52</v>
      </c>
      <c r="O28" t="s">
        <v>56</v>
      </c>
      <c r="P28" t="s">
        <v>50</v>
      </c>
      <c r="R28">
        <v>13</v>
      </c>
      <c r="S28" t="s">
        <v>29</v>
      </c>
      <c r="U28">
        <v>303525</v>
      </c>
    </row>
    <row r="29" spans="1:21" x14ac:dyDescent="0.3">
      <c r="A29">
        <v>303572</v>
      </c>
      <c r="B29" t="s">
        <v>181</v>
      </c>
      <c r="C29" t="s">
        <v>1766</v>
      </c>
      <c r="D29" t="s">
        <v>52</v>
      </c>
      <c r="E29" t="s">
        <v>1770</v>
      </c>
      <c r="F29" t="s">
        <v>41</v>
      </c>
      <c r="G29" t="s">
        <v>33</v>
      </c>
      <c r="H29" t="s">
        <v>34</v>
      </c>
      <c r="I29" t="s">
        <v>35</v>
      </c>
      <c r="J29" t="s">
        <v>36</v>
      </c>
      <c r="K29" t="s">
        <v>54</v>
      </c>
      <c r="L29" t="s">
        <v>182</v>
      </c>
      <c r="M29">
        <v>97.35</v>
      </c>
      <c r="N29">
        <v>90</v>
      </c>
      <c r="O29" t="s">
        <v>56</v>
      </c>
      <c r="P29" t="s">
        <v>38</v>
      </c>
      <c r="Q29">
        <v>2</v>
      </c>
      <c r="R29">
        <v>32</v>
      </c>
      <c r="S29" t="s">
        <v>29</v>
      </c>
      <c r="U29">
        <v>303564</v>
      </c>
    </row>
    <row r="30" spans="1:21" x14ac:dyDescent="0.3">
      <c r="A30">
        <v>303573</v>
      </c>
      <c r="B30" t="s">
        <v>183</v>
      </c>
      <c r="C30" t="s">
        <v>1762</v>
      </c>
      <c r="D30" t="s">
        <v>72</v>
      </c>
      <c r="E30" t="s">
        <v>1768</v>
      </c>
      <c r="F30" t="s">
        <v>20</v>
      </c>
      <c r="G30" t="s">
        <v>62</v>
      </c>
      <c r="H30" t="s">
        <v>76</v>
      </c>
      <c r="I30" t="s">
        <v>43</v>
      </c>
      <c r="J30" t="s">
        <v>24</v>
      </c>
      <c r="K30" t="s">
        <v>69</v>
      </c>
      <c r="L30" t="s">
        <v>184</v>
      </c>
      <c r="M30">
        <v>93.51</v>
      </c>
      <c r="N30">
        <v>73</v>
      </c>
      <c r="O30" t="s">
        <v>56</v>
      </c>
      <c r="P30" t="s">
        <v>38</v>
      </c>
      <c r="Q30">
        <v>3</v>
      </c>
      <c r="R30">
        <v>10</v>
      </c>
      <c r="S30" t="s">
        <v>29</v>
      </c>
      <c r="U30">
        <v>303526</v>
      </c>
    </row>
    <row r="31" spans="1:21" x14ac:dyDescent="0.3">
      <c r="A31">
        <v>303575</v>
      </c>
      <c r="B31" t="s">
        <v>187</v>
      </c>
      <c r="C31" t="s">
        <v>1766</v>
      </c>
      <c r="D31" t="s">
        <v>52</v>
      </c>
      <c r="E31" t="s">
        <v>1770</v>
      </c>
      <c r="F31" t="s">
        <v>41</v>
      </c>
      <c r="G31" t="s">
        <v>21</v>
      </c>
      <c r="H31" t="s">
        <v>22</v>
      </c>
      <c r="I31" t="s">
        <v>35</v>
      </c>
      <c r="J31" t="s">
        <v>24</v>
      </c>
      <c r="K31" t="s">
        <v>64</v>
      </c>
      <c r="L31" t="s">
        <v>188</v>
      </c>
      <c r="M31">
        <v>97.36</v>
      </c>
      <c r="N31">
        <v>90</v>
      </c>
      <c r="O31" t="s">
        <v>56</v>
      </c>
      <c r="P31" t="s">
        <v>38</v>
      </c>
      <c r="Q31">
        <v>5</v>
      </c>
      <c r="R31">
        <v>7</v>
      </c>
      <c r="S31" t="s">
        <v>131</v>
      </c>
      <c r="T31" t="s">
        <v>189</v>
      </c>
      <c r="U31">
        <v>303543</v>
      </c>
    </row>
    <row r="32" spans="1:21" x14ac:dyDescent="0.3">
      <c r="A32">
        <v>303578</v>
      </c>
      <c r="B32" t="s">
        <v>195</v>
      </c>
      <c r="C32" t="s">
        <v>1763</v>
      </c>
      <c r="D32" t="s">
        <v>80</v>
      </c>
      <c r="E32" t="s">
        <v>1770</v>
      </c>
      <c r="F32" t="s">
        <v>41</v>
      </c>
      <c r="G32" t="s">
        <v>68</v>
      </c>
      <c r="H32" t="s">
        <v>76</v>
      </c>
      <c r="I32" t="s">
        <v>23</v>
      </c>
      <c r="J32" t="s">
        <v>24</v>
      </c>
      <c r="K32" t="s">
        <v>25</v>
      </c>
      <c r="L32" t="s">
        <v>196</v>
      </c>
      <c r="M32">
        <v>88.17</v>
      </c>
      <c r="N32">
        <v>90</v>
      </c>
      <c r="O32" t="s">
        <v>56</v>
      </c>
      <c r="P32" t="s">
        <v>38</v>
      </c>
      <c r="Q32">
        <v>4</v>
      </c>
      <c r="R32">
        <v>17</v>
      </c>
      <c r="S32" t="s">
        <v>57</v>
      </c>
      <c r="T32" t="s">
        <v>197</v>
      </c>
      <c r="U32">
        <v>303544</v>
      </c>
    </row>
    <row r="33" spans="1:21" x14ac:dyDescent="0.3">
      <c r="A33">
        <v>303579</v>
      </c>
      <c r="B33" t="s">
        <v>198</v>
      </c>
      <c r="C33" t="s">
        <v>1763</v>
      </c>
      <c r="D33" t="s">
        <v>80</v>
      </c>
      <c r="E33" t="s">
        <v>1771</v>
      </c>
      <c r="F33" t="s">
        <v>32</v>
      </c>
      <c r="G33" t="s">
        <v>102</v>
      </c>
      <c r="H33" t="s">
        <v>22</v>
      </c>
      <c r="I33" t="s">
        <v>43</v>
      </c>
      <c r="J33" t="s">
        <v>24</v>
      </c>
      <c r="K33" t="s">
        <v>69</v>
      </c>
      <c r="L33" t="s">
        <v>199</v>
      </c>
      <c r="M33">
        <v>79.2</v>
      </c>
      <c r="N33">
        <v>73</v>
      </c>
      <c r="O33" t="s">
        <v>56</v>
      </c>
      <c r="P33" t="s">
        <v>28</v>
      </c>
      <c r="R33">
        <v>15</v>
      </c>
      <c r="S33" t="s">
        <v>29</v>
      </c>
      <c r="U33">
        <v>303563</v>
      </c>
    </row>
    <row r="34" spans="1:21" x14ac:dyDescent="0.3">
      <c r="A34">
        <v>303580</v>
      </c>
      <c r="B34" t="s">
        <v>200</v>
      </c>
      <c r="C34" t="s">
        <v>1766</v>
      </c>
      <c r="D34" t="s">
        <v>52</v>
      </c>
      <c r="E34" t="s">
        <v>1768</v>
      </c>
      <c r="F34" t="s">
        <v>20</v>
      </c>
      <c r="G34" t="s">
        <v>108</v>
      </c>
      <c r="H34" t="s">
        <v>34</v>
      </c>
      <c r="I34" t="s">
        <v>23</v>
      </c>
      <c r="J34" t="s">
        <v>36</v>
      </c>
      <c r="K34" t="s">
        <v>64</v>
      </c>
      <c r="L34" t="s">
        <v>201</v>
      </c>
      <c r="M34">
        <v>99.94</v>
      </c>
      <c r="N34">
        <v>97</v>
      </c>
      <c r="O34" t="s">
        <v>56</v>
      </c>
      <c r="P34" t="s">
        <v>28</v>
      </c>
      <c r="S34" t="s">
        <v>131</v>
      </c>
      <c r="T34" t="s">
        <v>202</v>
      </c>
      <c r="U34">
        <v>303559</v>
      </c>
    </row>
    <row r="35" spans="1:21" x14ac:dyDescent="0.3">
      <c r="A35">
        <v>303582</v>
      </c>
      <c r="B35" t="s">
        <v>205</v>
      </c>
      <c r="C35" t="s">
        <v>1762</v>
      </c>
      <c r="D35" t="s">
        <v>72</v>
      </c>
      <c r="E35" t="s">
        <v>1770</v>
      </c>
      <c r="F35" t="s">
        <v>41</v>
      </c>
      <c r="G35" t="s">
        <v>53</v>
      </c>
      <c r="H35" t="s">
        <v>76</v>
      </c>
      <c r="I35" t="s">
        <v>35</v>
      </c>
      <c r="J35" t="s">
        <v>24</v>
      </c>
      <c r="K35" t="s">
        <v>25</v>
      </c>
      <c r="L35" t="s">
        <v>206</v>
      </c>
      <c r="M35">
        <v>88.89</v>
      </c>
      <c r="N35">
        <v>82</v>
      </c>
      <c r="O35" t="s">
        <v>56</v>
      </c>
      <c r="P35" t="s">
        <v>38</v>
      </c>
      <c r="Q35">
        <v>3</v>
      </c>
      <c r="R35">
        <v>33</v>
      </c>
      <c r="S35" t="s">
        <v>29</v>
      </c>
      <c r="U35">
        <v>303529</v>
      </c>
    </row>
    <row r="36" spans="1:21" x14ac:dyDescent="0.3">
      <c r="A36">
        <v>303585</v>
      </c>
      <c r="B36" t="s">
        <v>209</v>
      </c>
      <c r="C36" t="s">
        <v>1764</v>
      </c>
      <c r="D36" t="s">
        <v>60</v>
      </c>
      <c r="E36" t="s">
        <v>1772</v>
      </c>
      <c r="F36" t="s">
        <v>46</v>
      </c>
      <c r="G36" t="s">
        <v>173</v>
      </c>
      <c r="H36" t="s">
        <v>22</v>
      </c>
      <c r="I36" t="s">
        <v>35</v>
      </c>
      <c r="J36" t="s">
        <v>24</v>
      </c>
      <c r="K36" t="s">
        <v>69</v>
      </c>
      <c r="L36" t="s">
        <v>210</v>
      </c>
      <c r="M36">
        <v>81.39</v>
      </c>
      <c r="N36">
        <v>72</v>
      </c>
      <c r="O36" t="s">
        <v>56</v>
      </c>
      <c r="P36" t="s">
        <v>38</v>
      </c>
      <c r="Q36">
        <v>2</v>
      </c>
      <c r="R36">
        <v>34</v>
      </c>
      <c r="S36" t="s">
        <v>29</v>
      </c>
      <c r="U36">
        <v>303520</v>
      </c>
    </row>
    <row r="37" spans="1:21" x14ac:dyDescent="0.3">
      <c r="A37">
        <v>303586</v>
      </c>
      <c r="B37" t="s">
        <v>211</v>
      </c>
      <c r="C37" t="s">
        <v>1764</v>
      </c>
      <c r="D37" t="s">
        <v>60</v>
      </c>
      <c r="E37" t="s">
        <v>1768</v>
      </c>
      <c r="F37" t="s">
        <v>20</v>
      </c>
      <c r="G37" t="s">
        <v>108</v>
      </c>
      <c r="H37" t="s">
        <v>34</v>
      </c>
      <c r="I37" t="s">
        <v>43</v>
      </c>
      <c r="J37" t="s">
        <v>24</v>
      </c>
      <c r="K37" t="s">
        <v>64</v>
      </c>
      <c r="L37" t="s">
        <v>106</v>
      </c>
      <c r="M37">
        <v>89.96</v>
      </c>
      <c r="N37">
        <v>88</v>
      </c>
      <c r="O37" t="s">
        <v>56</v>
      </c>
      <c r="P37" t="s">
        <v>38</v>
      </c>
      <c r="Q37">
        <v>3</v>
      </c>
      <c r="R37">
        <v>24</v>
      </c>
      <c r="S37" t="s">
        <v>29</v>
      </c>
      <c r="U37">
        <v>303539</v>
      </c>
    </row>
    <row r="38" spans="1:21" x14ac:dyDescent="0.3">
      <c r="A38">
        <v>303587</v>
      </c>
      <c r="B38" t="s">
        <v>212</v>
      </c>
      <c r="C38" t="s">
        <v>1762</v>
      </c>
      <c r="D38" t="s">
        <v>72</v>
      </c>
      <c r="E38" t="s">
        <v>1772</v>
      </c>
      <c r="F38" t="s">
        <v>46</v>
      </c>
      <c r="G38" t="s">
        <v>62</v>
      </c>
      <c r="H38" t="s">
        <v>22</v>
      </c>
      <c r="I38" t="s">
        <v>23</v>
      </c>
      <c r="J38" t="s">
        <v>36</v>
      </c>
      <c r="K38" t="s">
        <v>25</v>
      </c>
      <c r="L38" t="s">
        <v>184</v>
      </c>
      <c r="M38">
        <v>83.31</v>
      </c>
      <c r="N38">
        <v>59</v>
      </c>
      <c r="O38" t="s">
        <v>56</v>
      </c>
      <c r="P38" t="s">
        <v>50</v>
      </c>
      <c r="R38">
        <v>12</v>
      </c>
      <c r="S38" t="s">
        <v>29</v>
      </c>
      <c r="U38">
        <v>303546</v>
      </c>
    </row>
    <row r="39" spans="1:21" x14ac:dyDescent="0.3">
      <c r="A39">
        <v>303588</v>
      </c>
      <c r="B39" t="s">
        <v>213</v>
      </c>
      <c r="C39" t="s">
        <v>1765</v>
      </c>
      <c r="D39" t="s">
        <v>19</v>
      </c>
      <c r="E39" t="s">
        <v>1768</v>
      </c>
      <c r="F39" t="s">
        <v>20</v>
      </c>
      <c r="G39" t="s">
        <v>21</v>
      </c>
      <c r="H39" t="s">
        <v>34</v>
      </c>
      <c r="I39" t="s">
        <v>43</v>
      </c>
      <c r="J39" t="s">
        <v>36</v>
      </c>
      <c r="K39" t="s">
        <v>54</v>
      </c>
      <c r="L39" t="s">
        <v>214</v>
      </c>
      <c r="M39">
        <v>96.32</v>
      </c>
      <c r="N39">
        <v>87</v>
      </c>
      <c r="O39" t="s">
        <v>56</v>
      </c>
      <c r="P39" t="s">
        <v>38</v>
      </c>
      <c r="Q39">
        <v>5</v>
      </c>
      <c r="R39">
        <v>38</v>
      </c>
      <c r="S39" t="s">
        <v>29</v>
      </c>
      <c r="U39">
        <v>303534</v>
      </c>
    </row>
    <row r="40" spans="1:21" x14ac:dyDescent="0.3">
      <c r="A40">
        <v>303589</v>
      </c>
      <c r="B40" t="s">
        <v>215</v>
      </c>
      <c r="C40" t="s">
        <v>1760</v>
      </c>
      <c r="D40" t="s">
        <v>31</v>
      </c>
      <c r="E40" t="s">
        <v>1770</v>
      </c>
      <c r="F40" t="s">
        <v>41</v>
      </c>
      <c r="G40" t="s">
        <v>21</v>
      </c>
      <c r="H40" t="s">
        <v>34</v>
      </c>
      <c r="I40" t="s">
        <v>23</v>
      </c>
      <c r="J40" t="s">
        <v>36</v>
      </c>
      <c r="K40" t="s">
        <v>25</v>
      </c>
      <c r="L40" t="s">
        <v>216</v>
      </c>
      <c r="M40">
        <v>82.1</v>
      </c>
      <c r="N40">
        <v>71</v>
      </c>
      <c r="O40" t="s">
        <v>56</v>
      </c>
      <c r="P40" t="s">
        <v>28</v>
      </c>
      <c r="R40">
        <v>17</v>
      </c>
      <c r="S40" t="s">
        <v>29</v>
      </c>
      <c r="U40">
        <v>303552</v>
      </c>
    </row>
    <row r="41" spans="1:21" x14ac:dyDescent="0.3">
      <c r="A41">
        <v>303591</v>
      </c>
      <c r="B41" t="s">
        <v>219</v>
      </c>
      <c r="C41" t="s">
        <v>1766</v>
      </c>
      <c r="D41" t="s">
        <v>52</v>
      </c>
      <c r="E41" t="s">
        <v>1770</v>
      </c>
      <c r="F41" t="s">
        <v>41</v>
      </c>
      <c r="G41" t="s">
        <v>62</v>
      </c>
      <c r="H41" t="s">
        <v>76</v>
      </c>
      <c r="I41" t="s">
        <v>43</v>
      </c>
      <c r="J41" t="s">
        <v>24</v>
      </c>
      <c r="K41" t="s">
        <v>54</v>
      </c>
      <c r="L41" t="s">
        <v>220</v>
      </c>
      <c r="M41">
        <v>80.17</v>
      </c>
      <c r="N41">
        <v>78</v>
      </c>
      <c r="O41" t="s">
        <v>56</v>
      </c>
      <c r="P41" t="s">
        <v>38</v>
      </c>
      <c r="Q41">
        <v>4</v>
      </c>
      <c r="R41">
        <v>17</v>
      </c>
      <c r="S41" t="s">
        <v>29</v>
      </c>
      <c r="U41">
        <v>303561</v>
      </c>
    </row>
    <row r="42" spans="1:21" x14ac:dyDescent="0.3">
      <c r="A42">
        <v>303593</v>
      </c>
      <c r="B42" t="s">
        <v>224</v>
      </c>
      <c r="C42" t="s">
        <v>1760</v>
      </c>
      <c r="D42" t="s">
        <v>31</v>
      </c>
      <c r="E42" t="s">
        <v>1771</v>
      </c>
      <c r="F42" t="s">
        <v>32</v>
      </c>
      <c r="G42" t="s">
        <v>21</v>
      </c>
      <c r="H42" t="s">
        <v>63</v>
      </c>
      <c r="I42" t="s">
        <v>35</v>
      </c>
      <c r="J42" t="s">
        <v>36</v>
      </c>
      <c r="K42" t="s">
        <v>54</v>
      </c>
      <c r="L42" t="s">
        <v>225</v>
      </c>
      <c r="M42">
        <v>87.77</v>
      </c>
      <c r="N42">
        <v>86</v>
      </c>
      <c r="O42" t="s">
        <v>56</v>
      </c>
      <c r="P42" t="s">
        <v>38</v>
      </c>
      <c r="Q42">
        <v>4</v>
      </c>
      <c r="R42">
        <v>25</v>
      </c>
      <c r="S42" t="s">
        <v>29</v>
      </c>
      <c r="U42">
        <v>303567</v>
      </c>
    </row>
    <row r="43" spans="1:21" x14ac:dyDescent="0.3">
      <c r="A43">
        <v>303594</v>
      </c>
      <c r="B43" t="s">
        <v>226</v>
      </c>
      <c r="C43" t="s">
        <v>1766</v>
      </c>
      <c r="D43" t="s">
        <v>52</v>
      </c>
      <c r="E43" t="s">
        <v>1769</v>
      </c>
      <c r="F43" t="s">
        <v>61</v>
      </c>
      <c r="G43" t="s">
        <v>73</v>
      </c>
      <c r="H43" t="s">
        <v>63</v>
      </c>
      <c r="I43" t="s">
        <v>43</v>
      </c>
      <c r="J43" t="s">
        <v>36</v>
      </c>
      <c r="K43" t="s">
        <v>64</v>
      </c>
      <c r="L43" t="s">
        <v>227</v>
      </c>
      <c r="M43">
        <v>91.25</v>
      </c>
      <c r="N43">
        <v>89</v>
      </c>
      <c r="O43" t="s">
        <v>56</v>
      </c>
      <c r="P43" t="s">
        <v>38</v>
      </c>
      <c r="Q43">
        <v>5</v>
      </c>
      <c r="R43">
        <v>26</v>
      </c>
      <c r="S43" t="s">
        <v>29</v>
      </c>
      <c r="U43">
        <v>303587</v>
      </c>
    </row>
    <row r="44" spans="1:21" x14ac:dyDescent="0.3">
      <c r="A44">
        <v>303600</v>
      </c>
      <c r="B44" t="s">
        <v>239</v>
      </c>
      <c r="C44" t="s">
        <v>1765</v>
      </c>
      <c r="D44" t="s">
        <v>19</v>
      </c>
      <c r="E44" t="s">
        <v>1772</v>
      </c>
      <c r="F44" t="s">
        <v>46</v>
      </c>
      <c r="G44" t="s">
        <v>33</v>
      </c>
      <c r="H44" t="s">
        <v>76</v>
      </c>
      <c r="I44" t="s">
        <v>35</v>
      </c>
      <c r="J44" t="s">
        <v>36</v>
      </c>
      <c r="K44" t="s">
        <v>54</v>
      </c>
      <c r="L44" t="s">
        <v>240</v>
      </c>
      <c r="M44">
        <v>90.99</v>
      </c>
      <c r="N44">
        <v>89</v>
      </c>
      <c r="O44" t="s">
        <v>56</v>
      </c>
      <c r="P44" t="s">
        <v>38</v>
      </c>
      <c r="Q44">
        <v>2</v>
      </c>
      <c r="R44">
        <v>18</v>
      </c>
      <c r="S44" t="s">
        <v>29</v>
      </c>
      <c r="U44">
        <v>303556</v>
      </c>
    </row>
    <row r="45" spans="1:21" x14ac:dyDescent="0.3">
      <c r="A45">
        <v>303601</v>
      </c>
      <c r="B45" t="s">
        <v>241</v>
      </c>
      <c r="C45" t="s">
        <v>1762</v>
      </c>
      <c r="D45" t="s">
        <v>72</v>
      </c>
      <c r="E45" t="s">
        <v>1772</v>
      </c>
      <c r="F45" t="s">
        <v>46</v>
      </c>
      <c r="G45" t="s">
        <v>33</v>
      </c>
      <c r="H45" t="s">
        <v>76</v>
      </c>
      <c r="I45" t="s">
        <v>23</v>
      </c>
      <c r="J45" t="s">
        <v>24</v>
      </c>
      <c r="K45" t="s">
        <v>54</v>
      </c>
      <c r="L45" t="s">
        <v>242</v>
      </c>
      <c r="M45">
        <v>84.72</v>
      </c>
      <c r="N45">
        <v>67</v>
      </c>
      <c r="O45" t="s">
        <v>56</v>
      </c>
      <c r="P45" t="s">
        <v>28</v>
      </c>
      <c r="S45" t="s">
        <v>29</v>
      </c>
      <c r="U45">
        <v>303560</v>
      </c>
    </row>
    <row r="46" spans="1:21" x14ac:dyDescent="0.3">
      <c r="A46">
        <v>303602</v>
      </c>
      <c r="B46" t="s">
        <v>243</v>
      </c>
      <c r="C46" t="s">
        <v>1764</v>
      </c>
      <c r="D46" t="s">
        <v>60</v>
      </c>
      <c r="E46" t="s">
        <v>1772</v>
      </c>
      <c r="F46" t="s">
        <v>46</v>
      </c>
      <c r="G46" t="s">
        <v>53</v>
      </c>
      <c r="H46" t="s">
        <v>76</v>
      </c>
      <c r="I46" t="s">
        <v>43</v>
      </c>
      <c r="J46" t="s">
        <v>36</v>
      </c>
      <c r="K46" t="s">
        <v>64</v>
      </c>
      <c r="L46" t="s">
        <v>244</v>
      </c>
      <c r="M46">
        <v>80.91</v>
      </c>
      <c r="N46">
        <v>78</v>
      </c>
      <c r="O46" t="s">
        <v>56</v>
      </c>
      <c r="P46" t="s">
        <v>38</v>
      </c>
      <c r="Q46">
        <v>2</v>
      </c>
      <c r="R46">
        <v>8</v>
      </c>
      <c r="S46" t="s">
        <v>29</v>
      </c>
      <c r="U46">
        <v>303555</v>
      </c>
    </row>
    <row r="47" spans="1:21" x14ac:dyDescent="0.3">
      <c r="A47">
        <v>303603</v>
      </c>
      <c r="B47" t="s">
        <v>123</v>
      </c>
      <c r="C47" t="s">
        <v>1762</v>
      </c>
      <c r="D47" t="s">
        <v>72</v>
      </c>
      <c r="E47" t="s">
        <v>1769</v>
      </c>
      <c r="F47" t="s">
        <v>61</v>
      </c>
      <c r="G47" t="s">
        <v>47</v>
      </c>
      <c r="H47" t="s">
        <v>22</v>
      </c>
      <c r="I47" t="s">
        <v>43</v>
      </c>
      <c r="J47" t="s">
        <v>36</v>
      </c>
      <c r="K47" t="s">
        <v>25</v>
      </c>
      <c r="L47" t="s">
        <v>245</v>
      </c>
      <c r="M47">
        <v>99.97</v>
      </c>
      <c r="N47">
        <v>85</v>
      </c>
      <c r="O47" t="s">
        <v>56</v>
      </c>
      <c r="P47" t="s">
        <v>50</v>
      </c>
      <c r="R47">
        <v>11</v>
      </c>
      <c r="S47" t="s">
        <v>29</v>
      </c>
      <c r="U47">
        <v>303572</v>
      </c>
    </row>
    <row r="48" spans="1:21" x14ac:dyDescent="0.3">
      <c r="A48">
        <v>303610</v>
      </c>
      <c r="B48" t="s">
        <v>67</v>
      </c>
      <c r="C48" t="s">
        <v>1765</v>
      </c>
      <c r="D48" t="s">
        <v>19</v>
      </c>
      <c r="E48" t="s">
        <v>1770</v>
      </c>
      <c r="F48" t="s">
        <v>41</v>
      </c>
      <c r="G48" t="s">
        <v>173</v>
      </c>
      <c r="H48" t="s">
        <v>76</v>
      </c>
      <c r="I48" t="s">
        <v>23</v>
      </c>
      <c r="J48" t="s">
        <v>24</v>
      </c>
      <c r="K48" t="s">
        <v>54</v>
      </c>
      <c r="L48" t="s">
        <v>258</v>
      </c>
      <c r="M48">
        <v>97.94</v>
      </c>
      <c r="N48">
        <v>94</v>
      </c>
      <c r="O48" t="s">
        <v>56</v>
      </c>
      <c r="P48" t="s">
        <v>38</v>
      </c>
      <c r="Q48">
        <v>4</v>
      </c>
      <c r="R48">
        <v>26</v>
      </c>
      <c r="S48" t="s">
        <v>29</v>
      </c>
      <c r="U48">
        <v>303602</v>
      </c>
    </row>
    <row r="49" spans="1:21" x14ac:dyDescent="0.3">
      <c r="A49">
        <v>303611</v>
      </c>
      <c r="B49" t="s">
        <v>158</v>
      </c>
      <c r="C49" t="s">
        <v>1765</v>
      </c>
      <c r="D49" t="s">
        <v>19</v>
      </c>
      <c r="E49" t="s">
        <v>1768</v>
      </c>
      <c r="F49" t="s">
        <v>20</v>
      </c>
      <c r="G49" t="s">
        <v>108</v>
      </c>
      <c r="H49" t="s">
        <v>22</v>
      </c>
      <c r="I49" t="s">
        <v>35</v>
      </c>
      <c r="J49" t="s">
        <v>24</v>
      </c>
      <c r="K49" t="s">
        <v>54</v>
      </c>
      <c r="L49" t="s">
        <v>259</v>
      </c>
      <c r="M49">
        <v>94.93</v>
      </c>
      <c r="N49">
        <v>76</v>
      </c>
      <c r="O49" t="s">
        <v>56</v>
      </c>
      <c r="P49" t="s">
        <v>50</v>
      </c>
      <c r="R49">
        <v>25</v>
      </c>
      <c r="S49" t="s">
        <v>29</v>
      </c>
      <c r="U49">
        <v>303524</v>
      </c>
    </row>
    <row r="50" spans="1:21" x14ac:dyDescent="0.3">
      <c r="A50">
        <v>303612</v>
      </c>
      <c r="B50" t="s">
        <v>260</v>
      </c>
      <c r="C50" t="s">
        <v>1765</v>
      </c>
      <c r="D50" t="s">
        <v>19</v>
      </c>
      <c r="E50" t="s">
        <v>1768</v>
      </c>
      <c r="F50" t="s">
        <v>20</v>
      </c>
      <c r="G50" t="s">
        <v>53</v>
      </c>
      <c r="H50" t="s">
        <v>34</v>
      </c>
      <c r="I50" t="s">
        <v>43</v>
      </c>
      <c r="J50" t="s">
        <v>24</v>
      </c>
      <c r="K50" t="s">
        <v>64</v>
      </c>
      <c r="L50" t="s">
        <v>261</v>
      </c>
      <c r="M50">
        <v>80.81</v>
      </c>
      <c r="N50">
        <v>58</v>
      </c>
      <c r="O50" t="s">
        <v>56</v>
      </c>
      <c r="P50" t="s">
        <v>38</v>
      </c>
      <c r="Q50">
        <v>5</v>
      </c>
      <c r="R50">
        <v>12</v>
      </c>
      <c r="S50" t="s">
        <v>29</v>
      </c>
      <c r="U50">
        <v>303602</v>
      </c>
    </row>
    <row r="51" spans="1:21" x14ac:dyDescent="0.3">
      <c r="A51">
        <v>303613</v>
      </c>
      <c r="B51" t="s">
        <v>262</v>
      </c>
      <c r="C51" t="s">
        <v>1764</v>
      </c>
      <c r="D51" t="s">
        <v>60</v>
      </c>
      <c r="E51" t="s">
        <v>1771</v>
      </c>
      <c r="F51" t="s">
        <v>32</v>
      </c>
      <c r="G51" t="s">
        <v>102</v>
      </c>
      <c r="H51" t="s">
        <v>76</v>
      </c>
      <c r="I51" t="s">
        <v>43</v>
      </c>
      <c r="J51" t="s">
        <v>36</v>
      </c>
      <c r="K51" t="s">
        <v>64</v>
      </c>
      <c r="L51" t="s">
        <v>88</v>
      </c>
      <c r="M51">
        <v>90.95</v>
      </c>
      <c r="N51">
        <v>87</v>
      </c>
      <c r="O51" t="s">
        <v>56</v>
      </c>
      <c r="P51" t="s">
        <v>38</v>
      </c>
      <c r="Q51">
        <v>3</v>
      </c>
      <c r="R51">
        <v>14</v>
      </c>
      <c r="S51" t="s">
        <v>29</v>
      </c>
      <c r="U51">
        <v>303611</v>
      </c>
    </row>
    <row r="52" spans="1:21" x14ac:dyDescent="0.3">
      <c r="A52">
        <v>303614</v>
      </c>
      <c r="B52" t="s">
        <v>263</v>
      </c>
      <c r="C52" t="s">
        <v>1766</v>
      </c>
      <c r="D52" t="s">
        <v>52</v>
      </c>
      <c r="E52" t="s">
        <v>1770</v>
      </c>
      <c r="F52" t="s">
        <v>41</v>
      </c>
      <c r="G52" t="s">
        <v>173</v>
      </c>
      <c r="H52" t="s">
        <v>63</v>
      </c>
      <c r="I52" t="s">
        <v>23</v>
      </c>
      <c r="J52" t="s">
        <v>36</v>
      </c>
      <c r="K52" t="s">
        <v>25</v>
      </c>
      <c r="L52" t="s">
        <v>264</v>
      </c>
      <c r="M52">
        <v>96.14</v>
      </c>
      <c r="N52">
        <v>85</v>
      </c>
      <c r="O52" t="s">
        <v>56</v>
      </c>
      <c r="P52" t="s">
        <v>38</v>
      </c>
      <c r="Q52">
        <v>2</v>
      </c>
      <c r="R52">
        <v>18</v>
      </c>
      <c r="S52" t="s">
        <v>29</v>
      </c>
      <c r="U52">
        <v>303612</v>
      </c>
    </row>
    <row r="53" spans="1:21" x14ac:dyDescent="0.3">
      <c r="A53">
        <v>303616</v>
      </c>
      <c r="B53" t="s">
        <v>228</v>
      </c>
      <c r="C53" t="s">
        <v>1763</v>
      </c>
      <c r="D53" t="s">
        <v>80</v>
      </c>
      <c r="E53" t="s">
        <v>1771</v>
      </c>
      <c r="F53" t="s">
        <v>32</v>
      </c>
      <c r="G53" t="s">
        <v>42</v>
      </c>
      <c r="H53" t="s">
        <v>22</v>
      </c>
      <c r="I53" t="s">
        <v>43</v>
      </c>
      <c r="J53" t="s">
        <v>24</v>
      </c>
      <c r="K53" t="s">
        <v>64</v>
      </c>
      <c r="L53" t="s">
        <v>267</v>
      </c>
      <c r="M53">
        <v>85.73</v>
      </c>
      <c r="N53">
        <v>82</v>
      </c>
      <c r="O53" t="s">
        <v>56</v>
      </c>
      <c r="P53" t="s">
        <v>38</v>
      </c>
      <c r="Q53">
        <v>5</v>
      </c>
      <c r="R53">
        <v>9</v>
      </c>
      <c r="S53" t="s">
        <v>29</v>
      </c>
      <c r="U53">
        <v>303576</v>
      </c>
    </row>
    <row r="54" spans="1:21" x14ac:dyDescent="0.3">
      <c r="A54">
        <v>303618</v>
      </c>
      <c r="B54" t="s">
        <v>269</v>
      </c>
      <c r="C54" t="s">
        <v>1760</v>
      </c>
      <c r="D54" t="s">
        <v>31</v>
      </c>
      <c r="E54" t="s">
        <v>1772</v>
      </c>
      <c r="F54" t="s">
        <v>46</v>
      </c>
      <c r="G54" t="s">
        <v>108</v>
      </c>
      <c r="H54" t="s">
        <v>34</v>
      </c>
      <c r="I54" t="s">
        <v>23</v>
      </c>
      <c r="J54" t="s">
        <v>24</v>
      </c>
      <c r="K54" t="s">
        <v>25</v>
      </c>
      <c r="L54" t="s">
        <v>250</v>
      </c>
      <c r="M54">
        <v>95.25</v>
      </c>
      <c r="N54">
        <v>95</v>
      </c>
      <c r="O54" t="s">
        <v>56</v>
      </c>
      <c r="P54" t="s">
        <v>38</v>
      </c>
      <c r="Q54">
        <v>2</v>
      </c>
      <c r="R54">
        <v>26</v>
      </c>
      <c r="S54" t="s">
        <v>57</v>
      </c>
      <c r="T54" t="s">
        <v>270</v>
      </c>
      <c r="U54">
        <v>303585</v>
      </c>
    </row>
    <row r="55" spans="1:21" x14ac:dyDescent="0.3">
      <c r="A55">
        <v>303619</v>
      </c>
      <c r="B55" t="s">
        <v>271</v>
      </c>
      <c r="C55" t="s">
        <v>1763</v>
      </c>
      <c r="D55" t="s">
        <v>80</v>
      </c>
      <c r="E55" t="s">
        <v>1768</v>
      </c>
      <c r="F55" t="s">
        <v>20</v>
      </c>
      <c r="G55" t="s">
        <v>108</v>
      </c>
      <c r="H55" t="s">
        <v>34</v>
      </c>
      <c r="I55" t="s">
        <v>35</v>
      </c>
      <c r="J55" t="s">
        <v>24</v>
      </c>
      <c r="K55" t="s">
        <v>64</v>
      </c>
      <c r="L55" t="s">
        <v>272</v>
      </c>
      <c r="M55">
        <v>75.930000000000007</v>
      </c>
      <c r="N55">
        <v>55</v>
      </c>
      <c r="O55" t="s">
        <v>56</v>
      </c>
      <c r="P55" t="s">
        <v>38</v>
      </c>
      <c r="Q55">
        <v>2</v>
      </c>
      <c r="R55">
        <v>29</v>
      </c>
      <c r="S55" t="s">
        <v>29</v>
      </c>
      <c r="U55">
        <v>303574</v>
      </c>
    </row>
    <row r="56" spans="1:21" x14ac:dyDescent="0.3">
      <c r="A56">
        <v>303620</v>
      </c>
      <c r="B56" t="s">
        <v>273</v>
      </c>
      <c r="C56" t="s">
        <v>1763</v>
      </c>
      <c r="D56" t="s">
        <v>80</v>
      </c>
      <c r="E56" t="s">
        <v>1768</v>
      </c>
      <c r="F56" t="s">
        <v>20</v>
      </c>
      <c r="G56" t="s">
        <v>108</v>
      </c>
      <c r="H56" t="s">
        <v>22</v>
      </c>
      <c r="I56" t="s">
        <v>23</v>
      </c>
      <c r="J56" t="s">
        <v>36</v>
      </c>
      <c r="K56" t="s">
        <v>69</v>
      </c>
      <c r="L56" t="s">
        <v>274</v>
      </c>
      <c r="M56">
        <v>79.88</v>
      </c>
      <c r="N56">
        <v>66</v>
      </c>
      <c r="O56" t="s">
        <v>56</v>
      </c>
      <c r="P56" t="s">
        <v>50</v>
      </c>
      <c r="R56">
        <v>19</v>
      </c>
      <c r="S56" t="s">
        <v>29</v>
      </c>
      <c r="U56">
        <v>303538</v>
      </c>
    </row>
    <row r="57" spans="1:21" x14ac:dyDescent="0.3">
      <c r="A57">
        <v>303621</v>
      </c>
      <c r="B57" t="s">
        <v>275</v>
      </c>
      <c r="C57" t="s">
        <v>1765</v>
      </c>
      <c r="D57" t="s">
        <v>19</v>
      </c>
      <c r="E57" t="s">
        <v>1771</v>
      </c>
      <c r="F57" t="s">
        <v>32</v>
      </c>
      <c r="G57" t="s">
        <v>173</v>
      </c>
      <c r="H57" t="s">
        <v>63</v>
      </c>
      <c r="I57" t="s">
        <v>43</v>
      </c>
      <c r="J57" t="s">
        <v>36</v>
      </c>
      <c r="K57" t="s">
        <v>69</v>
      </c>
      <c r="L57" t="s">
        <v>276</v>
      </c>
      <c r="M57">
        <v>80.73</v>
      </c>
      <c r="N57">
        <v>51</v>
      </c>
      <c r="O57" t="s">
        <v>56</v>
      </c>
      <c r="P57" t="s">
        <v>38</v>
      </c>
      <c r="Q57">
        <v>3</v>
      </c>
      <c r="R57">
        <v>28</v>
      </c>
      <c r="S57" t="s">
        <v>29</v>
      </c>
      <c r="U57">
        <v>303551</v>
      </c>
    </row>
    <row r="58" spans="1:21" x14ac:dyDescent="0.3">
      <c r="A58">
        <v>303622</v>
      </c>
      <c r="B58" t="s">
        <v>277</v>
      </c>
      <c r="C58" t="s">
        <v>1763</v>
      </c>
      <c r="D58" t="s">
        <v>80</v>
      </c>
      <c r="E58" t="s">
        <v>1768</v>
      </c>
      <c r="F58" t="s">
        <v>20</v>
      </c>
      <c r="G58" t="s">
        <v>21</v>
      </c>
      <c r="H58" t="s">
        <v>63</v>
      </c>
      <c r="I58" t="s">
        <v>43</v>
      </c>
      <c r="J58" t="s">
        <v>36</v>
      </c>
      <c r="K58" t="s">
        <v>64</v>
      </c>
      <c r="L58" t="s">
        <v>278</v>
      </c>
      <c r="M58">
        <v>76.53</v>
      </c>
      <c r="N58">
        <v>67</v>
      </c>
      <c r="O58" t="s">
        <v>56</v>
      </c>
      <c r="P58" t="s">
        <v>28</v>
      </c>
      <c r="R58">
        <v>15</v>
      </c>
      <c r="S58" t="s">
        <v>29</v>
      </c>
      <c r="U58">
        <v>303617</v>
      </c>
    </row>
    <row r="59" spans="1:21" x14ac:dyDescent="0.3">
      <c r="A59">
        <v>303623</v>
      </c>
      <c r="B59" t="s">
        <v>279</v>
      </c>
      <c r="C59" t="s">
        <v>1762</v>
      </c>
      <c r="D59" t="s">
        <v>72</v>
      </c>
      <c r="E59" t="s">
        <v>1768</v>
      </c>
      <c r="F59" t="s">
        <v>20</v>
      </c>
      <c r="G59" t="s">
        <v>53</v>
      </c>
      <c r="H59" t="s">
        <v>76</v>
      </c>
      <c r="I59" t="s">
        <v>23</v>
      </c>
      <c r="J59" t="s">
        <v>24</v>
      </c>
      <c r="K59" t="s">
        <v>64</v>
      </c>
      <c r="L59" t="s">
        <v>280</v>
      </c>
      <c r="M59">
        <v>96.64</v>
      </c>
      <c r="N59">
        <v>93</v>
      </c>
      <c r="O59" t="s">
        <v>56</v>
      </c>
      <c r="P59" t="s">
        <v>50</v>
      </c>
      <c r="R59">
        <v>12</v>
      </c>
      <c r="S59" t="s">
        <v>57</v>
      </c>
      <c r="T59" t="s">
        <v>281</v>
      </c>
      <c r="U59">
        <v>303549</v>
      </c>
    </row>
    <row r="60" spans="1:21" x14ac:dyDescent="0.3">
      <c r="A60">
        <v>303627</v>
      </c>
      <c r="B60" t="s">
        <v>251</v>
      </c>
      <c r="C60" t="s">
        <v>1766</v>
      </c>
      <c r="D60" t="s">
        <v>52</v>
      </c>
      <c r="E60" t="s">
        <v>1768</v>
      </c>
      <c r="F60" t="s">
        <v>20</v>
      </c>
      <c r="G60" t="s">
        <v>73</v>
      </c>
      <c r="H60" t="s">
        <v>76</v>
      </c>
      <c r="I60" t="s">
        <v>23</v>
      </c>
      <c r="J60" t="s">
        <v>36</v>
      </c>
      <c r="K60" t="s">
        <v>54</v>
      </c>
      <c r="L60" t="s">
        <v>288</v>
      </c>
      <c r="M60">
        <v>90.78</v>
      </c>
      <c r="N60">
        <v>85</v>
      </c>
      <c r="O60" t="s">
        <v>56</v>
      </c>
      <c r="P60" t="s">
        <v>38</v>
      </c>
      <c r="Q60">
        <v>2</v>
      </c>
      <c r="R60">
        <v>6</v>
      </c>
      <c r="S60" t="s">
        <v>29</v>
      </c>
      <c r="U60">
        <v>303526</v>
      </c>
    </row>
    <row r="61" spans="1:21" x14ac:dyDescent="0.3">
      <c r="A61">
        <v>303628</v>
      </c>
      <c r="B61" t="s">
        <v>289</v>
      </c>
      <c r="C61" t="s">
        <v>1765</v>
      </c>
      <c r="D61" t="s">
        <v>19</v>
      </c>
      <c r="E61" t="s">
        <v>1772</v>
      </c>
      <c r="F61" t="s">
        <v>46</v>
      </c>
      <c r="G61" t="s">
        <v>108</v>
      </c>
      <c r="H61" t="s">
        <v>76</v>
      </c>
      <c r="I61" t="s">
        <v>43</v>
      </c>
      <c r="J61" t="s">
        <v>36</v>
      </c>
      <c r="K61" t="s">
        <v>64</v>
      </c>
      <c r="L61" t="s">
        <v>290</v>
      </c>
      <c r="M61">
        <v>96.99</v>
      </c>
      <c r="N61">
        <v>85</v>
      </c>
      <c r="O61" t="s">
        <v>56</v>
      </c>
      <c r="P61" t="s">
        <v>38</v>
      </c>
      <c r="Q61">
        <v>2</v>
      </c>
      <c r="R61">
        <v>35</v>
      </c>
      <c r="S61" t="s">
        <v>29</v>
      </c>
      <c r="U61">
        <v>303620</v>
      </c>
    </row>
    <row r="62" spans="1:21" x14ac:dyDescent="0.3">
      <c r="A62">
        <v>303629</v>
      </c>
      <c r="B62" t="s">
        <v>291</v>
      </c>
      <c r="C62" t="s">
        <v>1762</v>
      </c>
      <c r="D62" t="s">
        <v>72</v>
      </c>
      <c r="E62" t="s">
        <v>1771</v>
      </c>
      <c r="F62" t="s">
        <v>32</v>
      </c>
      <c r="G62" t="s">
        <v>73</v>
      </c>
      <c r="H62" t="s">
        <v>22</v>
      </c>
      <c r="I62" t="s">
        <v>23</v>
      </c>
      <c r="J62" t="s">
        <v>24</v>
      </c>
      <c r="K62" t="s">
        <v>25</v>
      </c>
      <c r="L62" t="s">
        <v>292</v>
      </c>
      <c r="M62">
        <v>87.11</v>
      </c>
      <c r="N62">
        <v>90</v>
      </c>
      <c r="O62" t="s">
        <v>56</v>
      </c>
      <c r="P62" t="s">
        <v>38</v>
      </c>
      <c r="Q62">
        <v>4</v>
      </c>
      <c r="R62">
        <v>25</v>
      </c>
      <c r="S62" t="s">
        <v>29</v>
      </c>
      <c r="U62">
        <v>303558</v>
      </c>
    </row>
    <row r="63" spans="1:21" x14ac:dyDescent="0.3">
      <c r="A63">
        <v>303631</v>
      </c>
      <c r="B63" t="s">
        <v>295</v>
      </c>
      <c r="C63" t="s">
        <v>1762</v>
      </c>
      <c r="D63" t="s">
        <v>72</v>
      </c>
      <c r="E63" t="s">
        <v>1769</v>
      </c>
      <c r="F63" t="s">
        <v>61</v>
      </c>
      <c r="G63" t="s">
        <v>62</v>
      </c>
      <c r="H63" t="s">
        <v>22</v>
      </c>
      <c r="I63" t="s">
        <v>23</v>
      </c>
      <c r="J63" t="s">
        <v>24</v>
      </c>
      <c r="K63" t="s">
        <v>64</v>
      </c>
      <c r="L63" t="s">
        <v>296</v>
      </c>
      <c r="M63">
        <v>92.61</v>
      </c>
      <c r="N63">
        <v>75</v>
      </c>
      <c r="O63" t="s">
        <v>56</v>
      </c>
      <c r="P63" t="s">
        <v>38</v>
      </c>
      <c r="Q63">
        <v>3</v>
      </c>
      <c r="R63">
        <v>39</v>
      </c>
      <c r="S63" t="s">
        <v>29</v>
      </c>
      <c r="U63">
        <v>303579</v>
      </c>
    </row>
    <row r="64" spans="1:21" x14ac:dyDescent="0.3">
      <c r="A64">
        <v>303632</v>
      </c>
      <c r="B64" t="s">
        <v>297</v>
      </c>
      <c r="C64" t="s">
        <v>1763</v>
      </c>
      <c r="D64" t="s">
        <v>80</v>
      </c>
      <c r="E64" t="s">
        <v>1771</v>
      </c>
      <c r="F64" t="s">
        <v>32</v>
      </c>
      <c r="G64" t="s">
        <v>102</v>
      </c>
      <c r="H64" t="s">
        <v>22</v>
      </c>
      <c r="I64" t="s">
        <v>35</v>
      </c>
      <c r="J64" t="s">
        <v>24</v>
      </c>
      <c r="K64" t="s">
        <v>54</v>
      </c>
      <c r="L64" t="s">
        <v>81</v>
      </c>
      <c r="M64">
        <v>77.44</v>
      </c>
      <c r="N64">
        <v>60</v>
      </c>
      <c r="O64" t="s">
        <v>56</v>
      </c>
      <c r="P64" t="s">
        <v>38</v>
      </c>
      <c r="Q64">
        <v>4</v>
      </c>
      <c r="R64">
        <v>40</v>
      </c>
      <c r="S64" t="s">
        <v>29</v>
      </c>
      <c r="U64">
        <v>303558</v>
      </c>
    </row>
    <row r="65" spans="1:21" x14ac:dyDescent="0.3">
      <c r="A65">
        <v>303633</v>
      </c>
      <c r="B65" t="s">
        <v>298</v>
      </c>
      <c r="C65" t="s">
        <v>1760</v>
      </c>
      <c r="D65" t="s">
        <v>31</v>
      </c>
      <c r="E65" t="s">
        <v>1772</v>
      </c>
      <c r="F65" t="s">
        <v>46</v>
      </c>
      <c r="G65" t="s">
        <v>73</v>
      </c>
      <c r="H65" t="s">
        <v>34</v>
      </c>
      <c r="I65" t="s">
        <v>35</v>
      </c>
      <c r="J65" t="s">
        <v>36</v>
      </c>
      <c r="K65" t="s">
        <v>54</v>
      </c>
      <c r="L65" t="s">
        <v>299</v>
      </c>
      <c r="M65">
        <v>97.8</v>
      </c>
      <c r="N65">
        <v>88</v>
      </c>
      <c r="O65" t="s">
        <v>56</v>
      </c>
      <c r="P65" t="s">
        <v>28</v>
      </c>
      <c r="R65">
        <v>31</v>
      </c>
      <c r="S65" t="s">
        <v>29</v>
      </c>
      <c r="U65">
        <v>303557</v>
      </c>
    </row>
    <row r="66" spans="1:21" x14ac:dyDescent="0.3">
      <c r="A66">
        <v>303641</v>
      </c>
      <c r="B66" t="s">
        <v>309</v>
      </c>
      <c r="C66" t="s">
        <v>1761</v>
      </c>
      <c r="D66" t="s">
        <v>40</v>
      </c>
      <c r="E66" t="s">
        <v>1770</v>
      </c>
      <c r="F66" t="s">
        <v>41</v>
      </c>
      <c r="G66" t="s">
        <v>42</v>
      </c>
      <c r="H66" t="s">
        <v>76</v>
      </c>
      <c r="I66" t="s">
        <v>23</v>
      </c>
      <c r="J66" t="s">
        <v>24</v>
      </c>
      <c r="K66" t="s">
        <v>54</v>
      </c>
      <c r="L66" t="s">
        <v>96</v>
      </c>
      <c r="M66">
        <v>90.09</v>
      </c>
      <c r="N66">
        <v>85</v>
      </c>
      <c r="O66" t="s">
        <v>56</v>
      </c>
      <c r="P66" t="s">
        <v>38</v>
      </c>
      <c r="Q66">
        <v>3</v>
      </c>
      <c r="R66">
        <v>28</v>
      </c>
      <c r="S66" t="s">
        <v>29</v>
      </c>
      <c r="U66">
        <v>303604</v>
      </c>
    </row>
    <row r="67" spans="1:21" x14ac:dyDescent="0.3">
      <c r="A67">
        <v>303643</v>
      </c>
      <c r="B67" t="s">
        <v>312</v>
      </c>
      <c r="C67" t="s">
        <v>1762</v>
      </c>
      <c r="D67" t="s">
        <v>72</v>
      </c>
      <c r="E67" t="s">
        <v>1769</v>
      </c>
      <c r="F67" t="s">
        <v>61</v>
      </c>
      <c r="G67" t="s">
        <v>62</v>
      </c>
      <c r="H67" t="s">
        <v>76</v>
      </c>
      <c r="I67" t="s">
        <v>43</v>
      </c>
      <c r="J67" t="s">
        <v>36</v>
      </c>
      <c r="K67" t="s">
        <v>54</v>
      </c>
      <c r="L67" t="s">
        <v>313</v>
      </c>
      <c r="M67">
        <v>88.41</v>
      </c>
      <c r="N67">
        <v>75</v>
      </c>
      <c r="O67" t="s">
        <v>56</v>
      </c>
      <c r="P67" t="s">
        <v>38</v>
      </c>
      <c r="Q67">
        <v>5</v>
      </c>
      <c r="R67">
        <v>26</v>
      </c>
      <c r="S67" t="s">
        <v>29</v>
      </c>
      <c r="U67">
        <v>303640</v>
      </c>
    </row>
    <row r="68" spans="1:21" x14ac:dyDescent="0.3">
      <c r="A68">
        <v>303644</v>
      </c>
      <c r="B68" t="s">
        <v>219</v>
      </c>
      <c r="C68" t="s">
        <v>1760</v>
      </c>
      <c r="D68" t="s">
        <v>31</v>
      </c>
      <c r="E68" t="s">
        <v>1770</v>
      </c>
      <c r="F68" t="s">
        <v>41</v>
      </c>
      <c r="G68" t="s">
        <v>33</v>
      </c>
      <c r="H68" t="s">
        <v>22</v>
      </c>
      <c r="I68" t="s">
        <v>23</v>
      </c>
      <c r="J68" t="s">
        <v>36</v>
      </c>
      <c r="K68" t="s">
        <v>64</v>
      </c>
      <c r="L68" t="s">
        <v>314</v>
      </c>
      <c r="M68">
        <v>99.94</v>
      </c>
      <c r="N68">
        <v>90</v>
      </c>
      <c r="O68" t="s">
        <v>56</v>
      </c>
      <c r="P68" t="s">
        <v>38</v>
      </c>
      <c r="Q68">
        <v>2</v>
      </c>
      <c r="R68">
        <v>28</v>
      </c>
      <c r="S68" t="s">
        <v>29</v>
      </c>
      <c r="U68">
        <v>303636</v>
      </c>
    </row>
    <row r="69" spans="1:21" x14ac:dyDescent="0.3">
      <c r="A69">
        <v>303647</v>
      </c>
      <c r="B69" t="s">
        <v>318</v>
      </c>
      <c r="C69" t="s">
        <v>1760</v>
      </c>
      <c r="D69" t="s">
        <v>31</v>
      </c>
      <c r="E69" t="s">
        <v>1770</v>
      </c>
      <c r="F69" t="s">
        <v>41</v>
      </c>
      <c r="G69" t="s">
        <v>108</v>
      </c>
      <c r="H69" t="s">
        <v>63</v>
      </c>
      <c r="I69" t="s">
        <v>43</v>
      </c>
      <c r="J69" t="s">
        <v>24</v>
      </c>
      <c r="K69" t="s">
        <v>69</v>
      </c>
      <c r="L69" t="s">
        <v>319</v>
      </c>
      <c r="M69">
        <v>90.58</v>
      </c>
      <c r="N69">
        <v>72</v>
      </c>
      <c r="O69" t="s">
        <v>56</v>
      </c>
      <c r="P69" t="s">
        <v>38</v>
      </c>
      <c r="Q69">
        <v>5</v>
      </c>
      <c r="R69">
        <v>16</v>
      </c>
      <c r="S69" t="s">
        <v>29</v>
      </c>
      <c r="U69">
        <v>303532</v>
      </c>
    </row>
    <row r="70" spans="1:21" x14ac:dyDescent="0.3">
      <c r="A70">
        <v>303648</v>
      </c>
      <c r="B70" t="s">
        <v>320</v>
      </c>
      <c r="C70" t="s">
        <v>1761</v>
      </c>
      <c r="D70" t="s">
        <v>40</v>
      </c>
      <c r="E70" t="s">
        <v>1768</v>
      </c>
      <c r="F70" t="s">
        <v>20</v>
      </c>
      <c r="G70" t="s">
        <v>73</v>
      </c>
      <c r="H70" t="s">
        <v>76</v>
      </c>
      <c r="I70" t="s">
        <v>23</v>
      </c>
      <c r="J70" t="s">
        <v>36</v>
      </c>
      <c r="K70" t="s">
        <v>54</v>
      </c>
      <c r="L70" t="s">
        <v>321</v>
      </c>
      <c r="M70">
        <v>79.010000000000005</v>
      </c>
      <c r="N70">
        <v>76</v>
      </c>
      <c r="O70" t="s">
        <v>56</v>
      </c>
      <c r="P70" t="s">
        <v>38</v>
      </c>
      <c r="Q70">
        <v>2</v>
      </c>
      <c r="R70">
        <v>15</v>
      </c>
      <c r="S70" t="s">
        <v>29</v>
      </c>
      <c r="U70">
        <v>303557</v>
      </c>
    </row>
    <row r="71" spans="1:21" x14ac:dyDescent="0.3">
      <c r="A71">
        <v>303650</v>
      </c>
      <c r="B71" t="s">
        <v>125</v>
      </c>
      <c r="C71" t="s">
        <v>1762</v>
      </c>
      <c r="D71" t="s">
        <v>72</v>
      </c>
      <c r="E71" t="s">
        <v>1771</v>
      </c>
      <c r="F71" t="s">
        <v>32</v>
      </c>
      <c r="G71" t="s">
        <v>47</v>
      </c>
      <c r="H71" t="s">
        <v>22</v>
      </c>
      <c r="I71" t="s">
        <v>23</v>
      </c>
      <c r="J71" t="s">
        <v>24</v>
      </c>
      <c r="K71" t="s">
        <v>54</v>
      </c>
      <c r="L71" t="s">
        <v>325</v>
      </c>
      <c r="M71">
        <v>95.43</v>
      </c>
      <c r="N71">
        <v>85</v>
      </c>
      <c r="O71" t="s">
        <v>56</v>
      </c>
      <c r="P71" t="s">
        <v>28</v>
      </c>
      <c r="R71">
        <v>37</v>
      </c>
      <c r="S71" t="s">
        <v>29</v>
      </c>
      <c r="U71">
        <v>303527</v>
      </c>
    </row>
    <row r="72" spans="1:21" x14ac:dyDescent="0.3">
      <c r="A72">
        <v>303651</v>
      </c>
      <c r="B72" t="s">
        <v>326</v>
      </c>
      <c r="C72" t="s">
        <v>1764</v>
      </c>
      <c r="D72" t="s">
        <v>60</v>
      </c>
      <c r="E72" t="s">
        <v>1770</v>
      </c>
      <c r="F72" t="s">
        <v>41</v>
      </c>
      <c r="G72" t="s">
        <v>173</v>
      </c>
      <c r="H72" t="s">
        <v>76</v>
      </c>
      <c r="I72" t="s">
        <v>23</v>
      </c>
      <c r="J72" t="s">
        <v>36</v>
      </c>
      <c r="K72" t="s">
        <v>64</v>
      </c>
      <c r="L72" t="s">
        <v>327</v>
      </c>
      <c r="M72">
        <v>79.05</v>
      </c>
      <c r="N72">
        <v>52</v>
      </c>
      <c r="O72" t="s">
        <v>56</v>
      </c>
      <c r="P72" t="s">
        <v>28</v>
      </c>
      <c r="R72">
        <v>16</v>
      </c>
      <c r="S72" t="s">
        <v>29</v>
      </c>
      <c r="U72">
        <v>303536</v>
      </c>
    </row>
    <row r="73" spans="1:21" x14ac:dyDescent="0.3">
      <c r="A73">
        <v>303652</v>
      </c>
      <c r="B73" t="s">
        <v>328</v>
      </c>
      <c r="C73" t="s">
        <v>1766</v>
      </c>
      <c r="D73" t="s">
        <v>52</v>
      </c>
      <c r="E73" t="s">
        <v>1772</v>
      </c>
      <c r="F73" t="s">
        <v>46</v>
      </c>
      <c r="G73" t="s">
        <v>53</v>
      </c>
      <c r="H73" t="s">
        <v>22</v>
      </c>
      <c r="I73" t="s">
        <v>35</v>
      </c>
      <c r="J73" t="s">
        <v>24</v>
      </c>
      <c r="K73" t="s">
        <v>25</v>
      </c>
      <c r="L73" t="s">
        <v>329</v>
      </c>
      <c r="M73">
        <v>79.88</v>
      </c>
      <c r="N73">
        <v>78</v>
      </c>
      <c r="O73" t="s">
        <v>56</v>
      </c>
      <c r="P73" t="s">
        <v>50</v>
      </c>
      <c r="S73" t="s">
        <v>29</v>
      </c>
      <c r="U73">
        <v>303636</v>
      </c>
    </row>
    <row r="74" spans="1:21" x14ac:dyDescent="0.3">
      <c r="A74">
        <v>303653</v>
      </c>
      <c r="B74" t="s">
        <v>330</v>
      </c>
      <c r="C74" t="s">
        <v>1762</v>
      </c>
      <c r="D74" t="s">
        <v>72</v>
      </c>
      <c r="E74" t="s">
        <v>1769</v>
      </c>
      <c r="F74" t="s">
        <v>61</v>
      </c>
      <c r="G74" t="s">
        <v>47</v>
      </c>
      <c r="H74" t="s">
        <v>63</v>
      </c>
      <c r="I74" t="s">
        <v>35</v>
      </c>
      <c r="J74" t="s">
        <v>36</v>
      </c>
      <c r="K74" t="s">
        <v>25</v>
      </c>
      <c r="L74" t="s">
        <v>283</v>
      </c>
      <c r="M74">
        <v>95.12</v>
      </c>
      <c r="N74">
        <v>85</v>
      </c>
      <c r="O74" t="s">
        <v>56</v>
      </c>
      <c r="P74" t="s">
        <v>28</v>
      </c>
      <c r="R74">
        <v>36</v>
      </c>
      <c r="S74" t="s">
        <v>57</v>
      </c>
      <c r="T74" t="s">
        <v>331</v>
      </c>
      <c r="U74">
        <v>303613</v>
      </c>
    </row>
    <row r="75" spans="1:21" x14ac:dyDescent="0.3">
      <c r="A75">
        <v>303655</v>
      </c>
      <c r="B75" t="s">
        <v>333</v>
      </c>
      <c r="C75" t="s">
        <v>1762</v>
      </c>
      <c r="D75" t="s">
        <v>72</v>
      </c>
      <c r="E75" t="s">
        <v>1769</v>
      </c>
      <c r="F75" t="s">
        <v>61</v>
      </c>
      <c r="G75" t="s">
        <v>108</v>
      </c>
      <c r="H75" t="s">
        <v>63</v>
      </c>
      <c r="I75" t="s">
        <v>23</v>
      </c>
      <c r="J75" t="s">
        <v>24</v>
      </c>
      <c r="K75" t="s">
        <v>54</v>
      </c>
      <c r="L75" t="s">
        <v>334</v>
      </c>
      <c r="M75">
        <v>85.17</v>
      </c>
      <c r="N75">
        <v>78</v>
      </c>
      <c r="O75" t="s">
        <v>56</v>
      </c>
      <c r="P75" t="s">
        <v>28</v>
      </c>
      <c r="R75">
        <v>24</v>
      </c>
      <c r="S75" t="s">
        <v>29</v>
      </c>
      <c r="U75">
        <v>303646</v>
      </c>
    </row>
    <row r="76" spans="1:21" x14ac:dyDescent="0.3">
      <c r="A76">
        <v>303658</v>
      </c>
      <c r="B76" t="s">
        <v>338</v>
      </c>
      <c r="C76" t="s">
        <v>1761</v>
      </c>
      <c r="D76" t="s">
        <v>40</v>
      </c>
      <c r="E76" t="s">
        <v>1770</v>
      </c>
      <c r="F76" t="s">
        <v>41</v>
      </c>
      <c r="G76" t="s">
        <v>73</v>
      </c>
      <c r="H76" t="s">
        <v>76</v>
      </c>
      <c r="I76" t="s">
        <v>23</v>
      </c>
      <c r="J76" t="s">
        <v>36</v>
      </c>
      <c r="K76" t="s">
        <v>69</v>
      </c>
      <c r="L76" t="s">
        <v>339</v>
      </c>
      <c r="M76">
        <v>94.09</v>
      </c>
      <c r="N76">
        <v>86</v>
      </c>
      <c r="O76" t="s">
        <v>56</v>
      </c>
      <c r="P76" t="s">
        <v>38</v>
      </c>
      <c r="Q76">
        <v>3</v>
      </c>
      <c r="S76" t="s">
        <v>29</v>
      </c>
      <c r="U76">
        <v>303634</v>
      </c>
    </row>
    <row r="77" spans="1:21" x14ac:dyDescent="0.3">
      <c r="A77">
        <v>303659</v>
      </c>
      <c r="B77" t="s">
        <v>187</v>
      </c>
      <c r="C77" t="s">
        <v>1764</v>
      </c>
      <c r="D77" t="s">
        <v>60</v>
      </c>
      <c r="E77" t="s">
        <v>1770</v>
      </c>
      <c r="F77" t="s">
        <v>41</v>
      </c>
      <c r="G77" t="s">
        <v>126</v>
      </c>
      <c r="H77" t="s">
        <v>34</v>
      </c>
      <c r="I77" t="s">
        <v>23</v>
      </c>
      <c r="J77" t="s">
        <v>24</v>
      </c>
      <c r="K77" t="s">
        <v>25</v>
      </c>
      <c r="L77" t="s">
        <v>340</v>
      </c>
      <c r="M77">
        <v>96.66</v>
      </c>
      <c r="N77">
        <v>86</v>
      </c>
      <c r="O77" t="s">
        <v>56</v>
      </c>
      <c r="P77" t="s">
        <v>38</v>
      </c>
      <c r="Q77">
        <v>5</v>
      </c>
      <c r="R77">
        <v>31</v>
      </c>
      <c r="S77" t="s">
        <v>29</v>
      </c>
      <c r="U77">
        <v>303550</v>
      </c>
    </row>
    <row r="78" spans="1:21" x14ac:dyDescent="0.3">
      <c r="A78">
        <v>303660</v>
      </c>
      <c r="B78" t="s">
        <v>116</v>
      </c>
      <c r="C78" t="s">
        <v>1765</v>
      </c>
      <c r="D78" t="s">
        <v>19</v>
      </c>
      <c r="E78" t="s">
        <v>1771</v>
      </c>
      <c r="F78" t="s">
        <v>32</v>
      </c>
      <c r="G78" t="s">
        <v>42</v>
      </c>
      <c r="H78" t="s">
        <v>22</v>
      </c>
      <c r="I78" t="s">
        <v>43</v>
      </c>
      <c r="J78" t="s">
        <v>36</v>
      </c>
      <c r="K78" t="s">
        <v>25</v>
      </c>
      <c r="L78" t="s">
        <v>341</v>
      </c>
      <c r="M78">
        <v>90.81</v>
      </c>
      <c r="N78">
        <v>79</v>
      </c>
      <c r="O78" t="s">
        <v>56</v>
      </c>
      <c r="P78" t="s">
        <v>28</v>
      </c>
      <c r="R78">
        <v>24</v>
      </c>
      <c r="S78" t="s">
        <v>57</v>
      </c>
      <c r="T78" t="s">
        <v>342</v>
      </c>
      <c r="U78">
        <v>303613</v>
      </c>
    </row>
    <row r="79" spans="1:21" x14ac:dyDescent="0.3">
      <c r="A79">
        <v>303663</v>
      </c>
      <c r="B79" t="s">
        <v>181</v>
      </c>
      <c r="C79" t="s">
        <v>1763</v>
      </c>
      <c r="D79" t="s">
        <v>80</v>
      </c>
      <c r="E79" t="s">
        <v>1770</v>
      </c>
      <c r="F79" t="s">
        <v>41</v>
      </c>
      <c r="G79" t="s">
        <v>53</v>
      </c>
      <c r="H79" t="s">
        <v>76</v>
      </c>
      <c r="I79" t="s">
        <v>43</v>
      </c>
      <c r="J79" t="s">
        <v>36</v>
      </c>
      <c r="K79" t="s">
        <v>69</v>
      </c>
      <c r="L79" t="s">
        <v>345</v>
      </c>
      <c r="M79">
        <v>85.34</v>
      </c>
      <c r="N79">
        <v>81</v>
      </c>
      <c r="O79" t="s">
        <v>56</v>
      </c>
      <c r="P79" t="s">
        <v>38</v>
      </c>
      <c r="Q79">
        <v>4</v>
      </c>
      <c r="R79">
        <v>17</v>
      </c>
      <c r="S79" t="s">
        <v>29</v>
      </c>
      <c r="U79">
        <v>303596</v>
      </c>
    </row>
    <row r="80" spans="1:21" x14ac:dyDescent="0.3">
      <c r="A80">
        <v>303667</v>
      </c>
      <c r="B80" t="s">
        <v>133</v>
      </c>
      <c r="C80" t="s">
        <v>1766</v>
      </c>
      <c r="D80" t="s">
        <v>52</v>
      </c>
      <c r="E80" t="s">
        <v>1772</v>
      </c>
      <c r="F80" t="s">
        <v>46</v>
      </c>
      <c r="G80" t="s">
        <v>173</v>
      </c>
      <c r="H80" t="s">
        <v>34</v>
      </c>
      <c r="I80" t="s">
        <v>43</v>
      </c>
      <c r="J80" t="s">
        <v>24</v>
      </c>
      <c r="K80" t="s">
        <v>64</v>
      </c>
      <c r="L80" t="s">
        <v>321</v>
      </c>
      <c r="M80">
        <v>98.28</v>
      </c>
      <c r="N80">
        <v>92</v>
      </c>
      <c r="O80" t="s">
        <v>56</v>
      </c>
      <c r="P80" t="s">
        <v>38</v>
      </c>
      <c r="Q80">
        <v>2</v>
      </c>
      <c r="R80">
        <v>34</v>
      </c>
      <c r="S80" t="s">
        <v>29</v>
      </c>
      <c r="U80">
        <v>303595</v>
      </c>
    </row>
    <row r="81" spans="1:21" x14ac:dyDescent="0.3">
      <c r="A81">
        <v>303668</v>
      </c>
      <c r="B81" t="s">
        <v>352</v>
      </c>
      <c r="C81" t="s">
        <v>1765</v>
      </c>
      <c r="D81" t="s">
        <v>19</v>
      </c>
      <c r="E81" t="s">
        <v>1769</v>
      </c>
      <c r="F81" t="s">
        <v>61</v>
      </c>
      <c r="G81" t="s">
        <v>126</v>
      </c>
      <c r="H81" t="s">
        <v>22</v>
      </c>
      <c r="I81" t="s">
        <v>23</v>
      </c>
      <c r="J81" t="s">
        <v>36</v>
      </c>
      <c r="K81" t="s">
        <v>64</v>
      </c>
      <c r="L81" t="s">
        <v>353</v>
      </c>
      <c r="M81">
        <v>98.56</v>
      </c>
      <c r="N81">
        <v>94</v>
      </c>
      <c r="O81" t="s">
        <v>56</v>
      </c>
      <c r="P81" t="s">
        <v>38</v>
      </c>
      <c r="Q81">
        <v>4</v>
      </c>
      <c r="R81">
        <v>20</v>
      </c>
      <c r="S81" t="s">
        <v>29</v>
      </c>
      <c r="U81">
        <v>303660</v>
      </c>
    </row>
    <row r="82" spans="1:21" x14ac:dyDescent="0.3">
      <c r="A82">
        <v>303670</v>
      </c>
      <c r="B82" t="s">
        <v>357</v>
      </c>
      <c r="C82" t="s">
        <v>1762</v>
      </c>
      <c r="D82" t="s">
        <v>72</v>
      </c>
      <c r="E82" t="s">
        <v>1771</v>
      </c>
      <c r="F82" t="s">
        <v>32</v>
      </c>
      <c r="G82" t="s">
        <v>126</v>
      </c>
      <c r="H82" t="s">
        <v>22</v>
      </c>
      <c r="I82" t="s">
        <v>23</v>
      </c>
      <c r="J82" t="s">
        <v>24</v>
      </c>
      <c r="K82" t="s">
        <v>64</v>
      </c>
      <c r="L82" t="s">
        <v>358</v>
      </c>
      <c r="M82">
        <v>81.78</v>
      </c>
      <c r="N82">
        <v>50</v>
      </c>
      <c r="O82" t="s">
        <v>56</v>
      </c>
      <c r="P82" t="s">
        <v>38</v>
      </c>
      <c r="Q82">
        <v>5</v>
      </c>
      <c r="R82">
        <v>16</v>
      </c>
      <c r="S82" t="s">
        <v>29</v>
      </c>
      <c r="U82">
        <v>303585</v>
      </c>
    </row>
    <row r="83" spans="1:21" x14ac:dyDescent="0.3">
      <c r="A83">
        <v>303671</v>
      </c>
      <c r="B83" t="s">
        <v>125</v>
      </c>
      <c r="C83" t="s">
        <v>1760</v>
      </c>
      <c r="D83" t="s">
        <v>31</v>
      </c>
      <c r="E83" t="s">
        <v>1768</v>
      </c>
      <c r="F83" t="s">
        <v>20</v>
      </c>
      <c r="G83" t="s">
        <v>62</v>
      </c>
      <c r="H83" t="s">
        <v>63</v>
      </c>
      <c r="I83" t="s">
        <v>23</v>
      </c>
      <c r="J83" t="s">
        <v>24</v>
      </c>
      <c r="K83" t="s">
        <v>25</v>
      </c>
      <c r="L83" t="s">
        <v>359</v>
      </c>
      <c r="M83">
        <v>99.98</v>
      </c>
      <c r="N83">
        <v>89</v>
      </c>
      <c r="O83" t="s">
        <v>56</v>
      </c>
      <c r="P83" t="s">
        <v>38</v>
      </c>
      <c r="Q83">
        <v>4</v>
      </c>
      <c r="R83">
        <v>38</v>
      </c>
      <c r="S83" t="s">
        <v>57</v>
      </c>
      <c r="T83" t="s">
        <v>360</v>
      </c>
      <c r="U83">
        <v>303533</v>
      </c>
    </row>
    <row r="84" spans="1:21" x14ac:dyDescent="0.3">
      <c r="A84">
        <v>303673</v>
      </c>
      <c r="B84" t="s">
        <v>255</v>
      </c>
      <c r="C84" t="s">
        <v>1760</v>
      </c>
      <c r="D84" t="s">
        <v>31</v>
      </c>
      <c r="E84" t="s">
        <v>1770</v>
      </c>
      <c r="F84" t="s">
        <v>41</v>
      </c>
      <c r="G84" t="s">
        <v>108</v>
      </c>
      <c r="H84" t="s">
        <v>63</v>
      </c>
      <c r="I84" t="s">
        <v>23</v>
      </c>
      <c r="J84" t="s">
        <v>24</v>
      </c>
      <c r="K84" t="s">
        <v>64</v>
      </c>
      <c r="L84" t="s">
        <v>363</v>
      </c>
      <c r="M84">
        <v>85.29</v>
      </c>
      <c r="N84">
        <v>85</v>
      </c>
      <c r="O84" t="s">
        <v>56</v>
      </c>
      <c r="P84" t="s">
        <v>38</v>
      </c>
      <c r="Q84">
        <v>5</v>
      </c>
      <c r="R84">
        <v>28</v>
      </c>
      <c r="S84" t="s">
        <v>57</v>
      </c>
      <c r="T84" t="s">
        <v>364</v>
      </c>
      <c r="U84">
        <v>303585</v>
      </c>
    </row>
    <row r="85" spans="1:21" x14ac:dyDescent="0.3">
      <c r="A85">
        <v>303674</v>
      </c>
      <c r="B85" t="s">
        <v>365</v>
      </c>
      <c r="C85" t="s">
        <v>1761</v>
      </c>
      <c r="D85" t="s">
        <v>40</v>
      </c>
      <c r="E85" t="s">
        <v>1770</v>
      </c>
      <c r="F85" t="s">
        <v>41</v>
      </c>
      <c r="G85" t="s">
        <v>62</v>
      </c>
      <c r="H85" t="s">
        <v>22</v>
      </c>
      <c r="I85" t="s">
        <v>43</v>
      </c>
      <c r="J85" t="s">
        <v>36</v>
      </c>
      <c r="K85" t="s">
        <v>69</v>
      </c>
      <c r="L85" t="s">
        <v>302</v>
      </c>
      <c r="M85">
        <v>78.62</v>
      </c>
      <c r="N85">
        <v>54</v>
      </c>
      <c r="O85" t="s">
        <v>56</v>
      </c>
      <c r="P85" t="s">
        <v>38</v>
      </c>
      <c r="Q85">
        <v>4</v>
      </c>
      <c r="R85">
        <v>14</v>
      </c>
      <c r="S85" t="s">
        <v>57</v>
      </c>
      <c r="T85" t="s">
        <v>366</v>
      </c>
      <c r="U85">
        <v>303670</v>
      </c>
    </row>
    <row r="86" spans="1:21" x14ac:dyDescent="0.3">
      <c r="A86">
        <v>303675</v>
      </c>
      <c r="B86" t="s">
        <v>367</v>
      </c>
      <c r="C86" t="s">
        <v>1765</v>
      </c>
      <c r="D86" t="s">
        <v>19</v>
      </c>
      <c r="E86" t="s">
        <v>1769</v>
      </c>
      <c r="F86" t="s">
        <v>61</v>
      </c>
      <c r="G86" t="s">
        <v>62</v>
      </c>
      <c r="H86" t="s">
        <v>63</v>
      </c>
      <c r="I86" t="s">
        <v>23</v>
      </c>
      <c r="J86" t="s">
        <v>24</v>
      </c>
      <c r="K86" t="s">
        <v>64</v>
      </c>
      <c r="L86" t="s">
        <v>368</v>
      </c>
      <c r="M86">
        <v>96.45</v>
      </c>
      <c r="N86">
        <v>88</v>
      </c>
      <c r="O86" t="s">
        <v>56</v>
      </c>
      <c r="P86" t="s">
        <v>38</v>
      </c>
      <c r="Q86">
        <v>3</v>
      </c>
      <c r="R86">
        <v>40</v>
      </c>
      <c r="S86" t="s">
        <v>29</v>
      </c>
      <c r="U86">
        <v>303528</v>
      </c>
    </row>
    <row r="87" spans="1:21" x14ac:dyDescent="0.3">
      <c r="A87">
        <v>303679</v>
      </c>
      <c r="B87" t="s">
        <v>375</v>
      </c>
      <c r="C87" t="s">
        <v>1763</v>
      </c>
      <c r="D87" t="s">
        <v>80</v>
      </c>
      <c r="E87" t="s">
        <v>1770</v>
      </c>
      <c r="F87" t="s">
        <v>41</v>
      </c>
      <c r="G87" t="s">
        <v>173</v>
      </c>
      <c r="H87" t="s">
        <v>76</v>
      </c>
      <c r="I87" t="s">
        <v>35</v>
      </c>
      <c r="J87" t="s">
        <v>24</v>
      </c>
      <c r="K87" t="s">
        <v>64</v>
      </c>
      <c r="L87" t="s">
        <v>376</v>
      </c>
      <c r="M87">
        <v>76.180000000000007</v>
      </c>
      <c r="N87">
        <v>62</v>
      </c>
      <c r="O87" t="s">
        <v>56</v>
      </c>
      <c r="P87" t="s">
        <v>38</v>
      </c>
      <c r="Q87">
        <v>4</v>
      </c>
      <c r="S87" t="s">
        <v>29</v>
      </c>
      <c r="U87">
        <v>303525</v>
      </c>
    </row>
    <row r="88" spans="1:21" x14ac:dyDescent="0.3">
      <c r="A88">
        <v>303680</v>
      </c>
      <c r="B88" t="s">
        <v>377</v>
      </c>
      <c r="C88" t="s">
        <v>1765</v>
      </c>
      <c r="D88" t="s">
        <v>19</v>
      </c>
      <c r="E88" t="s">
        <v>1768</v>
      </c>
      <c r="F88" t="s">
        <v>20</v>
      </c>
      <c r="G88" t="s">
        <v>53</v>
      </c>
      <c r="H88" t="s">
        <v>22</v>
      </c>
      <c r="I88" t="s">
        <v>43</v>
      </c>
      <c r="J88" t="s">
        <v>24</v>
      </c>
      <c r="K88" t="s">
        <v>64</v>
      </c>
      <c r="L88" t="s">
        <v>378</v>
      </c>
      <c r="M88">
        <v>96.99</v>
      </c>
      <c r="N88">
        <v>100</v>
      </c>
      <c r="O88" t="s">
        <v>56</v>
      </c>
      <c r="P88" t="s">
        <v>50</v>
      </c>
      <c r="R88">
        <v>38</v>
      </c>
      <c r="S88" t="s">
        <v>29</v>
      </c>
      <c r="U88">
        <v>303604</v>
      </c>
    </row>
    <row r="89" spans="1:21" x14ac:dyDescent="0.3">
      <c r="A89">
        <v>303683</v>
      </c>
      <c r="B89" t="s">
        <v>382</v>
      </c>
      <c r="C89" t="s">
        <v>1763</v>
      </c>
      <c r="D89" t="s">
        <v>80</v>
      </c>
      <c r="E89" t="s">
        <v>1772</v>
      </c>
      <c r="F89" t="s">
        <v>46</v>
      </c>
      <c r="G89" t="s">
        <v>102</v>
      </c>
      <c r="H89" t="s">
        <v>63</v>
      </c>
      <c r="I89" t="s">
        <v>23</v>
      </c>
      <c r="J89" t="s">
        <v>24</v>
      </c>
      <c r="K89" t="s">
        <v>69</v>
      </c>
      <c r="L89" t="s">
        <v>383</v>
      </c>
      <c r="M89">
        <v>85.7</v>
      </c>
      <c r="N89">
        <v>88</v>
      </c>
      <c r="O89" t="s">
        <v>56</v>
      </c>
      <c r="P89" t="s">
        <v>28</v>
      </c>
      <c r="R89">
        <v>23</v>
      </c>
      <c r="S89" t="s">
        <v>29</v>
      </c>
      <c r="U89">
        <v>303636</v>
      </c>
    </row>
    <row r="90" spans="1:21" x14ac:dyDescent="0.3">
      <c r="A90">
        <v>303684</v>
      </c>
      <c r="B90" t="s">
        <v>384</v>
      </c>
      <c r="C90" t="s">
        <v>1761</v>
      </c>
      <c r="D90" t="s">
        <v>40</v>
      </c>
      <c r="E90" t="s">
        <v>1771</v>
      </c>
      <c r="F90" t="s">
        <v>32</v>
      </c>
      <c r="G90" t="s">
        <v>108</v>
      </c>
      <c r="H90" t="s">
        <v>34</v>
      </c>
      <c r="I90" t="s">
        <v>35</v>
      </c>
      <c r="J90" t="s">
        <v>36</v>
      </c>
      <c r="K90" t="s">
        <v>69</v>
      </c>
      <c r="L90" t="s">
        <v>233</v>
      </c>
      <c r="M90">
        <v>89.58</v>
      </c>
      <c r="N90">
        <v>72</v>
      </c>
      <c r="O90" t="s">
        <v>56</v>
      </c>
      <c r="P90" t="s">
        <v>38</v>
      </c>
      <c r="Q90">
        <v>2</v>
      </c>
      <c r="S90" t="s">
        <v>29</v>
      </c>
      <c r="U90">
        <v>303611</v>
      </c>
    </row>
    <row r="91" spans="1:21" x14ac:dyDescent="0.3">
      <c r="A91">
        <v>303685</v>
      </c>
      <c r="B91" t="s">
        <v>71</v>
      </c>
      <c r="C91" t="s">
        <v>1764</v>
      </c>
      <c r="D91" t="s">
        <v>60</v>
      </c>
      <c r="E91" t="s">
        <v>1771</v>
      </c>
      <c r="F91" t="s">
        <v>32</v>
      </c>
      <c r="G91" t="s">
        <v>21</v>
      </c>
      <c r="H91" t="s">
        <v>76</v>
      </c>
      <c r="I91" t="s">
        <v>35</v>
      </c>
      <c r="J91" t="s">
        <v>24</v>
      </c>
      <c r="K91" t="s">
        <v>54</v>
      </c>
      <c r="L91" t="s">
        <v>385</v>
      </c>
      <c r="M91">
        <v>99.74</v>
      </c>
      <c r="N91">
        <v>92</v>
      </c>
      <c r="O91" t="s">
        <v>56</v>
      </c>
      <c r="P91" t="s">
        <v>38</v>
      </c>
      <c r="Q91">
        <v>4</v>
      </c>
      <c r="R91">
        <v>35</v>
      </c>
      <c r="S91" t="s">
        <v>29</v>
      </c>
      <c r="U91">
        <v>303563</v>
      </c>
    </row>
    <row r="92" spans="1:21" x14ac:dyDescent="0.3">
      <c r="A92">
        <v>303686</v>
      </c>
      <c r="B92" t="s">
        <v>386</v>
      </c>
      <c r="C92" t="s">
        <v>1760</v>
      </c>
      <c r="D92" t="s">
        <v>31</v>
      </c>
      <c r="E92" t="s">
        <v>1772</v>
      </c>
      <c r="F92" t="s">
        <v>46</v>
      </c>
      <c r="G92" t="s">
        <v>108</v>
      </c>
      <c r="H92" t="s">
        <v>76</v>
      </c>
      <c r="I92" t="s">
        <v>35</v>
      </c>
      <c r="J92" t="s">
        <v>24</v>
      </c>
      <c r="K92" t="s">
        <v>54</v>
      </c>
      <c r="L92" t="s">
        <v>387</v>
      </c>
      <c r="M92">
        <v>90.69</v>
      </c>
      <c r="N92">
        <v>73</v>
      </c>
      <c r="O92" t="s">
        <v>56</v>
      </c>
      <c r="P92" t="s">
        <v>38</v>
      </c>
      <c r="Q92">
        <v>4</v>
      </c>
      <c r="R92">
        <v>32</v>
      </c>
      <c r="S92" t="s">
        <v>57</v>
      </c>
      <c r="T92" t="s">
        <v>388</v>
      </c>
      <c r="U92">
        <v>303592</v>
      </c>
    </row>
    <row r="93" spans="1:21" x14ac:dyDescent="0.3">
      <c r="A93">
        <v>303687</v>
      </c>
      <c r="B93" t="s">
        <v>389</v>
      </c>
      <c r="C93" t="s">
        <v>1765</v>
      </c>
      <c r="D93" t="s">
        <v>19</v>
      </c>
      <c r="E93" t="s">
        <v>1769</v>
      </c>
      <c r="F93" t="s">
        <v>61</v>
      </c>
      <c r="G93" t="s">
        <v>62</v>
      </c>
      <c r="H93" t="s">
        <v>63</v>
      </c>
      <c r="I93" t="s">
        <v>23</v>
      </c>
      <c r="J93" t="s">
        <v>24</v>
      </c>
      <c r="K93" t="s">
        <v>64</v>
      </c>
      <c r="L93" t="s">
        <v>390</v>
      </c>
      <c r="M93">
        <v>81.349999999999994</v>
      </c>
      <c r="N93">
        <v>73</v>
      </c>
      <c r="O93" t="s">
        <v>56</v>
      </c>
      <c r="P93" t="s">
        <v>50</v>
      </c>
      <c r="R93">
        <v>8</v>
      </c>
      <c r="S93" t="s">
        <v>29</v>
      </c>
      <c r="U93">
        <v>303654</v>
      </c>
    </row>
    <row r="94" spans="1:21" x14ac:dyDescent="0.3">
      <c r="A94">
        <v>303688</v>
      </c>
      <c r="B94" t="s">
        <v>391</v>
      </c>
      <c r="C94" t="s">
        <v>1763</v>
      </c>
      <c r="D94" t="s">
        <v>80</v>
      </c>
      <c r="E94" t="s">
        <v>1770</v>
      </c>
      <c r="F94" t="s">
        <v>41</v>
      </c>
      <c r="G94" t="s">
        <v>42</v>
      </c>
      <c r="H94" t="s">
        <v>22</v>
      </c>
      <c r="I94" t="s">
        <v>43</v>
      </c>
      <c r="J94" t="s">
        <v>36</v>
      </c>
      <c r="K94" t="s">
        <v>69</v>
      </c>
      <c r="L94" t="s">
        <v>392</v>
      </c>
      <c r="M94">
        <v>99.12</v>
      </c>
      <c r="N94">
        <v>96</v>
      </c>
      <c r="O94" t="s">
        <v>56</v>
      </c>
      <c r="P94" t="s">
        <v>38</v>
      </c>
      <c r="Q94">
        <v>2</v>
      </c>
      <c r="R94">
        <v>12</v>
      </c>
      <c r="S94" t="s">
        <v>29</v>
      </c>
      <c r="U94">
        <v>303665</v>
      </c>
    </row>
    <row r="95" spans="1:21" x14ac:dyDescent="0.3">
      <c r="A95">
        <v>303689</v>
      </c>
      <c r="B95" t="s">
        <v>232</v>
      </c>
      <c r="C95" t="s">
        <v>1764</v>
      </c>
      <c r="D95" t="s">
        <v>60</v>
      </c>
      <c r="E95" t="s">
        <v>1769</v>
      </c>
      <c r="F95" t="s">
        <v>61</v>
      </c>
      <c r="G95" t="s">
        <v>47</v>
      </c>
      <c r="H95" t="s">
        <v>22</v>
      </c>
      <c r="I95" t="s">
        <v>23</v>
      </c>
      <c r="J95" t="s">
        <v>36</v>
      </c>
      <c r="K95" t="s">
        <v>64</v>
      </c>
      <c r="L95" t="s">
        <v>393</v>
      </c>
      <c r="M95">
        <v>90.08</v>
      </c>
      <c r="N95">
        <v>75</v>
      </c>
      <c r="O95" t="s">
        <v>56</v>
      </c>
      <c r="P95" t="s">
        <v>38</v>
      </c>
      <c r="Q95">
        <v>3</v>
      </c>
      <c r="R95">
        <v>32</v>
      </c>
      <c r="S95" t="s">
        <v>57</v>
      </c>
      <c r="T95" t="s">
        <v>394</v>
      </c>
      <c r="U95">
        <v>303570</v>
      </c>
    </row>
    <row r="96" spans="1:21" x14ac:dyDescent="0.3">
      <c r="A96">
        <v>303690</v>
      </c>
      <c r="B96" t="s">
        <v>395</v>
      </c>
      <c r="C96" t="s">
        <v>1765</v>
      </c>
      <c r="D96" t="s">
        <v>19</v>
      </c>
      <c r="E96" t="s">
        <v>1770</v>
      </c>
      <c r="F96" t="s">
        <v>41</v>
      </c>
      <c r="G96" t="s">
        <v>53</v>
      </c>
      <c r="H96" t="s">
        <v>76</v>
      </c>
      <c r="I96" t="s">
        <v>23</v>
      </c>
      <c r="J96" t="s">
        <v>24</v>
      </c>
      <c r="K96" t="s">
        <v>64</v>
      </c>
      <c r="L96" t="s">
        <v>70</v>
      </c>
      <c r="M96">
        <v>87.2</v>
      </c>
      <c r="N96">
        <v>84</v>
      </c>
      <c r="O96" t="s">
        <v>56</v>
      </c>
      <c r="P96" t="s">
        <v>38</v>
      </c>
      <c r="Q96">
        <v>3</v>
      </c>
      <c r="S96" t="s">
        <v>29</v>
      </c>
      <c r="U96">
        <v>303637</v>
      </c>
    </row>
    <row r="97" spans="1:21" x14ac:dyDescent="0.3">
      <c r="A97">
        <v>303691</v>
      </c>
      <c r="B97" t="s">
        <v>149</v>
      </c>
      <c r="C97" t="s">
        <v>1763</v>
      </c>
      <c r="D97" t="s">
        <v>80</v>
      </c>
      <c r="E97" t="s">
        <v>1768</v>
      </c>
      <c r="F97" t="s">
        <v>20</v>
      </c>
      <c r="G97" t="s">
        <v>173</v>
      </c>
      <c r="H97" t="s">
        <v>63</v>
      </c>
      <c r="I97" t="s">
        <v>43</v>
      </c>
      <c r="J97" t="s">
        <v>24</v>
      </c>
      <c r="K97" t="s">
        <v>64</v>
      </c>
      <c r="L97" t="s">
        <v>396</v>
      </c>
      <c r="M97">
        <v>84.54</v>
      </c>
      <c r="N97">
        <v>50</v>
      </c>
      <c r="O97" t="s">
        <v>56</v>
      </c>
      <c r="P97" t="s">
        <v>38</v>
      </c>
      <c r="Q97">
        <v>3</v>
      </c>
      <c r="R97">
        <v>23</v>
      </c>
      <c r="S97" t="s">
        <v>57</v>
      </c>
      <c r="T97" t="s">
        <v>366</v>
      </c>
      <c r="U97">
        <v>303646</v>
      </c>
    </row>
    <row r="98" spans="1:21" x14ac:dyDescent="0.3">
      <c r="A98">
        <v>303692</v>
      </c>
      <c r="B98" t="s">
        <v>397</v>
      </c>
      <c r="C98" t="s">
        <v>1765</v>
      </c>
      <c r="D98" t="s">
        <v>19</v>
      </c>
      <c r="E98" t="s">
        <v>1768</v>
      </c>
      <c r="F98" t="s">
        <v>20</v>
      </c>
      <c r="G98" t="s">
        <v>73</v>
      </c>
      <c r="H98" t="s">
        <v>22</v>
      </c>
      <c r="I98" t="s">
        <v>23</v>
      </c>
      <c r="J98" t="s">
        <v>24</v>
      </c>
      <c r="K98" t="s">
        <v>54</v>
      </c>
      <c r="L98" t="s">
        <v>398</v>
      </c>
      <c r="M98">
        <v>78.52</v>
      </c>
      <c r="N98">
        <v>74</v>
      </c>
      <c r="O98" t="s">
        <v>56</v>
      </c>
      <c r="P98" t="s">
        <v>50</v>
      </c>
      <c r="R98">
        <v>7</v>
      </c>
      <c r="S98" t="s">
        <v>29</v>
      </c>
      <c r="U98">
        <v>303667</v>
      </c>
    </row>
    <row r="99" spans="1:21" x14ac:dyDescent="0.3">
      <c r="A99">
        <v>303694</v>
      </c>
      <c r="B99" t="s">
        <v>400</v>
      </c>
      <c r="C99" t="s">
        <v>1766</v>
      </c>
      <c r="D99" t="s">
        <v>52</v>
      </c>
      <c r="E99" t="s">
        <v>1770</v>
      </c>
      <c r="F99" t="s">
        <v>41</v>
      </c>
      <c r="G99" t="s">
        <v>62</v>
      </c>
      <c r="H99" t="s">
        <v>76</v>
      </c>
      <c r="I99" t="s">
        <v>35</v>
      </c>
      <c r="J99" t="s">
        <v>36</v>
      </c>
      <c r="K99" t="s">
        <v>25</v>
      </c>
      <c r="L99" t="s">
        <v>401</v>
      </c>
      <c r="M99">
        <v>94.69</v>
      </c>
      <c r="N99">
        <v>86</v>
      </c>
      <c r="O99" t="s">
        <v>56</v>
      </c>
      <c r="P99" t="s">
        <v>50</v>
      </c>
      <c r="R99">
        <v>29</v>
      </c>
      <c r="S99" t="s">
        <v>29</v>
      </c>
      <c r="U99">
        <v>303591</v>
      </c>
    </row>
    <row r="100" spans="1:21" x14ac:dyDescent="0.3">
      <c r="A100">
        <v>303695</v>
      </c>
      <c r="B100" t="s">
        <v>402</v>
      </c>
      <c r="C100" t="s">
        <v>1766</v>
      </c>
      <c r="D100" t="s">
        <v>52</v>
      </c>
      <c r="E100" t="s">
        <v>1769</v>
      </c>
      <c r="F100" t="s">
        <v>61</v>
      </c>
      <c r="G100" t="s">
        <v>126</v>
      </c>
      <c r="H100" t="s">
        <v>63</v>
      </c>
      <c r="I100" t="s">
        <v>23</v>
      </c>
      <c r="J100" t="s">
        <v>36</v>
      </c>
      <c r="K100" t="s">
        <v>25</v>
      </c>
      <c r="L100" t="s">
        <v>44</v>
      </c>
      <c r="M100">
        <v>77.08</v>
      </c>
      <c r="N100">
        <v>74</v>
      </c>
      <c r="O100" t="s">
        <v>56</v>
      </c>
      <c r="P100" t="s">
        <v>28</v>
      </c>
      <c r="R100">
        <v>15</v>
      </c>
      <c r="S100" t="s">
        <v>29</v>
      </c>
      <c r="U100">
        <v>303624</v>
      </c>
    </row>
    <row r="101" spans="1:21" x14ac:dyDescent="0.3">
      <c r="A101">
        <v>303696</v>
      </c>
      <c r="B101" t="s">
        <v>167</v>
      </c>
      <c r="C101" t="s">
        <v>1764</v>
      </c>
      <c r="D101" t="s">
        <v>60</v>
      </c>
      <c r="E101" t="s">
        <v>1769</v>
      </c>
      <c r="F101" t="s">
        <v>61</v>
      </c>
      <c r="G101" t="s">
        <v>126</v>
      </c>
      <c r="H101" t="s">
        <v>63</v>
      </c>
      <c r="I101" t="s">
        <v>43</v>
      </c>
      <c r="J101" t="s">
        <v>36</v>
      </c>
      <c r="K101" t="s">
        <v>64</v>
      </c>
      <c r="L101" t="s">
        <v>403</v>
      </c>
      <c r="M101">
        <v>84.67</v>
      </c>
      <c r="N101">
        <v>70</v>
      </c>
      <c r="O101" t="s">
        <v>56</v>
      </c>
      <c r="P101" t="s">
        <v>38</v>
      </c>
      <c r="Q101">
        <v>3</v>
      </c>
      <c r="R101">
        <v>20</v>
      </c>
      <c r="S101" t="s">
        <v>29</v>
      </c>
      <c r="U101">
        <v>303613</v>
      </c>
    </row>
    <row r="102" spans="1:21" x14ac:dyDescent="0.3">
      <c r="A102">
        <v>303699</v>
      </c>
      <c r="B102" t="s">
        <v>409</v>
      </c>
      <c r="C102" t="s">
        <v>1762</v>
      </c>
      <c r="D102" t="s">
        <v>72</v>
      </c>
      <c r="E102" t="s">
        <v>1768</v>
      </c>
      <c r="F102" t="s">
        <v>20</v>
      </c>
      <c r="G102" t="s">
        <v>126</v>
      </c>
      <c r="H102" t="s">
        <v>76</v>
      </c>
      <c r="I102" t="s">
        <v>43</v>
      </c>
      <c r="J102" t="s">
        <v>36</v>
      </c>
      <c r="K102" t="s">
        <v>54</v>
      </c>
      <c r="L102" t="s">
        <v>410</v>
      </c>
      <c r="M102">
        <v>99.98</v>
      </c>
      <c r="N102">
        <v>87</v>
      </c>
      <c r="O102" t="s">
        <v>56</v>
      </c>
      <c r="P102" t="s">
        <v>38</v>
      </c>
      <c r="Q102">
        <v>4</v>
      </c>
      <c r="R102">
        <v>7</v>
      </c>
      <c r="S102" t="s">
        <v>29</v>
      </c>
      <c r="U102">
        <v>303621</v>
      </c>
    </row>
    <row r="103" spans="1:21" x14ac:dyDescent="0.3">
      <c r="A103">
        <v>303703</v>
      </c>
      <c r="B103" t="s">
        <v>418</v>
      </c>
      <c r="C103" t="s">
        <v>1763</v>
      </c>
      <c r="D103" t="s">
        <v>80</v>
      </c>
      <c r="E103" t="s">
        <v>1768</v>
      </c>
      <c r="F103" t="s">
        <v>20</v>
      </c>
      <c r="G103" t="s">
        <v>53</v>
      </c>
      <c r="H103" t="s">
        <v>76</v>
      </c>
      <c r="I103" t="s">
        <v>23</v>
      </c>
      <c r="J103" t="s">
        <v>24</v>
      </c>
      <c r="K103" t="s">
        <v>25</v>
      </c>
      <c r="L103" t="s">
        <v>419</v>
      </c>
      <c r="M103">
        <v>87.18</v>
      </c>
      <c r="N103">
        <v>83</v>
      </c>
      <c r="O103" t="s">
        <v>56</v>
      </c>
      <c r="P103" t="s">
        <v>38</v>
      </c>
      <c r="Q103">
        <v>5</v>
      </c>
      <c r="R103">
        <v>40</v>
      </c>
      <c r="S103" t="s">
        <v>57</v>
      </c>
      <c r="T103" t="s">
        <v>420</v>
      </c>
      <c r="U103">
        <v>303678</v>
      </c>
    </row>
    <row r="104" spans="1:21" x14ac:dyDescent="0.3">
      <c r="A104">
        <v>303705</v>
      </c>
      <c r="B104" t="s">
        <v>163</v>
      </c>
      <c r="C104" t="s">
        <v>1760</v>
      </c>
      <c r="D104" t="s">
        <v>31</v>
      </c>
      <c r="E104" t="s">
        <v>1768</v>
      </c>
      <c r="F104" t="s">
        <v>20</v>
      </c>
      <c r="G104" t="s">
        <v>21</v>
      </c>
      <c r="H104" t="s">
        <v>34</v>
      </c>
      <c r="I104" t="s">
        <v>35</v>
      </c>
      <c r="J104" t="s">
        <v>24</v>
      </c>
      <c r="K104" t="s">
        <v>54</v>
      </c>
      <c r="L104" t="s">
        <v>423</v>
      </c>
      <c r="M104">
        <v>79.89</v>
      </c>
      <c r="N104">
        <v>70</v>
      </c>
      <c r="O104" t="s">
        <v>56</v>
      </c>
      <c r="P104" t="s">
        <v>38</v>
      </c>
      <c r="Q104">
        <v>4</v>
      </c>
      <c r="S104" t="s">
        <v>57</v>
      </c>
      <c r="T104" t="s">
        <v>424</v>
      </c>
      <c r="U104">
        <v>303589</v>
      </c>
    </row>
    <row r="105" spans="1:21" x14ac:dyDescent="0.3">
      <c r="A105">
        <v>303706</v>
      </c>
      <c r="B105" t="s">
        <v>425</v>
      </c>
      <c r="C105" t="s">
        <v>1765</v>
      </c>
      <c r="D105" t="s">
        <v>19</v>
      </c>
      <c r="E105" t="s">
        <v>1771</v>
      </c>
      <c r="F105" t="s">
        <v>32</v>
      </c>
      <c r="G105" t="s">
        <v>102</v>
      </c>
      <c r="H105" t="s">
        <v>34</v>
      </c>
      <c r="I105" t="s">
        <v>23</v>
      </c>
      <c r="J105" t="s">
        <v>24</v>
      </c>
      <c r="K105" t="s">
        <v>64</v>
      </c>
      <c r="L105" t="s">
        <v>426</v>
      </c>
      <c r="M105">
        <v>76.290000000000006</v>
      </c>
      <c r="N105">
        <v>71</v>
      </c>
      <c r="O105" t="s">
        <v>56</v>
      </c>
      <c r="P105" t="s">
        <v>38</v>
      </c>
      <c r="Q105">
        <v>5</v>
      </c>
      <c r="R105">
        <v>17</v>
      </c>
      <c r="S105" t="s">
        <v>29</v>
      </c>
      <c r="U105">
        <v>303703</v>
      </c>
    </row>
    <row r="106" spans="1:21" x14ac:dyDescent="0.3">
      <c r="A106">
        <v>303710</v>
      </c>
      <c r="B106" t="s">
        <v>375</v>
      </c>
      <c r="C106" t="s">
        <v>1761</v>
      </c>
      <c r="D106" t="s">
        <v>40</v>
      </c>
      <c r="E106" t="s">
        <v>1769</v>
      </c>
      <c r="F106" t="s">
        <v>61</v>
      </c>
      <c r="G106" t="s">
        <v>173</v>
      </c>
      <c r="H106" t="s">
        <v>22</v>
      </c>
      <c r="I106" t="s">
        <v>35</v>
      </c>
      <c r="J106" t="s">
        <v>24</v>
      </c>
      <c r="K106" t="s">
        <v>64</v>
      </c>
      <c r="L106" t="s">
        <v>432</v>
      </c>
      <c r="M106">
        <v>79.77</v>
      </c>
      <c r="N106">
        <v>69</v>
      </c>
      <c r="O106" t="s">
        <v>56</v>
      </c>
      <c r="P106" t="s">
        <v>50</v>
      </c>
      <c r="R106">
        <v>6</v>
      </c>
      <c r="S106" t="s">
        <v>29</v>
      </c>
      <c r="U106">
        <v>303584</v>
      </c>
    </row>
    <row r="107" spans="1:21" x14ac:dyDescent="0.3">
      <c r="A107">
        <v>303713</v>
      </c>
      <c r="B107" t="s">
        <v>177</v>
      </c>
      <c r="C107" t="s">
        <v>1761</v>
      </c>
      <c r="D107" t="s">
        <v>40</v>
      </c>
      <c r="E107" t="s">
        <v>1770</v>
      </c>
      <c r="F107" t="s">
        <v>41</v>
      </c>
      <c r="G107" t="s">
        <v>62</v>
      </c>
      <c r="H107" t="s">
        <v>76</v>
      </c>
      <c r="I107" t="s">
        <v>23</v>
      </c>
      <c r="J107" t="s">
        <v>24</v>
      </c>
      <c r="K107" t="s">
        <v>69</v>
      </c>
      <c r="L107" t="s">
        <v>437</v>
      </c>
      <c r="M107">
        <v>85.81</v>
      </c>
      <c r="N107">
        <v>84</v>
      </c>
      <c r="O107" t="s">
        <v>56</v>
      </c>
      <c r="P107" t="s">
        <v>38</v>
      </c>
      <c r="Q107">
        <v>3</v>
      </c>
      <c r="R107">
        <v>20</v>
      </c>
      <c r="S107" t="s">
        <v>29</v>
      </c>
      <c r="U107">
        <v>303659</v>
      </c>
    </row>
    <row r="108" spans="1:21" x14ac:dyDescent="0.3">
      <c r="A108">
        <v>303718</v>
      </c>
      <c r="B108" t="s">
        <v>125</v>
      </c>
      <c r="C108" t="s">
        <v>1765</v>
      </c>
      <c r="D108" t="s">
        <v>19</v>
      </c>
      <c r="E108" t="s">
        <v>1771</v>
      </c>
      <c r="F108" t="s">
        <v>32</v>
      </c>
      <c r="G108" t="s">
        <v>42</v>
      </c>
      <c r="H108" t="s">
        <v>76</v>
      </c>
      <c r="I108" t="s">
        <v>23</v>
      </c>
      <c r="J108" t="s">
        <v>24</v>
      </c>
      <c r="K108" t="s">
        <v>54</v>
      </c>
      <c r="L108" t="s">
        <v>222</v>
      </c>
      <c r="M108">
        <v>83.71</v>
      </c>
      <c r="N108">
        <v>77</v>
      </c>
      <c r="O108" t="s">
        <v>56</v>
      </c>
      <c r="P108" t="s">
        <v>50</v>
      </c>
      <c r="R108">
        <v>17</v>
      </c>
      <c r="S108" t="s">
        <v>29</v>
      </c>
      <c r="U108">
        <v>303685</v>
      </c>
    </row>
    <row r="109" spans="1:21" x14ac:dyDescent="0.3">
      <c r="A109">
        <v>303719</v>
      </c>
      <c r="B109" t="s">
        <v>444</v>
      </c>
      <c r="C109" t="s">
        <v>1763</v>
      </c>
      <c r="D109" t="s">
        <v>80</v>
      </c>
      <c r="E109" t="s">
        <v>1770</v>
      </c>
      <c r="F109" t="s">
        <v>41</v>
      </c>
      <c r="G109" t="s">
        <v>62</v>
      </c>
      <c r="H109" t="s">
        <v>34</v>
      </c>
      <c r="I109" t="s">
        <v>43</v>
      </c>
      <c r="J109" t="s">
        <v>24</v>
      </c>
      <c r="K109" t="s">
        <v>54</v>
      </c>
      <c r="L109" t="s">
        <v>445</v>
      </c>
      <c r="M109">
        <v>91.35</v>
      </c>
      <c r="N109">
        <v>77</v>
      </c>
      <c r="O109" t="s">
        <v>56</v>
      </c>
      <c r="P109" t="s">
        <v>38</v>
      </c>
      <c r="Q109">
        <v>2</v>
      </c>
      <c r="R109">
        <v>37</v>
      </c>
      <c r="S109" t="s">
        <v>29</v>
      </c>
      <c r="U109">
        <v>303608</v>
      </c>
    </row>
    <row r="110" spans="1:21" x14ac:dyDescent="0.3">
      <c r="A110">
        <v>303723</v>
      </c>
      <c r="B110" t="s">
        <v>450</v>
      </c>
      <c r="C110" t="s">
        <v>1760</v>
      </c>
      <c r="D110" t="s">
        <v>31</v>
      </c>
      <c r="E110" t="s">
        <v>1772</v>
      </c>
      <c r="F110" t="s">
        <v>46</v>
      </c>
      <c r="G110" t="s">
        <v>47</v>
      </c>
      <c r="H110" t="s">
        <v>63</v>
      </c>
      <c r="I110" t="s">
        <v>35</v>
      </c>
      <c r="J110" t="s">
        <v>24</v>
      </c>
      <c r="K110" t="s">
        <v>64</v>
      </c>
      <c r="L110" t="s">
        <v>451</v>
      </c>
      <c r="M110">
        <v>78.739999999999995</v>
      </c>
      <c r="N110">
        <v>52</v>
      </c>
      <c r="O110" t="s">
        <v>56</v>
      </c>
      <c r="P110" t="s">
        <v>38</v>
      </c>
      <c r="Q110">
        <v>4</v>
      </c>
      <c r="S110" t="s">
        <v>29</v>
      </c>
      <c r="U110">
        <v>303555</v>
      </c>
    </row>
    <row r="111" spans="1:21" x14ac:dyDescent="0.3">
      <c r="A111">
        <v>303725</v>
      </c>
      <c r="B111" t="s">
        <v>179</v>
      </c>
      <c r="C111" t="s">
        <v>1765</v>
      </c>
      <c r="D111" t="s">
        <v>19</v>
      </c>
      <c r="E111" t="s">
        <v>1768</v>
      </c>
      <c r="F111" t="s">
        <v>20</v>
      </c>
      <c r="G111" t="s">
        <v>53</v>
      </c>
      <c r="H111" t="s">
        <v>22</v>
      </c>
      <c r="I111" t="s">
        <v>43</v>
      </c>
      <c r="J111" t="s">
        <v>36</v>
      </c>
      <c r="K111" t="s">
        <v>54</v>
      </c>
      <c r="L111" t="s">
        <v>454</v>
      </c>
      <c r="M111">
        <v>89.21</v>
      </c>
      <c r="N111">
        <v>73</v>
      </c>
      <c r="O111" t="s">
        <v>56</v>
      </c>
      <c r="P111" t="s">
        <v>38</v>
      </c>
      <c r="Q111">
        <v>3</v>
      </c>
      <c r="R111">
        <v>24</v>
      </c>
      <c r="S111" t="s">
        <v>29</v>
      </c>
      <c r="U111">
        <v>303543</v>
      </c>
    </row>
    <row r="112" spans="1:21" x14ac:dyDescent="0.3">
      <c r="A112">
        <v>303727</v>
      </c>
      <c r="B112" t="s">
        <v>211</v>
      </c>
      <c r="C112" t="s">
        <v>1761</v>
      </c>
      <c r="D112" t="s">
        <v>40</v>
      </c>
      <c r="E112" t="s">
        <v>1772</v>
      </c>
      <c r="F112" t="s">
        <v>46</v>
      </c>
      <c r="G112" t="s">
        <v>108</v>
      </c>
      <c r="H112" t="s">
        <v>22</v>
      </c>
      <c r="I112" t="s">
        <v>23</v>
      </c>
      <c r="J112" t="s">
        <v>24</v>
      </c>
      <c r="K112" t="s">
        <v>64</v>
      </c>
      <c r="L112" t="s">
        <v>457</v>
      </c>
      <c r="M112">
        <v>88.47</v>
      </c>
      <c r="N112">
        <v>74</v>
      </c>
      <c r="O112" t="s">
        <v>56</v>
      </c>
      <c r="P112" t="s">
        <v>38</v>
      </c>
      <c r="Q112">
        <v>5</v>
      </c>
      <c r="R112">
        <v>19</v>
      </c>
      <c r="S112" t="s">
        <v>29</v>
      </c>
      <c r="U112">
        <v>303578</v>
      </c>
    </row>
    <row r="113" spans="1:21" x14ac:dyDescent="0.3">
      <c r="A113">
        <v>303731</v>
      </c>
      <c r="B113" t="s">
        <v>172</v>
      </c>
      <c r="C113" t="s">
        <v>1762</v>
      </c>
      <c r="D113" t="s">
        <v>72</v>
      </c>
      <c r="E113" t="s">
        <v>1771</v>
      </c>
      <c r="F113" t="s">
        <v>32</v>
      </c>
      <c r="G113" t="s">
        <v>108</v>
      </c>
      <c r="H113" t="s">
        <v>76</v>
      </c>
      <c r="I113" t="s">
        <v>35</v>
      </c>
      <c r="J113" t="s">
        <v>24</v>
      </c>
      <c r="K113" t="s">
        <v>25</v>
      </c>
      <c r="L113" t="s">
        <v>462</v>
      </c>
      <c r="M113">
        <v>97.88</v>
      </c>
      <c r="N113">
        <v>96</v>
      </c>
      <c r="O113" t="s">
        <v>56</v>
      </c>
      <c r="P113" t="s">
        <v>38</v>
      </c>
      <c r="Q113">
        <v>3</v>
      </c>
      <c r="R113">
        <v>11</v>
      </c>
      <c r="S113" t="s">
        <v>131</v>
      </c>
      <c r="T113" t="s">
        <v>463</v>
      </c>
      <c r="U113">
        <v>303591</v>
      </c>
    </row>
    <row r="114" spans="1:21" x14ac:dyDescent="0.3">
      <c r="A114">
        <v>303733</v>
      </c>
      <c r="B114" t="s">
        <v>466</v>
      </c>
      <c r="C114" t="s">
        <v>1764</v>
      </c>
      <c r="D114" t="s">
        <v>60</v>
      </c>
      <c r="E114" t="s">
        <v>1768</v>
      </c>
      <c r="F114" t="s">
        <v>20</v>
      </c>
      <c r="G114" t="s">
        <v>68</v>
      </c>
      <c r="H114" t="s">
        <v>22</v>
      </c>
      <c r="I114" t="s">
        <v>23</v>
      </c>
      <c r="J114" t="s">
        <v>36</v>
      </c>
      <c r="K114" t="s">
        <v>64</v>
      </c>
      <c r="L114" t="s">
        <v>146</v>
      </c>
      <c r="M114">
        <v>93.93</v>
      </c>
      <c r="N114">
        <v>72</v>
      </c>
      <c r="O114" t="s">
        <v>56</v>
      </c>
      <c r="P114" t="s">
        <v>38</v>
      </c>
      <c r="Q114">
        <v>3</v>
      </c>
      <c r="R114">
        <v>10</v>
      </c>
      <c r="S114" t="s">
        <v>29</v>
      </c>
      <c r="U114">
        <v>303675</v>
      </c>
    </row>
    <row r="115" spans="1:21" x14ac:dyDescent="0.3">
      <c r="A115">
        <v>303742</v>
      </c>
      <c r="B115" t="s">
        <v>481</v>
      </c>
      <c r="C115" t="s">
        <v>1765</v>
      </c>
      <c r="D115" t="s">
        <v>19</v>
      </c>
      <c r="E115" t="s">
        <v>1769</v>
      </c>
      <c r="F115" t="s">
        <v>61</v>
      </c>
      <c r="G115" t="s">
        <v>33</v>
      </c>
      <c r="H115" t="s">
        <v>34</v>
      </c>
      <c r="I115" t="s">
        <v>35</v>
      </c>
      <c r="J115" t="s">
        <v>24</v>
      </c>
      <c r="K115" t="s">
        <v>69</v>
      </c>
      <c r="L115" t="s">
        <v>482</v>
      </c>
      <c r="M115">
        <v>93.01</v>
      </c>
      <c r="N115">
        <v>86</v>
      </c>
      <c r="O115" t="s">
        <v>56</v>
      </c>
      <c r="P115" t="s">
        <v>38</v>
      </c>
      <c r="Q115">
        <v>5</v>
      </c>
      <c r="R115">
        <v>10</v>
      </c>
      <c r="S115" t="s">
        <v>29</v>
      </c>
      <c r="U115">
        <v>303667</v>
      </c>
    </row>
    <row r="116" spans="1:21" x14ac:dyDescent="0.3">
      <c r="A116">
        <v>303743</v>
      </c>
      <c r="B116" t="s">
        <v>483</v>
      </c>
      <c r="C116" t="s">
        <v>1766</v>
      </c>
      <c r="D116" t="s">
        <v>52</v>
      </c>
      <c r="E116" t="s">
        <v>1771</v>
      </c>
      <c r="F116" t="s">
        <v>32</v>
      </c>
      <c r="G116" t="s">
        <v>42</v>
      </c>
      <c r="H116" t="s">
        <v>34</v>
      </c>
      <c r="I116" t="s">
        <v>43</v>
      </c>
      <c r="J116" t="s">
        <v>36</v>
      </c>
      <c r="K116" t="s">
        <v>54</v>
      </c>
      <c r="L116" t="s">
        <v>484</v>
      </c>
      <c r="M116">
        <v>97.71</v>
      </c>
      <c r="N116">
        <v>100</v>
      </c>
      <c r="O116" t="s">
        <v>56</v>
      </c>
      <c r="P116" t="s">
        <v>50</v>
      </c>
      <c r="R116">
        <v>27</v>
      </c>
      <c r="S116" t="s">
        <v>29</v>
      </c>
      <c r="U116">
        <v>303597</v>
      </c>
    </row>
    <row r="117" spans="1:21" x14ac:dyDescent="0.3">
      <c r="A117">
        <v>303744</v>
      </c>
      <c r="B117" t="s">
        <v>485</v>
      </c>
      <c r="C117" t="s">
        <v>1765</v>
      </c>
      <c r="D117" t="s">
        <v>19</v>
      </c>
      <c r="E117" t="s">
        <v>1768</v>
      </c>
      <c r="F117" t="s">
        <v>20</v>
      </c>
      <c r="G117" t="s">
        <v>108</v>
      </c>
      <c r="H117" t="s">
        <v>34</v>
      </c>
      <c r="I117" t="s">
        <v>43</v>
      </c>
      <c r="J117" t="s">
        <v>36</v>
      </c>
      <c r="K117" t="s">
        <v>25</v>
      </c>
      <c r="L117" t="s">
        <v>486</v>
      </c>
      <c r="M117">
        <v>81.12</v>
      </c>
      <c r="N117">
        <v>65</v>
      </c>
      <c r="O117" t="s">
        <v>56</v>
      </c>
      <c r="P117" t="s">
        <v>28</v>
      </c>
      <c r="R117">
        <v>25</v>
      </c>
      <c r="S117" t="s">
        <v>29</v>
      </c>
      <c r="U117">
        <v>303688</v>
      </c>
    </row>
    <row r="118" spans="1:21" x14ac:dyDescent="0.3">
      <c r="A118">
        <v>303746</v>
      </c>
      <c r="B118" t="s">
        <v>125</v>
      </c>
      <c r="C118" t="s">
        <v>1766</v>
      </c>
      <c r="D118" t="s">
        <v>52</v>
      </c>
      <c r="E118" t="s">
        <v>1769</v>
      </c>
      <c r="F118" t="s">
        <v>61</v>
      </c>
      <c r="G118" t="s">
        <v>68</v>
      </c>
      <c r="H118" t="s">
        <v>22</v>
      </c>
      <c r="I118" t="s">
        <v>43</v>
      </c>
      <c r="J118" t="s">
        <v>36</v>
      </c>
      <c r="K118" t="s">
        <v>64</v>
      </c>
      <c r="L118" t="s">
        <v>490</v>
      </c>
      <c r="M118">
        <v>87.11</v>
      </c>
      <c r="N118">
        <v>71</v>
      </c>
      <c r="O118" t="s">
        <v>56</v>
      </c>
      <c r="P118" t="s">
        <v>28</v>
      </c>
      <c r="R118">
        <v>26</v>
      </c>
      <c r="S118" t="s">
        <v>29</v>
      </c>
      <c r="U118">
        <v>303704</v>
      </c>
    </row>
    <row r="119" spans="1:21" x14ac:dyDescent="0.3">
      <c r="A119">
        <v>303747</v>
      </c>
      <c r="B119" t="s">
        <v>491</v>
      </c>
      <c r="C119" t="s">
        <v>1765</v>
      </c>
      <c r="D119" t="s">
        <v>19</v>
      </c>
      <c r="E119" t="s">
        <v>1768</v>
      </c>
      <c r="F119" t="s">
        <v>20</v>
      </c>
      <c r="G119" t="s">
        <v>53</v>
      </c>
      <c r="H119" t="s">
        <v>22</v>
      </c>
      <c r="I119" t="s">
        <v>43</v>
      </c>
      <c r="J119" t="s">
        <v>36</v>
      </c>
      <c r="K119" t="s">
        <v>54</v>
      </c>
      <c r="L119" t="s">
        <v>281</v>
      </c>
      <c r="M119">
        <v>82.62</v>
      </c>
      <c r="N119">
        <v>72</v>
      </c>
      <c r="O119" t="s">
        <v>56</v>
      </c>
      <c r="P119" t="s">
        <v>38</v>
      </c>
      <c r="Q119">
        <v>5</v>
      </c>
      <c r="R119">
        <v>21</v>
      </c>
      <c r="S119" t="s">
        <v>29</v>
      </c>
      <c r="U119">
        <v>303585</v>
      </c>
    </row>
    <row r="120" spans="1:21" x14ac:dyDescent="0.3">
      <c r="A120">
        <v>303749</v>
      </c>
      <c r="B120" t="s">
        <v>493</v>
      </c>
      <c r="C120" t="s">
        <v>1763</v>
      </c>
      <c r="D120" t="s">
        <v>80</v>
      </c>
      <c r="E120" t="s">
        <v>1769</v>
      </c>
      <c r="F120" t="s">
        <v>61</v>
      </c>
      <c r="G120" t="s">
        <v>68</v>
      </c>
      <c r="H120" t="s">
        <v>22</v>
      </c>
      <c r="I120" t="s">
        <v>23</v>
      </c>
      <c r="J120" t="s">
        <v>24</v>
      </c>
      <c r="K120" t="s">
        <v>64</v>
      </c>
      <c r="L120" t="s">
        <v>494</v>
      </c>
      <c r="M120">
        <v>88.19</v>
      </c>
      <c r="N120">
        <v>89</v>
      </c>
      <c r="O120" t="s">
        <v>56</v>
      </c>
      <c r="P120" t="s">
        <v>28</v>
      </c>
      <c r="R120">
        <v>33</v>
      </c>
      <c r="S120" t="s">
        <v>29</v>
      </c>
      <c r="U120">
        <v>303546</v>
      </c>
    </row>
    <row r="121" spans="1:21" x14ac:dyDescent="0.3">
      <c r="A121">
        <v>303750</v>
      </c>
      <c r="B121" t="s">
        <v>495</v>
      </c>
      <c r="C121" t="s">
        <v>1765</v>
      </c>
      <c r="D121" t="s">
        <v>19</v>
      </c>
      <c r="E121" t="s">
        <v>1769</v>
      </c>
      <c r="F121" t="s">
        <v>61</v>
      </c>
      <c r="G121" t="s">
        <v>53</v>
      </c>
      <c r="H121" t="s">
        <v>34</v>
      </c>
      <c r="I121" t="s">
        <v>23</v>
      </c>
      <c r="J121" t="s">
        <v>36</v>
      </c>
      <c r="K121" t="s">
        <v>25</v>
      </c>
      <c r="L121" t="s">
        <v>496</v>
      </c>
      <c r="M121">
        <v>78.319999999999993</v>
      </c>
      <c r="N121">
        <v>77</v>
      </c>
      <c r="O121" t="s">
        <v>56</v>
      </c>
      <c r="P121" t="s">
        <v>38</v>
      </c>
      <c r="Q121">
        <v>5</v>
      </c>
      <c r="R121">
        <v>38</v>
      </c>
      <c r="S121" t="s">
        <v>29</v>
      </c>
      <c r="U121">
        <v>303726</v>
      </c>
    </row>
    <row r="122" spans="1:21" x14ac:dyDescent="0.3">
      <c r="A122">
        <v>303752</v>
      </c>
      <c r="B122" t="s">
        <v>369</v>
      </c>
      <c r="C122" t="s">
        <v>1760</v>
      </c>
      <c r="D122" t="s">
        <v>31</v>
      </c>
      <c r="E122" t="s">
        <v>1768</v>
      </c>
      <c r="F122" t="s">
        <v>20</v>
      </c>
      <c r="G122" t="s">
        <v>42</v>
      </c>
      <c r="H122" t="s">
        <v>22</v>
      </c>
      <c r="I122" t="s">
        <v>35</v>
      </c>
      <c r="J122" t="s">
        <v>24</v>
      </c>
      <c r="K122" t="s">
        <v>64</v>
      </c>
      <c r="L122" t="s">
        <v>499</v>
      </c>
      <c r="M122">
        <v>96.65</v>
      </c>
      <c r="N122">
        <v>94</v>
      </c>
      <c r="O122" t="s">
        <v>56</v>
      </c>
      <c r="P122" t="s">
        <v>38</v>
      </c>
      <c r="Q122">
        <v>3</v>
      </c>
      <c r="R122">
        <v>13</v>
      </c>
      <c r="S122" t="s">
        <v>29</v>
      </c>
      <c r="U122">
        <v>303523</v>
      </c>
    </row>
    <row r="123" spans="1:21" x14ac:dyDescent="0.3">
      <c r="A123">
        <v>303759</v>
      </c>
      <c r="B123" t="s">
        <v>167</v>
      </c>
      <c r="C123" t="s">
        <v>1763</v>
      </c>
      <c r="D123" t="s">
        <v>80</v>
      </c>
      <c r="E123" t="s">
        <v>1770</v>
      </c>
      <c r="F123" t="s">
        <v>41</v>
      </c>
      <c r="G123" t="s">
        <v>173</v>
      </c>
      <c r="H123" t="s">
        <v>34</v>
      </c>
      <c r="I123" t="s">
        <v>35</v>
      </c>
      <c r="J123" t="s">
        <v>36</v>
      </c>
      <c r="K123" t="s">
        <v>54</v>
      </c>
      <c r="L123" t="s">
        <v>511</v>
      </c>
      <c r="M123">
        <v>87.28</v>
      </c>
      <c r="N123">
        <v>83</v>
      </c>
      <c r="O123" t="s">
        <v>56</v>
      </c>
      <c r="P123" t="s">
        <v>38</v>
      </c>
      <c r="Q123">
        <v>4</v>
      </c>
      <c r="R123">
        <v>25</v>
      </c>
      <c r="S123" t="s">
        <v>29</v>
      </c>
      <c r="U123">
        <v>303646</v>
      </c>
    </row>
    <row r="124" spans="1:21" x14ac:dyDescent="0.3">
      <c r="A124">
        <v>303762</v>
      </c>
      <c r="B124" t="s">
        <v>514</v>
      </c>
      <c r="C124" t="s">
        <v>1764</v>
      </c>
      <c r="D124" t="s">
        <v>60</v>
      </c>
      <c r="E124" t="s">
        <v>1769</v>
      </c>
      <c r="F124" t="s">
        <v>61</v>
      </c>
      <c r="G124" t="s">
        <v>126</v>
      </c>
      <c r="H124" t="s">
        <v>76</v>
      </c>
      <c r="I124" t="s">
        <v>43</v>
      </c>
      <c r="J124" t="s">
        <v>36</v>
      </c>
      <c r="K124" t="s">
        <v>25</v>
      </c>
      <c r="L124" t="s">
        <v>515</v>
      </c>
      <c r="M124">
        <v>78.33</v>
      </c>
      <c r="N124">
        <v>66</v>
      </c>
      <c r="O124" t="s">
        <v>56</v>
      </c>
      <c r="P124" t="s">
        <v>38</v>
      </c>
      <c r="Q124">
        <v>3</v>
      </c>
      <c r="R124">
        <v>11</v>
      </c>
      <c r="S124" t="s">
        <v>29</v>
      </c>
      <c r="U124">
        <v>303654</v>
      </c>
    </row>
    <row r="125" spans="1:21" x14ac:dyDescent="0.3">
      <c r="A125">
        <v>303763</v>
      </c>
      <c r="B125" t="s">
        <v>455</v>
      </c>
      <c r="C125" t="s">
        <v>1765</v>
      </c>
      <c r="D125" t="s">
        <v>19</v>
      </c>
      <c r="E125" t="s">
        <v>1768</v>
      </c>
      <c r="F125" t="s">
        <v>20</v>
      </c>
      <c r="G125" t="s">
        <v>68</v>
      </c>
      <c r="H125" t="s">
        <v>76</v>
      </c>
      <c r="I125" t="s">
        <v>35</v>
      </c>
      <c r="J125" t="s">
        <v>24</v>
      </c>
      <c r="K125" t="s">
        <v>25</v>
      </c>
      <c r="L125" t="s">
        <v>516</v>
      </c>
      <c r="M125">
        <v>99.39</v>
      </c>
      <c r="N125">
        <v>93</v>
      </c>
      <c r="O125" t="s">
        <v>56</v>
      </c>
      <c r="P125" t="s">
        <v>28</v>
      </c>
      <c r="R125">
        <v>21</v>
      </c>
      <c r="S125" t="s">
        <v>29</v>
      </c>
      <c r="U125">
        <v>303751</v>
      </c>
    </row>
    <row r="126" spans="1:21" x14ac:dyDescent="0.3">
      <c r="A126">
        <v>303765</v>
      </c>
      <c r="B126" t="s">
        <v>318</v>
      </c>
      <c r="C126" t="s">
        <v>1764</v>
      </c>
      <c r="D126" t="s">
        <v>60</v>
      </c>
      <c r="E126" t="s">
        <v>1771</v>
      </c>
      <c r="F126" t="s">
        <v>32</v>
      </c>
      <c r="G126" t="s">
        <v>62</v>
      </c>
      <c r="H126" t="s">
        <v>63</v>
      </c>
      <c r="I126" t="s">
        <v>43</v>
      </c>
      <c r="J126" t="s">
        <v>24</v>
      </c>
      <c r="K126" t="s">
        <v>69</v>
      </c>
      <c r="L126" t="s">
        <v>467</v>
      </c>
      <c r="M126">
        <v>88.81</v>
      </c>
      <c r="N126">
        <v>79</v>
      </c>
      <c r="O126" t="s">
        <v>56</v>
      </c>
      <c r="P126" t="s">
        <v>28</v>
      </c>
      <c r="R126">
        <v>9</v>
      </c>
      <c r="S126" t="s">
        <v>29</v>
      </c>
      <c r="U126">
        <v>303629</v>
      </c>
    </row>
    <row r="127" spans="1:21" x14ac:dyDescent="0.3">
      <c r="A127">
        <v>303769</v>
      </c>
      <c r="B127" t="s">
        <v>524</v>
      </c>
      <c r="C127" t="s">
        <v>1764</v>
      </c>
      <c r="D127" t="s">
        <v>60</v>
      </c>
      <c r="E127" t="s">
        <v>1772</v>
      </c>
      <c r="F127" t="s">
        <v>46</v>
      </c>
      <c r="G127" t="s">
        <v>73</v>
      </c>
      <c r="H127" t="s">
        <v>76</v>
      </c>
      <c r="I127" t="s">
        <v>23</v>
      </c>
      <c r="J127" t="s">
        <v>24</v>
      </c>
      <c r="K127" t="s">
        <v>69</v>
      </c>
      <c r="L127" t="s">
        <v>525</v>
      </c>
      <c r="M127">
        <v>82.98</v>
      </c>
      <c r="N127">
        <v>64</v>
      </c>
      <c r="O127" t="s">
        <v>56</v>
      </c>
      <c r="P127" t="s">
        <v>38</v>
      </c>
      <c r="Q127">
        <v>2</v>
      </c>
      <c r="R127">
        <v>18</v>
      </c>
      <c r="S127" t="s">
        <v>29</v>
      </c>
      <c r="U127">
        <v>303661</v>
      </c>
    </row>
    <row r="128" spans="1:21" x14ac:dyDescent="0.3">
      <c r="A128">
        <v>303771</v>
      </c>
      <c r="B128" t="s">
        <v>528</v>
      </c>
      <c r="C128" t="s">
        <v>1764</v>
      </c>
      <c r="D128" t="s">
        <v>60</v>
      </c>
      <c r="E128" t="s">
        <v>1772</v>
      </c>
      <c r="F128" t="s">
        <v>46</v>
      </c>
      <c r="G128" t="s">
        <v>173</v>
      </c>
      <c r="H128" t="s">
        <v>22</v>
      </c>
      <c r="I128" t="s">
        <v>35</v>
      </c>
      <c r="J128" t="s">
        <v>36</v>
      </c>
      <c r="K128" t="s">
        <v>54</v>
      </c>
      <c r="L128" t="s">
        <v>529</v>
      </c>
      <c r="M128">
        <v>78.37</v>
      </c>
      <c r="N128">
        <v>59</v>
      </c>
      <c r="O128" t="s">
        <v>56</v>
      </c>
      <c r="P128" t="s">
        <v>38</v>
      </c>
      <c r="Q128">
        <v>4</v>
      </c>
      <c r="R128">
        <v>13</v>
      </c>
      <c r="S128" t="s">
        <v>57</v>
      </c>
      <c r="T128" t="s">
        <v>530</v>
      </c>
      <c r="U128">
        <v>303714</v>
      </c>
    </row>
    <row r="129" spans="1:21" x14ac:dyDescent="0.3">
      <c r="A129">
        <v>303774</v>
      </c>
      <c r="B129" t="s">
        <v>533</v>
      </c>
      <c r="C129" t="s">
        <v>1761</v>
      </c>
      <c r="D129" t="s">
        <v>40</v>
      </c>
      <c r="E129" t="s">
        <v>1772</v>
      </c>
      <c r="F129" t="s">
        <v>46</v>
      </c>
      <c r="G129" t="s">
        <v>68</v>
      </c>
      <c r="H129" t="s">
        <v>34</v>
      </c>
      <c r="I129" t="s">
        <v>23</v>
      </c>
      <c r="J129" t="s">
        <v>36</v>
      </c>
      <c r="K129" t="s">
        <v>54</v>
      </c>
      <c r="L129" t="s">
        <v>534</v>
      </c>
      <c r="M129">
        <v>97.37</v>
      </c>
      <c r="N129">
        <v>100</v>
      </c>
      <c r="O129" t="s">
        <v>56</v>
      </c>
      <c r="P129" t="s">
        <v>28</v>
      </c>
      <c r="R129">
        <v>38</v>
      </c>
      <c r="S129" t="s">
        <v>29</v>
      </c>
      <c r="U129">
        <v>303636</v>
      </c>
    </row>
    <row r="130" spans="1:21" x14ac:dyDescent="0.3">
      <c r="A130">
        <v>303775</v>
      </c>
      <c r="B130" t="s">
        <v>446</v>
      </c>
      <c r="C130" t="s">
        <v>1764</v>
      </c>
      <c r="D130" t="s">
        <v>60</v>
      </c>
      <c r="E130" t="s">
        <v>1772</v>
      </c>
      <c r="F130" t="s">
        <v>46</v>
      </c>
      <c r="G130" t="s">
        <v>42</v>
      </c>
      <c r="H130" t="s">
        <v>76</v>
      </c>
      <c r="I130" t="s">
        <v>35</v>
      </c>
      <c r="J130" t="s">
        <v>24</v>
      </c>
      <c r="K130" t="s">
        <v>54</v>
      </c>
      <c r="L130" t="s">
        <v>535</v>
      </c>
      <c r="M130">
        <v>99.26</v>
      </c>
      <c r="N130">
        <v>99</v>
      </c>
      <c r="O130" t="s">
        <v>56</v>
      </c>
      <c r="P130" t="s">
        <v>38</v>
      </c>
      <c r="Q130">
        <v>4</v>
      </c>
      <c r="R130">
        <v>26</v>
      </c>
      <c r="S130" t="s">
        <v>29</v>
      </c>
      <c r="U130">
        <v>303700</v>
      </c>
    </row>
    <row r="131" spans="1:21" x14ac:dyDescent="0.3">
      <c r="A131">
        <v>303780</v>
      </c>
      <c r="B131" t="s">
        <v>275</v>
      </c>
      <c r="C131" t="s">
        <v>1765</v>
      </c>
      <c r="D131" t="s">
        <v>19</v>
      </c>
      <c r="E131" t="s">
        <v>1771</v>
      </c>
      <c r="F131" t="s">
        <v>32</v>
      </c>
      <c r="G131" t="s">
        <v>47</v>
      </c>
      <c r="H131" t="s">
        <v>63</v>
      </c>
      <c r="I131" t="s">
        <v>35</v>
      </c>
      <c r="J131" t="s">
        <v>24</v>
      </c>
      <c r="K131" t="s">
        <v>64</v>
      </c>
      <c r="L131" t="s">
        <v>543</v>
      </c>
      <c r="M131">
        <v>92.39</v>
      </c>
      <c r="N131">
        <v>81</v>
      </c>
      <c r="O131" t="s">
        <v>56</v>
      </c>
      <c r="P131" t="s">
        <v>38</v>
      </c>
      <c r="Q131">
        <v>3</v>
      </c>
      <c r="R131">
        <v>31</v>
      </c>
      <c r="S131" t="s">
        <v>29</v>
      </c>
      <c r="U131">
        <v>303685</v>
      </c>
    </row>
    <row r="132" spans="1:21" x14ac:dyDescent="0.3">
      <c r="A132">
        <v>303784</v>
      </c>
      <c r="B132" t="s">
        <v>79</v>
      </c>
      <c r="C132" t="s">
        <v>1766</v>
      </c>
      <c r="D132" t="s">
        <v>52</v>
      </c>
      <c r="E132" t="s">
        <v>1771</v>
      </c>
      <c r="F132" t="s">
        <v>32</v>
      </c>
      <c r="G132" t="s">
        <v>47</v>
      </c>
      <c r="H132" t="s">
        <v>34</v>
      </c>
      <c r="I132" t="s">
        <v>35</v>
      </c>
      <c r="J132" t="s">
        <v>36</v>
      </c>
      <c r="K132" t="s">
        <v>54</v>
      </c>
      <c r="L132" t="s">
        <v>549</v>
      </c>
      <c r="M132">
        <v>97.46</v>
      </c>
      <c r="N132">
        <v>86</v>
      </c>
      <c r="O132" t="s">
        <v>56</v>
      </c>
      <c r="P132" t="s">
        <v>38</v>
      </c>
      <c r="Q132">
        <v>5</v>
      </c>
      <c r="R132">
        <v>7</v>
      </c>
      <c r="S132" t="s">
        <v>131</v>
      </c>
      <c r="T132" t="s">
        <v>550</v>
      </c>
      <c r="U132">
        <v>303541</v>
      </c>
    </row>
    <row r="133" spans="1:21" x14ac:dyDescent="0.3">
      <c r="A133">
        <v>303785</v>
      </c>
      <c r="B133" t="s">
        <v>551</v>
      </c>
      <c r="C133" t="s">
        <v>1766</v>
      </c>
      <c r="D133" t="s">
        <v>52</v>
      </c>
      <c r="E133" t="s">
        <v>1770</v>
      </c>
      <c r="F133" t="s">
        <v>41</v>
      </c>
      <c r="G133" t="s">
        <v>42</v>
      </c>
      <c r="H133" t="s">
        <v>63</v>
      </c>
      <c r="I133" t="s">
        <v>35</v>
      </c>
      <c r="J133" t="s">
        <v>24</v>
      </c>
      <c r="K133" t="s">
        <v>54</v>
      </c>
      <c r="L133" t="s">
        <v>292</v>
      </c>
      <c r="M133">
        <v>93.75</v>
      </c>
      <c r="N133">
        <v>71</v>
      </c>
      <c r="O133" t="s">
        <v>56</v>
      </c>
      <c r="P133" t="s">
        <v>38</v>
      </c>
      <c r="Q133">
        <v>4</v>
      </c>
      <c r="R133">
        <v>19</v>
      </c>
      <c r="S133" t="s">
        <v>29</v>
      </c>
      <c r="U133">
        <v>303759</v>
      </c>
    </row>
    <row r="134" spans="1:21" x14ac:dyDescent="0.3">
      <c r="A134">
        <v>303786</v>
      </c>
      <c r="B134" t="s">
        <v>82</v>
      </c>
      <c r="C134" t="s">
        <v>1766</v>
      </c>
      <c r="D134" t="s">
        <v>52</v>
      </c>
      <c r="E134" t="s">
        <v>1768</v>
      </c>
      <c r="F134" t="s">
        <v>20</v>
      </c>
      <c r="G134" t="s">
        <v>62</v>
      </c>
      <c r="H134" t="s">
        <v>22</v>
      </c>
      <c r="I134" t="s">
        <v>43</v>
      </c>
      <c r="J134" t="s">
        <v>36</v>
      </c>
      <c r="K134" t="s">
        <v>64</v>
      </c>
      <c r="L134" t="s">
        <v>552</v>
      </c>
      <c r="M134">
        <v>93.58</v>
      </c>
      <c r="N134">
        <v>81</v>
      </c>
      <c r="O134" t="s">
        <v>56</v>
      </c>
      <c r="P134" t="s">
        <v>50</v>
      </c>
      <c r="R134">
        <v>14</v>
      </c>
      <c r="S134" t="s">
        <v>29</v>
      </c>
      <c r="U134">
        <v>303544</v>
      </c>
    </row>
    <row r="135" spans="1:21" x14ac:dyDescent="0.3">
      <c r="A135">
        <v>303787</v>
      </c>
      <c r="B135" t="s">
        <v>553</v>
      </c>
      <c r="C135" t="s">
        <v>1766</v>
      </c>
      <c r="D135" t="s">
        <v>52</v>
      </c>
      <c r="E135" t="s">
        <v>1772</v>
      </c>
      <c r="F135" t="s">
        <v>46</v>
      </c>
      <c r="G135" t="s">
        <v>68</v>
      </c>
      <c r="H135" t="s">
        <v>34</v>
      </c>
      <c r="I135" t="s">
        <v>43</v>
      </c>
      <c r="J135" t="s">
        <v>36</v>
      </c>
      <c r="K135" t="s">
        <v>69</v>
      </c>
      <c r="L135" t="s">
        <v>554</v>
      </c>
      <c r="M135">
        <v>90.32</v>
      </c>
      <c r="N135">
        <v>75</v>
      </c>
      <c r="O135" t="s">
        <v>56</v>
      </c>
      <c r="P135" t="s">
        <v>38</v>
      </c>
      <c r="Q135">
        <v>4</v>
      </c>
      <c r="R135">
        <v>9</v>
      </c>
      <c r="S135" t="s">
        <v>29</v>
      </c>
      <c r="U135">
        <v>303755</v>
      </c>
    </row>
    <row r="136" spans="1:21" x14ac:dyDescent="0.3">
      <c r="A136">
        <v>303789</v>
      </c>
      <c r="B136" t="s">
        <v>556</v>
      </c>
      <c r="C136" t="s">
        <v>1762</v>
      </c>
      <c r="D136" t="s">
        <v>72</v>
      </c>
      <c r="E136" t="s">
        <v>1769</v>
      </c>
      <c r="F136" t="s">
        <v>61</v>
      </c>
      <c r="G136" t="s">
        <v>47</v>
      </c>
      <c r="H136" t="s">
        <v>22</v>
      </c>
      <c r="I136" t="s">
        <v>35</v>
      </c>
      <c r="J136" t="s">
        <v>24</v>
      </c>
      <c r="K136" t="s">
        <v>54</v>
      </c>
      <c r="L136" t="s">
        <v>456</v>
      </c>
      <c r="M136">
        <v>80.819999999999993</v>
      </c>
      <c r="N136">
        <v>67</v>
      </c>
      <c r="O136" t="s">
        <v>56</v>
      </c>
      <c r="P136" t="s">
        <v>28</v>
      </c>
      <c r="S136" t="s">
        <v>29</v>
      </c>
      <c r="U136">
        <v>303573</v>
      </c>
    </row>
    <row r="137" spans="1:21" x14ac:dyDescent="0.3">
      <c r="A137">
        <v>303790</v>
      </c>
      <c r="B137" t="s">
        <v>557</v>
      </c>
      <c r="C137" t="s">
        <v>1766</v>
      </c>
      <c r="D137" t="s">
        <v>52</v>
      </c>
      <c r="E137" t="s">
        <v>1772</v>
      </c>
      <c r="F137" t="s">
        <v>46</v>
      </c>
      <c r="G137" t="s">
        <v>47</v>
      </c>
      <c r="H137" t="s">
        <v>22</v>
      </c>
      <c r="I137" t="s">
        <v>23</v>
      </c>
      <c r="J137" t="s">
        <v>24</v>
      </c>
      <c r="K137" t="s">
        <v>54</v>
      </c>
      <c r="L137" t="s">
        <v>558</v>
      </c>
      <c r="M137">
        <v>76.66</v>
      </c>
      <c r="N137">
        <v>72</v>
      </c>
      <c r="O137" t="s">
        <v>56</v>
      </c>
      <c r="P137" t="s">
        <v>38</v>
      </c>
      <c r="Q137">
        <v>2</v>
      </c>
      <c r="R137">
        <v>20</v>
      </c>
      <c r="S137" t="s">
        <v>29</v>
      </c>
      <c r="U137">
        <v>303743</v>
      </c>
    </row>
    <row r="138" spans="1:21" x14ac:dyDescent="0.3">
      <c r="A138">
        <v>303792</v>
      </c>
      <c r="B138" t="s">
        <v>561</v>
      </c>
      <c r="C138" t="s">
        <v>1765</v>
      </c>
      <c r="D138" t="s">
        <v>19</v>
      </c>
      <c r="E138" t="s">
        <v>1770</v>
      </c>
      <c r="F138" t="s">
        <v>41</v>
      </c>
      <c r="G138" t="s">
        <v>108</v>
      </c>
      <c r="H138" t="s">
        <v>34</v>
      </c>
      <c r="I138" t="s">
        <v>23</v>
      </c>
      <c r="J138" t="s">
        <v>24</v>
      </c>
      <c r="K138" t="s">
        <v>54</v>
      </c>
      <c r="L138" t="s">
        <v>562</v>
      </c>
      <c r="M138">
        <v>92.42</v>
      </c>
      <c r="N138">
        <v>75</v>
      </c>
      <c r="O138" t="s">
        <v>56</v>
      </c>
      <c r="P138" t="s">
        <v>50</v>
      </c>
      <c r="S138" t="s">
        <v>29</v>
      </c>
      <c r="U138">
        <v>303548</v>
      </c>
    </row>
    <row r="139" spans="1:21" x14ac:dyDescent="0.3">
      <c r="A139">
        <v>303795</v>
      </c>
      <c r="B139" t="s">
        <v>338</v>
      </c>
      <c r="C139" t="s">
        <v>1766</v>
      </c>
      <c r="D139" t="s">
        <v>52</v>
      </c>
      <c r="E139" t="s">
        <v>1768</v>
      </c>
      <c r="F139" t="s">
        <v>20</v>
      </c>
      <c r="G139" t="s">
        <v>33</v>
      </c>
      <c r="H139" t="s">
        <v>63</v>
      </c>
      <c r="I139" t="s">
        <v>43</v>
      </c>
      <c r="J139" t="s">
        <v>36</v>
      </c>
      <c r="K139" t="s">
        <v>64</v>
      </c>
      <c r="L139" t="s">
        <v>565</v>
      </c>
      <c r="M139">
        <v>90.64</v>
      </c>
      <c r="N139">
        <v>77</v>
      </c>
      <c r="O139" t="s">
        <v>56</v>
      </c>
      <c r="P139" t="s">
        <v>38</v>
      </c>
      <c r="Q139">
        <v>2</v>
      </c>
      <c r="R139">
        <v>6</v>
      </c>
      <c r="S139" t="s">
        <v>29</v>
      </c>
      <c r="U139">
        <v>303708</v>
      </c>
    </row>
    <row r="140" spans="1:21" x14ac:dyDescent="0.3">
      <c r="A140">
        <v>303796</v>
      </c>
      <c r="B140" t="s">
        <v>51</v>
      </c>
      <c r="C140" t="s">
        <v>1764</v>
      </c>
      <c r="D140" t="s">
        <v>60</v>
      </c>
      <c r="E140" t="s">
        <v>1768</v>
      </c>
      <c r="F140" t="s">
        <v>20</v>
      </c>
      <c r="G140" t="s">
        <v>102</v>
      </c>
      <c r="H140" t="s">
        <v>63</v>
      </c>
      <c r="I140" t="s">
        <v>23</v>
      </c>
      <c r="J140" t="s">
        <v>36</v>
      </c>
      <c r="K140" t="s">
        <v>25</v>
      </c>
      <c r="L140" t="s">
        <v>566</v>
      </c>
      <c r="M140">
        <v>89.02</v>
      </c>
      <c r="N140">
        <v>70</v>
      </c>
      <c r="O140" t="s">
        <v>56</v>
      </c>
      <c r="P140" t="s">
        <v>50</v>
      </c>
      <c r="R140">
        <v>22</v>
      </c>
      <c r="S140" t="s">
        <v>29</v>
      </c>
      <c r="U140">
        <v>303667</v>
      </c>
    </row>
    <row r="141" spans="1:21" x14ac:dyDescent="0.3">
      <c r="A141">
        <v>303797</v>
      </c>
      <c r="B141" t="s">
        <v>567</v>
      </c>
      <c r="C141" t="s">
        <v>1763</v>
      </c>
      <c r="D141" t="s">
        <v>80</v>
      </c>
      <c r="E141" t="s">
        <v>1771</v>
      </c>
      <c r="F141" t="s">
        <v>32</v>
      </c>
      <c r="G141" t="s">
        <v>102</v>
      </c>
      <c r="H141" t="s">
        <v>22</v>
      </c>
      <c r="I141" t="s">
        <v>43</v>
      </c>
      <c r="J141" t="s">
        <v>24</v>
      </c>
      <c r="K141" t="s">
        <v>69</v>
      </c>
      <c r="L141" t="s">
        <v>568</v>
      </c>
      <c r="M141">
        <v>91.8</v>
      </c>
      <c r="N141">
        <v>87</v>
      </c>
      <c r="O141" t="s">
        <v>56</v>
      </c>
      <c r="P141" t="s">
        <v>38</v>
      </c>
      <c r="Q141">
        <v>3</v>
      </c>
      <c r="S141" t="s">
        <v>29</v>
      </c>
      <c r="U141">
        <v>303772</v>
      </c>
    </row>
    <row r="142" spans="1:21" x14ac:dyDescent="0.3">
      <c r="A142">
        <v>303798</v>
      </c>
      <c r="B142" t="s">
        <v>569</v>
      </c>
      <c r="C142" t="s">
        <v>1761</v>
      </c>
      <c r="D142" t="s">
        <v>40</v>
      </c>
      <c r="E142" t="s">
        <v>1772</v>
      </c>
      <c r="F142" t="s">
        <v>46</v>
      </c>
      <c r="G142" t="s">
        <v>73</v>
      </c>
      <c r="H142" t="s">
        <v>34</v>
      </c>
      <c r="I142" t="s">
        <v>23</v>
      </c>
      <c r="J142" t="s">
        <v>24</v>
      </c>
      <c r="K142" t="s">
        <v>25</v>
      </c>
      <c r="L142" t="s">
        <v>350</v>
      </c>
      <c r="M142">
        <v>80.25</v>
      </c>
      <c r="N142">
        <v>70</v>
      </c>
      <c r="O142" t="s">
        <v>56</v>
      </c>
      <c r="P142" t="s">
        <v>38</v>
      </c>
      <c r="Q142">
        <v>5</v>
      </c>
      <c r="S142" t="s">
        <v>29</v>
      </c>
      <c r="U142">
        <v>303618</v>
      </c>
    </row>
    <row r="143" spans="1:21" x14ac:dyDescent="0.3">
      <c r="A143">
        <v>303800</v>
      </c>
      <c r="B143" t="s">
        <v>571</v>
      </c>
      <c r="C143" t="s">
        <v>1764</v>
      </c>
      <c r="D143" t="s">
        <v>60</v>
      </c>
      <c r="E143" t="s">
        <v>1771</v>
      </c>
      <c r="F143" t="s">
        <v>32</v>
      </c>
      <c r="G143" t="s">
        <v>53</v>
      </c>
      <c r="H143" t="s">
        <v>76</v>
      </c>
      <c r="I143" t="s">
        <v>23</v>
      </c>
      <c r="J143" t="s">
        <v>36</v>
      </c>
      <c r="K143" t="s">
        <v>54</v>
      </c>
      <c r="L143" t="s">
        <v>572</v>
      </c>
      <c r="M143">
        <v>84.14</v>
      </c>
      <c r="N143">
        <v>60</v>
      </c>
      <c r="O143" t="s">
        <v>56</v>
      </c>
      <c r="P143" t="s">
        <v>38</v>
      </c>
      <c r="Q143">
        <v>4</v>
      </c>
      <c r="S143" t="s">
        <v>29</v>
      </c>
      <c r="U143">
        <v>303650</v>
      </c>
    </row>
    <row r="144" spans="1:21" x14ac:dyDescent="0.3">
      <c r="A144">
        <v>303805</v>
      </c>
      <c r="B144" t="s">
        <v>59</v>
      </c>
      <c r="C144" t="s">
        <v>1763</v>
      </c>
      <c r="D144" t="s">
        <v>80</v>
      </c>
      <c r="E144" t="s">
        <v>1772</v>
      </c>
      <c r="F144" t="s">
        <v>46</v>
      </c>
      <c r="G144" t="s">
        <v>21</v>
      </c>
      <c r="H144" t="s">
        <v>34</v>
      </c>
      <c r="I144" t="s">
        <v>43</v>
      </c>
      <c r="J144" t="s">
        <v>24</v>
      </c>
      <c r="K144" t="s">
        <v>69</v>
      </c>
      <c r="L144" t="s">
        <v>264</v>
      </c>
      <c r="M144">
        <v>78.8</v>
      </c>
      <c r="N144">
        <v>58</v>
      </c>
      <c r="O144" t="s">
        <v>56</v>
      </c>
      <c r="P144" t="s">
        <v>38</v>
      </c>
      <c r="Q144">
        <v>3</v>
      </c>
      <c r="R144">
        <v>12</v>
      </c>
      <c r="S144" t="s">
        <v>29</v>
      </c>
      <c r="U144">
        <v>303598</v>
      </c>
    </row>
    <row r="145" spans="1:21" x14ac:dyDescent="0.3">
      <c r="A145">
        <v>303806</v>
      </c>
      <c r="B145" t="s">
        <v>578</v>
      </c>
      <c r="C145" t="s">
        <v>1761</v>
      </c>
      <c r="D145" t="s">
        <v>40</v>
      </c>
      <c r="E145" t="s">
        <v>1771</v>
      </c>
      <c r="F145" t="s">
        <v>32</v>
      </c>
      <c r="G145" t="s">
        <v>42</v>
      </c>
      <c r="H145" t="s">
        <v>34</v>
      </c>
      <c r="I145" t="s">
        <v>43</v>
      </c>
      <c r="J145" t="s">
        <v>24</v>
      </c>
      <c r="K145" t="s">
        <v>69</v>
      </c>
      <c r="L145" t="s">
        <v>416</v>
      </c>
      <c r="M145">
        <v>84.33</v>
      </c>
      <c r="N145">
        <v>59</v>
      </c>
      <c r="O145" t="s">
        <v>56</v>
      </c>
      <c r="P145" t="s">
        <v>38</v>
      </c>
      <c r="Q145">
        <v>5</v>
      </c>
      <c r="R145">
        <v>32</v>
      </c>
      <c r="S145" t="s">
        <v>29</v>
      </c>
      <c r="U145">
        <v>303595</v>
      </c>
    </row>
    <row r="146" spans="1:21" x14ac:dyDescent="0.3">
      <c r="A146">
        <v>303807</v>
      </c>
      <c r="B146" t="s">
        <v>579</v>
      </c>
      <c r="C146" t="s">
        <v>1765</v>
      </c>
      <c r="D146" t="s">
        <v>19</v>
      </c>
      <c r="E146" t="s">
        <v>1768</v>
      </c>
      <c r="F146" t="s">
        <v>20</v>
      </c>
      <c r="G146" t="s">
        <v>33</v>
      </c>
      <c r="H146" t="s">
        <v>34</v>
      </c>
      <c r="I146" t="s">
        <v>23</v>
      </c>
      <c r="J146" t="s">
        <v>36</v>
      </c>
      <c r="K146" t="s">
        <v>64</v>
      </c>
      <c r="L146" t="s">
        <v>580</v>
      </c>
      <c r="M146">
        <v>81.260000000000005</v>
      </c>
      <c r="N146">
        <v>61</v>
      </c>
      <c r="O146" t="s">
        <v>56</v>
      </c>
      <c r="P146" t="s">
        <v>38</v>
      </c>
      <c r="Q146">
        <v>5</v>
      </c>
      <c r="R146">
        <v>12</v>
      </c>
      <c r="S146" t="s">
        <v>29</v>
      </c>
      <c r="U146">
        <v>303577</v>
      </c>
    </row>
    <row r="147" spans="1:21" x14ac:dyDescent="0.3">
      <c r="A147">
        <v>303811</v>
      </c>
      <c r="B147" t="s">
        <v>246</v>
      </c>
      <c r="C147" t="s">
        <v>1763</v>
      </c>
      <c r="D147" t="s">
        <v>80</v>
      </c>
      <c r="E147" t="s">
        <v>1769</v>
      </c>
      <c r="F147" t="s">
        <v>61</v>
      </c>
      <c r="G147" t="s">
        <v>68</v>
      </c>
      <c r="H147" t="s">
        <v>76</v>
      </c>
      <c r="I147" t="s">
        <v>23</v>
      </c>
      <c r="J147" t="s">
        <v>36</v>
      </c>
      <c r="K147" t="s">
        <v>64</v>
      </c>
      <c r="L147" t="s">
        <v>204</v>
      </c>
      <c r="M147">
        <v>83.63</v>
      </c>
      <c r="N147">
        <v>56</v>
      </c>
      <c r="O147" t="s">
        <v>56</v>
      </c>
      <c r="P147" t="s">
        <v>38</v>
      </c>
      <c r="Q147">
        <v>2</v>
      </c>
      <c r="R147">
        <v>19</v>
      </c>
      <c r="S147" t="s">
        <v>29</v>
      </c>
      <c r="U147">
        <v>303665</v>
      </c>
    </row>
    <row r="148" spans="1:21" x14ac:dyDescent="0.3">
      <c r="A148">
        <v>303815</v>
      </c>
      <c r="B148" t="s">
        <v>590</v>
      </c>
      <c r="C148" t="s">
        <v>1763</v>
      </c>
      <c r="D148" t="s">
        <v>80</v>
      </c>
      <c r="E148" t="s">
        <v>1772</v>
      </c>
      <c r="F148" t="s">
        <v>46</v>
      </c>
      <c r="G148" t="s">
        <v>73</v>
      </c>
      <c r="H148" t="s">
        <v>34</v>
      </c>
      <c r="I148" t="s">
        <v>43</v>
      </c>
      <c r="J148" t="s">
        <v>24</v>
      </c>
      <c r="K148" t="s">
        <v>64</v>
      </c>
      <c r="L148" t="s">
        <v>591</v>
      </c>
      <c r="M148">
        <v>83.8</v>
      </c>
      <c r="N148">
        <v>65</v>
      </c>
      <c r="O148" t="s">
        <v>56</v>
      </c>
      <c r="P148" t="s">
        <v>38</v>
      </c>
      <c r="Q148">
        <v>3</v>
      </c>
      <c r="S148" t="s">
        <v>29</v>
      </c>
      <c r="U148">
        <v>303629</v>
      </c>
    </row>
    <row r="149" spans="1:21" x14ac:dyDescent="0.3">
      <c r="A149">
        <v>303816</v>
      </c>
      <c r="B149" t="s">
        <v>590</v>
      </c>
      <c r="C149" t="s">
        <v>1762</v>
      </c>
      <c r="D149" t="s">
        <v>72</v>
      </c>
      <c r="E149" t="s">
        <v>1771</v>
      </c>
      <c r="F149" t="s">
        <v>32</v>
      </c>
      <c r="G149" t="s">
        <v>126</v>
      </c>
      <c r="H149" t="s">
        <v>22</v>
      </c>
      <c r="I149" t="s">
        <v>43</v>
      </c>
      <c r="J149" t="s">
        <v>36</v>
      </c>
      <c r="K149" t="s">
        <v>64</v>
      </c>
      <c r="L149" t="s">
        <v>592</v>
      </c>
      <c r="M149">
        <v>88.84</v>
      </c>
      <c r="N149">
        <v>82</v>
      </c>
      <c r="O149" t="s">
        <v>56</v>
      </c>
      <c r="P149" t="s">
        <v>38</v>
      </c>
      <c r="Q149">
        <v>4</v>
      </c>
      <c r="R149">
        <v>35</v>
      </c>
      <c r="S149" t="s">
        <v>29</v>
      </c>
      <c r="U149">
        <v>303591</v>
      </c>
    </row>
    <row r="150" spans="1:21" x14ac:dyDescent="0.3">
      <c r="A150">
        <v>303817</v>
      </c>
      <c r="B150" t="s">
        <v>82</v>
      </c>
      <c r="C150" t="s">
        <v>1762</v>
      </c>
      <c r="D150" t="s">
        <v>72</v>
      </c>
      <c r="E150" t="s">
        <v>1771</v>
      </c>
      <c r="F150" t="s">
        <v>32</v>
      </c>
      <c r="G150" t="s">
        <v>42</v>
      </c>
      <c r="H150" t="s">
        <v>22</v>
      </c>
      <c r="I150" t="s">
        <v>35</v>
      </c>
      <c r="J150" t="s">
        <v>36</v>
      </c>
      <c r="K150" t="s">
        <v>64</v>
      </c>
      <c r="L150" t="s">
        <v>593</v>
      </c>
      <c r="M150">
        <v>95.34</v>
      </c>
      <c r="N150">
        <v>94</v>
      </c>
      <c r="O150" t="s">
        <v>56</v>
      </c>
      <c r="P150" t="s">
        <v>50</v>
      </c>
      <c r="R150">
        <v>31</v>
      </c>
      <c r="S150" t="s">
        <v>29</v>
      </c>
      <c r="U150">
        <v>303601</v>
      </c>
    </row>
    <row r="151" spans="1:21" x14ac:dyDescent="0.3">
      <c r="A151">
        <v>303818</v>
      </c>
      <c r="B151" t="s">
        <v>594</v>
      </c>
      <c r="C151" t="s">
        <v>1760</v>
      </c>
      <c r="D151" t="s">
        <v>31</v>
      </c>
      <c r="E151" t="s">
        <v>1771</v>
      </c>
      <c r="F151" t="s">
        <v>32</v>
      </c>
      <c r="G151" t="s">
        <v>68</v>
      </c>
      <c r="H151" t="s">
        <v>22</v>
      </c>
      <c r="I151" t="s">
        <v>35</v>
      </c>
      <c r="J151" t="s">
        <v>24</v>
      </c>
      <c r="K151" t="s">
        <v>64</v>
      </c>
      <c r="L151" t="s">
        <v>504</v>
      </c>
      <c r="M151">
        <v>97.97</v>
      </c>
      <c r="N151">
        <v>92</v>
      </c>
      <c r="O151" t="s">
        <v>56</v>
      </c>
      <c r="P151" t="s">
        <v>38</v>
      </c>
      <c r="Q151">
        <v>4</v>
      </c>
      <c r="R151">
        <v>28</v>
      </c>
      <c r="S151" t="s">
        <v>29</v>
      </c>
      <c r="U151">
        <v>303554</v>
      </c>
    </row>
    <row r="152" spans="1:21" x14ac:dyDescent="0.3">
      <c r="A152">
        <v>303819</v>
      </c>
      <c r="B152" t="s">
        <v>421</v>
      </c>
      <c r="C152" t="s">
        <v>1765</v>
      </c>
      <c r="D152" t="s">
        <v>19</v>
      </c>
      <c r="E152" t="s">
        <v>1770</v>
      </c>
      <c r="F152" t="s">
        <v>41</v>
      </c>
      <c r="G152" t="s">
        <v>68</v>
      </c>
      <c r="H152" t="s">
        <v>34</v>
      </c>
      <c r="I152" t="s">
        <v>35</v>
      </c>
      <c r="J152" t="s">
        <v>36</v>
      </c>
      <c r="K152" t="s">
        <v>64</v>
      </c>
      <c r="L152" t="s">
        <v>168</v>
      </c>
      <c r="M152">
        <v>86.57</v>
      </c>
      <c r="N152">
        <v>72</v>
      </c>
      <c r="O152" t="s">
        <v>56</v>
      </c>
      <c r="P152" t="s">
        <v>28</v>
      </c>
      <c r="R152">
        <v>9</v>
      </c>
      <c r="S152" t="s">
        <v>29</v>
      </c>
      <c r="U152">
        <v>303763</v>
      </c>
    </row>
    <row r="153" spans="1:21" x14ac:dyDescent="0.3">
      <c r="A153">
        <v>303823</v>
      </c>
      <c r="B153" t="s">
        <v>601</v>
      </c>
      <c r="C153" t="s">
        <v>1765</v>
      </c>
      <c r="D153" t="s">
        <v>19</v>
      </c>
      <c r="E153" t="s">
        <v>1768</v>
      </c>
      <c r="F153" t="s">
        <v>20</v>
      </c>
      <c r="G153" t="s">
        <v>73</v>
      </c>
      <c r="H153" t="s">
        <v>76</v>
      </c>
      <c r="I153" t="s">
        <v>23</v>
      </c>
      <c r="J153" t="s">
        <v>36</v>
      </c>
      <c r="K153" t="s">
        <v>54</v>
      </c>
      <c r="L153" t="s">
        <v>504</v>
      </c>
      <c r="M153">
        <v>89.06</v>
      </c>
      <c r="N153">
        <v>81</v>
      </c>
      <c r="O153" t="s">
        <v>56</v>
      </c>
      <c r="P153" t="s">
        <v>38</v>
      </c>
      <c r="Q153">
        <v>3</v>
      </c>
      <c r="R153">
        <v>36</v>
      </c>
      <c r="S153" t="s">
        <v>29</v>
      </c>
      <c r="U153">
        <v>303755</v>
      </c>
    </row>
    <row r="154" spans="1:21" x14ac:dyDescent="0.3">
      <c r="A154">
        <v>303824</v>
      </c>
      <c r="B154" t="s">
        <v>602</v>
      </c>
      <c r="C154" t="s">
        <v>1765</v>
      </c>
      <c r="D154" t="s">
        <v>19</v>
      </c>
      <c r="E154" t="s">
        <v>1768</v>
      </c>
      <c r="F154" t="s">
        <v>20</v>
      </c>
      <c r="G154" t="s">
        <v>68</v>
      </c>
      <c r="H154" t="s">
        <v>22</v>
      </c>
      <c r="I154" t="s">
        <v>43</v>
      </c>
      <c r="J154" t="s">
        <v>24</v>
      </c>
      <c r="K154" t="s">
        <v>54</v>
      </c>
      <c r="L154" t="s">
        <v>141</v>
      </c>
      <c r="M154">
        <v>86.01</v>
      </c>
      <c r="N154">
        <v>78</v>
      </c>
      <c r="O154" t="s">
        <v>56</v>
      </c>
      <c r="P154" t="s">
        <v>38</v>
      </c>
      <c r="Q154">
        <v>3</v>
      </c>
      <c r="R154">
        <v>26</v>
      </c>
      <c r="S154" t="s">
        <v>29</v>
      </c>
      <c r="U154">
        <v>303523</v>
      </c>
    </row>
    <row r="155" spans="1:21" x14ac:dyDescent="0.3">
      <c r="A155">
        <v>303828</v>
      </c>
      <c r="B155" t="s">
        <v>269</v>
      </c>
      <c r="C155" t="s">
        <v>1764</v>
      </c>
      <c r="D155" t="s">
        <v>60</v>
      </c>
      <c r="E155" t="s">
        <v>1770</v>
      </c>
      <c r="F155" t="s">
        <v>41</v>
      </c>
      <c r="G155" t="s">
        <v>68</v>
      </c>
      <c r="H155" t="s">
        <v>34</v>
      </c>
      <c r="I155" t="s">
        <v>23</v>
      </c>
      <c r="J155" t="s">
        <v>24</v>
      </c>
      <c r="K155" t="s">
        <v>25</v>
      </c>
      <c r="L155" t="s">
        <v>507</v>
      </c>
      <c r="M155">
        <v>93.98</v>
      </c>
      <c r="N155">
        <v>86</v>
      </c>
      <c r="O155" t="s">
        <v>56</v>
      </c>
      <c r="P155" t="s">
        <v>50</v>
      </c>
      <c r="R155">
        <v>28</v>
      </c>
      <c r="S155" t="s">
        <v>29</v>
      </c>
      <c r="U155">
        <v>303580</v>
      </c>
    </row>
    <row r="156" spans="1:21" x14ac:dyDescent="0.3">
      <c r="A156">
        <v>303829</v>
      </c>
      <c r="B156" t="s">
        <v>384</v>
      </c>
      <c r="C156" t="s">
        <v>1764</v>
      </c>
      <c r="D156" t="s">
        <v>60</v>
      </c>
      <c r="E156" t="s">
        <v>1770</v>
      </c>
      <c r="F156" t="s">
        <v>41</v>
      </c>
      <c r="G156" t="s">
        <v>42</v>
      </c>
      <c r="H156" t="s">
        <v>63</v>
      </c>
      <c r="I156" t="s">
        <v>43</v>
      </c>
      <c r="J156" t="s">
        <v>36</v>
      </c>
      <c r="K156" t="s">
        <v>25</v>
      </c>
      <c r="L156" t="s">
        <v>609</v>
      </c>
      <c r="M156">
        <v>83.24</v>
      </c>
      <c r="N156">
        <v>65</v>
      </c>
      <c r="O156" t="s">
        <v>56</v>
      </c>
      <c r="P156" t="s">
        <v>38</v>
      </c>
      <c r="Q156">
        <v>2</v>
      </c>
      <c r="S156" t="s">
        <v>57</v>
      </c>
      <c r="T156" t="s">
        <v>610</v>
      </c>
      <c r="U156">
        <v>303783</v>
      </c>
    </row>
    <row r="157" spans="1:21" x14ac:dyDescent="0.3">
      <c r="A157">
        <v>303831</v>
      </c>
      <c r="B157" t="s">
        <v>175</v>
      </c>
      <c r="C157" t="s">
        <v>1761</v>
      </c>
      <c r="D157" t="s">
        <v>40</v>
      </c>
      <c r="E157" t="s">
        <v>1768</v>
      </c>
      <c r="F157" t="s">
        <v>20</v>
      </c>
      <c r="G157" t="s">
        <v>33</v>
      </c>
      <c r="H157" t="s">
        <v>34</v>
      </c>
      <c r="I157" t="s">
        <v>35</v>
      </c>
      <c r="J157" t="s">
        <v>36</v>
      </c>
      <c r="K157" t="s">
        <v>64</v>
      </c>
      <c r="L157" t="s">
        <v>613</v>
      </c>
      <c r="M157">
        <v>82.43</v>
      </c>
      <c r="N157">
        <v>51</v>
      </c>
      <c r="O157" t="s">
        <v>56</v>
      </c>
      <c r="P157" t="s">
        <v>38</v>
      </c>
      <c r="Q157">
        <v>2</v>
      </c>
      <c r="R157">
        <v>24</v>
      </c>
      <c r="S157" t="s">
        <v>29</v>
      </c>
      <c r="U157">
        <v>303660</v>
      </c>
    </row>
    <row r="158" spans="1:21" x14ac:dyDescent="0.3">
      <c r="A158">
        <v>303832</v>
      </c>
      <c r="B158" t="s">
        <v>237</v>
      </c>
      <c r="C158" t="s">
        <v>1764</v>
      </c>
      <c r="D158" t="s">
        <v>60</v>
      </c>
      <c r="E158" t="s">
        <v>1769</v>
      </c>
      <c r="F158" t="s">
        <v>61</v>
      </c>
      <c r="G158" t="s">
        <v>42</v>
      </c>
      <c r="H158" t="s">
        <v>34</v>
      </c>
      <c r="I158" t="s">
        <v>43</v>
      </c>
      <c r="J158" t="s">
        <v>24</v>
      </c>
      <c r="K158" t="s">
        <v>69</v>
      </c>
      <c r="L158" t="s">
        <v>614</v>
      </c>
      <c r="M158">
        <v>96.83</v>
      </c>
      <c r="N158">
        <v>89</v>
      </c>
      <c r="O158" t="s">
        <v>56</v>
      </c>
      <c r="P158" t="s">
        <v>38</v>
      </c>
      <c r="Q158">
        <v>3</v>
      </c>
      <c r="S158" t="s">
        <v>29</v>
      </c>
      <c r="U158">
        <v>303578</v>
      </c>
    </row>
    <row r="159" spans="1:21" x14ac:dyDescent="0.3">
      <c r="A159">
        <v>303834</v>
      </c>
      <c r="B159" t="s">
        <v>183</v>
      </c>
      <c r="C159" t="s">
        <v>1764</v>
      </c>
      <c r="D159" t="s">
        <v>60</v>
      </c>
      <c r="E159" t="s">
        <v>1770</v>
      </c>
      <c r="F159" t="s">
        <v>41</v>
      </c>
      <c r="G159" t="s">
        <v>42</v>
      </c>
      <c r="H159" t="s">
        <v>34</v>
      </c>
      <c r="I159" t="s">
        <v>35</v>
      </c>
      <c r="J159" t="s">
        <v>24</v>
      </c>
      <c r="K159" t="s">
        <v>69</v>
      </c>
      <c r="L159" t="s">
        <v>616</v>
      </c>
      <c r="M159">
        <v>85.34</v>
      </c>
      <c r="N159">
        <v>82</v>
      </c>
      <c r="O159" t="s">
        <v>56</v>
      </c>
      <c r="P159" t="s">
        <v>28</v>
      </c>
      <c r="R159">
        <v>36</v>
      </c>
      <c r="S159" t="s">
        <v>29</v>
      </c>
      <c r="U159">
        <v>303735</v>
      </c>
    </row>
    <row r="160" spans="1:21" x14ac:dyDescent="0.3">
      <c r="A160">
        <v>303835</v>
      </c>
      <c r="B160" t="s">
        <v>617</v>
      </c>
      <c r="C160" t="s">
        <v>1765</v>
      </c>
      <c r="D160" t="s">
        <v>19</v>
      </c>
      <c r="E160" t="s">
        <v>1771</v>
      </c>
      <c r="F160" t="s">
        <v>32</v>
      </c>
      <c r="G160" t="s">
        <v>53</v>
      </c>
      <c r="H160" t="s">
        <v>34</v>
      </c>
      <c r="I160" t="s">
        <v>35</v>
      </c>
      <c r="J160" t="s">
        <v>36</v>
      </c>
      <c r="K160" t="s">
        <v>69</v>
      </c>
      <c r="L160" t="s">
        <v>426</v>
      </c>
      <c r="M160">
        <v>90.74</v>
      </c>
      <c r="N160">
        <v>72</v>
      </c>
      <c r="O160" t="s">
        <v>56</v>
      </c>
      <c r="P160" t="s">
        <v>38</v>
      </c>
      <c r="Q160">
        <v>5</v>
      </c>
      <c r="R160">
        <v>23</v>
      </c>
      <c r="S160" t="s">
        <v>29</v>
      </c>
      <c r="U160">
        <v>303632</v>
      </c>
    </row>
    <row r="161" spans="1:21" x14ac:dyDescent="0.3">
      <c r="A161">
        <v>303842</v>
      </c>
      <c r="B161" t="s">
        <v>625</v>
      </c>
      <c r="C161" t="s">
        <v>1762</v>
      </c>
      <c r="D161" t="s">
        <v>72</v>
      </c>
      <c r="E161" t="s">
        <v>1769</v>
      </c>
      <c r="F161" t="s">
        <v>61</v>
      </c>
      <c r="G161" t="s">
        <v>173</v>
      </c>
      <c r="H161" t="s">
        <v>22</v>
      </c>
      <c r="I161" t="s">
        <v>43</v>
      </c>
      <c r="J161" t="s">
        <v>24</v>
      </c>
      <c r="K161" t="s">
        <v>69</v>
      </c>
      <c r="L161" t="s">
        <v>626</v>
      </c>
      <c r="M161">
        <v>76.260000000000005</v>
      </c>
      <c r="N161">
        <v>68</v>
      </c>
      <c r="O161" t="s">
        <v>56</v>
      </c>
      <c r="P161" t="s">
        <v>38</v>
      </c>
      <c r="Q161">
        <v>2</v>
      </c>
      <c r="R161">
        <v>27</v>
      </c>
      <c r="S161" t="s">
        <v>29</v>
      </c>
      <c r="U161">
        <v>303726</v>
      </c>
    </row>
    <row r="162" spans="1:21" x14ac:dyDescent="0.3">
      <c r="A162">
        <v>303843</v>
      </c>
      <c r="B162" t="s">
        <v>557</v>
      </c>
      <c r="C162" t="s">
        <v>1766</v>
      </c>
      <c r="D162" t="s">
        <v>52</v>
      </c>
      <c r="E162" t="s">
        <v>1769</v>
      </c>
      <c r="F162" t="s">
        <v>61</v>
      </c>
      <c r="G162" t="s">
        <v>68</v>
      </c>
      <c r="H162" t="s">
        <v>76</v>
      </c>
      <c r="I162" t="s">
        <v>23</v>
      </c>
      <c r="J162" t="s">
        <v>36</v>
      </c>
      <c r="K162" t="s">
        <v>64</v>
      </c>
      <c r="L162" t="s">
        <v>627</v>
      </c>
      <c r="M162">
        <v>91.58</v>
      </c>
      <c r="N162">
        <v>84</v>
      </c>
      <c r="O162" t="s">
        <v>56</v>
      </c>
      <c r="P162" t="s">
        <v>38</v>
      </c>
      <c r="Q162">
        <v>4</v>
      </c>
      <c r="R162">
        <v>8</v>
      </c>
      <c r="S162" t="s">
        <v>57</v>
      </c>
      <c r="T162" t="s">
        <v>628</v>
      </c>
      <c r="U162">
        <v>303531</v>
      </c>
    </row>
    <row r="163" spans="1:21" x14ac:dyDescent="0.3">
      <c r="A163">
        <v>303847</v>
      </c>
      <c r="B163" t="s">
        <v>634</v>
      </c>
      <c r="C163" t="s">
        <v>1766</v>
      </c>
      <c r="D163" t="s">
        <v>52</v>
      </c>
      <c r="E163" t="s">
        <v>1770</v>
      </c>
      <c r="F163" t="s">
        <v>41</v>
      </c>
      <c r="G163" t="s">
        <v>68</v>
      </c>
      <c r="H163" t="s">
        <v>63</v>
      </c>
      <c r="I163" t="s">
        <v>23</v>
      </c>
      <c r="J163" t="s">
        <v>24</v>
      </c>
      <c r="K163" t="s">
        <v>69</v>
      </c>
      <c r="L163" t="s">
        <v>635</v>
      </c>
      <c r="M163">
        <v>85.66</v>
      </c>
      <c r="N163">
        <v>86</v>
      </c>
      <c r="O163" t="s">
        <v>56</v>
      </c>
      <c r="P163" t="s">
        <v>38</v>
      </c>
      <c r="Q163">
        <v>4</v>
      </c>
      <c r="R163">
        <v>22</v>
      </c>
      <c r="S163" t="s">
        <v>29</v>
      </c>
      <c r="U163">
        <v>303570</v>
      </c>
    </row>
    <row r="164" spans="1:21" x14ac:dyDescent="0.3">
      <c r="A164">
        <v>303848</v>
      </c>
      <c r="B164" t="s">
        <v>149</v>
      </c>
      <c r="C164" t="s">
        <v>1764</v>
      </c>
      <c r="D164" t="s">
        <v>60</v>
      </c>
      <c r="E164" t="s">
        <v>1770</v>
      </c>
      <c r="F164" t="s">
        <v>41</v>
      </c>
      <c r="G164" t="s">
        <v>47</v>
      </c>
      <c r="H164" t="s">
        <v>63</v>
      </c>
      <c r="I164" t="s">
        <v>43</v>
      </c>
      <c r="J164" t="s">
        <v>24</v>
      </c>
      <c r="K164" t="s">
        <v>25</v>
      </c>
      <c r="L164" t="s">
        <v>636</v>
      </c>
      <c r="M164">
        <v>99.09</v>
      </c>
      <c r="N164">
        <v>100</v>
      </c>
      <c r="O164" t="s">
        <v>56</v>
      </c>
      <c r="P164" t="s">
        <v>38</v>
      </c>
      <c r="Q164">
        <v>3</v>
      </c>
      <c r="R164">
        <v>36</v>
      </c>
      <c r="S164" t="s">
        <v>57</v>
      </c>
      <c r="T164" t="s">
        <v>637</v>
      </c>
      <c r="U164">
        <v>303710</v>
      </c>
    </row>
    <row r="165" spans="1:21" x14ac:dyDescent="0.3">
      <c r="A165">
        <v>303849</v>
      </c>
      <c r="B165" t="s">
        <v>528</v>
      </c>
      <c r="C165" t="s">
        <v>1761</v>
      </c>
      <c r="D165" t="s">
        <v>40</v>
      </c>
      <c r="E165" t="s">
        <v>1769</v>
      </c>
      <c r="F165" t="s">
        <v>61</v>
      </c>
      <c r="G165" t="s">
        <v>108</v>
      </c>
      <c r="H165" t="s">
        <v>76</v>
      </c>
      <c r="I165" t="s">
        <v>23</v>
      </c>
      <c r="J165" t="s">
        <v>36</v>
      </c>
      <c r="K165" t="s">
        <v>54</v>
      </c>
      <c r="L165" t="s">
        <v>638</v>
      </c>
      <c r="M165">
        <v>80.25</v>
      </c>
      <c r="N165">
        <v>58</v>
      </c>
      <c r="O165" t="s">
        <v>56</v>
      </c>
      <c r="P165" t="s">
        <v>38</v>
      </c>
      <c r="Q165">
        <v>2</v>
      </c>
      <c r="R165">
        <v>37</v>
      </c>
      <c r="S165" t="s">
        <v>131</v>
      </c>
      <c r="T165" t="s">
        <v>639</v>
      </c>
      <c r="U165">
        <v>303611</v>
      </c>
    </row>
    <row r="166" spans="1:21" x14ac:dyDescent="0.3">
      <c r="A166">
        <v>303851</v>
      </c>
      <c r="B166" t="s">
        <v>576</v>
      </c>
      <c r="C166" t="s">
        <v>1761</v>
      </c>
      <c r="D166" t="s">
        <v>40</v>
      </c>
      <c r="E166" t="s">
        <v>1770</v>
      </c>
      <c r="F166" t="s">
        <v>41</v>
      </c>
      <c r="G166" t="s">
        <v>62</v>
      </c>
      <c r="H166" t="s">
        <v>63</v>
      </c>
      <c r="I166" t="s">
        <v>23</v>
      </c>
      <c r="J166" t="s">
        <v>36</v>
      </c>
      <c r="K166" t="s">
        <v>64</v>
      </c>
      <c r="L166" t="s">
        <v>641</v>
      </c>
      <c r="M166">
        <v>96.64</v>
      </c>
      <c r="N166">
        <v>99</v>
      </c>
      <c r="O166" t="s">
        <v>56</v>
      </c>
      <c r="P166" t="s">
        <v>38</v>
      </c>
      <c r="Q166">
        <v>4</v>
      </c>
      <c r="S166" t="s">
        <v>29</v>
      </c>
      <c r="U166">
        <v>303649</v>
      </c>
    </row>
    <row r="167" spans="1:21" x14ac:dyDescent="0.3">
      <c r="A167">
        <v>303853</v>
      </c>
      <c r="B167" t="s">
        <v>584</v>
      </c>
      <c r="C167" t="s">
        <v>1766</v>
      </c>
      <c r="D167" t="s">
        <v>52</v>
      </c>
      <c r="E167" t="s">
        <v>1772</v>
      </c>
      <c r="F167" t="s">
        <v>46</v>
      </c>
      <c r="G167" t="s">
        <v>173</v>
      </c>
      <c r="H167" t="s">
        <v>76</v>
      </c>
      <c r="I167" t="s">
        <v>43</v>
      </c>
      <c r="J167" t="s">
        <v>36</v>
      </c>
      <c r="K167" t="s">
        <v>25</v>
      </c>
      <c r="L167" t="s">
        <v>462</v>
      </c>
      <c r="M167">
        <v>99.02</v>
      </c>
      <c r="N167">
        <v>97</v>
      </c>
      <c r="O167" t="s">
        <v>56</v>
      </c>
      <c r="P167" t="s">
        <v>38</v>
      </c>
      <c r="Q167">
        <v>2</v>
      </c>
      <c r="S167" t="s">
        <v>29</v>
      </c>
      <c r="U167">
        <v>303664</v>
      </c>
    </row>
    <row r="168" spans="1:21" x14ac:dyDescent="0.3">
      <c r="A168">
        <v>303854</v>
      </c>
      <c r="B168" t="s">
        <v>365</v>
      </c>
      <c r="C168" t="s">
        <v>1763</v>
      </c>
      <c r="D168" t="s">
        <v>80</v>
      </c>
      <c r="E168" t="s">
        <v>1772</v>
      </c>
      <c r="F168" t="s">
        <v>46</v>
      </c>
      <c r="G168" t="s">
        <v>21</v>
      </c>
      <c r="H168" t="s">
        <v>22</v>
      </c>
      <c r="I168" t="s">
        <v>35</v>
      </c>
      <c r="J168" t="s">
        <v>24</v>
      </c>
      <c r="K168" t="s">
        <v>25</v>
      </c>
      <c r="L168" t="s">
        <v>644</v>
      </c>
      <c r="M168">
        <v>83.09</v>
      </c>
      <c r="N168">
        <v>61</v>
      </c>
      <c r="O168" t="s">
        <v>56</v>
      </c>
      <c r="P168" t="s">
        <v>38</v>
      </c>
      <c r="Q168">
        <v>3</v>
      </c>
      <c r="R168">
        <v>34</v>
      </c>
      <c r="S168" t="s">
        <v>29</v>
      </c>
      <c r="U168">
        <v>303584</v>
      </c>
    </row>
    <row r="169" spans="1:21" x14ac:dyDescent="0.3">
      <c r="A169">
        <v>303856</v>
      </c>
      <c r="B169" t="s">
        <v>377</v>
      </c>
      <c r="C169" t="s">
        <v>1763</v>
      </c>
      <c r="D169" t="s">
        <v>80</v>
      </c>
      <c r="E169" t="s">
        <v>1772</v>
      </c>
      <c r="F169" t="s">
        <v>46</v>
      </c>
      <c r="G169" t="s">
        <v>33</v>
      </c>
      <c r="H169" t="s">
        <v>76</v>
      </c>
      <c r="I169" t="s">
        <v>35</v>
      </c>
      <c r="J169" t="s">
        <v>36</v>
      </c>
      <c r="K169" t="s">
        <v>64</v>
      </c>
      <c r="L169" t="s">
        <v>647</v>
      </c>
      <c r="M169">
        <v>93.62</v>
      </c>
      <c r="N169">
        <v>72</v>
      </c>
      <c r="O169" t="s">
        <v>56</v>
      </c>
      <c r="P169" t="s">
        <v>38</v>
      </c>
      <c r="Q169">
        <v>3</v>
      </c>
      <c r="R169">
        <v>33</v>
      </c>
      <c r="S169" t="s">
        <v>29</v>
      </c>
      <c r="U169">
        <v>303673</v>
      </c>
    </row>
    <row r="170" spans="1:21" x14ac:dyDescent="0.3">
      <c r="A170">
        <v>303863</v>
      </c>
      <c r="B170" t="s">
        <v>659</v>
      </c>
      <c r="C170" t="s">
        <v>1762</v>
      </c>
      <c r="D170" t="s">
        <v>72</v>
      </c>
      <c r="E170" t="s">
        <v>1771</v>
      </c>
      <c r="F170" t="s">
        <v>32</v>
      </c>
      <c r="G170" t="s">
        <v>42</v>
      </c>
      <c r="H170" t="s">
        <v>34</v>
      </c>
      <c r="I170" t="s">
        <v>23</v>
      </c>
      <c r="J170" t="s">
        <v>24</v>
      </c>
      <c r="K170" t="s">
        <v>25</v>
      </c>
      <c r="L170" t="s">
        <v>660</v>
      </c>
      <c r="M170">
        <v>83.05</v>
      </c>
      <c r="N170">
        <v>58</v>
      </c>
      <c r="O170" t="s">
        <v>56</v>
      </c>
      <c r="P170" t="s">
        <v>38</v>
      </c>
      <c r="Q170">
        <v>5</v>
      </c>
      <c r="S170" t="s">
        <v>29</v>
      </c>
      <c r="U170">
        <v>303633</v>
      </c>
    </row>
    <row r="171" spans="1:21" x14ac:dyDescent="0.3">
      <c r="A171">
        <v>303864</v>
      </c>
      <c r="B171" t="s">
        <v>455</v>
      </c>
      <c r="C171" t="s">
        <v>1760</v>
      </c>
      <c r="D171" t="s">
        <v>31</v>
      </c>
      <c r="E171" t="s">
        <v>1770</v>
      </c>
      <c r="F171" t="s">
        <v>41</v>
      </c>
      <c r="G171" t="s">
        <v>68</v>
      </c>
      <c r="H171" t="s">
        <v>63</v>
      </c>
      <c r="I171" t="s">
        <v>23</v>
      </c>
      <c r="J171" t="s">
        <v>36</v>
      </c>
      <c r="K171" t="s">
        <v>54</v>
      </c>
      <c r="L171" t="s">
        <v>661</v>
      </c>
      <c r="M171">
        <v>95.49</v>
      </c>
      <c r="N171">
        <v>95</v>
      </c>
      <c r="O171" t="s">
        <v>56</v>
      </c>
      <c r="P171" t="s">
        <v>38</v>
      </c>
      <c r="Q171">
        <v>2</v>
      </c>
      <c r="R171">
        <v>11</v>
      </c>
      <c r="S171" t="s">
        <v>29</v>
      </c>
      <c r="U171">
        <v>303646</v>
      </c>
    </row>
    <row r="172" spans="1:21" x14ac:dyDescent="0.3">
      <c r="A172">
        <v>303866</v>
      </c>
      <c r="B172" t="s">
        <v>663</v>
      </c>
      <c r="C172" t="s">
        <v>1761</v>
      </c>
      <c r="D172" t="s">
        <v>40</v>
      </c>
      <c r="E172" t="s">
        <v>1771</v>
      </c>
      <c r="F172" t="s">
        <v>32</v>
      </c>
      <c r="G172" t="s">
        <v>73</v>
      </c>
      <c r="H172" t="s">
        <v>34</v>
      </c>
      <c r="I172" t="s">
        <v>43</v>
      </c>
      <c r="J172" t="s">
        <v>36</v>
      </c>
      <c r="K172" t="s">
        <v>64</v>
      </c>
      <c r="L172" t="s">
        <v>664</v>
      </c>
      <c r="M172">
        <v>90.29</v>
      </c>
      <c r="N172">
        <v>70</v>
      </c>
      <c r="O172" t="s">
        <v>56</v>
      </c>
      <c r="P172" t="s">
        <v>50</v>
      </c>
      <c r="R172">
        <v>35</v>
      </c>
      <c r="S172" t="s">
        <v>29</v>
      </c>
      <c r="U172">
        <v>303648</v>
      </c>
    </row>
    <row r="173" spans="1:21" x14ac:dyDescent="0.3">
      <c r="A173">
        <v>303867</v>
      </c>
      <c r="B173" t="s">
        <v>665</v>
      </c>
      <c r="C173" t="s">
        <v>1766</v>
      </c>
      <c r="D173" t="s">
        <v>52</v>
      </c>
      <c r="E173" t="s">
        <v>1768</v>
      </c>
      <c r="F173" t="s">
        <v>20</v>
      </c>
      <c r="G173" t="s">
        <v>21</v>
      </c>
      <c r="H173" t="s">
        <v>34</v>
      </c>
      <c r="I173" t="s">
        <v>43</v>
      </c>
      <c r="J173" t="s">
        <v>24</v>
      </c>
      <c r="K173" t="s">
        <v>64</v>
      </c>
      <c r="L173" t="s">
        <v>666</v>
      </c>
      <c r="M173">
        <v>85.11</v>
      </c>
      <c r="N173">
        <v>76</v>
      </c>
      <c r="O173" t="s">
        <v>56</v>
      </c>
      <c r="P173" t="s">
        <v>38</v>
      </c>
      <c r="Q173">
        <v>2</v>
      </c>
      <c r="R173">
        <v>9</v>
      </c>
      <c r="S173" t="s">
        <v>57</v>
      </c>
      <c r="T173" t="s">
        <v>667</v>
      </c>
      <c r="U173">
        <v>303759</v>
      </c>
    </row>
    <row r="174" spans="1:21" x14ac:dyDescent="0.3">
      <c r="A174">
        <v>303868</v>
      </c>
      <c r="B174" t="s">
        <v>668</v>
      </c>
      <c r="C174" t="s">
        <v>1766</v>
      </c>
      <c r="D174" t="s">
        <v>52</v>
      </c>
      <c r="E174" t="s">
        <v>1768</v>
      </c>
      <c r="F174" t="s">
        <v>20</v>
      </c>
      <c r="G174" t="s">
        <v>126</v>
      </c>
      <c r="H174" t="s">
        <v>63</v>
      </c>
      <c r="I174" t="s">
        <v>35</v>
      </c>
      <c r="J174" t="s">
        <v>36</v>
      </c>
      <c r="K174" t="s">
        <v>64</v>
      </c>
      <c r="L174" t="s">
        <v>669</v>
      </c>
      <c r="M174">
        <v>99.18</v>
      </c>
      <c r="N174">
        <v>90</v>
      </c>
      <c r="O174" t="s">
        <v>56</v>
      </c>
      <c r="P174" t="s">
        <v>38</v>
      </c>
      <c r="Q174">
        <v>2</v>
      </c>
      <c r="S174" t="s">
        <v>29</v>
      </c>
      <c r="U174">
        <v>303727</v>
      </c>
    </row>
    <row r="175" spans="1:21" x14ac:dyDescent="0.3">
      <c r="A175">
        <v>303869</v>
      </c>
      <c r="B175" t="s">
        <v>670</v>
      </c>
      <c r="C175" t="s">
        <v>1764</v>
      </c>
      <c r="D175" t="s">
        <v>60</v>
      </c>
      <c r="E175" t="s">
        <v>1771</v>
      </c>
      <c r="F175" t="s">
        <v>32</v>
      </c>
      <c r="G175" t="s">
        <v>21</v>
      </c>
      <c r="H175" t="s">
        <v>34</v>
      </c>
      <c r="I175" t="s">
        <v>23</v>
      </c>
      <c r="J175" t="s">
        <v>24</v>
      </c>
      <c r="K175" t="s">
        <v>69</v>
      </c>
      <c r="L175" t="s">
        <v>202</v>
      </c>
      <c r="M175">
        <v>89.82</v>
      </c>
      <c r="N175">
        <v>82</v>
      </c>
      <c r="O175" t="s">
        <v>56</v>
      </c>
      <c r="P175" t="s">
        <v>38</v>
      </c>
      <c r="Q175">
        <v>3</v>
      </c>
      <c r="R175">
        <v>17</v>
      </c>
      <c r="S175" t="s">
        <v>57</v>
      </c>
      <c r="T175" t="s">
        <v>671</v>
      </c>
      <c r="U175">
        <v>303563</v>
      </c>
    </row>
    <row r="176" spans="1:21" x14ac:dyDescent="0.3">
      <c r="A176">
        <v>303874</v>
      </c>
      <c r="B176" t="s">
        <v>326</v>
      </c>
      <c r="C176" t="s">
        <v>1762</v>
      </c>
      <c r="D176" t="s">
        <v>72</v>
      </c>
      <c r="E176" t="s">
        <v>1771</v>
      </c>
      <c r="F176" t="s">
        <v>32</v>
      </c>
      <c r="G176" t="s">
        <v>102</v>
      </c>
      <c r="H176" t="s">
        <v>76</v>
      </c>
      <c r="I176" t="s">
        <v>23</v>
      </c>
      <c r="J176" t="s">
        <v>24</v>
      </c>
      <c r="K176" t="s">
        <v>54</v>
      </c>
      <c r="L176" t="s">
        <v>678</v>
      </c>
      <c r="M176">
        <v>88.7</v>
      </c>
      <c r="N176">
        <v>74</v>
      </c>
      <c r="O176" t="s">
        <v>56</v>
      </c>
      <c r="P176" t="s">
        <v>38</v>
      </c>
      <c r="Q176">
        <v>2</v>
      </c>
      <c r="R176">
        <v>5</v>
      </c>
      <c r="S176" t="s">
        <v>29</v>
      </c>
      <c r="U176">
        <v>303638</v>
      </c>
    </row>
    <row r="177" spans="1:21" x14ac:dyDescent="0.3">
      <c r="A177">
        <v>303875</v>
      </c>
      <c r="B177" t="s">
        <v>679</v>
      </c>
      <c r="C177" t="s">
        <v>1760</v>
      </c>
      <c r="D177" t="s">
        <v>31</v>
      </c>
      <c r="E177" t="s">
        <v>1771</v>
      </c>
      <c r="F177" t="s">
        <v>32</v>
      </c>
      <c r="G177" t="s">
        <v>73</v>
      </c>
      <c r="H177" t="s">
        <v>22</v>
      </c>
      <c r="I177" t="s">
        <v>35</v>
      </c>
      <c r="J177" t="s">
        <v>24</v>
      </c>
      <c r="K177" t="s">
        <v>69</v>
      </c>
      <c r="L177" t="s">
        <v>680</v>
      </c>
      <c r="M177">
        <v>90.29</v>
      </c>
      <c r="N177">
        <v>87</v>
      </c>
      <c r="O177" t="s">
        <v>56</v>
      </c>
      <c r="P177" t="s">
        <v>38</v>
      </c>
      <c r="Q177">
        <v>5</v>
      </c>
      <c r="R177">
        <v>37</v>
      </c>
      <c r="S177" t="s">
        <v>29</v>
      </c>
      <c r="U177">
        <v>303774</v>
      </c>
    </row>
    <row r="178" spans="1:21" x14ac:dyDescent="0.3">
      <c r="A178">
        <v>303876</v>
      </c>
      <c r="B178" t="s">
        <v>681</v>
      </c>
      <c r="C178" t="s">
        <v>1765</v>
      </c>
      <c r="D178" t="s">
        <v>19</v>
      </c>
      <c r="E178" t="s">
        <v>1772</v>
      </c>
      <c r="F178" t="s">
        <v>46</v>
      </c>
      <c r="G178" t="s">
        <v>102</v>
      </c>
      <c r="H178" t="s">
        <v>76</v>
      </c>
      <c r="I178" t="s">
        <v>23</v>
      </c>
      <c r="J178" t="s">
        <v>24</v>
      </c>
      <c r="K178" t="s">
        <v>69</v>
      </c>
      <c r="L178" t="s">
        <v>682</v>
      </c>
      <c r="M178">
        <v>86.19</v>
      </c>
      <c r="N178">
        <v>77</v>
      </c>
      <c r="O178" t="s">
        <v>56</v>
      </c>
      <c r="P178" t="s">
        <v>38</v>
      </c>
      <c r="Q178">
        <v>4</v>
      </c>
      <c r="R178">
        <v>11</v>
      </c>
      <c r="S178" t="s">
        <v>29</v>
      </c>
      <c r="U178">
        <v>303706</v>
      </c>
    </row>
    <row r="179" spans="1:21" x14ac:dyDescent="0.3">
      <c r="A179">
        <v>303879</v>
      </c>
      <c r="B179" t="s">
        <v>413</v>
      </c>
      <c r="C179" t="s">
        <v>1760</v>
      </c>
      <c r="D179" t="s">
        <v>31</v>
      </c>
      <c r="E179" t="s">
        <v>1768</v>
      </c>
      <c r="F179" t="s">
        <v>20</v>
      </c>
      <c r="G179" t="s">
        <v>47</v>
      </c>
      <c r="H179" t="s">
        <v>34</v>
      </c>
      <c r="I179" t="s">
        <v>35</v>
      </c>
      <c r="J179" t="s">
        <v>36</v>
      </c>
      <c r="K179" t="s">
        <v>54</v>
      </c>
      <c r="L179" t="s">
        <v>685</v>
      </c>
      <c r="M179">
        <v>88.16</v>
      </c>
      <c r="N179">
        <v>81</v>
      </c>
      <c r="O179" t="s">
        <v>56</v>
      </c>
      <c r="P179" t="s">
        <v>50</v>
      </c>
      <c r="R179">
        <v>27</v>
      </c>
      <c r="S179" t="s">
        <v>29</v>
      </c>
      <c r="U179">
        <v>303782</v>
      </c>
    </row>
    <row r="180" spans="1:21" x14ac:dyDescent="0.3">
      <c r="A180">
        <v>303882</v>
      </c>
      <c r="B180" t="s">
        <v>688</v>
      </c>
      <c r="C180" t="s">
        <v>1764</v>
      </c>
      <c r="D180" t="s">
        <v>60</v>
      </c>
      <c r="E180" t="s">
        <v>1771</v>
      </c>
      <c r="F180" t="s">
        <v>32</v>
      </c>
      <c r="G180" t="s">
        <v>21</v>
      </c>
      <c r="H180" t="s">
        <v>22</v>
      </c>
      <c r="I180" t="s">
        <v>23</v>
      </c>
      <c r="J180" t="s">
        <v>24</v>
      </c>
      <c r="K180" t="s">
        <v>69</v>
      </c>
      <c r="L180" t="s">
        <v>620</v>
      </c>
      <c r="M180">
        <v>84.63</v>
      </c>
      <c r="N180">
        <v>68</v>
      </c>
      <c r="O180" t="s">
        <v>56</v>
      </c>
      <c r="P180" t="s">
        <v>38</v>
      </c>
      <c r="Q180">
        <v>4</v>
      </c>
      <c r="R180">
        <v>5</v>
      </c>
      <c r="S180" t="s">
        <v>29</v>
      </c>
      <c r="U180">
        <v>303614</v>
      </c>
    </row>
    <row r="181" spans="1:21" x14ac:dyDescent="0.3">
      <c r="A181">
        <v>303883</v>
      </c>
      <c r="B181" t="s">
        <v>541</v>
      </c>
      <c r="C181" t="s">
        <v>1761</v>
      </c>
      <c r="D181" t="s">
        <v>40</v>
      </c>
      <c r="E181" t="s">
        <v>1768</v>
      </c>
      <c r="F181" t="s">
        <v>20</v>
      </c>
      <c r="G181" t="s">
        <v>47</v>
      </c>
      <c r="H181" t="s">
        <v>76</v>
      </c>
      <c r="I181" t="s">
        <v>23</v>
      </c>
      <c r="J181" t="s">
        <v>24</v>
      </c>
      <c r="K181" t="s">
        <v>54</v>
      </c>
      <c r="L181" t="s">
        <v>689</v>
      </c>
      <c r="M181">
        <v>80.8</v>
      </c>
      <c r="N181">
        <v>67</v>
      </c>
      <c r="O181" t="s">
        <v>56</v>
      </c>
      <c r="P181" t="s">
        <v>38</v>
      </c>
      <c r="Q181">
        <v>4</v>
      </c>
      <c r="R181">
        <v>5</v>
      </c>
      <c r="S181" t="s">
        <v>29</v>
      </c>
      <c r="U181">
        <v>303679</v>
      </c>
    </row>
    <row r="182" spans="1:21" x14ac:dyDescent="0.3">
      <c r="A182">
        <v>303887</v>
      </c>
      <c r="B182" t="s">
        <v>694</v>
      </c>
      <c r="C182" t="s">
        <v>1763</v>
      </c>
      <c r="D182" t="s">
        <v>80</v>
      </c>
      <c r="E182" t="s">
        <v>1769</v>
      </c>
      <c r="F182" t="s">
        <v>61</v>
      </c>
      <c r="G182" t="s">
        <v>33</v>
      </c>
      <c r="H182" t="s">
        <v>22</v>
      </c>
      <c r="I182" t="s">
        <v>23</v>
      </c>
      <c r="J182" t="s">
        <v>24</v>
      </c>
      <c r="K182" t="s">
        <v>64</v>
      </c>
      <c r="L182" t="s">
        <v>666</v>
      </c>
      <c r="M182">
        <v>96.28</v>
      </c>
      <c r="N182">
        <v>87</v>
      </c>
      <c r="O182" t="s">
        <v>56</v>
      </c>
      <c r="P182" t="s">
        <v>38</v>
      </c>
      <c r="Q182">
        <v>2</v>
      </c>
      <c r="S182" t="s">
        <v>29</v>
      </c>
      <c r="U182">
        <v>303672</v>
      </c>
    </row>
    <row r="183" spans="1:21" x14ac:dyDescent="0.3">
      <c r="A183">
        <v>303890</v>
      </c>
      <c r="B183" t="s">
        <v>425</v>
      </c>
      <c r="C183" t="s">
        <v>1764</v>
      </c>
      <c r="D183" t="s">
        <v>60</v>
      </c>
      <c r="E183" t="s">
        <v>1769</v>
      </c>
      <c r="F183" t="s">
        <v>61</v>
      </c>
      <c r="G183" t="s">
        <v>126</v>
      </c>
      <c r="H183" t="s">
        <v>76</v>
      </c>
      <c r="I183" t="s">
        <v>23</v>
      </c>
      <c r="J183" t="s">
        <v>36</v>
      </c>
      <c r="K183" t="s">
        <v>25</v>
      </c>
      <c r="L183" t="s">
        <v>696</v>
      </c>
      <c r="M183">
        <v>93.58</v>
      </c>
      <c r="N183">
        <v>84</v>
      </c>
      <c r="O183" t="s">
        <v>56</v>
      </c>
      <c r="P183" t="s">
        <v>28</v>
      </c>
      <c r="R183">
        <v>36</v>
      </c>
      <c r="S183" t="s">
        <v>29</v>
      </c>
      <c r="U183">
        <v>303646</v>
      </c>
    </row>
    <row r="184" spans="1:21" x14ac:dyDescent="0.3">
      <c r="A184">
        <v>303893</v>
      </c>
      <c r="B184" t="s">
        <v>123</v>
      </c>
      <c r="C184" t="s">
        <v>1764</v>
      </c>
      <c r="D184" t="s">
        <v>60</v>
      </c>
      <c r="E184" t="s">
        <v>1769</v>
      </c>
      <c r="F184" t="s">
        <v>61</v>
      </c>
      <c r="G184" t="s">
        <v>62</v>
      </c>
      <c r="H184" t="s">
        <v>63</v>
      </c>
      <c r="I184" t="s">
        <v>43</v>
      </c>
      <c r="J184" t="s">
        <v>24</v>
      </c>
      <c r="K184" t="s">
        <v>69</v>
      </c>
      <c r="L184" t="s">
        <v>244</v>
      </c>
      <c r="M184">
        <v>79.819999999999993</v>
      </c>
      <c r="N184">
        <v>51</v>
      </c>
      <c r="O184" t="s">
        <v>56</v>
      </c>
      <c r="P184" t="s">
        <v>38</v>
      </c>
      <c r="Q184">
        <v>5</v>
      </c>
      <c r="R184">
        <v>30</v>
      </c>
      <c r="S184" t="s">
        <v>57</v>
      </c>
      <c r="T184" t="s">
        <v>699</v>
      </c>
      <c r="U184">
        <v>303521</v>
      </c>
    </row>
    <row r="185" spans="1:21" x14ac:dyDescent="0.3">
      <c r="A185">
        <v>303896</v>
      </c>
      <c r="B185" t="s">
        <v>269</v>
      </c>
      <c r="C185" t="s">
        <v>1764</v>
      </c>
      <c r="D185" t="s">
        <v>60</v>
      </c>
      <c r="E185" t="s">
        <v>1769</v>
      </c>
      <c r="F185" t="s">
        <v>61</v>
      </c>
      <c r="G185" t="s">
        <v>42</v>
      </c>
      <c r="H185" t="s">
        <v>22</v>
      </c>
      <c r="I185" t="s">
        <v>23</v>
      </c>
      <c r="J185" t="s">
        <v>36</v>
      </c>
      <c r="K185" t="s">
        <v>69</v>
      </c>
      <c r="L185" t="s">
        <v>703</v>
      </c>
      <c r="M185">
        <v>98.45</v>
      </c>
      <c r="N185">
        <v>98</v>
      </c>
      <c r="O185" t="s">
        <v>56</v>
      </c>
      <c r="P185" t="s">
        <v>50</v>
      </c>
      <c r="R185">
        <v>19</v>
      </c>
      <c r="S185" t="s">
        <v>29</v>
      </c>
      <c r="U185">
        <v>303825</v>
      </c>
    </row>
    <row r="186" spans="1:21" x14ac:dyDescent="0.3">
      <c r="A186">
        <v>303898</v>
      </c>
      <c r="B186" t="s">
        <v>497</v>
      </c>
      <c r="C186" t="s">
        <v>1763</v>
      </c>
      <c r="D186" t="s">
        <v>80</v>
      </c>
      <c r="E186" t="s">
        <v>1770</v>
      </c>
      <c r="F186" t="s">
        <v>41</v>
      </c>
      <c r="G186" t="s">
        <v>108</v>
      </c>
      <c r="H186" t="s">
        <v>22</v>
      </c>
      <c r="I186" t="s">
        <v>35</v>
      </c>
      <c r="J186" t="s">
        <v>36</v>
      </c>
      <c r="K186" t="s">
        <v>25</v>
      </c>
      <c r="L186" t="s">
        <v>706</v>
      </c>
      <c r="M186">
        <v>82.62</v>
      </c>
      <c r="N186">
        <v>59</v>
      </c>
      <c r="O186" t="s">
        <v>56</v>
      </c>
      <c r="P186" t="s">
        <v>50</v>
      </c>
      <c r="R186">
        <v>12</v>
      </c>
      <c r="S186" t="s">
        <v>29</v>
      </c>
      <c r="U186">
        <v>303844</v>
      </c>
    </row>
    <row r="187" spans="1:21" x14ac:dyDescent="0.3">
      <c r="A187">
        <v>303899</v>
      </c>
      <c r="B187" t="s">
        <v>588</v>
      </c>
      <c r="C187" t="s">
        <v>1761</v>
      </c>
      <c r="D187" t="s">
        <v>40</v>
      </c>
      <c r="E187" t="s">
        <v>1769</v>
      </c>
      <c r="F187" t="s">
        <v>61</v>
      </c>
      <c r="G187" t="s">
        <v>62</v>
      </c>
      <c r="H187" t="s">
        <v>63</v>
      </c>
      <c r="I187" t="s">
        <v>23</v>
      </c>
      <c r="J187" t="s">
        <v>36</v>
      </c>
      <c r="K187" t="s">
        <v>25</v>
      </c>
      <c r="L187" t="s">
        <v>707</v>
      </c>
      <c r="M187">
        <v>97.52</v>
      </c>
      <c r="N187">
        <v>96</v>
      </c>
      <c r="O187" t="s">
        <v>56</v>
      </c>
      <c r="P187" t="s">
        <v>38</v>
      </c>
      <c r="Q187">
        <v>4</v>
      </c>
      <c r="R187">
        <v>35</v>
      </c>
      <c r="S187" t="s">
        <v>131</v>
      </c>
      <c r="T187" t="s">
        <v>708</v>
      </c>
      <c r="U187">
        <v>303614</v>
      </c>
    </row>
    <row r="188" spans="1:21" x14ac:dyDescent="0.3">
      <c r="A188">
        <v>303900</v>
      </c>
      <c r="B188" t="s">
        <v>133</v>
      </c>
      <c r="C188" t="s">
        <v>1765</v>
      </c>
      <c r="D188" t="s">
        <v>19</v>
      </c>
      <c r="E188" t="s">
        <v>1768</v>
      </c>
      <c r="F188" t="s">
        <v>20</v>
      </c>
      <c r="G188" t="s">
        <v>62</v>
      </c>
      <c r="H188" t="s">
        <v>76</v>
      </c>
      <c r="I188" t="s">
        <v>35</v>
      </c>
      <c r="J188" t="s">
        <v>24</v>
      </c>
      <c r="K188" t="s">
        <v>25</v>
      </c>
      <c r="L188" t="s">
        <v>709</v>
      </c>
      <c r="M188">
        <v>82.91</v>
      </c>
      <c r="N188">
        <v>75</v>
      </c>
      <c r="O188" t="s">
        <v>56</v>
      </c>
      <c r="P188" t="s">
        <v>38</v>
      </c>
      <c r="Q188">
        <v>2</v>
      </c>
      <c r="R188">
        <v>34</v>
      </c>
      <c r="S188" t="s">
        <v>29</v>
      </c>
      <c r="U188">
        <v>303623</v>
      </c>
    </row>
    <row r="189" spans="1:21" x14ac:dyDescent="0.3">
      <c r="A189">
        <v>303901</v>
      </c>
      <c r="B189" t="s">
        <v>611</v>
      </c>
      <c r="C189" t="s">
        <v>1763</v>
      </c>
      <c r="D189" t="s">
        <v>80</v>
      </c>
      <c r="E189" t="s">
        <v>1770</v>
      </c>
      <c r="F189" t="s">
        <v>41</v>
      </c>
      <c r="G189" t="s">
        <v>102</v>
      </c>
      <c r="H189" t="s">
        <v>34</v>
      </c>
      <c r="I189" t="s">
        <v>43</v>
      </c>
      <c r="J189" t="s">
        <v>36</v>
      </c>
      <c r="K189" t="s">
        <v>25</v>
      </c>
      <c r="L189" t="s">
        <v>278</v>
      </c>
      <c r="M189">
        <v>90.4</v>
      </c>
      <c r="N189">
        <v>82</v>
      </c>
      <c r="O189" t="s">
        <v>56</v>
      </c>
      <c r="P189" t="s">
        <v>38</v>
      </c>
      <c r="Q189">
        <v>4</v>
      </c>
      <c r="R189">
        <v>19</v>
      </c>
      <c r="S189" t="s">
        <v>29</v>
      </c>
      <c r="U189">
        <v>303722</v>
      </c>
    </row>
    <row r="190" spans="1:21" x14ac:dyDescent="0.3">
      <c r="A190">
        <v>303903</v>
      </c>
      <c r="B190" t="s">
        <v>466</v>
      </c>
      <c r="C190" t="s">
        <v>1763</v>
      </c>
      <c r="D190" t="s">
        <v>80</v>
      </c>
      <c r="E190" t="s">
        <v>1768</v>
      </c>
      <c r="F190" t="s">
        <v>20</v>
      </c>
      <c r="G190" t="s">
        <v>68</v>
      </c>
      <c r="H190" t="s">
        <v>22</v>
      </c>
      <c r="I190" t="s">
        <v>35</v>
      </c>
      <c r="J190" t="s">
        <v>36</v>
      </c>
      <c r="K190" t="s">
        <v>69</v>
      </c>
      <c r="L190" t="s">
        <v>713</v>
      </c>
      <c r="M190">
        <v>92.39</v>
      </c>
      <c r="N190">
        <v>86</v>
      </c>
      <c r="O190" t="s">
        <v>56</v>
      </c>
      <c r="P190" t="s">
        <v>38</v>
      </c>
      <c r="Q190">
        <v>4</v>
      </c>
      <c r="R190">
        <v>37</v>
      </c>
      <c r="S190" t="s">
        <v>29</v>
      </c>
      <c r="U190">
        <v>303744</v>
      </c>
    </row>
    <row r="191" spans="1:21" x14ac:dyDescent="0.3">
      <c r="A191">
        <v>303904</v>
      </c>
      <c r="B191" t="s">
        <v>714</v>
      </c>
      <c r="C191" t="s">
        <v>1764</v>
      </c>
      <c r="D191" t="s">
        <v>60</v>
      </c>
      <c r="E191" t="s">
        <v>1772</v>
      </c>
      <c r="F191" t="s">
        <v>46</v>
      </c>
      <c r="G191" t="s">
        <v>68</v>
      </c>
      <c r="H191" t="s">
        <v>34</v>
      </c>
      <c r="I191" t="s">
        <v>35</v>
      </c>
      <c r="J191" t="s">
        <v>24</v>
      </c>
      <c r="K191" t="s">
        <v>25</v>
      </c>
      <c r="L191" t="s">
        <v>715</v>
      </c>
      <c r="M191">
        <v>98.52</v>
      </c>
      <c r="N191">
        <v>93</v>
      </c>
      <c r="O191" t="s">
        <v>56</v>
      </c>
      <c r="P191" t="s">
        <v>28</v>
      </c>
      <c r="R191">
        <v>22</v>
      </c>
      <c r="S191" t="s">
        <v>29</v>
      </c>
      <c r="U191">
        <v>303804</v>
      </c>
    </row>
    <row r="192" spans="1:21" x14ac:dyDescent="0.3">
      <c r="A192">
        <v>303906</v>
      </c>
      <c r="B192" t="s">
        <v>79</v>
      </c>
      <c r="C192" t="s">
        <v>1766</v>
      </c>
      <c r="D192" t="s">
        <v>52</v>
      </c>
      <c r="E192" t="s">
        <v>1769</v>
      </c>
      <c r="F192" t="s">
        <v>61</v>
      </c>
      <c r="G192" t="s">
        <v>21</v>
      </c>
      <c r="H192" t="s">
        <v>76</v>
      </c>
      <c r="I192" t="s">
        <v>35</v>
      </c>
      <c r="J192" t="s">
        <v>24</v>
      </c>
      <c r="K192" t="s">
        <v>25</v>
      </c>
      <c r="L192" t="s">
        <v>482</v>
      </c>
      <c r="M192">
        <v>82.01</v>
      </c>
      <c r="N192">
        <v>76</v>
      </c>
      <c r="O192" t="s">
        <v>56</v>
      </c>
      <c r="P192" t="s">
        <v>38</v>
      </c>
      <c r="Q192">
        <v>5</v>
      </c>
      <c r="R192">
        <v>30</v>
      </c>
      <c r="S192" t="s">
        <v>29</v>
      </c>
      <c r="U192">
        <v>303578</v>
      </c>
    </row>
    <row r="193" spans="1:21" x14ac:dyDescent="0.3">
      <c r="A193">
        <v>303907</v>
      </c>
      <c r="B193" t="s">
        <v>717</v>
      </c>
      <c r="C193" t="s">
        <v>1760</v>
      </c>
      <c r="D193" t="s">
        <v>31</v>
      </c>
      <c r="E193" t="s">
        <v>1772</v>
      </c>
      <c r="F193" t="s">
        <v>46</v>
      </c>
      <c r="G193" t="s">
        <v>108</v>
      </c>
      <c r="H193" t="s">
        <v>22</v>
      </c>
      <c r="I193" t="s">
        <v>43</v>
      </c>
      <c r="J193" t="s">
        <v>24</v>
      </c>
      <c r="K193" t="s">
        <v>69</v>
      </c>
      <c r="L193" t="s">
        <v>718</v>
      </c>
      <c r="M193">
        <v>97.55</v>
      </c>
      <c r="N193">
        <v>89</v>
      </c>
      <c r="O193" t="s">
        <v>56</v>
      </c>
      <c r="P193" t="s">
        <v>38</v>
      </c>
      <c r="Q193">
        <v>4</v>
      </c>
      <c r="R193">
        <v>21</v>
      </c>
      <c r="S193" t="s">
        <v>29</v>
      </c>
      <c r="U193">
        <v>303525</v>
      </c>
    </row>
    <row r="194" spans="1:21" x14ac:dyDescent="0.3">
      <c r="A194">
        <v>303913</v>
      </c>
      <c r="B194" t="s">
        <v>728</v>
      </c>
      <c r="C194" t="s">
        <v>1763</v>
      </c>
      <c r="D194" t="s">
        <v>80</v>
      </c>
      <c r="E194" t="s">
        <v>1772</v>
      </c>
      <c r="F194" t="s">
        <v>46</v>
      </c>
      <c r="G194" t="s">
        <v>47</v>
      </c>
      <c r="H194" t="s">
        <v>34</v>
      </c>
      <c r="I194" t="s">
        <v>43</v>
      </c>
      <c r="J194" t="s">
        <v>24</v>
      </c>
      <c r="K194" t="s">
        <v>64</v>
      </c>
      <c r="L194" t="s">
        <v>416</v>
      </c>
      <c r="M194">
        <v>85.25</v>
      </c>
      <c r="N194">
        <v>85</v>
      </c>
      <c r="O194" t="s">
        <v>56</v>
      </c>
      <c r="P194" t="s">
        <v>38</v>
      </c>
      <c r="Q194">
        <v>3</v>
      </c>
      <c r="S194" t="s">
        <v>57</v>
      </c>
      <c r="T194" t="s">
        <v>729</v>
      </c>
      <c r="U194">
        <v>303860</v>
      </c>
    </row>
    <row r="195" spans="1:21" x14ac:dyDescent="0.3">
      <c r="A195">
        <v>303914</v>
      </c>
      <c r="B195" t="s">
        <v>203</v>
      </c>
      <c r="C195" t="s">
        <v>1760</v>
      </c>
      <c r="D195" t="s">
        <v>31</v>
      </c>
      <c r="E195" t="s">
        <v>1769</v>
      </c>
      <c r="F195" t="s">
        <v>61</v>
      </c>
      <c r="G195" t="s">
        <v>102</v>
      </c>
      <c r="H195" t="s">
        <v>76</v>
      </c>
      <c r="I195" t="s">
        <v>23</v>
      </c>
      <c r="J195" t="s">
        <v>24</v>
      </c>
      <c r="K195" t="s">
        <v>64</v>
      </c>
      <c r="L195" t="s">
        <v>405</v>
      </c>
      <c r="M195">
        <v>91.7</v>
      </c>
      <c r="N195">
        <v>87</v>
      </c>
      <c r="O195" t="s">
        <v>56</v>
      </c>
      <c r="P195" t="s">
        <v>38</v>
      </c>
      <c r="Q195">
        <v>2</v>
      </c>
      <c r="R195">
        <v>29</v>
      </c>
      <c r="S195" t="s">
        <v>29</v>
      </c>
      <c r="U195">
        <v>303839</v>
      </c>
    </row>
    <row r="196" spans="1:21" x14ac:dyDescent="0.3">
      <c r="A196">
        <v>303915</v>
      </c>
      <c r="B196" t="s">
        <v>607</v>
      </c>
      <c r="C196" t="s">
        <v>1760</v>
      </c>
      <c r="D196" t="s">
        <v>31</v>
      </c>
      <c r="E196" t="s">
        <v>1772</v>
      </c>
      <c r="F196" t="s">
        <v>46</v>
      </c>
      <c r="G196" t="s">
        <v>73</v>
      </c>
      <c r="H196" t="s">
        <v>34</v>
      </c>
      <c r="I196" t="s">
        <v>43</v>
      </c>
      <c r="J196" t="s">
        <v>36</v>
      </c>
      <c r="K196" t="s">
        <v>64</v>
      </c>
      <c r="L196" t="s">
        <v>730</v>
      </c>
      <c r="M196">
        <v>94.23</v>
      </c>
      <c r="N196">
        <v>83</v>
      </c>
      <c r="O196" t="s">
        <v>56</v>
      </c>
      <c r="P196" t="s">
        <v>28</v>
      </c>
      <c r="R196">
        <v>15</v>
      </c>
      <c r="S196" t="s">
        <v>57</v>
      </c>
      <c r="T196" t="s">
        <v>261</v>
      </c>
      <c r="U196">
        <v>303653</v>
      </c>
    </row>
    <row r="197" spans="1:21" x14ac:dyDescent="0.3">
      <c r="A197">
        <v>303916</v>
      </c>
      <c r="B197" t="s">
        <v>640</v>
      </c>
      <c r="C197" t="s">
        <v>1763</v>
      </c>
      <c r="D197" t="s">
        <v>80</v>
      </c>
      <c r="E197" t="s">
        <v>1772</v>
      </c>
      <c r="F197" t="s">
        <v>46</v>
      </c>
      <c r="G197" t="s">
        <v>73</v>
      </c>
      <c r="H197" t="s">
        <v>76</v>
      </c>
      <c r="I197" t="s">
        <v>35</v>
      </c>
      <c r="J197" t="s">
        <v>36</v>
      </c>
      <c r="K197" t="s">
        <v>69</v>
      </c>
      <c r="L197" t="s">
        <v>731</v>
      </c>
      <c r="M197">
        <v>79.47</v>
      </c>
      <c r="N197">
        <v>50</v>
      </c>
      <c r="O197" t="s">
        <v>56</v>
      </c>
      <c r="P197" t="s">
        <v>38</v>
      </c>
      <c r="Q197">
        <v>5</v>
      </c>
      <c r="R197">
        <v>10</v>
      </c>
      <c r="S197" t="s">
        <v>29</v>
      </c>
      <c r="U197">
        <v>303534</v>
      </c>
    </row>
    <row r="198" spans="1:21" x14ac:dyDescent="0.3">
      <c r="A198">
        <v>303917</v>
      </c>
      <c r="B198" t="s">
        <v>588</v>
      </c>
      <c r="C198" t="s">
        <v>1766</v>
      </c>
      <c r="D198" t="s">
        <v>52</v>
      </c>
      <c r="E198" t="s">
        <v>1768</v>
      </c>
      <c r="F198" t="s">
        <v>20</v>
      </c>
      <c r="G198" t="s">
        <v>62</v>
      </c>
      <c r="H198" t="s">
        <v>22</v>
      </c>
      <c r="I198" t="s">
        <v>23</v>
      </c>
      <c r="J198" t="s">
        <v>24</v>
      </c>
      <c r="K198" t="s">
        <v>25</v>
      </c>
      <c r="L198" t="s">
        <v>537</v>
      </c>
      <c r="M198">
        <v>94.63</v>
      </c>
      <c r="N198">
        <v>74</v>
      </c>
      <c r="O198" t="s">
        <v>56</v>
      </c>
      <c r="P198" t="s">
        <v>50</v>
      </c>
      <c r="S198" t="s">
        <v>29</v>
      </c>
      <c r="U198">
        <v>303664</v>
      </c>
    </row>
    <row r="199" spans="1:21" x14ac:dyDescent="0.3">
      <c r="A199">
        <v>303918</v>
      </c>
      <c r="B199" t="s">
        <v>732</v>
      </c>
      <c r="C199" t="s">
        <v>1766</v>
      </c>
      <c r="D199" t="s">
        <v>52</v>
      </c>
      <c r="E199" t="s">
        <v>1771</v>
      </c>
      <c r="F199" t="s">
        <v>32</v>
      </c>
      <c r="G199" t="s">
        <v>73</v>
      </c>
      <c r="H199" t="s">
        <v>63</v>
      </c>
      <c r="I199" t="s">
        <v>23</v>
      </c>
      <c r="J199" t="s">
        <v>24</v>
      </c>
      <c r="K199" t="s">
        <v>64</v>
      </c>
      <c r="L199" t="s">
        <v>733</v>
      </c>
      <c r="M199">
        <v>84.98</v>
      </c>
      <c r="N199">
        <v>55</v>
      </c>
      <c r="O199" t="s">
        <v>56</v>
      </c>
      <c r="P199" t="s">
        <v>38</v>
      </c>
      <c r="Q199">
        <v>4</v>
      </c>
      <c r="R199">
        <v>38</v>
      </c>
      <c r="S199" t="s">
        <v>29</v>
      </c>
      <c r="U199">
        <v>303777</v>
      </c>
    </row>
    <row r="200" spans="1:21" x14ac:dyDescent="0.3">
      <c r="A200">
        <v>303921</v>
      </c>
      <c r="B200" t="s">
        <v>597</v>
      </c>
      <c r="C200" t="s">
        <v>1766</v>
      </c>
      <c r="D200" t="s">
        <v>52</v>
      </c>
      <c r="E200" t="s">
        <v>1768</v>
      </c>
      <c r="F200" t="s">
        <v>20</v>
      </c>
      <c r="G200" t="s">
        <v>102</v>
      </c>
      <c r="H200" t="s">
        <v>63</v>
      </c>
      <c r="I200" t="s">
        <v>23</v>
      </c>
      <c r="J200" t="s">
        <v>36</v>
      </c>
      <c r="K200" t="s">
        <v>54</v>
      </c>
      <c r="L200" t="s">
        <v>736</v>
      </c>
      <c r="M200">
        <v>79.73</v>
      </c>
      <c r="N200">
        <v>56</v>
      </c>
      <c r="O200" t="s">
        <v>56</v>
      </c>
      <c r="P200" t="s">
        <v>38</v>
      </c>
      <c r="Q200">
        <v>3</v>
      </c>
      <c r="R200">
        <v>35</v>
      </c>
      <c r="S200" t="s">
        <v>29</v>
      </c>
      <c r="U200">
        <v>303569</v>
      </c>
    </row>
    <row r="201" spans="1:21" x14ac:dyDescent="0.3">
      <c r="A201">
        <v>303925</v>
      </c>
      <c r="B201" t="s">
        <v>338</v>
      </c>
      <c r="C201" t="s">
        <v>1762</v>
      </c>
      <c r="D201" t="s">
        <v>72</v>
      </c>
      <c r="E201" t="s">
        <v>1771</v>
      </c>
      <c r="F201" t="s">
        <v>32</v>
      </c>
      <c r="G201" t="s">
        <v>21</v>
      </c>
      <c r="H201" t="s">
        <v>76</v>
      </c>
      <c r="I201" t="s">
        <v>43</v>
      </c>
      <c r="J201" t="s">
        <v>36</v>
      </c>
      <c r="K201" t="s">
        <v>64</v>
      </c>
      <c r="L201" t="s">
        <v>739</v>
      </c>
      <c r="M201">
        <v>81.459999999999994</v>
      </c>
      <c r="N201">
        <v>74</v>
      </c>
      <c r="O201" t="s">
        <v>56</v>
      </c>
      <c r="P201" t="s">
        <v>38</v>
      </c>
      <c r="Q201">
        <v>3</v>
      </c>
      <c r="R201">
        <v>23</v>
      </c>
      <c r="S201" t="s">
        <v>29</v>
      </c>
      <c r="U201">
        <v>303586</v>
      </c>
    </row>
    <row r="202" spans="1:21" x14ac:dyDescent="0.3">
      <c r="A202">
        <v>303926</v>
      </c>
      <c r="B202" t="s">
        <v>595</v>
      </c>
      <c r="C202" t="s">
        <v>1760</v>
      </c>
      <c r="D202" t="s">
        <v>31</v>
      </c>
      <c r="E202" t="s">
        <v>1771</v>
      </c>
      <c r="F202" t="s">
        <v>32</v>
      </c>
      <c r="G202" t="s">
        <v>47</v>
      </c>
      <c r="H202" t="s">
        <v>63</v>
      </c>
      <c r="I202" t="s">
        <v>43</v>
      </c>
      <c r="J202" t="s">
        <v>36</v>
      </c>
      <c r="K202" t="s">
        <v>54</v>
      </c>
      <c r="L202" t="s">
        <v>740</v>
      </c>
      <c r="M202">
        <v>81.11</v>
      </c>
      <c r="N202">
        <v>70</v>
      </c>
      <c r="O202" t="s">
        <v>56</v>
      </c>
      <c r="P202" t="s">
        <v>38</v>
      </c>
      <c r="Q202">
        <v>2</v>
      </c>
      <c r="R202">
        <v>27</v>
      </c>
      <c r="S202" t="s">
        <v>29</v>
      </c>
      <c r="U202">
        <v>303609</v>
      </c>
    </row>
    <row r="203" spans="1:21" x14ac:dyDescent="0.3">
      <c r="A203">
        <v>303927</v>
      </c>
      <c r="B203" t="s">
        <v>346</v>
      </c>
      <c r="C203" t="s">
        <v>1763</v>
      </c>
      <c r="D203" t="s">
        <v>80</v>
      </c>
      <c r="E203" t="s">
        <v>1770</v>
      </c>
      <c r="F203" t="s">
        <v>41</v>
      </c>
      <c r="G203" t="s">
        <v>21</v>
      </c>
      <c r="H203" t="s">
        <v>22</v>
      </c>
      <c r="I203" t="s">
        <v>35</v>
      </c>
      <c r="J203" t="s">
        <v>24</v>
      </c>
      <c r="K203" t="s">
        <v>54</v>
      </c>
      <c r="L203" t="s">
        <v>741</v>
      </c>
      <c r="M203">
        <v>79.2</v>
      </c>
      <c r="N203">
        <v>55</v>
      </c>
      <c r="O203" t="s">
        <v>56</v>
      </c>
      <c r="P203" t="s">
        <v>38</v>
      </c>
      <c r="Q203">
        <v>5</v>
      </c>
      <c r="R203">
        <v>21</v>
      </c>
      <c r="S203" t="s">
        <v>29</v>
      </c>
      <c r="U203">
        <v>303525</v>
      </c>
    </row>
    <row r="204" spans="1:21" x14ac:dyDescent="0.3">
      <c r="A204">
        <v>303930</v>
      </c>
      <c r="B204" t="s">
        <v>316</v>
      </c>
      <c r="C204" t="s">
        <v>1760</v>
      </c>
      <c r="D204" t="s">
        <v>31</v>
      </c>
      <c r="E204" t="s">
        <v>1769</v>
      </c>
      <c r="F204" t="s">
        <v>61</v>
      </c>
      <c r="G204" t="s">
        <v>47</v>
      </c>
      <c r="H204" t="s">
        <v>63</v>
      </c>
      <c r="I204" t="s">
        <v>35</v>
      </c>
      <c r="J204" t="s">
        <v>24</v>
      </c>
      <c r="K204" t="s">
        <v>69</v>
      </c>
      <c r="L204" t="s">
        <v>742</v>
      </c>
      <c r="M204">
        <v>82.23</v>
      </c>
      <c r="N204">
        <v>76</v>
      </c>
      <c r="O204" t="s">
        <v>56</v>
      </c>
      <c r="P204" t="s">
        <v>38</v>
      </c>
      <c r="Q204">
        <v>5</v>
      </c>
      <c r="R204">
        <v>7</v>
      </c>
      <c r="S204" t="s">
        <v>29</v>
      </c>
      <c r="U204">
        <v>303704</v>
      </c>
    </row>
    <row r="205" spans="1:21" x14ac:dyDescent="0.3">
      <c r="A205">
        <v>303932</v>
      </c>
      <c r="B205" t="s">
        <v>597</v>
      </c>
      <c r="C205" t="s">
        <v>1760</v>
      </c>
      <c r="D205" t="s">
        <v>31</v>
      </c>
      <c r="E205" t="s">
        <v>1772</v>
      </c>
      <c r="F205" t="s">
        <v>46</v>
      </c>
      <c r="G205" t="s">
        <v>173</v>
      </c>
      <c r="H205" t="s">
        <v>76</v>
      </c>
      <c r="I205" t="s">
        <v>35</v>
      </c>
      <c r="J205" t="s">
        <v>36</v>
      </c>
      <c r="K205" t="s">
        <v>64</v>
      </c>
      <c r="L205" t="s">
        <v>519</v>
      </c>
      <c r="M205">
        <v>89.27</v>
      </c>
      <c r="N205">
        <v>75</v>
      </c>
      <c r="O205" t="s">
        <v>56</v>
      </c>
      <c r="P205" t="s">
        <v>50</v>
      </c>
      <c r="R205">
        <v>13</v>
      </c>
      <c r="S205" t="s">
        <v>57</v>
      </c>
      <c r="T205" t="s">
        <v>744</v>
      </c>
      <c r="U205">
        <v>303816</v>
      </c>
    </row>
    <row r="206" spans="1:21" x14ac:dyDescent="0.3">
      <c r="A206">
        <v>303933</v>
      </c>
      <c r="B206" t="s">
        <v>745</v>
      </c>
      <c r="C206" t="s">
        <v>1763</v>
      </c>
      <c r="D206" t="s">
        <v>80</v>
      </c>
      <c r="E206" t="s">
        <v>1770</v>
      </c>
      <c r="F206" t="s">
        <v>41</v>
      </c>
      <c r="G206" t="s">
        <v>126</v>
      </c>
      <c r="H206" t="s">
        <v>76</v>
      </c>
      <c r="I206" t="s">
        <v>23</v>
      </c>
      <c r="J206" t="s">
        <v>24</v>
      </c>
      <c r="K206" t="s">
        <v>64</v>
      </c>
      <c r="L206" t="s">
        <v>746</v>
      </c>
      <c r="M206">
        <v>82.8</v>
      </c>
      <c r="N206">
        <v>79</v>
      </c>
      <c r="O206" t="s">
        <v>56</v>
      </c>
      <c r="P206" t="s">
        <v>38</v>
      </c>
      <c r="Q206">
        <v>3</v>
      </c>
      <c r="S206" t="s">
        <v>29</v>
      </c>
      <c r="U206">
        <v>303627</v>
      </c>
    </row>
    <row r="207" spans="1:21" x14ac:dyDescent="0.3">
      <c r="A207">
        <v>303936</v>
      </c>
      <c r="B207" t="s">
        <v>335</v>
      </c>
      <c r="C207" t="s">
        <v>1761</v>
      </c>
      <c r="D207" t="s">
        <v>40</v>
      </c>
      <c r="E207" t="s">
        <v>1772</v>
      </c>
      <c r="F207" t="s">
        <v>46</v>
      </c>
      <c r="G207" t="s">
        <v>68</v>
      </c>
      <c r="H207" t="s">
        <v>34</v>
      </c>
      <c r="I207" t="s">
        <v>35</v>
      </c>
      <c r="J207" t="s">
        <v>36</v>
      </c>
      <c r="K207" t="s">
        <v>69</v>
      </c>
      <c r="L207" t="s">
        <v>749</v>
      </c>
      <c r="M207">
        <v>77.06</v>
      </c>
      <c r="N207">
        <v>74</v>
      </c>
      <c r="O207" t="s">
        <v>56</v>
      </c>
      <c r="P207" t="s">
        <v>38</v>
      </c>
      <c r="Q207">
        <v>5</v>
      </c>
      <c r="R207">
        <v>30</v>
      </c>
      <c r="S207" t="s">
        <v>29</v>
      </c>
      <c r="U207">
        <v>303758</v>
      </c>
    </row>
    <row r="208" spans="1:21" x14ac:dyDescent="0.3">
      <c r="A208">
        <v>303937</v>
      </c>
      <c r="B208" t="s">
        <v>750</v>
      </c>
      <c r="C208" t="s">
        <v>1764</v>
      </c>
      <c r="D208" t="s">
        <v>60</v>
      </c>
      <c r="E208" t="s">
        <v>1772</v>
      </c>
      <c r="F208" t="s">
        <v>46</v>
      </c>
      <c r="G208" t="s">
        <v>173</v>
      </c>
      <c r="H208" t="s">
        <v>22</v>
      </c>
      <c r="I208" t="s">
        <v>23</v>
      </c>
      <c r="J208" t="s">
        <v>36</v>
      </c>
      <c r="K208" t="s">
        <v>64</v>
      </c>
      <c r="L208" t="s">
        <v>751</v>
      </c>
      <c r="M208">
        <v>94.38</v>
      </c>
      <c r="N208">
        <v>86</v>
      </c>
      <c r="O208" t="s">
        <v>56</v>
      </c>
      <c r="P208" t="s">
        <v>38</v>
      </c>
      <c r="Q208">
        <v>5</v>
      </c>
      <c r="R208">
        <v>9</v>
      </c>
      <c r="S208" t="s">
        <v>29</v>
      </c>
      <c r="U208">
        <v>303777</v>
      </c>
    </row>
    <row r="209" spans="1:21" x14ac:dyDescent="0.3">
      <c r="A209">
        <v>303938</v>
      </c>
      <c r="B209" t="s">
        <v>663</v>
      </c>
      <c r="C209" t="s">
        <v>1763</v>
      </c>
      <c r="D209" t="s">
        <v>80</v>
      </c>
      <c r="E209" t="s">
        <v>1772</v>
      </c>
      <c r="F209" t="s">
        <v>46</v>
      </c>
      <c r="G209" t="s">
        <v>73</v>
      </c>
      <c r="H209" t="s">
        <v>63</v>
      </c>
      <c r="I209" t="s">
        <v>23</v>
      </c>
      <c r="J209" t="s">
        <v>36</v>
      </c>
      <c r="K209" t="s">
        <v>69</v>
      </c>
      <c r="L209" t="s">
        <v>752</v>
      </c>
      <c r="M209">
        <v>92.01</v>
      </c>
      <c r="N209">
        <v>74</v>
      </c>
      <c r="O209" t="s">
        <v>56</v>
      </c>
      <c r="P209" t="s">
        <v>38</v>
      </c>
      <c r="Q209">
        <v>3</v>
      </c>
      <c r="R209">
        <v>24</v>
      </c>
      <c r="S209" t="s">
        <v>29</v>
      </c>
      <c r="U209">
        <v>303599</v>
      </c>
    </row>
    <row r="210" spans="1:21" x14ac:dyDescent="0.3">
      <c r="A210">
        <v>303940</v>
      </c>
      <c r="B210" t="s">
        <v>380</v>
      </c>
      <c r="C210" t="s">
        <v>1764</v>
      </c>
      <c r="D210" t="s">
        <v>60</v>
      </c>
      <c r="E210" t="s">
        <v>1771</v>
      </c>
      <c r="F210" t="s">
        <v>32</v>
      </c>
      <c r="G210" t="s">
        <v>73</v>
      </c>
      <c r="H210" t="s">
        <v>76</v>
      </c>
      <c r="I210" t="s">
        <v>43</v>
      </c>
      <c r="J210" t="s">
        <v>24</v>
      </c>
      <c r="K210" t="s">
        <v>54</v>
      </c>
      <c r="L210" t="s">
        <v>753</v>
      </c>
      <c r="M210">
        <v>84.18</v>
      </c>
      <c r="N210">
        <v>78</v>
      </c>
      <c r="O210" t="s">
        <v>56</v>
      </c>
      <c r="P210" t="s">
        <v>38</v>
      </c>
      <c r="Q210">
        <v>4</v>
      </c>
      <c r="R210">
        <v>37</v>
      </c>
      <c r="S210" t="s">
        <v>29</v>
      </c>
      <c r="U210">
        <v>303736</v>
      </c>
    </row>
    <row r="211" spans="1:21" x14ac:dyDescent="0.3">
      <c r="A211">
        <v>303941</v>
      </c>
      <c r="B211" t="s">
        <v>648</v>
      </c>
      <c r="C211" t="s">
        <v>1765</v>
      </c>
      <c r="D211" t="s">
        <v>19</v>
      </c>
      <c r="E211" t="s">
        <v>1768</v>
      </c>
      <c r="F211" t="s">
        <v>20</v>
      </c>
      <c r="G211" t="s">
        <v>173</v>
      </c>
      <c r="H211" t="s">
        <v>63</v>
      </c>
      <c r="I211" t="s">
        <v>43</v>
      </c>
      <c r="J211" t="s">
        <v>24</v>
      </c>
      <c r="K211" t="s">
        <v>64</v>
      </c>
      <c r="L211" t="s">
        <v>754</v>
      </c>
      <c r="M211">
        <v>78.56</v>
      </c>
      <c r="N211">
        <v>80</v>
      </c>
      <c r="O211" t="s">
        <v>56</v>
      </c>
      <c r="P211" t="s">
        <v>38</v>
      </c>
      <c r="Q211">
        <v>4</v>
      </c>
      <c r="R211">
        <v>21</v>
      </c>
      <c r="S211" t="s">
        <v>29</v>
      </c>
      <c r="U211">
        <v>303836</v>
      </c>
    </row>
    <row r="212" spans="1:21" x14ac:dyDescent="0.3">
      <c r="A212">
        <v>303942</v>
      </c>
      <c r="B212" t="s">
        <v>576</v>
      </c>
      <c r="C212" t="s">
        <v>1763</v>
      </c>
      <c r="D212" t="s">
        <v>80</v>
      </c>
      <c r="E212" t="s">
        <v>1771</v>
      </c>
      <c r="F212" t="s">
        <v>32</v>
      </c>
      <c r="G212" t="s">
        <v>21</v>
      </c>
      <c r="H212" t="s">
        <v>22</v>
      </c>
      <c r="I212" t="s">
        <v>43</v>
      </c>
      <c r="J212" t="s">
        <v>36</v>
      </c>
      <c r="K212" t="s">
        <v>25</v>
      </c>
      <c r="L212" t="s">
        <v>755</v>
      </c>
      <c r="M212">
        <v>91.66</v>
      </c>
      <c r="N212">
        <v>82</v>
      </c>
      <c r="O212" t="s">
        <v>56</v>
      </c>
      <c r="P212" t="s">
        <v>38</v>
      </c>
      <c r="Q212">
        <v>5</v>
      </c>
      <c r="R212">
        <v>23</v>
      </c>
      <c r="S212" t="s">
        <v>57</v>
      </c>
      <c r="T212" t="s">
        <v>684</v>
      </c>
      <c r="U212">
        <v>303741</v>
      </c>
    </row>
    <row r="213" spans="1:21" x14ac:dyDescent="0.3">
      <c r="A213">
        <v>303945</v>
      </c>
      <c r="B213" t="s">
        <v>367</v>
      </c>
      <c r="C213" t="s">
        <v>1760</v>
      </c>
      <c r="D213" t="s">
        <v>31</v>
      </c>
      <c r="E213" t="s">
        <v>1770</v>
      </c>
      <c r="F213" t="s">
        <v>41</v>
      </c>
      <c r="G213" t="s">
        <v>62</v>
      </c>
      <c r="H213" t="s">
        <v>76</v>
      </c>
      <c r="I213" t="s">
        <v>43</v>
      </c>
      <c r="J213" t="s">
        <v>36</v>
      </c>
      <c r="K213" t="s">
        <v>69</v>
      </c>
      <c r="L213" t="s">
        <v>308</v>
      </c>
      <c r="M213">
        <v>80.89</v>
      </c>
      <c r="N213">
        <v>80</v>
      </c>
      <c r="O213" t="s">
        <v>56</v>
      </c>
      <c r="P213" t="s">
        <v>38</v>
      </c>
      <c r="Q213">
        <v>2</v>
      </c>
      <c r="R213">
        <v>20</v>
      </c>
      <c r="S213" t="s">
        <v>29</v>
      </c>
      <c r="U213">
        <v>303881</v>
      </c>
    </row>
    <row r="214" spans="1:21" x14ac:dyDescent="0.3">
      <c r="A214">
        <v>303947</v>
      </c>
      <c r="B214" t="s">
        <v>760</v>
      </c>
      <c r="C214" t="s">
        <v>1764</v>
      </c>
      <c r="D214" t="s">
        <v>60</v>
      </c>
      <c r="E214" t="s">
        <v>1771</v>
      </c>
      <c r="F214" t="s">
        <v>32</v>
      </c>
      <c r="G214" t="s">
        <v>42</v>
      </c>
      <c r="H214" t="s">
        <v>63</v>
      </c>
      <c r="I214" t="s">
        <v>23</v>
      </c>
      <c r="J214" t="s">
        <v>36</v>
      </c>
      <c r="K214" t="s">
        <v>54</v>
      </c>
      <c r="L214" t="s">
        <v>747</v>
      </c>
      <c r="M214">
        <v>79.98</v>
      </c>
      <c r="N214">
        <v>79</v>
      </c>
      <c r="O214" t="s">
        <v>56</v>
      </c>
      <c r="P214" t="s">
        <v>38</v>
      </c>
      <c r="Q214">
        <v>5</v>
      </c>
      <c r="R214">
        <v>8</v>
      </c>
      <c r="S214" t="s">
        <v>29</v>
      </c>
      <c r="U214">
        <v>303766</v>
      </c>
    </row>
    <row r="215" spans="1:21" x14ac:dyDescent="0.3">
      <c r="A215">
        <v>303949</v>
      </c>
      <c r="B215" t="s">
        <v>710</v>
      </c>
      <c r="C215" t="s">
        <v>1763</v>
      </c>
      <c r="D215" t="s">
        <v>80</v>
      </c>
      <c r="E215" t="s">
        <v>1769</v>
      </c>
      <c r="F215" t="s">
        <v>61</v>
      </c>
      <c r="G215" t="s">
        <v>33</v>
      </c>
      <c r="H215" t="s">
        <v>63</v>
      </c>
      <c r="I215" t="s">
        <v>23</v>
      </c>
      <c r="J215" t="s">
        <v>36</v>
      </c>
      <c r="K215" t="s">
        <v>54</v>
      </c>
      <c r="L215" t="s">
        <v>148</v>
      </c>
      <c r="M215">
        <v>98.32</v>
      </c>
      <c r="N215">
        <v>85</v>
      </c>
      <c r="O215" t="s">
        <v>56</v>
      </c>
      <c r="P215" t="s">
        <v>38</v>
      </c>
      <c r="Q215">
        <v>2</v>
      </c>
      <c r="R215">
        <v>31</v>
      </c>
      <c r="S215" t="s">
        <v>29</v>
      </c>
      <c r="U215">
        <v>303785</v>
      </c>
    </row>
    <row r="216" spans="1:21" x14ac:dyDescent="0.3">
      <c r="A216">
        <v>303951</v>
      </c>
      <c r="B216" t="s">
        <v>114</v>
      </c>
      <c r="C216" t="s">
        <v>1760</v>
      </c>
      <c r="D216" t="s">
        <v>31</v>
      </c>
      <c r="E216" t="s">
        <v>1768</v>
      </c>
      <c r="F216" t="s">
        <v>20</v>
      </c>
      <c r="G216" t="s">
        <v>108</v>
      </c>
      <c r="H216" t="s">
        <v>22</v>
      </c>
      <c r="I216" t="s">
        <v>35</v>
      </c>
      <c r="J216" t="s">
        <v>24</v>
      </c>
      <c r="K216" t="s">
        <v>69</v>
      </c>
      <c r="L216" t="s">
        <v>616</v>
      </c>
      <c r="M216">
        <v>79.180000000000007</v>
      </c>
      <c r="N216">
        <v>50</v>
      </c>
      <c r="O216" t="s">
        <v>56</v>
      </c>
      <c r="P216" t="s">
        <v>38</v>
      </c>
      <c r="Q216">
        <v>2</v>
      </c>
      <c r="R216">
        <v>24</v>
      </c>
      <c r="S216" t="s">
        <v>29</v>
      </c>
      <c r="U216">
        <v>303835</v>
      </c>
    </row>
    <row r="217" spans="1:21" x14ac:dyDescent="0.3">
      <c r="A217">
        <v>303952</v>
      </c>
      <c r="B217" t="s">
        <v>701</v>
      </c>
      <c r="C217" t="s">
        <v>1761</v>
      </c>
      <c r="D217" t="s">
        <v>40</v>
      </c>
      <c r="E217" t="s">
        <v>1769</v>
      </c>
      <c r="F217" t="s">
        <v>61</v>
      </c>
      <c r="G217" t="s">
        <v>21</v>
      </c>
      <c r="H217" t="s">
        <v>76</v>
      </c>
      <c r="I217" t="s">
        <v>43</v>
      </c>
      <c r="J217" t="s">
        <v>24</v>
      </c>
      <c r="K217" t="s">
        <v>25</v>
      </c>
      <c r="L217" t="s">
        <v>761</v>
      </c>
      <c r="M217">
        <v>98.9</v>
      </c>
      <c r="N217">
        <v>86</v>
      </c>
      <c r="O217" t="s">
        <v>56</v>
      </c>
      <c r="P217" t="s">
        <v>50</v>
      </c>
      <c r="R217">
        <v>24</v>
      </c>
      <c r="S217" t="s">
        <v>29</v>
      </c>
      <c r="U217">
        <v>303533</v>
      </c>
    </row>
    <row r="218" spans="1:21" x14ac:dyDescent="0.3">
      <c r="A218">
        <v>303954</v>
      </c>
      <c r="B218" t="s">
        <v>763</v>
      </c>
      <c r="C218" t="s">
        <v>1766</v>
      </c>
      <c r="D218" t="s">
        <v>52</v>
      </c>
      <c r="E218" t="s">
        <v>1772</v>
      </c>
      <c r="F218" t="s">
        <v>46</v>
      </c>
      <c r="G218" t="s">
        <v>53</v>
      </c>
      <c r="H218" t="s">
        <v>63</v>
      </c>
      <c r="I218" t="s">
        <v>23</v>
      </c>
      <c r="J218" t="s">
        <v>36</v>
      </c>
      <c r="K218" t="s">
        <v>64</v>
      </c>
      <c r="L218" t="s">
        <v>764</v>
      </c>
      <c r="M218">
        <v>99.47</v>
      </c>
      <c r="N218">
        <v>86</v>
      </c>
      <c r="O218" t="s">
        <v>56</v>
      </c>
      <c r="P218" t="s">
        <v>28</v>
      </c>
      <c r="S218" t="s">
        <v>57</v>
      </c>
      <c r="T218" t="s">
        <v>628</v>
      </c>
      <c r="U218">
        <v>303596</v>
      </c>
    </row>
    <row r="219" spans="1:21" x14ac:dyDescent="0.3">
      <c r="A219">
        <v>303959</v>
      </c>
      <c r="B219" t="s">
        <v>768</v>
      </c>
      <c r="C219" t="s">
        <v>1764</v>
      </c>
      <c r="D219" t="s">
        <v>60</v>
      </c>
      <c r="E219" t="s">
        <v>1769</v>
      </c>
      <c r="F219" t="s">
        <v>61</v>
      </c>
      <c r="G219" t="s">
        <v>68</v>
      </c>
      <c r="H219" t="s">
        <v>63</v>
      </c>
      <c r="I219" t="s">
        <v>43</v>
      </c>
      <c r="J219" t="s">
        <v>24</v>
      </c>
      <c r="K219" t="s">
        <v>69</v>
      </c>
      <c r="L219" t="s">
        <v>769</v>
      </c>
      <c r="M219">
        <v>90.77</v>
      </c>
      <c r="N219">
        <v>81</v>
      </c>
      <c r="O219" t="s">
        <v>56</v>
      </c>
      <c r="P219" t="s">
        <v>38</v>
      </c>
      <c r="Q219">
        <v>3</v>
      </c>
      <c r="R219">
        <v>20</v>
      </c>
      <c r="S219" t="s">
        <v>57</v>
      </c>
      <c r="T219" t="s">
        <v>770</v>
      </c>
      <c r="U219">
        <v>303907</v>
      </c>
    </row>
    <row r="220" spans="1:21" x14ac:dyDescent="0.3">
      <c r="A220">
        <v>303961</v>
      </c>
      <c r="B220" t="s">
        <v>241</v>
      </c>
      <c r="C220" t="s">
        <v>1760</v>
      </c>
      <c r="D220" t="s">
        <v>31</v>
      </c>
      <c r="E220" t="s">
        <v>1768</v>
      </c>
      <c r="F220" t="s">
        <v>20</v>
      </c>
      <c r="G220" t="s">
        <v>33</v>
      </c>
      <c r="H220" t="s">
        <v>76</v>
      </c>
      <c r="I220" t="s">
        <v>35</v>
      </c>
      <c r="J220" t="s">
        <v>24</v>
      </c>
      <c r="K220" t="s">
        <v>69</v>
      </c>
      <c r="L220" t="s">
        <v>482</v>
      </c>
      <c r="M220">
        <v>84.48</v>
      </c>
      <c r="N220">
        <v>70</v>
      </c>
      <c r="O220" t="s">
        <v>56</v>
      </c>
      <c r="P220" t="s">
        <v>38</v>
      </c>
      <c r="Q220">
        <v>5</v>
      </c>
      <c r="R220">
        <v>39</v>
      </c>
      <c r="S220" t="s">
        <v>29</v>
      </c>
      <c r="U220">
        <v>303727</v>
      </c>
    </row>
    <row r="221" spans="1:21" x14ac:dyDescent="0.3">
      <c r="A221">
        <v>303962</v>
      </c>
      <c r="B221" t="s">
        <v>39</v>
      </c>
      <c r="C221" t="s">
        <v>1765</v>
      </c>
      <c r="D221" t="s">
        <v>19</v>
      </c>
      <c r="E221" t="s">
        <v>1772</v>
      </c>
      <c r="F221" t="s">
        <v>46</v>
      </c>
      <c r="G221" t="s">
        <v>102</v>
      </c>
      <c r="H221" t="s">
        <v>34</v>
      </c>
      <c r="I221" t="s">
        <v>43</v>
      </c>
      <c r="J221" t="s">
        <v>24</v>
      </c>
      <c r="K221" t="s">
        <v>69</v>
      </c>
      <c r="L221" t="s">
        <v>401</v>
      </c>
      <c r="M221">
        <v>79.599999999999994</v>
      </c>
      <c r="N221">
        <v>72</v>
      </c>
      <c r="O221" t="s">
        <v>56</v>
      </c>
      <c r="P221" t="s">
        <v>28</v>
      </c>
      <c r="R221">
        <v>9</v>
      </c>
      <c r="S221" t="s">
        <v>29</v>
      </c>
      <c r="U221">
        <v>303703</v>
      </c>
    </row>
    <row r="222" spans="1:21" x14ac:dyDescent="0.3">
      <c r="A222">
        <v>303965</v>
      </c>
      <c r="B222" t="s">
        <v>291</v>
      </c>
      <c r="C222" t="s">
        <v>1762</v>
      </c>
      <c r="D222" t="s">
        <v>72</v>
      </c>
      <c r="E222" t="s">
        <v>1769</v>
      </c>
      <c r="F222" t="s">
        <v>61</v>
      </c>
      <c r="G222" t="s">
        <v>126</v>
      </c>
      <c r="H222" t="s">
        <v>63</v>
      </c>
      <c r="I222" t="s">
        <v>23</v>
      </c>
      <c r="J222" t="s">
        <v>24</v>
      </c>
      <c r="K222" t="s">
        <v>25</v>
      </c>
      <c r="L222" t="s">
        <v>459</v>
      </c>
      <c r="M222">
        <v>80.22</v>
      </c>
      <c r="N222">
        <v>52</v>
      </c>
      <c r="O222" t="s">
        <v>56</v>
      </c>
      <c r="P222" t="s">
        <v>28</v>
      </c>
      <c r="R222">
        <v>7</v>
      </c>
      <c r="S222" t="s">
        <v>29</v>
      </c>
      <c r="U222">
        <v>303927</v>
      </c>
    </row>
    <row r="223" spans="1:21" x14ac:dyDescent="0.3">
      <c r="A223">
        <v>303969</v>
      </c>
      <c r="B223" t="s">
        <v>116</v>
      </c>
      <c r="C223" t="s">
        <v>1763</v>
      </c>
      <c r="D223" t="s">
        <v>80</v>
      </c>
      <c r="E223" t="s">
        <v>1768</v>
      </c>
      <c r="F223" t="s">
        <v>20</v>
      </c>
      <c r="G223" t="s">
        <v>62</v>
      </c>
      <c r="H223" t="s">
        <v>63</v>
      </c>
      <c r="I223" t="s">
        <v>35</v>
      </c>
      <c r="J223" t="s">
        <v>36</v>
      </c>
      <c r="K223" t="s">
        <v>64</v>
      </c>
      <c r="L223" t="s">
        <v>340</v>
      </c>
      <c r="M223">
        <v>78.150000000000006</v>
      </c>
      <c r="N223">
        <v>69</v>
      </c>
      <c r="O223" t="s">
        <v>56</v>
      </c>
      <c r="P223" t="s">
        <v>38</v>
      </c>
      <c r="Q223">
        <v>5</v>
      </c>
      <c r="R223">
        <v>36</v>
      </c>
      <c r="S223" t="s">
        <v>57</v>
      </c>
      <c r="T223" t="s">
        <v>777</v>
      </c>
      <c r="U223">
        <v>303584</v>
      </c>
    </row>
    <row r="224" spans="1:21" x14ac:dyDescent="0.3">
      <c r="A224">
        <v>303972</v>
      </c>
      <c r="B224" t="s">
        <v>147</v>
      </c>
      <c r="C224" t="s">
        <v>1760</v>
      </c>
      <c r="D224" t="s">
        <v>31</v>
      </c>
      <c r="E224" t="s">
        <v>1772</v>
      </c>
      <c r="F224" t="s">
        <v>46</v>
      </c>
      <c r="G224" t="s">
        <v>53</v>
      </c>
      <c r="H224" t="s">
        <v>22</v>
      </c>
      <c r="I224" t="s">
        <v>23</v>
      </c>
      <c r="J224" t="s">
        <v>24</v>
      </c>
      <c r="K224" t="s">
        <v>69</v>
      </c>
      <c r="L224" t="s">
        <v>447</v>
      </c>
      <c r="M224">
        <v>94.95</v>
      </c>
      <c r="N224">
        <v>73</v>
      </c>
      <c r="O224" t="s">
        <v>56</v>
      </c>
      <c r="P224" t="s">
        <v>38</v>
      </c>
      <c r="Q224">
        <v>4</v>
      </c>
      <c r="R224">
        <v>8</v>
      </c>
      <c r="S224" t="s">
        <v>57</v>
      </c>
      <c r="T224" t="s">
        <v>779</v>
      </c>
      <c r="U224">
        <v>303639</v>
      </c>
    </row>
    <row r="225" spans="1:21" x14ac:dyDescent="0.3">
      <c r="A225">
        <v>303973</v>
      </c>
      <c r="B225" t="s">
        <v>407</v>
      </c>
      <c r="C225" t="s">
        <v>1765</v>
      </c>
      <c r="D225" t="s">
        <v>19</v>
      </c>
      <c r="E225" t="s">
        <v>1768</v>
      </c>
      <c r="F225" t="s">
        <v>20</v>
      </c>
      <c r="G225" t="s">
        <v>126</v>
      </c>
      <c r="H225" t="s">
        <v>34</v>
      </c>
      <c r="I225" t="s">
        <v>23</v>
      </c>
      <c r="J225" t="s">
        <v>24</v>
      </c>
      <c r="K225" t="s">
        <v>54</v>
      </c>
      <c r="L225" t="s">
        <v>780</v>
      </c>
      <c r="M225">
        <v>84.7</v>
      </c>
      <c r="N225">
        <v>64</v>
      </c>
      <c r="O225" t="s">
        <v>56</v>
      </c>
      <c r="P225" t="s">
        <v>38</v>
      </c>
      <c r="Q225">
        <v>4</v>
      </c>
      <c r="R225">
        <v>27</v>
      </c>
      <c r="S225" t="s">
        <v>57</v>
      </c>
      <c r="T225" t="s">
        <v>612</v>
      </c>
      <c r="U225">
        <v>303577</v>
      </c>
    </row>
    <row r="226" spans="1:21" x14ac:dyDescent="0.3">
      <c r="A226">
        <v>303974</v>
      </c>
      <c r="B226" t="s">
        <v>611</v>
      </c>
      <c r="C226" t="s">
        <v>1765</v>
      </c>
      <c r="D226" t="s">
        <v>19</v>
      </c>
      <c r="E226" t="s">
        <v>1769</v>
      </c>
      <c r="F226" t="s">
        <v>61</v>
      </c>
      <c r="G226" t="s">
        <v>21</v>
      </c>
      <c r="H226" t="s">
        <v>76</v>
      </c>
      <c r="I226" t="s">
        <v>23</v>
      </c>
      <c r="J226" t="s">
        <v>36</v>
      </c>
      <c r="K226" t="s">
        <v>69</v>
      </c>
      <c r="L226" t="s">
        <v>781</v>
      </c>
      <c r="M226">
        <v>98.03</v>
      </c>
      <c r="N226">
        <v>94</v>
      </c>
      <c r="O226" t="s">
        <v>56</v>
      </c>
      <c r="P226" t="s">
        <v>38</v>
      </c>
      <c r="Q226">
        <v>3</v>
      </c>
      <c r="R226">
        <v>40</v>
      </c>
      <c r="S226" t="s">
        <v>29</v>
      </c>
      <c r="U226">
        <v>303931</v>
      </c>
    </row>
    <row r="227" spans="1:21" x14ac:dyDescent="0.3">
      <c r="A227">
        <v>303975</v>
      </c>
      <c r="B227" t="s">
        <v>354</v>
      </c>
      <c r="C227" t="s">
        <v>1761</v>
      </c>
      <c r="D227" t="s">
        <v>40</v>
      </c>
      <c r="E227" t="s">
        <v>1770</v>
      </c>
      <c r="F227" t="s">
        <v>41</v>
      </c>
      <c r="G227" t="s">
        <v>68</v>
      </c>
      <c r="H227" t="s">
        <v>34</v>
      </c>
      <c r="I227" t="s">
        <v>35</v>
      </c>
      <c r="J227" t="s">
        <v>24</v>
      </c>
      <c r="K227" t="s">
        <v>54</v>
      </c>
      <c r="L227" t="s">
        <v>782</v>
      </c>
      <c r="M227">
        <v>78.180000000000007</v>
      </c>
      <c r="N227">
        <v>68</v>
      </c>
      <c r="O227" t="s">
        <v>56</v>
      </c>
      <c r="P227" t="s">
        <v>28</v>
      </c>
      <c r="R227">
        <v>29</v>
      </c>
      <c r="S227" t="s">
        <v>29</v>
      </c>
      <c r="U227">
        <v>303611</v>
      </c>
    </row>
    <row r="228" spans="1:21" x14ac:dyDescent="0.3">
      <c r="A228">
        <v>303976</v>
      </c>
      <c r="B228" t="s">
        <v>477</v>
      </c>
      <c r="C228" t="s">
        <v>1760</v>
      </c>
      <c r="D228" t="s">
        <v>31</v>
      </c>
      <c r="E228" t="s">
        <v>1772</v>
      </c>
      <c r="F228" t="s">
        <v>46</v>
      </c>
      <c r="G228" t="s">
        <v>108</v>
      </c>
      <c r="H228" t="s">
        <v>22</v>
      </c>
      <c r="I228" t="s">
        <v>23</v>
      </c>
      <c r="J228" t="s">
        <v>24</v>
      </c>
      <c r="K228" t="s">
        <v>54</v>
      </c>
      <c r="L228" t="s">
        <v>781</v>
      </c>
      <c r="M228">
        <v>78.86</v>
      </c>
      <c r="N228">
        <v>71</v>
      </c>
      <c r="O228" t="s">
        <v>56</v>
      </c>
      <c r="P228" t="s">
        <v>50</v>
      </c>
      <c r="R228">
        <v>24</v>
      </c>
      <c r="S228" t="s">
        <v>29</v>
      </c>
      <c r="U228">
        <v>303926</v>
      </c>
    </row>
    <row r="229" spans="1:21" x14ac:dyDescent="0.3">
      <c r="A229">
        <v>303978</v>
      </c>
      <c r="B229" t="s">
        <v>241</v>
      </c>
      <c r="C229" t="s">
        <v>1761</v>
      </c>
      <c r="D229" t="s">
        <v>40</v>
      </c>
      <c r="E229" t="s">
        <v>1770</v>
      </c>
      <c r="F229" t="s">
        <v>41</v>
      </c>
      <c r="G229" t="s">
        <v>33</v>
      </c>
      <c r="H229" t="s">
        <v>34</v>
      </c>
      <c r="I229" t="s">
        <v>35</v>
      </c>
      <c r="J229" t="s">
        <v>24</v>
      </c>
      <c r="K229" t="s">
        <v>69</v>
      </c>
      <c r="L229" t="s">
        <v>783</v>
      </c>
      <c r="M229">
        <v>82.36</v>
      </c>
      <c r="N229">
        <v>50</v>
      </c>
      <c r="O229" t="s">
        <v>56</v>
      </c>
      <c r="P229" t="s">
        <v>38</v>
      </c>
      <c r="Q229">
        <v>4</v>
      </c>
      <c r="R229">
        <v>33</v>
      </c>
      <c r="S229" t="s">
        <v>29</v>
      </c>
      <c r="U229">
        <v>303951</v>
      </c>
    </row>
    <row r="230" spans="1:21" x14ac:dyDescent="0.3">
      <c r="A230">
        <v>303979</v>
      </c>
      <c r="B230" t="s">
        <v>212</v>
      </c>
      <c r="C230" t="s">
        <v>1766</v>
      </c>
      <c r="D230" t="s">
        <v>52</v>
      </c>
      <c r="E230" t="s">
        <v>1771</v>
      </c>
      <c r="F230" t="s">
        <v>32</v>
      </c>
      <c r="G230" t="s">
        <v>33</v>
      </c>
      <c r="H230" t="s">
        <v>22</v>
      </c>
      <c r="I230" t="s">
        <v>23</v>
      </c>
      <c r="J230" t="s">
        <v>36</v>
      </c>
      <c r="K230" t="s">
        <v>69</v>
      </c>
      <c r="L230" t="s">
        <v>784</v>
      </c>
      <c r="M230">
        <v>91.64</v>
      </c>
      <c r="N230">
        <v>87</v>
      </c>
      <c r="O230" t="s">
        <v>56</v>
      </c>
      <c r="P230" t="s">
        <v>38</v>
      </c>
      <c r="Q230">
        <v>3</v>
      </c>
      <c r="R230">
        <v>23</v>
      </c>
      <c r="S230" t="s">
        <v>29</v>
      </c>
      <c r="U230">
        <v>303798</v>
      </c>
    </row>
    <row r="231" spans="1:21" x14ac:dyDescent="0.3">
      <c r="A231">
        <v>303980</v>
      </c>
      <c r="B231" t="s">
        <v>51</v>
      </c>
      <c r="C231" t="s">
        <v>1760</v>
      </c>
      <c r="D231" t="s">
        <v>31</v>
      </c>
      <c r="E231" t="s">
        <v>1768</v>
      </c>
      <c r="F231" t="s">
        <v>20</v>
      </c>
      <c r="G231" t="s">
        <v>53</v>
      </c>
      <c r="H231" t="s">
        <v>22</v>
      </c>
      <c r="I231" t="s">
        <v>23</v>
      </c>
      <c r="J231" t="s">
        <v>24</v>
      </c>
      <c r="K231" t="s">
        <v>25</v>
      </c>
      <c r="L231" t="s">
        <v>785</v>
      </c>
      <c r="M231">
        <v>91.45</v>
      </c>
      <c r="N231">
        <v>72</v>
      </c>
      <c r="O231" t="s">
        <v>56</v>
      </c>
      <c r="P231" t="s">
        <v>38</v>
      </c>
      <c r="Q231">
        <v>2</v>
      </c>
      <c r="R231">
        <v>14</v>
      </c>
      <c r="S231" t="s">
        <v>29</v>
      </c>
      <c r="U231">
        <v>303954</v>
      </c>
    </row>
    <row r="232" spans="1:21" x14ac:dyDescent="0.3">
      <c r="A232">
        <v>303985</v>
      </c>
      <c r="B232" t="s">
        <v>289</v>
      </c>
      <c r="C232" t="s">
        <v>1763</v>
      </c>
      <c r="D232" t="s">
        <v>80</v>
      </c>
      <c r="E232" t="s">
        <v>1770</v>
      </c>
      <c r="F232" t="s">
        <v>41</v>
      </c>
      <c r="G232" t="s">
        <v>108</v>
      </c>
      <c r="H232" t="s">
        <v>34</v>
      </c>
      <c r="I232" t="s">
        <v>23</v>
      </c>
      <c r="J232" t="s">
        <v>24</v>
      </c>
      <c r="K232" t="s">
        <v>54</v>
      </c>
      <c r="L232" t="s">
        <v>790</v>
      </c>
      <c r="M232">
        <v>80.45</v>
      </c>
      <c r="N232">
        <v>78</v>
      </c>
      <c r="O232" t="s">
        <v>56</v>
      </c>
      <c r="P232" t="s">
        <v>38</v>
      </c>
      <c r="Q232">
        <v>2</v>
      </c>
      <c r="R232">
        <v>12</v>
      </c>
      <c r="S232" t="s">
        <v>29</v>
      </c>
      <c r="U232">
        <v>303845</v>
      </c>
    </row>
    <row r="233" spans="1:21" x14ac:dyDescent="0.3">
      <c r="A233">
        <v>303986</v>
      </c>
      <c r="B233" t="s">
        <v>791</v>
      </c>
      <c r="C233" t="s">
        <v>1762</v>
      </c>
      <c r="D233" t="s">
        <v>72</v>
      </c>
      <c r="E233" t="s">
        <v>1769</v>
      </c>
      <c r="F233" t="s">
        <v>61</v>
      </c>
      <c r="G233" t="s">
        <v>53</v>
      </c>
      <c r="H233" t="s">
        <v>63</v>
      </c>
      <c r="I233" t="s">
        <v>35</v>
      </c>
      <c r="J233" t="s">
        <v>24</v>
      </c>
      <c r="K233" t="s">
        <v>25</v>
      </c>
      <c r="L233" t="s">
        <v>792</v>
      </c>
      <c r="M233">
        <v>78.83</v>
      </c>
      <c r="N233">
        <v>63</v>
      </c>
      <c r="O233" t="s">
        <v>56</v>
      </c>
      <c r="P233" t="s">
        <v>38</v>
      </c>
      <c r="Q233">
        <v>2</v>
      </c>
      <c r="R233">
        <v>15</v>
      </c>
      <c r="S233" t="s">
        <v>29</v>
      </c>
      <c r="U233">
        <v>303602</v>
      </c>
    </row>
    <row r="234" spans="1:21" x14ac:dyDescent="0.3">
      <c r="A234">
        <v>303987</v>
      </c>
      <c r="B234" t="s">
        <v>642</v>
      </c>
      <c r="C234" t="s">
        <v>1764</v>
      </c>
      <c r="D234" t="s">
        <v>60</v>
      </c>
      <c r="E234" t="s">
        <v>1771</v>
      </c>
      <c r="F234" t="s">
        <v>32</v>
      </c>
      <c r="G234" t="s">
        <v>173</v>
      </c>
      <c r="H234" t="s">
        <v>63</v>
      </c>
      <c r="I234" t="s">
        <v>43</v>
      </c>
      <c r="J234" t="s">
        <v>36</v>
      </c>
      <c r="K234" t="s">
        <v>69</v>
      </c>
      <c r="L234" t="s">
        <v>378</v>
      </c>
      <c r="M234">
        <v>80.81</v>
      </c>
      <c r="N234">
        <v>54</v>
      </c>
      <c r="O234" t="s">
        <v>56</v>
      </c>
      <c r="P234" t="s">
        <v>38</v>
      </c>
      <c r="Q234">
        <v>3</v>
      </c>
      <c r="R234">
        <v>18</v>
      </c>
      <c r="S234" t="s">
        <v>29</v>
      </c>
      <c r="U234">
        <v>303968</v>
      </c>
    </row>
    <row r="235" spans="1:21" x14ac:dyDescent="0.3">
      <c r="A235">
        <v>303988</v>
      </c>
      <c r="B235" t="s">
        <v>520</v>
      </c>
      <c r="C235" t="s">
        <v>1760</v>
      </c>
      <c r="D235" t="s">
        <v>31</v>
      </c>
      <c r="E235" t="s">
        <v>1770</v>
      </c>
      <c r="F235" t="s">
        <v>41</v>
      </c>
      <c r="G235" t="s">
        <v>53</v>
      </c>
      <c r="H235" t="s">
        <v>76</v>
      </c>
      <c r="I235" t="s">
        <v>23</v>
      </c>
      <c r="J235" t="s">
        <v>36</v>
      </c>
      <c r="K235" t="s">
        <v>25</v>
      </c>
      <c r="L235" t="s">
        <v>412</v>
      </c>
      <c r="M235">
        <v>75.08</v>
      </c>
      <c r="N235">
        <v>72</v>
      </c>
      <c r="O235" t="s">
        <v>56</v>
      </c>
      <c r="P235" t="s">
        <v>38</v>
      </c>
      <c r="Q235">
        <v>5</v>
      </c>
      <c r="R235">
        <v>27</v>
      </c>
      <c r="S235" t="s">
        <v>29</v>
      </c>
      <c r="U235">
        <v>303600</v>
      </c>
    </row>
    <row r="236" spans="1:21" x14ac:dyDescent="0.3">
      <c r="A236">
        <v>303991</v>
      </c>
      <c r="B236" t="s">
        <v>386</v>
      </c>
      <c r="C236" t="s">
        <v>1762</v>
      </c>
      <c r="D236" t="s">
        <v>72</v>
      </c>
      <c r="E236" t="s">
        <v>1770</v>
      </c>
      <c r="F236" t="s">
        <v>41</v>
      </c>
      <c r="G236" t="s">
        <v>21</v>
      </c>
      <c r="H236" t="s">
        <v>76</v>
      </c>
      <c r="I236" t="s">
        <v>23</v>
      </c>
      <c r="J236" t="s">
        <v>36</v>
      </c>
      <c r="K236" t="s">
        <v>64</v>
      </c>
      <c r="L236" t="s">
        <v>795</v>
      </c>
      <c r="M236">
        <v>87.19</v>
      </c>
      <c r="N236">
        <v>74</v>
      </c>
      <c r="O236" t="s">
        <v>56</v>
      </c>
      <c r="P236" t="s">
        <v>50</v>
      </c>
      <c r="R236">
        <v>14</v>
      </c>
      <c r="S236" t="s">
        <v>29</v>
      </c>
      <c r="U236">
        <v>303857</v>
      </c>
    </row>
    <row r="237" spans="1:21" x14ac:dyDescent="0.3">
      <c r="A237">
        <v>303992</v>
      </c>
      <c r="B237" t="s">
        <v>452</v>
      </c>
      <c r="C237" t="s">
        <v>1765</v>
      </c>
      <c r="D237" t="s">
        <v>19</v>
      </c>
      <c r="E237" t="s">
        <v>1771</v>
      </c>
      <c r="F237" t="s">
        <v>32</v>
      </c>
      <c r="G237" t="s">
        <v>126</v>
      </c>
      <c r="H237" t="s">
        <v>63</v>
      </c>
      <c r="I237" t="s">
        <v>35</v>
      </c>
      <c r="J237" t="s">
        <v>36</v>
      </c>
      <c r="K237" t="s">
        <v>64</v>
      </c>
      <c r="L237" t="s">
        <v>796</v>
      </c>
      <c r="M237">
        <v>80.63</v>
      </c>
      <c r="N237">
        <v>50</v>
      </c>
      <c r="O237" t="s">
        <v>56</v>
      </c>
      <c r="P237" t="s">
        <v>38</v>
      </c>
      <c r="Q237">
        <v>5</v>
      </c>
      <c r="R237">
        <v>29</v>
      </c>
      <c r="S237" t="s">
        <v>29</v>
      </c>
      <c r="U237">
        <v>303729</v>
      </c>
    </row>
    <row r="238" spans="1:21" x14ac:dyDescent="0.3">
      <c r="A238">
        <v>303994</v>
      </c>
      <c r="B238" t="s">
        <v>212</v>
      </c>
      <c r="C238" t="s">
        <v>1763</v>
      </c>
      <c r="D238" t="s">
        <v>80</v>
      </c>
      <c r="E238" t="s">
        <v>1771</v>
      </c>
      <c r="F238" t="s">
        <v>32</v>
      </c>
      <c r="G238" t="s">
        <v>102</v>
      </c>
      <c r="H238" t="s">
        <v>22</v>
      </c>
      <c r="I238" t="s">
        <v>35</v>
      </c>
      <c r="J238" t="s">
        <v>24</v>
      </c>
      <c r="K238" t="s">
        <v>64</v>
      </c>
      <c r="L238" t="s">
        <v>800</v>
      </c>
      <c r="M238">
        <v>81.67</v>
      </c>
      <c r="N238">
        <v>64</v>
      </c>
      <c r="O238" t="s">
        <v>56</v>
      </c>
      <c r="P238" t="s">
        <v>38</v>
      </c>
      <c r="Q238">
        <v>3</v>
      </c>
      <c r="R238">
        <v>11</v>
      </c>
      <c r="S238" t="s">
        <v>29</v>
      </c>
      <c r="U238">
        <v>303693</v>
      </c>
    </row>
    <row r="239" spans="1:21" x14ac:dyDescent="0.3">
      <c r="A239">
        <v>303997</v>
      </c>
      <c r="B239" t="s">
        <v>147</v>
      </c>
      <c r="C239" t="s">
        <v>1764</v>
      </c>
      <c r="D239" t="s">
        <v>60</v>
      </c>
      <c r="E239" t="s">
        <v>1769</v>
      </c>
      <c r="F239" t="s">
        <v>61</v>
      </c>
      <c r="G239" t="s">
        <v>53</v>
      </c>
      <c r="H239" t="s">
        <v>76</v>
      </c>
      <c r="I239" t="s">
        <v>35</v>
      </c>
      <c r="J239" t="s">
        <v>36</v>
      </c>
      <c r="K239" t="s">
        <v>64</v>
      </c>
      <c r="L239" t="s">
        <v>804</v>
      </c>
      <c r="M239">
        <v>81.209999999999994</v>
      </c>
      <c r="N239">
        <v>71</v>
      </c>
      <c r="O239" t="s">
        <v>56</v>
      </c>
      <c r="P239" t="s">
        <v>28</v>
      </c>
      <c r="R239">
        <v>21</v>
      </c>
      <c r="S239" t="s">
        <v>29</v>
      </c>
      <c r="U239">
        <v>303782</v>
      </c>
    </row>
    <row r="240" spans="1:21" x14ac:dyDescent="0.3">
      <c r="A240">
        <v>303999</v>
      </c>
      <c r="B240" t="s">
        <v>439</v>
      </c>
      <c r="C240" t="s">
        <v>1761</v>
      </c>
      <c r="D240" t="s">
        <v>40</v>
      </c>
      <c r="E240" t="s">
        <v>1768</v>
      </c>
      <c r="F240" t="s">
        <v>20</v>
      </c>
      <c r="G240" t="s">
        <v>102</v>
      </c>
      <c r="H240" t="s">
        <v>22</v>
      </c>
      <c r="I240" t="s">
        <v>35</v>
      </c>
      <c r="J240" t="s">
        <v>36</v>
      </c>
      <c r="K240" t="s">
        <v>69</v>
      </c>
      <c r="L240" t="s">
        <v>798</v>
      </c>
      <c r="M240">
        <v>98.13</v>
      </c>
      <c r="N240">
        <v>98</v>
      </c>
      <c r="O240" t="s">
        <v>56</v>
      </c>
      <c r="P240" t="s">
        <v>28</v>
      </c>
      <c r="R240">
        <v>28</v>
      </c>
      <c r="S240" t="s">
        <v>29</v>
      </c>
      <c r="U240">
        <v>303815</v>
      </c>
    </row>
    <row r="241" spans="1:21" x14ac:dyDescent="0.3">
      <c r="A241">
        <v>304005</v>
      </c>
      <c r="B241" t="s">
        <v>312</v>
      </c>
      <c r="C241" t="s">
        <v>1764</v>
      </c>
      <c r="D241" t="s">
        <v>60</v>
      </c>
      <c r="E241" t="s">
        <v>1770</v>
      </c>
      <c r="F241" t="s">
        <v>41</v>
      </c>
      <c r="G241" t="s">
        <v>21</v>
      </c>
      <c r="H241" t="s">
        <v>22</v>
      </c>
      <c r="I241" t="s">
        <v>43</v>
      </c>
      <c r="J241" t="s">
        <v>36</v>
      </c>
      <c r="K241" t="s">
        <v>69</v>
      </c>
      <c r="L241" t="s">
        <v>810</v>
      </c>
      <c r="M241">
        <v>92.91</v>
      </c>
      <c r="N241">
        <v>79</v>
      </c>
      <c r="O241" t="s">
        <v>56</v>
      </c>
      <c r="P241" t="s">
        <v>38</v>
      </c>
      <c r="Q241">
        <v>5</v>
      </c>
      <c r="S241" t="s">
        <v>29</v>
      </c>
      <c r="U241">
        <v>303793</v>
      </c>
    </row>
    <row r="242" spans="1:21" x14ac:dyDescent="0.3">
      <c r="A242">
        <v>304008</v>
      </c>
      <c r="B242" t="s">
        <v>815</v>
      </c>
      <c r="C242" t="s">
        <v>1765</v>
      </c>
      <c r="D242" t="s">
        <v>19</v>
      </c>
      <c r="E242" t="s">
        <v>1770</v>
      </c>
      <c r="F242" t="s">
        <v>41</v>
      </c>
      <c r="G242" t="s">
        <v>73</v>
      </c>
      <c r="H242" t="s">
        <v>76</v>
      </c>
      <c r="I242" t="s">
        <v>23</v>
      </c>
      <c r="J242" t="s">
        <v>24</v>
      </c>
      <c r="K242" t="s">
        <v>64</v>
      </c>
      <c r="L242" t="s">
        <v>816</v>
      </c>
      <c r="M242">
        <v>87.15</v>
      </c>
      <c r="N242">
        <v>88</v>
      </c>
      <c r="O242" t="s">
        <v>56</v>
      </c>
      <c r="P242" t="s">
        <v>28</v>
      </c>
      <c r="R242">
        <v>27</v>
      </c>
      <c r="S242" t="s">
        <v>29</v>
      </c>
      <c r="U242">
        <v>303641</v>
      </c>
    </row>
    <row r="243" spans="1:21" x14ac:dyDescent="0.3">
      <c r="A243">
        <v>304013</v>
      </c>
      <c r="B243" t="s">
        <v>295</v>
      </c>
      <c r="C243" t="s">
        <v>1764</v>
      </c>
      <c r="D243" t="s">
        <v>60</v>
      </c>
      <c r="E243" t="s">
        <v>1768</v>
      </c>
      <c r="F243" t="s">
        <v>20</v>
      </c>
      <c r="G243" t="s">
        <v>108</v>
      </c>
      <c r="H243" t="s">
        <v>76</v>
      </c>
      <c r="I243" t="s">
        <v>43</v>
      </c>
      <c r="J243" t="s">
        <v>36</v>
      </c>
      <c r="K243" t="s">
        <v>64</v>
      </c>
      <c r="L243" t="s">
        <v>821</v>
      </c>
      <c r="M243">
        <v>98.43</v>
      </c>
      <c r="N243">
        <v>87</v>
      </c>
      <c r="O243" t="s">
        <v>56</v>
      </c>
      <c r="P243" t="s">
        <v>38</v>
      </c>
      <c r="Q243">
        <v>2</v>
      </c>
      <c r="R243">
        <v>28</v>
      </c>
      <c r="S243" t="s">
        <v>29</v>
      </c>
      <c r="U243">
        <v>303693</v>
      </c>
    </row>
    <row r="244" spans="1:21" x14ac:dyDescent="0.3">
      <c r="A244">
        <v>304014</v>
      </c>
      <c r="B244" t="s">
        <v>198</v>
      </c>
      <c r="C244" t="s">
        <v>1762</v>
      </c>
      <c r="D244" t="s">
        <v>72</v>
      </c>
      <c r="E244" t="s">
        <v>1772</v>
      </c>
      <c r="F244" t="s">
        <v>46</v>
      </c>
      <c r="G244" t="s">
        <v>42</v>
      </c>
      <c r="H244" t="s">
        <v>22</v>
      </c>
      <c r="I244" t="s">
        <v>43</v>
      </c>
      <c r="J244" t="s">
        <v>36</v>
      </c>
      <c r="K244" t="s">
        <v>25</v>
      </c>
      <c r="L244" t="s">
        <v>822</v>
      </c>
      <c r="M244">
        <v>82.22</v>
      </c>
      <c r="N244">
        <v>55</v>
      </c>
      <c r="O244" t="s">
        <v>56</v>
      </c>
      <c r="P244" t="s">
        <v>38</v>
      </c>
      <c r="Q244">
        <v>3</v>
      </c>
      <c r="R244">
        <v>19</v>
      </c>
      <c r="S244" t="s">
        <v>57</v>
      </c>
      <c r="T244" t="s">
        <v>482</v>
      </c>
      <c r="U244">
        <v>303905</v>
      </c>
    </row>
    <row r="245" spans="1:21" x14ac:dyDescent="0.3">
      <c r="A245">
        <v>304016</v>
      </c>
      <c r="B245" t="s">
        <v>826</v>
      </c>
      <c r="C245" t="s">
        <v>1764</v>
      </c>
      <c r="D245" t="s">
        <v>60</v>
      </c>
      <c r="E245" t="s">
        <v>1769</v>
      </c>
      <c r="F245" t="s">
        <v>61</v>
      </c>
      <c r="G245" t="s">
        <v>47</v>
      </c>
      <c r="H245" t="s">
        <v>22</v>
      </c>
      <c r="I245" t="s">
        <v>35</v>
      </c>
      <c r="J245" t="s">
        <v>36</v>
      </c>
      <c r="K245" t="s">
        <v>25</v>
      </c>
      <c r="L245" t="s">
        <v>287</v>
      </c>
      <c r="M245">
        <v>91.21</v>
      </c>
      <c r="N245">
        <v>84</v>
      </c>
      <c r="O245" t="s">
        <v>56</v>
      </c>
      <c r="P245" t="s">
        <v>38</v>
      </c>
      <c r="Q245">
        <v>4</v>
      </c>
      <c r="S245" t="s">
        <v>57</v>
      </c>
      <c r="T245" t="s">
        <v>827</v>
      </c>
      <c r="U245">
        <v>303875</v>
      </c>
    </row>
    <row r="246" spans="1:21" x14ac:dyDescent="0.3">
      <c r="A246">
        <v>304018</v>
      </c>
      <c r="B246" t="s">
        <v>828</v>
      </c>
      <c r="C246" t="s">
        <v>1765</v>
      </c>
      <c r="D246" t="s">
        <v>19</v>
      </c>
      <c r="E246" t="s">
        <v>1770</v>
      </c>
      <c r="F246" t="s">
        <v>41</v>
      </c>
      <c r="G246" t="s">
        <v>73</v>
      </c>
      <c r="H246" t="s">
        <v>76</v>
      </c>
      <c r="I246" t="s">
        <v>23</v>
      </c>
      <c r="J246" t="s">
        <v>36</v>
      </c>
      <c r="K246" t="s">
        <v>25</v>
      </c>
      <c r="L246" t="s">
        <v>214</v>
      </c>
      <c r="M246">
        <v>91.64</v>
      </c>
      <c r="N246">
        <v>72</v>
      </c>
      <c r="O246" t="s">
        <v>56</v>
      </c>
      <c r="P246" t="s">
        <v>38</v>
      </c>
      <c r="Q246">
        <v>3</v>
      </c>
      <c r="R246">
        <v>19</v>
      </c>
      <c r="S246" t="s">
        <v>29</v>
      </c>
      <c r="U246">
        <v>303906</v>
      </c>
    </row>
    <row r="247" spans="1:21" x14ac:dyDescent="0.3">
      <c r="A247">
        <v>304021</v>
      </c>
      <c r="B247" t="s">
        <v>648</v>
      </c>
      <c r="C247" t="s">
        <v>1766</v>
      </c>
      <c r="D247" t="s">
        <v>52</v>
      </c>
      <c r="E247" t="s">
        <v>1772</v>
      </c>
      <c r="F247" t="s">
        <v>46</v>
      </c>
      <c r="G247" t="s">
        <v>53</v>
      </c>
      <c r="H247" t="s">
        <v>63</v>
      </c>
      <c r="I247" t="s">
        <v>43</v>
      </c>
      <c r="J247" t="s">
        <v>24</v>
      </c>
      <c r="K247" t="s">
        <v>69</v>
      </c>
      <c r="L247" t="s">
        <v>829</v>
      </c>
      <c r="M247">
        <v>81.14</v>
      </c>
      <c r="N247">
        <v>55</v>
      </c>
      <c r="O247" t="s">
        <v>56</v>
      </c>
      <c r="P247" t="s">
        <v>38</v>
      </c>
      <c r="Q247">
        <v>4</v>
      </c>
      <c r="R247">
        <v>34</v>
      </c>
      <c r="S247" t="s">
        <v>29</v>
      </c>
      <c r="U247">
        <v>303585</v>
      </c>
    </row>
    <row r="248" spans="1:21" x14ac:dyDescent="0.3">
      <c r="A248">
        <v>304022</v>
      </c>
      <c r="B248" t="s">
        <v>466</v>
      </c>
      <c r="C248" t="s">
        <v>1763</v>
      </c>
      <c r="D248" t="s">
        <v>80</v>
      </c>
      <c r="E248" t="s">
        <v>1772</v>
      </c>
      <c r="F248" t="s">
        <v>46</v>
      </c>
      <c r="G248" t="s">
        <v>21</v>
      </c>
      <c r="H248" t="s">
        <v>63</v>
      </c>
      <c r="I248" t="s">
        <v>23</v>
      </c>
      <c r="J248" t="s">
        <v>36</v>
      </c>
      <c r="K248" t="s">
        <v>25</v>
      </c>
      <c r="L248" t="s">
        <v>830</v>
      </c>
      <c r="M248">
        <v>91.58</v>
      </c>
      <c r="N248">
        <v>75</v>
      </c>
      <c r="O248" t="s">
        <v>56</v>
      </c>
      <c r="P248" t="s">
        <v>38</v>
      </c>
      <c r="Q248">
        <v>3</v>
      </c>
      <c r="R248">
        <v>17</v>
      </c>
      <c r="S248" t="s">
        <v>29</v>
      </c>
      <c r="U248">
        <v>303550</v>
      </c>
    </row>
    <row r="249" spans="1:21" x14ac:dyDescent="0.3">
      <c r="A249">
        <v>304027</v>
      </c>
      <c r="B249" t="s">
        <v>559</v>
      </c>
      <c r="C249" t="s">
        <v>1762</v>
      </c>
      <c r="D249" t="s">
        <v>72</v>
      </c>
      <c r="E249" t="s">
        <v>1772</v>
      </c>
      <c r="F249" t="s">
        <v>46</v>
      </c>
      <c r="G249" t="s">
        <v>108</v>
      </c>
      <c r="H249" t="s">
        <v>34</v>
      </c>
      <c r="I249" t="s">
        <v>23</v>
      </c>
      <c r="J249" t="s">
        <v>36</v>
      </c>
      <c r="K249" t="s">
        <v>25</v>
      </c>
      <c r="L249" t="s">
        <v>488</v>
      </c>
      <c r="M249">
        <v>90.03</v>
      </c>
      <c r="N249">
        <v>71</v>
      </c>
      <c r="O249" t="s">
        <v>56</v>
      </c>
      <c r="P249" t="s">
        <v>38</v>
      </c>
      <c r="Q249">
        <v>5</v>
      </c>
      <c r="R249">
        <v>30</v>
      </c>
      <c r="S249" t="s">
        <v>29</v>
      </c>
      <c r="U249">
        <v>303612</v>
      </c>
    </row>
    <row r="250" spans="1:21" x14ac:dyDescent="0.3">
      <c r="A250">
        <v>304029</v>
      </c>
      <c r="B250" t="s">
        <v>217</v>
      </c>
      <c r="C250" t="s">
        <v>1764</v>
      </c>
      <c r="D250" t="s">
        <v>60</v>
      </c>
      <c r="E250" t="s">
        <v>1771</v>
      </c>
      <c r="F250" t="s">
        <v>32</v>
      </c>
      <c r="G250" t="s">
        <v>73</v>
      </c>
      <c r="H250" t="s">
        <v>34</v>
      </c>
      <c r="I250" t="s">
        <v>23</v>
      </c>
      <c r="J250" t="s">
        <v>24</v>
      </c>
      <c r="K250" t="s">
        <v>69</v>
      </c>
      <c r="L250" t="s">
        <v>838</v>
      </c>
      <c r="M250">
        <v>86.07</v>
      </c>
      <c r="N250">
        <v>82</v>
      </c>
      <c r="O250" t="s">
        <v>56</v>
      </c>
      <c r="P250" t="s">
        <v>28</v>
      </c>
      <c r="R250">
        <v>7</v>
      </c>
      <c r="S250" t="s">
        <v>29</v>
      </c>
      <c r="U250">
        <v>303557</v>
      </c>
    </row>
    <row r="251" spans="1:21" x14ac:dyDescent="0.3">
      <c r="A251">
        <v>304031</v>
      </c>
      <c r="B251" t="s">
        <v>297</v>
      </c>
      <c r="C251" t="s">
        <v>1761</v>
      </c>
      <c r="D251" t="s">
        <v>40</v>
      </c>
      <c r="E251" t="s">
        <v>1771</v>
      </c>
      <c r="F251" t="s">
        <v>32</v>
      </c>
      <c r="G251" t="s">
        <v>108</v>
      </c>
      <c r="H251" t="s">
        <v>63</v>
      </c>
      <c r="I251" t="s">
        <v>35</v>
      </c>
      <c r="J251" t="s">
        <v>36</v>
      </c>
      <c r="K251" t="s">
        <v>54</v>
      </c>
      <c r="L251" t="s">
        <v>839</v>
      </c>
      <c r="M251">
        <v>77.86</v>
      </c>
      <c r="N251">
        <v>63</v>
      </c>
      <c r="O251" t="s">
        <v>56</v>
      </c>
      <c r="P251" t="s">
        <v>38</v>
      </c>
      <c r="Q251">
        <v>2</v>
      </c>
      <c r="R251">
        <v>32</v>
      </c>
      <c r="S251" t="s">
        <v>29</v>
      </c>
      <c r="U251">
        <v>303588</v>
      </c>
    </row>
    <row r="252" spans="1:21" x14ac:dyDescent="0.3">
      <c r="A252">
        <v>304035</v>
      </c>
      <c r="B252" t="s">
        <v>120</v>
      </c>
      <c r="C252" t="s">
        <v>1762</v>
      </c>
      <c r="D252" t="s">
        <v>72</v>
      </c>
      <c r="E252" t="s">
        <v>1770</v>
      </c>
      <c r="F252" t="s">
        <v>41</v>
      </c>
      <c r="G252" t="s">
        <v>68</v>
      </c>
      <c r="H252" t="s">
        <v>63</v>
      </c>
      <c r="I252" t="s">
        <v>23</v>
      </c>
      <c r="J252" t="s">
        <v>24</v>
      </c>
      <c r="K252" t="s">
        <v>25</v>
      </c>
      <c r="L252" t="s">
        <v>344</v>
      </c>
      <c r="M252">
        <v>80.27</v>
      </c>
      <c r="N252">
        <v>63</v>
      </c>
      <c r="O252" t="s">
        <v>56</v>
      </c>
      <c r="P252" t="s">
        <v>38</v>
      </c>
      <c r="Q252">
        <v>5</v>
      </c>
      <c r="R252">
        <v>7</v>
      </c>
      <c r="S252" t="s">
        <v>29</v>
      </c>
      <c r="U252">
        <v>303976</v>
      </c>
    </row>
    <row r="253" spans="1:21" x14ac:dyDescent="0.3">
      <c r="A253">
        <v>304037</v>
      </c>
      <c r="B253" t="s">
        <v>112</v>
      </c>
      <c r="C253" t="s">
        <v>1761</v>
      </c>
      <c r="D253" t="s">
        <v>40</v>
      </c>
      <c r="E253" t="s">
        <v>1768</v>
      </c>
      <c r="F253" t="s">
        <v>20</v>
      </c>
      <c r="G253" t="s">
        <v>62</v>
      </c>
      <c r="H253" t="s">
        <v>22</v>
      </c>
      <c r="I253" t="s">
        <v>43</v>
      </c>
      <c r="J253" t="s">
        <v>36</v>
      </c>
      <c r="K253" t="s">
        <v>54</v>
      </c>
      <c r="L253" t="s">
        <v>92</v>
      </c>
      <c r="M253">
        <v>94.7</v>
      </c>
      <c r="N253">
        <v>90</v>
      </c>
      <c r="O253" t="s">
        <v>56</v>
      </c>
      <c r="P253" t="s">
        <v>38</v>
      </c>
      <c r="Q253">
        <v>4</v>
      </c>
      <c r="R253">
        <v>21</v>
      </c>
      <c r="S253" t="s">
        <v>29</v>
      </c>
      <c r="U253">
        <v>303718</v>
      </c>
    </row>
    <row r="254" spans="1:21" x14ac:dyDescent="0.3">
      <c r="A254">
        <v>304038</v>
      </c>
      <c r="B254" t="s">
        <v>668</v>
      </c>
      <c r="C254" t="s">
        <v>1764</v>
      </c>
      <c r="D254" t="s">
        <v>60</v>
      </c>
      <c r="E254" t="s">
        <v>1769</v>
      </c>
      <c r="F254" t="s">
        <v>61</v>
      </c>
      <c r="G254" t="s">
        <v>126</v>
      </c>
      <c r="H254" t="s">
        <v>63</v>
      </c>
      <c r="I254" t="s">
        <v>43</v>
      </c>
      <c r="J254" t="s">
        <v>24</v>
      </c>
      <c r="K254" t="s">
        <v>54</v>
      </c>
      <c r="L254" t="s">
        <v>845</v>
      </c>
      <c r="M254">
        <v>97.99</v>
      </c>
      <c r="N254">
        <v>93</v>
      </c>
      <c r="O254" t="s">
        <v>56</v>
      </c>
      <c r="P254" t="s">
        <v>28</v>
      </c>
      <c r="R254">
        <v>22</v>
      </c>
      <c r="S254" t="s">
        <v>29</v>
      </c>
      <c r="U254">
        <v>303901</v>
      </c>
    </row>
    <row r="255" spans="1:21" x14ac:dyDescent="0.3">
      <c r="A255">
        <v>304039</v>
      </c>
      <c r="B255" t="s">
        <v>846</v>
      </c>
      <c r="C255" t="s">
        <v>1764</v>
      </c>
      <c r="D255" t="s">
        <v>60</v>
      </c>
      <c r="E255" t="s">
        <v>1772</v>
      </c>
      <c r="F255" t="s">
        <v>46</v>
      </c>
      <c r="G255" t="s">
        <v>102</v>
      </c>
      <c r="H255" t="s">
        <v>34</v>
      </c>
      <c r="I255" t="s">
        <v>23</v>
      </c>
      <c r="J255" t="s">
        <v>36</v>
      </c>
      <c r="K255" t="s">
        <v>54</v>
      </c>
      <c r="L255" t="s">
        <v>847</v>
      </c>
      <c r="M255">
        <v>89.27</v>
      </c>
      <c r="N255">
        <v>83</v>
      </c>
      <c r="O255" t="s">
        <v>56</v>
      </c>
      <c r="P255" t="s">
        <v>38</v>
      </c>
      <c r="Q255">
        <v>5</v>
      </c>
      <c r="R255">
        <v>7</v>
      </c>
      <c r="S255" t="s">
        <v>29</v>
      </c>
      <c r="U255">
        <v>303898</v>
      </c>
    </row>
    <row r="256" spans="1:21" x14ac:dyDescent="0.3">
      <c r="A256">
        <v>304041</v>
      </c>
      <c r="B256" t="s">
        <v>594</v>
      </c>
      <c r="C256" t="s">
        <v>1766</v>
      </c>
      <c r="D256" t="s">
        <v>52</v>
      </c>
      <c r="E256" t="s">
        <v>1772</v>
      </c>
      <c r="F256" t="s">
        <v>46</v>
      </c>
      <c r="G256" t="s">
        <v>68</v>
      </c>
      <c r="H256" t="s">
        <v>76</v>
      </c>
      <c r="I256" t="s">
        <v>23</v>
      </c>
      <c r="J256" t="s">
        <v>36</v>
      </c>
      <c r="K256" t="s">
        <v>64</v>
      </c>
      <c r="L256" t="s">
        <v>850</v>
      </c>
      <c r="M256">
        <v>75.790000000000006</v>
      </c>
      <c r="N256">
        <v>55</v>
      </c>
      <c r="O256" t="s">
        <v>56</v>
      </c>
      <c r="P256" t="s">
        <v>38</v>
      </c>
      <c r="Q256">
        <v>5</v>
      </c>
      <c r="R256">
        <v>8</v>
      </c>
      <c r="S256" t="s">
        <v>29</v>
      </c>
      <c r="U256">
        <v>304010</v>
      </c>
    </row>
    <row r="257" spans="1:21" x14ac:dyDescent="0.3">
      <c r="A257">
        <v>304042</v>
      </c>
      <c r="B257" t="s">
        <v>750</v>
      </c>
      <c r="C257" t="s">
        <v>1763</v>
      </c>
      <c r="D257" t="s">
        <v>80</v>
      </c>
      <c r="E257" t="s">
        <v>1772</v>
      </c>
      <c r="F257" t="s">
        <v>46</v>
      </c>
      <c r="G257" t="s">
        <v>53</v>
      </c>
      <c r="H257" t="s">
        <v>34</v>
      </c>
      <c r="I257" t="s">
        <v>23</v>
      </c>
      <c r="J257" t="s">
        <v>36</v>
      </c>
      <c r="K257" t="s">
        <v>69</v>
      </c>
      <c r="L257" t="s">
        <v>851</v>
      </c>
      <c r="M257">
        <v>87.97</v>
      </c>
      <c r="N257">
        <v>87</v>
      </c>
      <c r="O257" t="s">
        <v>56</v>
      </c>
      <c r="P257" t="s">
        <v>38</v>
      </c>
      <c r="Q257">
        <v>4</v>
      </c>
      <c r="R257">
        <v>8</v>
      </c>
      <c r="S257" t="s">
        <v>29</v>
      </c>
      <c r="U257">
        <v>303876</v>
      </c>
    </row>
    <row r="258" spans="1:21" x14ac:dyDescent="0.3">
      <c r="A258">
        <v>304043</v>
      </c>
      <c r="B258" t="s">
        <v>559</v>
      </c>
      <c r="C258" t="s">
        <v>1765</v>
      </c>
      <c r="D258" t="s">
        <v>19</v>
      </c>
      <c r="E258" t="s">
        <v>1771</v>
      </c>
      <c r="F258" t="s">
        <v>32</v>
      </c>
      <c r="G258" t="s">
        <v>47</v>
      </c>
      <c r="H258" t="s">
        <v>76</v>
      </c>
      <c r="I258" t="s">
        <v>43</v>
      </c>
      <c r="J258" t="s">
        <v>36</v>
      </c>
      <c r="K258" t="s">
        <v>69</v>
      </c>
      <c r="L258" t="s">
        <v>852</v>
      </c>
      <c r="M258">
        <v>78.849999999999994</v>
      </c>
      <c r="N258">
        <v>57</v>
      </c>
      <c r="O258" t="s">
        <v>56</v>
      </c>
      <c r="P258" t="s">
        <v>28</v>
      </c>
      <c r="R258">
        <v>24</v>
      </c>
      <c r="S258" t="s">
        <v>131</v>
      </c>
      <c r="T258" t="s">
        <v>853</v>
      </c>
      <c r="U258">
        <v>303943</v>
      </c>
    </row>
    <row r="259" spans="1:21" x14ac:dyDescent="0.3">
      <c r="A259">
        <v>304045</v>
      </c>
      <c r="B259" t="s">
        <v>836</v>
      </c>
      <c r="C259" t="s">
        <v>1761</v>
      </c>
      <c r="D259" t="s">
        <v>40</v>
      </c>
      <c r="E259" t="s">
        <v>1772</v>
      </c>
      <c r="F259" t="s">
        <v>46</v>
      </c>
      <c r="G259" t="s">
        <v>173</v>
      </c>
      <c r="H259" t="s">
        <v>22</v>
      </c>
      <c r="I259" t="s">
        <v>35</v>
      </c>
      <c r="J259" t="s">
        <v>24</v>
      </c>
      <c r="K259" t="s">
        <v>25</v>
      </c>
      <c r="L259" t="s">
        <v>855</v>
      </c>
      <c r="M259">
        <v>98.3</v>
      </c>
      <c r="N259">
        <v>85</v>
      </c>
      <c r="O259" t="s">
        <v>56</v>
      </c>
      <c r="P259" t="s">
        <v>38</v>
      </c>
      <c r="Q259">
        <v>5</v>
      </c>
      <c r="R259">
        <v>5</v>
      </c>
      <c r="S259" t="s">
        <v>29</v>
      </c>
      <c r="U259">
        <v>303528</v>
      </c>
    </row>
    <row r="260" spans="1:21" x14ac:dyDescent="0.3">
      <c r="A260">
        <v>304046</v>
      </c>
      <c r="B260" t="s">
        <v>402</v>
      </c>
      <c r="C260" t="s">
        <v>1764</v>
      </c>
      <c r="D260" t="s">
        <v>60</v>
      </c>
      <c r="E260" t="s">
        <v>1772</v>
      </c>
      <c r="F260" t="s">
        <v>46</v>
      </c>
      <c r="G260" t="s">
        <v>42</v>
      </c>
      <c r="H260" t="s">
        <v>63</v>
      </c>
      <c r="I260" t="s">
        <v>35</v>
      </c>
      <c r="J260" t="s">
        <v>36</v>
      </c>
      <c r="K260" t="s">
        <v>25</v>
      </c>
      <c r="L260" t="s">
        <v>162</v>
      </c>
      <c r="M260">
        <v>84.13</v>
      </c>
      <c r="N260">
        <v>55</v>
      </c>
      <c r="O260" t="s">
        <v>56</v>
      </c>
      <c r="P260" t="s">
        <v>50</v>
      </c>
      <c r="R260">
        <v>37</v>
      </c>
      <c r="S260" t="s">
        <v>29</v>
      </c>
      <c r="U260">
        <v>303661</v>
      </c>
    </row>
    <row r="261" spans="1:21" x14ac:dyDescent="0.3">
      <c r="A261">
        <v>304047</v>
      </c>
      <c r="B261" t="s">
        <v>856</v>
      </c>
      <c r="C261" t="s">
        <v>1762</v>
      </c>
      <c r="D261" t="s">
        <v>72</v>
      </c>
      <c r="E261" t="s">
        <v>1771</v>
      </c>
      <c r="F261" t="s">
        <v>32</v>
      </c>
      <c r="G261" t="s">
        <v>33</v>
      </c>
      <c r="H261" t="s">
        <v>34</v>
      </c>
      <c r="I261" t="s">
        <v>23</v>
      </c>
      <c r="J261" t="s">
        <v>24</v>
      </c>
      <c r="K261" t="s">
        <v>69</v>
      </c>
      <c r="L261" t="s">
        <v>334</v>
      </c>
      <c r="M261">
        <v>87.6</v>
      </c>
      <c r="N261">
        <v>75</v>
      </c>
      <c r="O261" t="s">
        <v>56</v>
      </c>
      <c r="P261" t="s">
        <v>38</v>
      </c>
      <c r="Q261">
        <v>3</v>
      </c>
      <c r="R261">
        <v>8</v>
      </c>
      <c r="S261" t="s">
        <v>29</v>
      </c>
      <c r="U261">
        <v>303819</v>
      </c>
    </row>
    <row r="262" spans="1:21" x14ac:dyDescent="0.3">
      <c r="A262">
        <v>304049</v>
      </c>
      <c r="B262" t="s">
        <v>720</v>
      </c>
      <c r="C262" t="s">
        <v>1761</v>
      </c>
      <c r="D262" t="s">
        <v>40</v>
      </c>
      <c r="E262" t="s">
        <v>1771</v>
      </c>
      <c r="F262" t="s">
        <v>32</v>
      </c>
      <c r="G262" t="s">
        <v>73</v>
      </c>
      <c r="H262" t="s">
        <v>76</v>
      </c>
      <c r="I262" t="s">
        <v>35</v>
      </c>
      <c r="J262" t="s">
        <v>36</v>
      </c>
      <c r="K262" t="s">
        <v>25</v>
      </c>
      <c r="L262" t="s">
        <v>247</v>
      </c>
      <c r="M262">
        <v>98.92</v>
      </c>
      <c r="N262">
        <v>94</v>
      </c>
      <c r="O262" t="s">
        <v>56</v>
      </c>
      <c r="P262" t="s">
        <v>38</v>
      </c>
      <c r="Q262">
        <v>3</v>
      </c>
      <c r="R262">
        <v>7</v>
      </c>
      <c r="S262" t="s">
        <v>57</v>
      </c>
      <c r="T262" t="s">
        <v>859</v>
      </c>
      <c r="U262">
        <v>303545</v>
      </c>
    </row>
    <row r="263" spans="1:21" x14ac:dyDescent="0.3">
      <c r="A263">
        <v>304050</v>
      </c>
      <c r="B263" t="s">
        <v>559</v>
      </c>
      <c r="C263" t="s">
        <v>1764</v>
      </c>
      <c r="D263" t="s">
        <v>60</v>
      </c>
      <c r="E263" t="s">
        <v>1772</v>
      </c>
      <c r="F263" t="s">
        <v>46</v>
      </c>
      <c r="G263" t="s">
        <v>53</v>
      </c>
      <c r="H263" t="s">
        <v>22</v>
      </c>
      <c r="I263" t="s">
        <v>35</v>
      </c>
      <c r="J263" t="s">
        <v>24</v>
      </c>
      <c r="K263" t="s">
        <v>69</v>
      </c>
      <c r="L263" t="s">
        <v>860</v>
      </c>
      <c r="M263">
        <v>76.11</v>
      </c>
      <c r="N263">
        <v>80</v>
      </c>
      <c r="O263" t="s">
        <v>56</v>
      </c>
      <c r="P263" t="s">
        <v>50</v>
      </c>
      <c r="R263">
        <v>30</v>
      </c>
      <c r="S263" t="s">
        <v>29</v>
      </c>
      <c r="U263">
        <v>303873</v>
      </c>
    </row>
    <row r="264" spans="1:21" x14ac:dyDescent="0.3">
      <c r="A264">
        <v>304051</v>
      </c>
      <c r="B264" t="s">
        <v>221</v>
      </c>
      <c r="C264" t="s">
        <v>1765</v>
      </c>
      <c r="D264" t="s">
        <v>19</v>
      </c>
      <c r="E264" t="s">
        <v>1771</v>
      </c>
      <c r="F264" t="s">
        <v>32</v>
      </c>
      <c r="G264" t="s">
        <v>62</v>
      </c>
      <c r="H264" t="s">
        <v>63</v>
      </c>
      <c r="I264" t="s">
        <v>43</v>
      </c>
      <c r="J264" t="s">
        <v>36</v>
      </c>
      <c r="K264" t="s">
        <v>69</v>
      </c>
      <c r="L264" t="s">
        <v>774</v>
      </c>
      <c r="M264">
        <v>83.28</v>
      </c>
      <c r="N264">
        <v>80</v>
      </c>
      <c r="O264" t="s">
        <v>56</v>
      </c>
      <c r="P264" t="s">
        <v>28</v>
      </c>
      <c r="R264">
        <v>18</v>
      </c>
      <c r="S264" t="s">
        <v>57</v>
      </c>
      <c r="T264" t="s">
        <v>861</v>
      </c>
      <c r="U264">
        <v>303965</v>
      </c>
    </row>
    <row r="265" spans="1:21" x14ac:dyDescent="0.3">
      <c r="A265">
        <v>304052</v>
      </c>
      <c r="B265" t="s">
        <v>346</v>
      </c>
      <c r="C265" t="s">
        <v>1760</v>
      </c>
      <c r="D265" t="s">
        <v>31</v>
      </c>
      <c r="E265" t="s">
        <v>1769</v>
      </c>
      <c r="F265" t="s">
        <v>61</v>
      </c>
      <c r="G265" t="s">
        <v>33</v>
      </c>
      <c r="H265" t="s">
        <v>76</v>
      </c>
      <c r="I265" t="s">
        <v>43</v>
      </c>
      <c r="J265" t="s">
        <v>36</v>
      </c>
      <c r="K265" t="s">
        <v>69</v>
      </c>
      <c r="L265" t="s">
        <v>862</v>
      </c>
      <c r="M265">
        <v>92.78</v>
      </c>
      <c r="N265">
        <v>79</v>
      </c>
      <c r="O265" t="s">
        <v>56</v>
      </c>
      <c r="P265" t="s">
        <v>50</v>
      </c>
      <c r="R265">
        <v>29</v>
      </c>
      <c r="S265" t="s">
        <v>29</v>
      </c>
      <c r="U265">
        <v>303900</v>
      </c>
    </row>
    <row r="266" spans="1:21" x14ac:dyDescent="0.3">
      <c r="A266">
        <v>304053</v>
      </c>
      <c r="B266" t="s">
        <v>118</v>
      </c>
      <c r="C266" t="s">
        <v>1763</v>
      </c>
      <c r="D266" t="s">
        <v>80</v>
      </c>
      <c r="E266" t="s">
        <v>1772</v>
      </c>
      <c r="F266" t="s">
        <v>46</v>
      </c>
      <c r="G266" t="s">
        <v>47</v>
      </c>
      <c r="H266" t="s">
        <v>63</v>
      </c>
      <c r="I266" t="s">
        <v>23</v>
      </c>
      <c r="J266" t="s">
        <v>24</v>
      </c>
      <c r="K266" t="s">
        <v>54</v>
      </c>
      <c r="L266" t="s">
        <v>383</v>
      </c>
      <c r="M266">
        <v>86.38</v>
      </c>
      <c r="N266">
        <v>71</v>
      </c>
      <c r="O266" t="s">
        <v>56</v>
      </c>
      <c r="P266" t="s">
        <v>38</v>
      </c>
      <c r="Q266">
        <v>2</v>
      </c>
      <c r="R266">
        <v>23</v>
      </c>
      <c r="S266" t="s">
        <v>29</v>
      </c>
      <c r="U266">
        <v>303547</v>
      </c>
    </row>
    <row r="267" spans="1:21" x14ac:dyDescent="0.3">
      <c r="A267">
        <v>304054</v>
      </c>
      <c r="B267" t="s">
        <v>863</v>
      </c>
      <c r="C267" t="s">
        <v>1760</v>
      </c>
      <c r="D267" t="s">
        <v>31</v>
      </c>
      <c r="E267" t="s">
        <v>1768</v>
      </c>
      <c r="F267" t="s">
        <v>20</v>
      </c>
      <c r="G267" t="s">
        <v>108</v>
      </c>
      <c r="H267" t="s">
        <v>76</v>
      </c>
      <c r="I267" t="s">
        <v>35</v>
      </c>
      <c r="J267" t="s">
        <v>24</v>
      </c>
      <c r="K267" t="s">
        <v>54</v>
      </c>
      <c r="L267" t="s">
        <v>864</v>
      </c>
      <c r="M267">
        <v>93.93</v>
      </c>
      <c r="N267">
        <v>73</v>
      </c>
      <c r="O267" t="s">
        <v>56</v>
      </c>
      <c r="P267" t="s">
        <v>50</v>
      </c>
      <c r="S267" t="s">
        <v>57</v>
      </c>
      <c r="T267" t="s">
        <v>865</v>
      </c>
      <c r="U267">
        <v>303525</v>
      </c>
    </row>
    <row r="268" spans="1:21" x14ac:dyDescent="0.3">
      <c r="A268">
        <v>304055</v>
      </c>
      <c r="B268" t="s">
        <v>866</v>
      </c>
      <c r="C268" t="s">
        <v>1766</v>
      </c>
      <c r="D268" t="s">
        <v>52</v>
      </c>
      <c r="E268" t="s">
        <v>1771</v>
      </c>
      <c r="F268" t="s">
        <v>32</v>
      </c>
      <c r="G268" t="s">
        <v>126</v>
      </c>
      <c r="H268" t="s">
        <v>22</v>
      </c>
      <c r="I268" t="s">
        <v>23</v>
      </c>
      <c r="J268" t="s">
        <v>36</v>
      </c>
      <c r="K268" t="s">
        <v>25</v>
      </c>
      <c r="L268" t="s">
        <v>713</v>
      </c>
      <c r="M268">
        <v>83.81</v>
      </c>
      <c r="N268">
        <v>70</v>
      </c>
      <c r="O268" t="s">
        <v>56</v>
      </c>
      <c r="P268" t="s">
        <v>38</v>
      </c>
      <c r="Q268">
        <v>5</v>
      </c>
      <c r="R268">
        <v>35</v>
      </c>
      <c r="S268" t="s">
        <v>29</v>
      </c>
      <c r="U268">
        <v>303562</v>
      </c>
    </row>
    <row r="269" spans="1:21" x14ac:dyDescent="0.3">
      <c r="A269">
        <v>304058</v>
      </c>
      <c r="B269" t="s">
        <v>335</v>
      </c>
      <c r="C269" t="s">
        <v>1760</v>
      </c>
      <c r="D269" t="s">
        <v>31</v>
      </c>
      <c r="E269" t="s">
        <v>1771</v>
      </c>
      <c r="F269" t="s">
        <v>32</v>
      </c>
      <c r="G269" t="s">
        <v>108</v>
      </c>
      <c r="H269" t="s">
        <v>63</v>
      </c>
      <c r="I269" t="s">
        <v>43</v>
      </c>
      <c r="J269" t="s">
        <v>36</v>
      </c>
      <c r="K269" t="s">
        <v>64</v>
      </c>
      <c r="L269" t="s">
        <v>868</v>
      </c>
      <c r="M269">
        <v>77.53</v>
      </c>
      <c r="N269">
        <v>52</v>
      </c>
      <c r="O269" t="s">
        <v>56</v>
      </c>
      <c r="P269" t="s">
        <v>50</v>
      </c>
      <c r="S269" t="s">
        <v>131</v>
      </c>
      <c r="T269" t="s">
        <v>869</v>
      </c>
      <c r="U269">
        <v>304054</v>
      </c>
    </row>
    <row r="270" spans="1:21" x14ac:dyDescent="0.3">
      <c r="A270">
        <v>304060</v>
      </c>
      <c r="B270" t="s">
        <v>546</v>
      </c>
      <c r="C270" t="s">
        <v>1765</v>
      </c>
      <c r="D270" t="s">
        <v>19</v>
      </c>
      <c r="E270" t="s">
        <v>1771</v>
      </c>
      <c r="F270" t="s">
        <v>32</v>
      </c>
      <c r="G270" t="s">
        <v>126</v>
      </c>
      <c r="H270" t="s">
        <v>63</v>
      </c>
      <c r="I270" t="s">
        <v>35</v>
      </c>
      <c r="J270" t="s">
        <v>36</v>
      </c>
      <c r="K270" t="s">
        <v>69</v>
      </c>
      <c r="L270" t="s">
        <v>871</v>
      </c>
      <c r="M270">
        <v>97.8</v>
      </c>
      <c r="N270">
        <v>97</v>
      </c>
      <c r="O270" t="s">
        <v>56</v>
      </c>
      <c r="P270" t="s">
        <v>38</v>
      </c>
      <c r="Q270">
        <v>5</v>
      </c>
      <c r="R270">
        <v>8</v>
      </c>
      <c r="S270" t="s">
        <v>57</v>
      </c>
      <c r="T270" t="s">
        <v>872</v>
      </c>
      <c r="U270">
        <v>303755</v>
      </c>
    </row>
    <row r="271" spans="1:21" x14ac:dyDescent="0.3">
      <c r="A271">
        <v>304064</v>
      </c>
      <c r="B271" t="s">
        <v>877</v>
      </c>
      <c r="C271" t="s">
        <v>1763</v>
      </c>
      <c r="D271" t="s">
        <v>80</v>
      </c>
      <c r="E271" t="s">
        <v>1770</v>
      </c>
      <c r="F271" t="s">
        <v>41</v>
      </c>
      <c r="G271" t="s">
        <v>62</v>
      </c>
      <c r="H271" t="s">
        <v>63</v>
      </c>
      <c r="I271" t="s">
        <v>35</v>
      </c>
      <c r="J271" t="s">
        <v>36</v>
      </c>
      <c r="K271" t="s">
        <v>25</v>
      </c>
      <c r="L271" t="s">
        <v>878</v>
      </c>
      <c r="M271">
        <v>80.34</v>
      </c>
      <c r="N271">
        <v>54</v>
      </c>
      <c r="O271" t="s">
        <v>56</v>
      </c>
      <c r="P271" t="s">
        <v>38</v>
      </c>
      <c r="Q271">
        <v>3</v>
      </c>
      <c r="S271" t="s">
        <v>29</v>
      </c>
      <c r="U271">
        <v>303938</v>
      </c>
    </row>
    <row r="272" spans="1:21" x14ac:dyDescent="0.3">
      <c r="A272">
        <v>304065</v>
      </c>
      <c r="B272" t="s">
        <v>483</v>
      </c>
      <c r="C272" t="s">
        <v>1762</v>
      </c>
      <c r="D272" t="s">
        <v>72</v>
      </c>
      <c r="E272" t="s">
        <v>1772</v>
      </c>
      <c r="F272" t="s">
        <v>46</v>
      </c>
      <c r="G272" t="s">
        <v>33</v>
      </c>
      <c r="H272" t="s">
        <v>34</v>
      </c>
      <c r="I272" t="s">
        <v>43</v>
      </c>
      <c r="J272" t="s">
        <v>24</v>
      </c>
      <c r="K272" t="s">
        <v>64</v>
      </c>
      <c r="L272" t="s">
        <v>429</v>
      </c>
      <c r="M272">
        <v>80.48</v>
      </c>
      <c r="N272">
        <v>64</v>
      </c>
      <c r="O272" t="s">
        <v>56</v>
      </c>
      <c r="P272" t="s">
        <v>28</v>
      </c>
      <c r="R272">
        <v>7</v>
      </c>
      <c r="S272" t="s">
        <v>57</v>
      </c>
      <c r="T272" t="s">
        <v>160</v>
      </c>
      <c r="U272">
        <v>303646</v>
      </c>
    </row>
    <row r="273" spans="1:21" x14ac:dyDescent="0.3">
      <c r="A273">
        <v>304067</v>
      </c>
      <c r="B273" t="s">
        <v>817</v>
      </c>
      <c r="C273" t="s">
        <v>1764</v>
      </c>
      <c r="D273" t="s">
        <v>60</v>
      </c>
      <c r="E273" t="s">
        <v>1769</v>
      </c>
      <c r="F273" t="s">
        <v>61</v>
      </c>
      <c r="G273" t="s">
        <v>73</v>
      </c>
      <c r="H273" t="s">
        <v>76</v>
      </c>
      <c r="I273" t="s">
        <v>23</v>
      </c>
      <c r="J273" t="s">
        <v>24</v>
      </c>
      <c r="K273" t="s">
        <v>25</v>
      </c>
      <c r="L273" t="s">
        <v>880</v>
      </c>
      <c r="M273">
        <v>93.53</v>
      </c>
      <c r="N273">
        <v>86</v>
      </c>
      <c r="O273" t="s">
        <v>56</v>
      </c>
      <c r="P273" t="s">
        <v>38</v>
      </c>
      <c r="Q273">
        <v>3</v>
      </c>
      <c r="R273">
        <v>21</v>
      </c>
      <c r="S273" t="s">
        <v>29</v>
      </c>
      <c r="U273">
        <v>304021</v>
      </c>
    </row>
    <row r="274" spans="1:21" x14ac:dyDescent="0.3">
      <c r="A274">
        <v>304068</v>
      </c>
      <c r="B274" t="s">
        <v>881</v>
      </c>
      <c r="C274" t="s">
        <v>1762</v>
      </c>
      <c r="D274" t="s">
        <v>72</v>
      </c>
      <c r="E274" t="s">
        <v>1769</v>
      </c>
      <c r="F274" t="s">
        <v>61</v>
      </c>
      <c r="G274" t="s">
        <v>33</v>
      </c>
      <c r="H274" t="s">
        <v>34</v>
      </c>
      <c r="I274" t="s">
        <v>35</v>
      </c>
      <c r="J274" t="s">
        <v>36</v>
      </c>
      <c r="K274" t="s">
        <v>25</v>
      </c>
      <c r="L274" t="s">
        <v>691</v>
      </c>
      <c r="M274">
        <v>80.45</v>
      </c>
      <c r="N274">
        <v>51</v>
      </c>
      <c r="O274" t="s">
        <v>56</v>
      </c>
      <c r="P274" t="s">
        <v>50</v>
      </c>
      <c r="R274">
        <v>11</v>
      </c>
      <c r="S274" t="s">
        <v>29</v>
      </c>
      <c r="U274">
        <v>303828</v>
      </c>
    </row>
    <row r="275" spans="1:21" x14ac:dyDescent="0.3">
      <c r="A275">
        <v>304070</v>
      </c>
      <c r="B275" t="s">
        <v>846</v>
      </c>
      <c r="C275" t="s">
        <v>1762</v>
      </c>
      <c r="D275" t="s">
        <v>72</v>
      </c>
      <c r="E275" t="s">
        <v>1771</v>
      </c>
      <c r="F275" t="s">
        <v>32</v>
      </c>
      <c r="G275" t="s">
        <v>126</v>
      </c>
      <c r="H275" t="s">
        <v>34</v>
      </c>
      <c r="I275" t="s">
        <v>23</v>
      </c>
      <c r="J275" t="s">
        <v>24</v>
      </c>
      <c r="K275" t="s">
        <v>54</v>
      </c>
      <c r="L275" t="s">
        <v>883</v>
      </c>
      <c r="M275">
        <v>89.19</v>
      </c>
      <c r="N275">
        <v>79</v>
      </c>
      <c r="O275" t="s">
        <v>56</v>
      </c>
      <c r="P275" t="s">
        <v>38</v>
      </c>
      <c r="Q275">
        <v>4</v>
      </c>
      <c r="R275">
        <v>10</v>
      </c>
      <c r="S275" t="s">
        <v>29</v>
      </c>
      <c r="U275">
        <v>303611</v>
      </c>
    </row>
    <row r="276" spans="1:21" x14ac:dyDescent="0.3">
      <c r="A276">
        <v>304071</v>
      </c>
      <c r="B276" t="s">
        <v>371</v>
      </c>
      <c r="C276" t="s">
        <v>1761</v>
      </c>
      <c r="D276" t="s">
        <v>40</v>
      </c>
      <c r="E276" t="s">
        <v>1772</v>
      </c>
      <c r="F276" t="s">
        <v>46</v>
      </c>
      <c r="G276" t="s">
        <v>68</v>
      </c>
      <c r="H276" t="s">
        <v>22</v>
      </c>
      <c r="I276" t="s">
        <v>23</v>
      </c>
      <c r="J276" t="s">
        <v>24</v>
      </c>
      <c r="K276" t="s">
        <v>69</v>
      </c>
      <c r="L276" t="s">
        <v>884</v>
      </c>
      <c r="M276">
        <v>90.38</v>
      </c>
      <c r="N276">
        <v>76</v>
      </c>
      <c r="O276" t="s">
        <v>56</v>
      </c>
      <c r="P276" t="s">
        <v>28</v>
      </c>
      <c r="R276">
        <v>22</v>
      </c>
      <c r="S276" t="s">
        <v>29</v>
      </c>
      <c r="U276">
        <v>304042</v>
      </c>
    </row>
    <row r="277" spans="1:21" x14ac:dyDescent="0.3">
      <c r="A277">
        <v>304072</v>
      </c>
      <c r="B277" t="s">
        <v>797</v>
      </c>
      <c r="C277" t="s">
        <v>1766</v>
      </c>
      <c r="D277" t="s">
        <v>52</v>
      </c>
      <c r="E277" t="s">
        <v>1769</v>
      </c>
      <c r="F277" t="s">
        <v>61</v>
      </c>
      <c r="G277" t="s">
        <v>53</v>
      </c>
      <c r="H277" t="s">
        <v>34</v>
      </c>
      <c r="I277" t="s">
        <v>35</v>
      </c>
      <c r="J277" t="s">
        <v>36</v>
      </c>
      <c r="K277" t="s">
        <v>64</v>
      </c>
      <c r="L277" t="s">
        <v>829</v>
      </c>
      <c r="M277">
        <v>92.14</v>
      </c>
      <c r="N277">
        <v>77</v>
      </c>
      <c r="O277" t="s">
        <v>56</v>
      </c>
      <c r="P277" t="s">
        <v>50</v>
      </c>
      <c r="R277">
        <v>23</v>
      </c>
      <c r="S277" t="s">
        <v>29</v>
      </c>
      <c r="U277">
        <v>303925</v>
      </c>
    </row>
    <row r="278" spans="1:21" x14ac:dyDescent="0.3">
      <c r="A278">
        <v>304073</v>
      </c>
      <c r="B278" t="s">
        <v>885</v>
      </c>
      <c r="C278" t="s">
        <v>1763</v>
      </c>
      <c r="D278" t="s">
        <v>80</v>
      </c>
      <c r="E278" t="s">
        <v>1768</v>
      </c>
      <c r="F278" t="s">
        <v>20</v>
      </c>
      <c r="G278" t="s">
        <v>42</v>
      </c>
      <c r="H278" t="s">
        <v>34</v>
      </c>
      <c r="I278" t="s">
        <v>35</v>
      </c>
      <c r="J278" t="s">
        <v>36</v>
      </c>
      <c r="K278" t="s">
        <v>69</v>
      </c>
      <c r="L278" t="s">
        <v>669</v>
      </c>
      <c r="M278">
        <v>95.63</v>
      </c>
      <c r="N278">
        <v>98</v>
      </c>
      <c r="O278" t="s">
        <v>56</v>
      </c>
      <c r="P278" t="s">
        <v>38</v>
      </c>
      <c r="Q278">
        <v>4</v>
      </c>
      <c r="R278">
        <v>36</v>
      </c>
      <c r="S278" t="s">
        <v>29</v>
      </c>
      <c r="U278">
        <v>303735</v>
      </c>
    </row>
    <row r="279" spans="1:21" x14ac:dyDescent="0.3">
      <c r="A279">
        <v>304076</v>
      </c>
      <c r="B279" t="s">
        <v>373</v>
      </c>
      <c r="C279" t="s">
        <v>1763</v>
      </c>
      <c r="D279" t="s">
        <v>80</v>
      </c>
      <c r="E279" t="s">
        <v>1771</v>
      </c>
      <c r="F279" t="s">
        <v>32</v>
      </c>
      <c r="G279" t="s">
        <v>53</v>
      </c>
      <c r="H279" t="s">
        <v>22</v>
      </c>
      <c r="I279" t="s">
        <v>23</v>
      </c>
      <c r="J279" t="s">
        <v>36</v>
      </c>
      <c r="K279" t="s">
        <v>69</v>
      </c>
      <c r="L279" t="s">
        <v>141</v>
      </c>
      <c r="M279">
        <v>81.790000000000006</v>
      </c>
      <c r="N279">
        <v>76</v>
      </c>
      <c r="O279" t="s">
        <v>56</v>
      </c>
      <c r="P279" t="s">
        <v>38</v>
      </c>
      <c r="Q279">
        <v>3</v>
      </c>
      <c r="R279">
        <v>28</v>
      </c>
      <c r="S279" t="s">
        <v>29</v>
      </c>
      <c r="U279">
        <v>303780</v>
      </c>
    </row>
    <row r="280" spans="1:21" x14ac:dyDescent="0.3">
      <c r="A280">
        <v>304078</v>
      </c>
      <c r="B280" t="s">
        <v>286</v>
      </c>
      <c r="C280" t="s">
        <v>1760</v>
      </c>
      <c r="D280" t="s">
        <v>31</v>
      </c>
      <c r="E280" t="s">
        <v>1772</v>
      </c>
      <c r="F280" t="s">
        <v>46</v>
      </c>
      <c r="G280" t="s">
        <v>102</v>
      </c>
      <c r="H280" t="s">
        <v>63</v>
      </c>
      <c r="I280" t="s">
        <v>35</v>
      </c>
      <c r="J280" t="s">
        <v>36</v>
      </c>
      <c r="K280" t="s">
        <v>64</v>
      </c>
      <c r="L280" t="s">
        <v>890</v>
      </c>
      <c r="M280">
        <v>89.69</v>
      </c>
      <c r="N280">
        <v>79</v>
      </c>
      <c r="O280" t="s">
        <v>56</v>
      </c>
      <c r="P280" t="s">
        <v>28</v>
      </c>
      <c r="S280" t="s">
        <v>29</v>
      </c>
      <c r="U280">
        <v>304035</v>
      </c>
    </row>
    <row r="281" spans="1:21" x14ac:dyDescent="0.3">
      <c r="A281">
        <v>304079</v>
      </c>
      <c r="B281" t="s">
        <v>891</v>
      </c>
      <c r="C281" t="s">
        <v>1762</v>
      </c>
      <c r="D281" t="s">
        <v>72</v>
      </c>
      <c r="E281" t="s">
        <v>1770</v>
      </c>
      <c r="F281" t="s">
        <v>41</v>
      </c>
      <c r="G281" t="s">
        <v>73</v>
      </c>
      <c r="H281" t="s">
        <v>34</v>
      </c>
      <c r="I281" t="s">
        <v>35</v>
      </c>
      <c r="J281" t="s">
        <v>24</v>
      </c>
      <c r="K281" t="s">
        <v>69</v>
      </c>
      <c r="L281" t="s">
        <v>549</v>
      </c>
      <c r="M281">
        <v>89.19</v>
      </c>
      <c r="N281">
        <v>76</v>
      </c>
      <c r="O281" t="s">
        <v>56</v>
      </c>
      <c r="P281" t="s">
        <v>38</v>
      </c>
      <c r="Q281">
        <v>3</v>
      </c>
      <c r="R281">
        <v>7</v>
      </c>
      <c r="S281" t="s">
        <v>131</v>
      </c>
      <c r="T281" t="s">
        <v>892</v>
      </c>
      <c r="U281">
        <v>303963</v>
      </c>
    </row>
    <row r="282" spans="1:21" x14ac:dyDescent="0.3">
      <c r="A282">
        <v>304084</v>
      </c>
      <c r="B282" t="s">
        <v>59</v>
      </c>
      <c r="C282" t="s">
        <v>1761</v>
      </c>
      <c r="D282" t="s">
        <v>40</v>
      </c>
      <c r="E282" t="s">
        <v>1769</v>
      </c>
      <c r="F282" t="s">
        <v>61</v>
      </c>
      <c r="G282" t="s">
        <v>42</v>
      </c>
      <c r="H282" t="s">
        <v>76</v>
      </c>
      <c r="I282" t="s">
        <v>23</v>
      </c>
      <c r="J282" t="s">
        <v>24</v>
      </c>
      <c r="K282" t="s">
        <v>25</v>
      </c>
      <c r="L282" t="s">
        <v>898</v>
      </c>
      <c r="M282">
        <v>78.48</v>
      </c>
      <c r="N282">
        <v>75</v>
      </c>
      <c r="O282" t="s">
        <v>56</v>
      </c>
      <c r="P282" t="s">
        <v>38</v>
      </c>
      <c r="Q282">
        <v>5</v>
      </c>
      <c r="R282">
        <v>8</v>
      </c>
      <c r="S282" t="s">
        <v>29</v>
      </c>
      <c r="U282">
        <v>303798</v>
      </c>
    </row>
    <row r="283" spans="1:21" x14ac:dyDescent="0.3">
      <c r="A283">
        <v>304085</v>
      </c>
      <c r="B283" t="s">
        <v>885</v>
      </c>
      <c r="C283" t="s">
        <v>1766</v>
      </c>
      <c r="D283" t="s">
        <v>52</v>
      </c>
      <c r="E283" t="s">
        <v>1768</v>
      </c>
      <c r="F283" t="s">
        <v>20</v>
      </c>
      <c r="G283" t="s">
        <v>68</v>
      </c>
      <c r="H283" t="s">
        <v>34</v>
      </c>
      <c r="I283" t="s">
        <v>23</v>
      </c>
      <c r="J283" t="s">
        <v>36</v>
      </c>
      <c r="K283" t="s">
        <v>69</v>
      </c>
      <c r="L283" t="s">
        <v>899</v>
      </c>
      <c r="M283">
        <v>88.49</v>
      </c>
      <c r="N283">
        <v>75</v>
      </c>
      <c r="O283" t="s">
        <v>56</v>
      </c>
      <c r="P283" t="s">
        <v>28</v>
      </c>
      <c r="R283">
        <v>27</v>
      </c>
      <c r="S283" t="s">
        <v>29</v>
      </c>
      <c r="U283">
        <v>303703</v>
      </c>
    </row>
    <row r="284" spans="1:21" x14ac:dyDescent="0.3">
      <c r="A284">
        <v>304086</v>
      </c>
      <c r="B284" t="s">
        <v>900</v>
      </c>
      <c r="C284" t="s">
        <v>1765</v>
      </c>
      <c r="D284" t="s">
        <v>19</v>
      </c>
      <c r="E284" t="s">
        <v>1771</v>
      </c>
      <c r="F284" t="s">
        <v>32</v>
      </c>
      <c r="G284" t="s">
        <v>73</v>
      </c>
      <c r="H284" t="s">
        <v>22</v>
      </c>
      <c r="I284" t="s">
        <v>43</v>
      </c>
      <c r="J284" t="s">
        <v>36</v>
      </c>
      <c r="K284" t="s">
        <v>64</v>
      </c>
      <c r="L284" t="s">
        <v>901</v>
      </c>
      <c r="M284">
        <v>78.34</v>
      </c>
      <c r="N284">
        <v>77</v>
      </c>
      <c r="O284" t="s">
        <v>56</v>
      </c>
      <c r="P284" t="s">
        <v>38</v>
      </c>
      <c r="Q284">
        <v>5</v>
      </c>
      <c r="R284">
        <v>38</v>
      </c>
      <c r="S284" t="s">
        <v>29</v>
      </c>
      <c r="U284">
        <v>303676</v>
      </c>
    </row>
    <row r="285" spans="1:21" x14ac:dyDescent="0.3">
      <c r="A285">
        <v>304087</v>
      </c>
      <c r="B285" t="s">
        <v>129</v>
      </c>
      <c r="C285" t="s">
        <v>1766</v>
      </c>
      <c r="D285" t="s">
        <v>52</v>
      </c>
      <c r="E285" t="s">
        <v>1770</v>
      </c>
      <c r="F285" t="s">
        <v>41</v>
      </c>
      <c r="G285" t="s">
        <v>62</v>
      </c>
      <c r="H285" t="s">
        <v>22</v>
      </c>
      <c r="I285" t="s">
        <v>43</v>
      </c>
      <c r="J285" t="s">
        <v>36</v>
      </c>
      <c r="K285" t="s">
        <v>64</v>
      </c>
      <c r="L285" t="s">
        <v>902</v>
      </c>
      <c r="M285">
        <v>80.06</v>
      </c>
      <c r="N285">
        <v>74</v>
      </c>
      <c r="O285" t="s">
        <v>56</v>
      </c>
      <c r="P285" t="s">
        <v>28</v>
      </c>
      <c r="R285">
        <v>16</v>
      </c>
      <c r="S285" t="s">
        <v>57</v>
      </c>
      <c r="T285" t="s">
        <v>903</v>
      </c>
      <c r="U285">
        <v>303965</v>
      </c>
    </row>
    <row r="286" spans="1:21" x14ac:dyDescent="0.3">
      <c r="A286">
        <v>304088</v>
      </c>
      <c r="B286" t="s">
        <v>149</v>
      </c>
      <c r="C286" t="s">
        <v>1760</v>
      </c>
      <c r="D286" t="s">
        <v>31</v>
      </c>
      <c r="E286" t="s">
        <v>1772</v>
      </c>
      <c r="F286" t="s">
        <v>46</v>
      </c>
      <c r="G286" t="s">
        <v>126</v>
      </c>
      <c r="H286" t="s">
        <v>63</v>
      </c>
      <c r="I286" t="s">
        <v>23</v>
      </c>
      <c r="J286" t="s">
        <v>24</v>
      </c>
      <c r="K286" t="s">
        <v>69</v>
      </c>
      <c r="L286" t="s">
        <v>904</v>
      </c>
      <c r="M286">
        <v>84.16</v>
      </c>
      <c r="N286">
        <v>70</v>
      </c>
      <c r="O286" t="s">
        <v>56</v>
      </c>
      <c r="P286" t="s">
        <v>28</v>
      </c>
      <c r="R286">
        <v>16</v>
      </c>
      <c r="S286" t="s">
        <v>57</v>
      </c>
      <c r="T286" t="s">
        <v>905</v>
      </c>
      <c r="U286">
        <v>303572</v>
      </c>
    </row>
    <row r="287" spans="1:21" x14ac:dyDescent="0.3">
      <c r="A287">
        <v>304090</v>
      </c>
      <c r="B287" t="s">
        <v>659</v>
      </c>
      <c r="C287" t="s">
        <v>1763</v>
      </c>
      <c r="D287" t="s">
        <v>80</v>
      </c>
      <c r="E287" t="s">
        <v>1768</v>
      </c>
      <c r="F287" t="s">
        <v>20</v>
      </c>
      <c r="G287" t="s">
        <v>21</v>
      </c>
      <c r="H287" t="s">
        <v>34</v>
      </c>
      <c r="I287" t="s">
        <v>35</v>
      </c>
      <c r="J287" t="s">
        <v>24</v>
      </c>
      <c r="K287" t="s">
        <v>64</v>
      </c>
      <c r="L287" t="s">
        <v>907</v>
      </c>
      <c r="M287">
        <v>98.95</v>
      </c>
      <c r="N287">
        <v>98</v>
      </c>
      <c r="O287" t="s">
        <v>56</v>
      </c>
      <c r="P287" t="s">
        <v>38</v>
      </c>
      <c r="Q287">
        <v>3</v>
      </c>
      <c r="R287">
        <v>13</v>
      </c>
      <c r="S287" t="s">
        <v>57</v>
      </c>
      <c r="T287" t="s">
        <v>908</v>
      </c>
      <c r="U287">
        <v>304057</v>
      </c>
    </row>
    <row r="288" spans="1:21" x14ac:dyDescent="0.3">
      <c r="A288">
        <v>304091</v>
      </c>
      <c r="B288" t="s">
        <v>495</v>
      </c>
      <c r="C288" t="s">
        <v>1764</v>
      </c>
      <c r="D288" t="s">
        <v>60</v>
      </c>
      <c r="E288" t="s">
        <v>1771</v>
      </c>
      <c r="F288" t="s">
        <v>32</v>
      </c>
      <c r="G288" t="s">
        <v>21</v>
      </c>
      <c r="H288" t="s">
        <v>34</v>
      </c>
      <c r="I288" t="s">
        <v>23</v>
      </c>
      <c r="J288" t="s">
        <v>24</v>
      </c>
      <c r="K288" t="s">
        <v>64</v>
      </c>
      <c r="L288" t="s">
        <v>909</v>
      </c>
      <c r="M288">
        <v>75.03</v>
      </c>
      <c r="N288">
        <v>75</v>
      </c>
      <c r="O288" t="s">
        <v>56</v>
      </c>
      <c r="P288" t="s">
        <v>38</v>
      </c>
      <c r="Q288">
        <v>4</v>
      </c>
      <c r="S288" t="s">
        <v>29</v>
      </c>
      <c r="U288">
        <v>303738</v>
      </c>
    </row>
    <row r="289" spans="1:21" x14ac:dyDescent="0.3">
      <c r="A289">
        <v>304096</v>
      </c>
      <c r="B289" t="s">
        <v>640</v>
      </c>
      <c r="C289" t="s">
        <v>1763</v>
      </c>
      <c r="D289" t="s">
        <v>80</v>
      </c>
      <c r="E289" t="s">
        <v>1771</v>
      </c>
      <c r="F289" t="s">
        <v>32</v>
      </c>
      <c r="G289" t="s">
        <v>21</v>
      </c>
      <c r="H289" t="s">
        <v>34</v>
      </c>
      <c r="I289" t="s">
        <v>23</v>
      </c>
      <c r="J289" t="s">
        <v>24</v>
      </c>
      <c r="K289" t="s">
        <v>54</v>
      </c>
      <c r="L289" t="s">
        <v>913</v>
      </c>
      <c r="M289">
        <v>86.58</v>
      </c>
      <c r="N289">
        <v>90</v>
      </c>
      <c r="O289" t="s">
        <v>56</v>
      </c>
      <c r="P289" t="s">
        <v>38</v>
      </c>
      <c r="Q289">
        <v>5</v>
      </c>
      <c r="S289" t="s">
        <v>29</v>
      </c>
      <c r="U289">
        <v>303561</v>
      </c>
    </row>
    <row r="290" spans="1:21" x14ac:dyDescent="0.3">
      <c r="A290">
        <v>304099</v>
      </c>
      <c r="B290" t="s">
        <v>837</v>
      </c>
      <c r="C290" t="s">
        <v>1762</v>
      </c>
      <c r="D290" t="s">
        <v>72</v>
      </c>
      <c r="E290" t="s">
        <v>1772</v>
      </c>
      <c r="F290" t="s">
        <v>46</v>
      </c>
      <c r="G290" t="s">
        <v>126</v>
      </c>
      <c r="H290" t="s">
        <v>34</v>
      </c>
      <c r="I290" t="s">
        <v>43</v>
      </c>
      <c r="J290" t="s">
        <v>36</v>
      </c>
      <c r="K290" t="s">
        <v>64</v>
      </c>
      <c r="L290" t="s">
        <v>323</v>
      </c>
      <c r="M290">
        <v>82.56</v>
      </c>
      <c r="N290">
        <v>57</v>
      </c>
      <c r="O290" t="s">
        <v>56</v>
      </c>
      <c r="P290" t="s">
        <v>38</v>
      </c>
      <c r="Q290">
        <v>2</v>
      </c>
      <c r="R290">
        <v>35</v>
      </c>
      <c r="S290" t="s">
        <v>57</v>
      </c>
      <c r="T290" t="s">
        <v>918</v>
      </c>
      <c r="U290">
        <v>303551</v>
      </c>
    </row>
    <row r="291" spans="1:21" x14ac:dyDescent="0.3">
      <c r="A291">
        <v>304100</v>
      </c>
      <c r="B291" t="s">
        <v>262</v>
      </c>
      <c r="C291" t="s">
        <v>1765</v>
      </c>
      <c r="D291" t="s">
        <v>19</v>
      </c>
      <c r="E291" t="s">
        <v>1771</v>
      </c>
      <c r="F291" t="s">
        <v>32</v>
      </c>
      <c r="G291" t="s">
        <v>68</v>
      </c>
      <c r="H291" t="s">
        <v>34</v>
      </c>
      <c r="I291" t="s">
        <v>43</v>
      </c>
      <c r="J291" t="s">
        <v>36</v>
      </c>
      <c r="K291" t="s">
        <v>25</v>
      </c>
      <c r="L291" t="s">
        <v>919</v>
      </c>
      <c r="M291">
        <v>87.89</v>
      </c>
      <c r="N291">
        <v>86</v>
      </c>
      <c r="O291" t="s">
        <v>56</v>
      </c>
      <c r="P291" t="s">
        <v>50</v>
      </c>
      <c r="R291">
        <v>27</v>
      </c>
      <c r="S291" t="s">
        <v>57</v>
      </c>
      <c r="T291" t="s">
        <v>920</v>
      </c>
      <c r="U291">
        <v>303607</v>
      </c>
    </row>
    <row r="292" spans="1:21" x14ac:dyDescent="0.3">
      <c r="A292">
        <v>304102</v>
      </c>
      <c r="B292" t="s">
        <v>400</v>
      </c>
      <c r="C292" t="s">
        <v>1760</v>
      </c>
      <c r="D292" t="s">
        <v>31</v>
      </c>
      <c r="E292" t="s">
        <v>1771</v>
      </c>
      <c r="F292" t="s">
        <v>32</v>
      </c>
      <c r="G292" t="s">
        <v>42</v>
      </c>
      <c r="H292" t="s">
        <v>63</v>
      </c>
      <c r="I292" t="s">
        <v>43</v>
      </c>
      <c r="J292" t="s">
        <v>36</v>
      </c>
      <c r="K292" t="s">
        <v>64</v>
      </c>
      <c r="L292" t="s">
        <v>922</v>
      </c>
      <c r="M292">
        <v>77.28</v>
      </c>
      <c r="N292">
        <v>64</v>
      </c>
      <c r="O292" t="s">
        <v>56</v>
      </c>
      <c r="P292" t="s">
        <v>50</v>
      </c>
      <c r="R292">
        <v>15</v>
      </c>
      <c r="S292" t="s">
        <v>57</v>
      </c>
      <c r="T292" t="s">
        <v>244</v>
      </c>
      <c r="U292">
        <v>303585</v>
      </c>
    </row>
    <row r="293" spans="1:21" x14ac:dyDescent="0.3">
      <c r="A293">
        <v>304104</v>
      </c>
      <c r="B293" t="s">
        <v>163</v>
      </c>
      <c r="C293" t="s">
        <v>1760</v>
      </c>
      <c r="D293" t="s">
        <v>31</v>
      </c>
      <c r="E293" t="s">
        <v>1769</v>
      </c>
      <c r="F293" t="s">
        <v>61</v>
      </c>
      <c r="G293" t="s">
        <v>73</v>
      </c>
      <c r="H293" t="s">
        <v>34</v>
      </c>
      <c r="I293" t="s">
        <v>23</v>
      </c>
      <c r="J293" t="s">
        <v>36</v>
      </c>
      <c r="K293" t="s">
        <v>69</v>
      </c>
      <c r="L293" t="s">
        <v>925</v>
      </c>
      <c r="M293">
        <v>97.02</v>
      </c>
      <c r="N293">
        <v>85</v>
      </c>
      <c r="O293" t="s">
        <v>56</v>
      </c>
      <c r="P293" t="s">
        <v>38</v>
      </c>
      <c r="Q293">
        <v>3</v>
      </c>
      <c r="R293">
        <v>40</v>
      </c>
      <c r="S293" t="s">
        <v>29</v>
      </c>
      <c r="U293">
        <v>304017</v>
      </c>
    </row>
    <row r="294" spans="1:21" x14ac:dyDescent="0.3">
      <c r="A294">
        <v>304105</v>
      </c>
      <c r="B294" t="s">
        <v>59</v>
      </c>
      <c r="C294" t="s">
        <v>1766</v>
      </c>
      <c r="D294" t="s">
        <v>52</v>
      </c>
      <c r="E294" t="s">
        <v>1771</v>
      </c>
      <c r="F294" t="s">
        <v>32</v>
      </c>
      <c r="G294" t="s">
        <v>33</v>
      </c>
      <c r="H294" t="s">
        <v>22</v>
      </c>
      <c r="I294" t="s">
        <v>23</v>
      </c>
      <c r="J294" t="s">
        <v>24</v>
      </c>
      <c r="K294" t="s">
        <v>69</v>
      </c>
      <c r="L294" t="s">
        <v>926</v>
      </c>
      <c r="M294">
        <v>97.89</v>
      </c>
      <c r="N294">
        <v>99</v>
      </c>
      <c r="O294" t="s">
        <v>56</v>
      </c>
      <c r="P294" t="s">
        <v>38</v>
      </c>
      <c r="Q294">
        <v>5</v>
      </c>
      <c r="R294">
        <v>12</v>
      </c>
      <c r="S294" t="s">
        <v>29</v>
      </c>
      <c r="U294">
        <v>303544</v>
      </c>
    </row>
    <row r="295" spans="1:21" x14ac:dyDescent="0.3">
      <c r="A295">
        <v>304106</v>
      </c>
      <c r="B295" t="s">
        <v>927</v>
      </c>
      <c r="C295" t="s">
        <v>1760</v>
      </c>
      <c r="D295" t="s">
        <v>31</v>
      </c>
      <c r="E295" t="s">
        <v>1768</v>
      </c>
      <c r="F295" t="s">
        <v>20</v>
      </c>
      <c r="G295" t="s">
        <v>108</v>
      </c>
      <c r="H295" t="s">
        <v>22</v>
      </c>
      <c r="I295" t="s">
        <v>43</v>
      </c>
      <c r="J295" t="s">
        <v>24</v>
      </c>
      <c r="K295" t="s">
        <v>25</v>
      </c>
      <c r="L295" t="s">
        <v>928</v>
      </c>
      <c r="M295">
        <v>96.12</v>
      </c>
      <c r="N295">
        <v>94</v>
      </c>
      <c r="O295" t="s">
        <v>56</v>
      </c>
      <c r="P295" t="s">
        <v>50</v>
      </c>
      <c r="S295" t="s">
        <v>29</v>
      </c>
      <c r="U295">
        <v>303705</v>
      </c>
    </row>
    <row r="296" spans="1:21" x14ac:dyDescent="0.3">
      <c r="A296">
        <v>304108</v>
      </c>
      <c r="B296" t="s">
        <v>561</v>
      </c>
      <c r="C296" t="s">
        <v>1761</v>
      </c>
      <c r="D296" t="s">
        <v>40</v>
      </c>
      <c r="E296" t="s">
        <v>1771</v>
      </c>
      <c r="F296" t="s">
        <v>32</v>
      </c>
      <c r="G296" t="s">
        <v>47</v>
      </c>
      <c r="H296" t="s">
        <v>76</v>
      </c>
      <c r="I296" t="s">
        <v>43</v>
      </c>
      <c r="J296" t="s">
        <v>24</v>
      </c>
      <c r="K296" t="s">
        <v>69</v>
      </c>
      <c r="L296" t="s">
        <v>930</v>
      </c>
      <c r="M296">
        <v>82.05</v>
      </c>
      <c r="N296">
        <v>57</v>
      </c>
      <c r="O296" t="s">
        <v>56</v>
      </c>
      <c r="P296" t="s">
        <v>50</v>
      </c>
      <c r="R296">
        <v>25</v>
      </c>
      <c r="S296" t="s">
        <v>57</v>
      </c>
      <c r="T296" t="s">
        <v>931</v>
      </c>
      <c r="U296">
        <v>303592</v>
      </c>
    </row>
    <row r="297" spans="1:21" x14ac:dyDescent="0.3">
      <c r="A297">
        <v>304110</v>
      </c>
      <c r="B297" t="s">
        <v>136</v>
      </c>
      <c r="C297" t="s">
        <v>1765</v>
      </c>
      <c r="D297" t="s">
        <v>19</v>
      </c>
      <c r="E297" t="s">
        <v>1769</v>
      </c>
      <c r="F297" t="s">
        <v>61</v>
      </c>
      <c r="G297" t="s">
        <v>21</v>
      </c>
      <c r="H297" t="s">
        <v>76</v>
      </c>
      <c r="I297" t="s">
        <v>23</v>
      </c>
      <c r="J297" t="s">
        <v>24</v>
      </c>
      <c r="K297" t="s">
        <v>64</v>
      </c>
      <c r="L297" t="s">
        <v>475</v>
      </c>
      <c r="M297">
        <v>92.45</v>
      </c>
      <c r="N297">
        <v>87</v>
      </c>
      <c r="O297" t="s">
        <v>56</v>
      </c>
      <c r="P297" t="s">
        <v>38</v>
      </c>
      <c r="Q297">
        <v>3</v>
      </c>
      <c r="R297">
        <v>33</v>
      </c>
      <c r="S297" t="s">
        <v>29</v>
      </c>
      <c r="U297">
        <v>303932</v>
      </c>
    </row>
    <row r="298" spans="1:21" x14ac:dyDescent="0.3">
      <c r="A298">
        <v>304111</v>
      </c>
      <c r="B298" t="s">
        <v>205</v>
      </c>
      <c r="C298" t="s">
        <v>1766</v>
      </c>
      <c r="D298" t="s">
        <v>52</v>
      </c>
      <c r="E298" t="s">
        <v>1770</v>
      </c>
      <c r="F298" t="s">
        <v>41</v>
      </c>
      <c r="G298" t="s">
        <v>62</v>
      </c>
      <c r="H298" t="s">
        <v>22</v>
      </c>
      <c r="I298" t="s">
        <v>23</v>
      </c>
      <c r="J298" t="s">
        <v>36</v>
      </c>
      <c r="K298" t="s">
        <v>69</v>
      </c>
      <c r="L298" t="s">
        <v>933</v>
      </c>
      <c r="M298">
        <v>89.93</v>
      </c>
      <c r="N298">
        <v>73</v>
      </c>
      <c r="O298" t="s">
        <v>56</v>
      </c>
      <c r="P298" t="s">
        <v>38</v>
      </c>
      <c r="Q298">
        <v>5</v>
      </c>
      <c r="R298">
        <v>10</v>
      </c>
      <c r="S298" t="s">
        <v>29</v>
      </c>
      <c r="U298">
        <v>303781</v>
      </c>
    </row>
    <row r="299" spans="1:21" x14ac:dyDescent="0.3">
      <c r="A299">
        <v>304114</v>
      </c>
      <c r="B299" t="s">
        <v>200</v>
      </c>
      <c r="C299" t="s">
        <v>1762</v>
      </c>
      <c r="D299" t="s">
        <v>72</v>
      </c>
      <c r="E299" t="s">
        <v>1769</v>
      </c>
      <c r="F299" t="s">
        <v>61</v>
      </c>
      <c r="G299" t="s">
        <v>108</v>
      </c>
      <c r="H299" t="s">
        <v>63</v>
      </c>
      <c r="I299" t="s">
        <v>35</v>
      </c>
      <c r="J299" t="s">
        <v>36</v>
      </c>
      <c r="K299" t="s">
        <v>69</v>
      </c>
      <c r="L299" t="s">
        <v>936</v>
      </c>
      <c r="M299">
        <v>85.25</v>
      </c>
      <c r="N299">
        <v>70</v>
      </c>
      <c r="O299" t="s">
        <v>56</v>
      </c>
      <c r="P299" t="s">
        <v>38</v>
      </c>
      <c r="Q299">
        <v>5</v>
      </c>
      <c r="R299">
        <v>22</v>
      </c>
      <c r="S299" t="s">
        <v>29</v>
      </c>
      <c r="U299">
        <v>303799</v>
      </c>
    </row>
    <row r="300" spans="1:21" x14ac:dyDescent="0.3">
      <c r="A300">
        <v>304117</v>
      </c>
      <c r="B300" t="s">
        <v>125</v>
      </c>
      <c r="C300" t="s">
        <v>1761</v>
      </c>
      <c r="D300" t="s">
        <v>40</v>
      </c>
      <c r="E300" t="s">
        <v>1768</v>
      </c>
      <c r="F300" t="s">
        <v>20</v>
      </c>
      <c r="G300" t="s">
        <v>126</v>
      </c>
      <c r="H300" t="s">
        <v>34</v>
      </c>
      <c r="I300" t="s">
        <v>35</v>
      </c>
      <c r="J300" t="s">
        <v>24</v>
      </c>
      <c r="K300" t="s">
        <v>25</v>
      </c>
      <c r="L300" t="s">
        <v>121</v>
      </c>
      <c r="M300">
        <v>97.52</v>
      </c>
      <c r="N300">
        <v>91</v>
      </c>
      <c r="O300" t="s">
        <v>56</v>
      </c>
      <c r="P300" t="s">
        <v>38</v>
      </c>
      <c r="Q300">
        <v>2</v>
      </c>
      <c r="R300">
        <v>19</v>
      </c>
      <c r="S300" t="s">
        <v>57</v>
      </c>
      <c r="T300" t="s">
        <v>939</v>
      </c>
      <c r="U300">
        <v>303835</v>
      </c>
    </row>
    <row r="301" spans="1:21" x14ac:dyDescent="0.3">
      <c r="A301">
        <v>304118</v>
      </c>
      <c r="B301" t="s">
        <v>791</v>
      </c>
      <c r="C301" t="s">
        <v>1763</v>
      </c>
      <c r="D301" t="s">
        <v>80</v>
      </c>
      <c r="E301" t="s">
        <v>1772</v>
      </c>
      <c r="F301" t="s">
        <v>46</v>
      </c>
      <c r="G301" t="s">
        <v>53</v>
      </c>
      <c r="H301" t="s">
        <v>22</v>
      </c>
      <c r="I301" t="s">
        <v>23</v>
      </c>
      <c r="J301" t="s">
        <v>24</v>
      </c>
      <c r="K301" t="s">
        <v>64</v>
      </c>
      <c r="L301" t="s">
        <v>940</v>
      </c>
      <c r="M301">
        <v>95.04</v>
      </c>
      <c r="N301">
        <v>91</v>
      </c>
      <c r="O301" t="s">
        <v>56</v>
      </c>
      <c r="P301" t="s">
        <v>38</v>
      </c>
      <c r="Q301">
        <v>2</v>
      </c>
      <c r="R301">
        <v>20</v>
      </c>
      <c r="S301" t="s">
        <v>57</v>
      </c>
      <c r="T301" t="s">
        <v>941</v>
      </c>
      <c r="U301">
        <v>303823</v>
      </c>
    </row>
    <row r="302" spans="1:21" x14ac:dyDescent="0.3">
      <c r="A302">
        <v>304120</v>
      </c>
      <c r="B302" t="s">
        <v>357</v>
      </c>
      <c r="C302" t="s">
        <v>1761</v>
      </c>
      <c r="D302" t="s">
        <v>40</v>
      </c>
      <c r="E302" t="s">
        <v>1768</v>
      </c>
      <c r="F302" t="s">
        <v>20</v>
      </c>
      <c r="G302" t="s">
        <v>126</v>
      </c>
      <c r="H302" t="s">
        <v>22</v>
      </c>
      <c r="I302" t="s">
        <v>43</v>
      </c>
      <c r="J302" t="s">
        <v>36</v>
      </c>
      <c r="K302" t="s">
        <v>69</v>
      </c>
      <c r="L302" t="s">
        <v>943</v>
      </c>
      <c r="M302">
        <v>92.39</v>
      </c>
      <c r="N302">
        <v>78</v>
      </c>
      <c r="O302" t="s">
        <v>56</v>
      </c>
      <c r="P302" t="s">
        <v>38</v>
      </c>
      <c r="Q302">
        <v>3</v>
      </c>
      <c r="R302">
        <v>8</v>
      </c>
      <c r="S302" t="s">
        <v>29</v>
      </c>
      <c r="U302">
        <v>303756</v>
      </c>
    </row>
    <row r="303" spans="1:21" x14ac:dyDescent="0.3">
      <c r="A303">
        <v>304123</v>
      </c>
      <c r="B303" t="s">
        <v>298</v>
      </c>
      <c r="C303" t="s">
        <v>1762</v>
      </c>
      <c r="D303" t="s">
        <v>72</v>
      </c>
      <c r="E303" t="s">
        <v>1771</v>
      </c>
      <c r="F303" t="s">
        <v>32</v>
      </c>
      <c r="G303" t="s">
        <v>68</v>
      </c>
      <c r="H303" t="s">
        <v>22</v>
      </c>
      <c r="I303" t="s">
        <v>43</v>
      </c>
      <c r="J303" t="s">
        <v>24</v>
      </c>
      <c r="K303" t="s">
        <v>69</v>
      </c>
      <c r="L303" t="s">
        <v>548</v>
      </c>
      <c r="M303">
        <v>93.74</v>
      </c>
      <c r="N303">
        <v>76</v>
      </c>
      <c r="O303" t="s">
        <v>56</v>
      </c>
      <c r="P303" t="s">
        <v>38</v>
      </c>
      <c r="Q303">
        <v>2</v>
      </c>
      <c r="R303">
        <v>30</v>
      </c>
      <c r="S303" t="s">
        <v>29</v>
      </c>
      <c r="U303">
        <v>303783</v>
      </c>
    </row>
    <row r="304" spans="1:21" x14ac:dyDescent="0.3">
      <c r="A304">
        <v>304125</v>
      </c>
      <c r="B304" t="s">
        <v>409</v>
      </c>
      <c r="C304" t="s">
        <v>1762</v>
      </c>
      <c r="D304" t="s">
        <v>72</v>
      </c>
      <c r="E304" t="s">
        <v>1772</v>
      </c>
      <c r="F304" t="s">
        <v>46</v>
      </c>
      <c r="G304" t="s">
        <v>126</v>
      </c>
      <c r="H304" t="s">
        <v>22</v>
      </c>
      <c r="I304" t="s">
        <v>35</v>
      </c>
      <c r="J304" t="s">
        <v>24</v>
      </c>
      <c r="K304" t="s">
        <v>69</v>
      </c>
      <c r="L304" t="s">
        <v>917</v>
      </c>
      <c r="M304">
        <v>78.94</v>
      </c>
      <c r="N304">
        <v>54</v>
      </c>
      <c r="O304" t="s">
        <v>56</v>
      </c>
      <c r="P304" t="s">
        <v>50</v>
      </c>
      <c r="R304">
        <v>9</v>
      </c>
      <c r="S304" t="s">
        <v>57</v>
      </c>
      <c r="T304" t="s">
        <v>946</v>
      </c>
      <c r="U304">
        <v>303714</v>
      </c>
    </row>
    <row r="305" spans="1:21" x14ac:dyDescent="0.3">
      <c r="A305">
        <v>304126</v>
      </c>
      <c r="B305" t="s">
        <v>333</v>
      </c>
      <c r="C305" t="s">
        <v>1761</v>
      </c>
      <c r="D305" t="s">
        <v>40</v>
      </c>
      <c r="E305" t="s">
        <v>1769</v>
      </c>
      <c r="F305" t="s">
        <v>61</v>
      </c>
      <c r="G305" t="s">
        <v>173</v>
      </c>
      <c r="H305" t="s">
        <v>34</v>
      </c>
      <c r="I305" t="s">
        <v>43</v>
      </c>
      <c r="J305" t="s">
        <v>24</v>
      </c>
      <c r="K305" t="s">
        <v>69</v>
      </c>
      <c r="L305" t="s">
        <v>884</v>
      </c>
      <c r="M305">
        <v>77.44</v>
      </c>
      <c r="N305">
        <v>51</v>
      </c>
      <c r="O305" t="s">
        <v>56</v>
      </c>
      <c r="P305" t="s">
        <v>50</v>
      </c>
      <c r="R305">
        <v>12</v>
      </c>
      <c r="S305" t="s">
        <v>29</v>
      </c>
      <c r="U305">
        <v>303534</v>
      </c>
    </row>
    <row r="306" spans="1:21" x14ac:dyDescent="0.3">
      <c r="A306">
        <v>304127</v>
      </c>
      <c r="B306" t="s">
        <v>947</v>
      </c>
      <c r="C306" t="s">
        <v>1762</v>
      </c>
      <c r="D306" t="s">
        <v>72</v>
      </c>
      <c r="E306" t="s">
        <v>1768</v>
      </c>
      <c r="F306" t="s">
        <v>20</v>
      </c>
      <c r="G306" t="s">
        <v>73</v>
      </c>
      <c r="H306" t="s">
        <v>34</v>
      </c>
      <c r="I306" t="s">
        <v>35</v>
      </c>
      <c r="J306" t="s">
        <v>36</v>
      </c>
      <c r="K306" t="s">
        <v>69</v>
      </c>
      <c r="L306" t="s">
        <v>948</v>
      </c>
      <c r="M306">
        <v>85.03</v>
      </c>
      <c r="N306">
        <v>90</v>
      </c>
      <c r="O306" t="s">
        <v>56</v>
      </c>
      <c r="P306" t="s">
        <v>38</v>
      </c>
      <c r="Q306">
        <v>3</v>
      </c>
      <c r="R306">
        <v>25</v>
      </c>
      <c r="S306" t="s">
        <v>29</v>
      </c>
      <c r="U306">
        <v>303618</v>
      </c>
    </row>
    <row r="307" spans="1:21" x14ac:dyDescent="0.3">
      <c r="A307">
        <v>304132</v>
      </c>
      <c r="B307" t="s">
        <v>567</v>
      </c>
      <c r="C307" t="s">
        <v>1760</v>
      </c>
      <c r="D307" t="s">
        <v>31</v>
      </c>
      <c r="E307" t="s">
        <v>1772</v>
      </c>
      <c r="F307" t="s">
        <v>46</v>
      </c>
      <c r="G307" t="s">
        <v>108</v>
      </c>
      <c r="H307" t="s">
        <v>63</v>
      </c>
      <c r="I307" t="s">
        <v>43</v>
      </c>
      <c r="J307" t="s">
        <v>24</v>
      </c>
      <c r="K307" t="s">
        <v>54</v>
      </c>
      <c r="L307" t="s">
        <v>769</v>
      </c>
      <c r="M307">
        <v>96.7</v>
      </c>
      <c r="N307">
        <v>85</v>
      </c>
      <c r="O307" t="s">
        <v>56</v>
      </c>
      <c r="P307" t="s">
        <v>28</v>
      </c>
      <c r="R307">
        <v>25</v>
      </c>
      <c r="S307" t="s">
        <v>29</v>
      </c>
      <c r="U307">
        <v>304046</v>
      </c>
    </row>
    <row r="308" spans="1:21" x14ac:dyDescent="0.3">
      <c r="A308">
        <v>304133</v>
      </c>
      <c r="B308" t="s">
        <v>538</v>
      </c>
      <c r="C308" t="s">
        <v>1766</v>
      </c>
      <c r="D308" t="s">
        <v>52</v>
      </c>
      <c r="E308" t="s">
        <v>1771</v>
      </c>
      <c r="F308" t="s">
        <v>32</v>
      </c>
      <c r="G308" t="s">
        <v>42</v>
      </c>
      <c r="H308" t="s">
        <v>34</v>
      </c>
      <c r="I308" t="s">
        <v>43</v>
      </c>
      <c r="J308" t="s">
        <v>24</v>
      </c>
      <c r="K308" t="s">
        <v>54</v>
      </c>
      <c r="L308" t="s">
        <v>951</v>
      </c>
      <c r="M308">
        <v>96.99</v>
      </c>
      <c r="N308">
        <v>86</v>
      </c>
      <c r="O308" t="s">
        <v>56</v>
      </c>
      <c r="P308" t="s">
        <v>38</v>
      </c>
      <c r="Q308">
        <v>3</v>
      </c>
      <c r="R308">
        <v>30</v>
      </c>
      <c r="S308" t="s">
        <v>29</v>
      </c>
      <c r="U308">
        <v>303549</v>
      </c>
    </row>
    <row r="309" spans="1:21" x14ac:dyDescent="0.3">
      <c r="A309">
        <v>304135</v>
      </c>
      <c r="B309" t="s">
        <v>947</v>
      </c>
      <c r="C309" t="s">
        <v>1766</v>
      </c>
      <c r="D309" t="s">
        <v>52</v>
      </c>
      <c r="E309" t="s">
        <v>1770</v>
      </c>
      <c r="F309" t="s">
        <v>41</v>
      </c>
      <c r="G309" t="s">
        <v>102</v>
      </c>
      <c r="H309" t="s">
        <v>22</v>
      </c>
      <c r="I309" t="s">
        <v>23</v>
      </c>
      <c r="J309" t="s">
        <v>24</v>
      </c>
      <c r="K309" t="s">
        <v>25</v>
      </c>
      <c r="L309" t="s">
        <v>954</v>
      </c>
      <c r="M309">
        <v>81.739999999999995</v>
      </c>
      <c r="N309">
        <v>80</v>
      </c>
      <c r="O309" t="s">
        <v>56</v>
      </c>
      <c r="P309" t="s">
        <v>28</v>
      </c>
      <c r="R309">
        <v>17</v>
      </c>
      <c r="S309" t="s">
        <v>29</v>
      </c>
      <c r="U309">
        <v>303740</v>
      </c>
    </row>
    <row r="310" spans="1:21" x14ac:dyDescent="0.3">
      <c r="A310">
        <v>304136</v>
      </c>
      <c r="B310" t="s">
        <v>955</v>
      </c>
      <c r="C310" t="s">
        <v>1761</v>
      </c>
      <c r="D310" t="s">
        <v>40</v>
      </c>
      <c r="E310" t="s">
        <v>1770</v>
      </c>
      <c r="F310" t="s">
        <v>41</v>
      </c>
      <c r="G310" t="s">
        <v>68</v>
      </c>
      <c r="H310" t="s">
        <v>22</v>
      </c>
      <c r="I310" t="s">
        <v>23</v>
      </c>
      <c r="J310" t="s">
        <v>36</v>
      </c>
      <c r="K310" t="s">
        <v>69</v>
      </c>
      <c r="L310" t="s">
        <v>178</v>
      </c>
      <c r="M310">
        <v>89.87</v>
      </c>
      <c r="N310">
        <v>81</v>
      </c>
      <c r="O310" t="s">
        <v>56</v>
      </c>
      <c r="P310" t="s">
        <v>50</v>
      </c>
      <c r="R310">
        <v>7</v>
      </c>
      <c r="S310" t="s">
        <v>29</v>
      </c>
      <c r="U310">
        <v>303656</v>
      </c>
    </row>
    <row r="311" spans="1:21" x14ac:dyDescent="0.3">
      <c r="A311">
        <v>304139</v>
      </c>
      <c r="B311" t="s">
        <v>599</v>
      </c>
      <c r="C311" t="s">
        <v>1760</v>
      </c>
      <c r="D311" t="s">
        <v>31</v>
      </c>
      <c r="E311" t="s">
        <v>1771</v>
      </c>
      <c r="F311" t="s">
        <v>32</v>
      </c>
      <c r="G311" t="s">
        <v>62</v>
      </c>
      <c r="H311" t="s">
        <v>63</v>
      </c>
      <c r="I311" t="s">
        <v>23</v>
      </c>
      <c r="J311" t="s">
        <v>24</v>
      </c>
      <c r="K311" t="s">
        <v>64</v>
      </c>
      <c r="L311" t="s">
        <v>956</v>
      </c>
      <c r="M311">
        <v>76.180000000000007</v>
      </c>
      <c r="N311">
        <v>54</v>
      </c>
      <c r="O311" t="s">
        <v>56</v>
      </c>
      <c r="P311" t="s">
        <v>28</v>
      </c>
      <c r="R311">
        <v>15</v>
      </c>
      <c r="S311" t="s">
        <v>29</v>
      </c>
      <c r="U311">
        <v>304021</v>
      </c>
    </row>
    <row r="312" spans="1:21" x14ac:dyDescent="0.3">
      <c r="A312">
        <v>304142</v>
      </c>
      <c r="B312" t="s">
        <v>594</v>
      </c>
      <c r="C312" t="s">
        <v>1760</v>
      </c>
      <c r="D312" t="s">
        <v>31</v>
      </c>
      <c r="E312" t="s">
        <v>1769</v>
      </c>
      <c r="F312" t="s">
        <v>61</v>
      </c>
      <c r="G312" t="s">
        <v>53</v>
      </c>
      <c r="H312" t="s">
        <v>76</v>
      </c>
      <c r="I312" t="s">
        <v>43</v>
      </c>
      <c r="J312" t="s">
        <v>24</v>
      </c>
      <c r="K312" t="s">
        <v>64</v>
      </c>
      <c r="L312" t="s">
        <v>959</v>
      </c>
      <c r="M312">
        <v>82.41</v>
      </c>
      <c r="N312">
        <v>65</v>
      </c>
      <c r="O312" t="s">
        <v>56</v>
      </c>
      <c r="P312" t="s">
        <v>38</v>
      </c>
      <c r="Q312">
        <v>5</v>
      </c>
      <c r="R312">
        <v>23</v>
      </c>
      <c r="S312" t="s">
        <v>29</v>
      </c>
      <c r="U312">
        <v>303797</v>
      </c>
    </row>
    <row r="313" spans="1:21" x14ac:dyDescent="0.3">
      <c r="A313">
        <v>304143</v>
      </c>
      <c r="B313" t="s">
        <v>630</v>
      </c>
      <c r="C313" t="s">
        <v>1760</v>
      </c>
      <c r="D313" t="s">
        <v>31</v>
      </c>
      <c r="E313" t="s">
        <v>1769</v>
      </c>
      <c r="F313" t="s">
        <v>61</v>
      </c>
      <c r="G313" t="s">
        <v>42</v>
      </c>
      <c r="H313" t="s">
        <v>34</v>
      </c>
      <c r="I313" t="s">
        <v>23</v>
      </c>
      <c r="J313" t="s">
        <v>24</v>
      </c>
      <c r="K313" t="s">
        <v>64</v>
      </c>
      <c r="L313" t="s">
        <v>960</v>
      </c>
      <c r="M313">
        <v>98.77</v>
      </c>
      <c r="N313">
        <v>88</v>
      </c>
      <c r="O313" t="s">
        <v>56</v>
      </c>
      <c r="P313" t="s">
        <v>28</v>
      </c>
      <c r="R313">
        <v>28</v>
      </c>
      <c r="S313" t="s">
        <v>57</v>
      </c>
      <c r="T313" t="s">
        <v>961</v>
      </c>
      <c r="U313">
        <v>303636</v>
      </c>
    </row>
    <row r="314" spans="1:21" x14ac:dyDescent="0.3">
      <c r="A314">
        <v>304146</v>
      </c>
      <c r="B314" t="s">
        <v>120</v>
      </c>
      <c r="C314" t="s">
        <v>1764</v>
      </c>
      <c r="D314" t="s">
        <v>60</v>
      </c>
      <c r="E314" t="s">
        <v>1772</v>
      </c>
      <c r="F314" t="s">
        <v>46</v>
      </c>
      <c r="G314" t="s">
        <v>62</v>
      </c>
      <c r="H314" t="s">
        <v>76</v>
      </c>
      <c r="I314" t="s">
        <v>23</v>
      </c>
      <c r="J314" t="s">
        <v>24</v>
      </c>
      <c r="K314" t="s">
        <v>69</v>
      </c>
      <c r="L314" t="s">
        <v>964</v>
      </c>
      <c r="M314">
        <v>80.319999999999993</v>
      </c>
      <c r="N314">
        <v>58</v>
      </c>
      <c r="O314" t="s">
        <v>56</v>
      </c>
      <c r="P314" t="s">
        <v>38</v>
      </c>
      <c r="Q314">
        <v>4</v>
      </c>
      <c r="R314">
        <v>26</v>
      </c>
      <c r="S314" t="s">
        <v>29</v>
      </c>
      <c r="U314">
        <v>304055</v>
      </c>
    </row>
    <row r="315" spans="1:21" x14ac:dyDescent="0.3">
      <c r="A315">
        <v>304152</v>
      </c>
      <c r="B315" t="s">
        <v>213</v>
      </c>
      <c r="C315" t="s">
        <v>1760</v>
      </c>
      <c r="D315" t="s">
        <v>31</v>
      </c>
      <c r="E315" t="s">
        <v>1770</v>
      </c>
      <c r="F315" t="s">
        <v>41</v>
      </c>
      <c r="G315" t="s">
        <v>62</v>
      </c>
      <c r="H315" t="s">
        <v>76</v>
      </c>
      <c r="I315" t="s">
        <v>23</v>
      </c>
      <c r="J315" t="s">
        <v>36</v>
      </c>
      <c r="K315" t="s">
        <v>69</v>
      </c>
      <c r="L315" t="s">
        <v>971</v>
      </c>
      <c r="M315">
        <v>90.48</v>
      </c>
      <c r="N315">
        <v>78</v>
      </c>
      <c r="O315" t="s">
        <v>56</v>
      </c>
      <c r="P315" t="s">
        <v>38</v>
      </c>
      <c r="Q315">
        <v>5</v>
      </c>
      <c r="R315">
        <v>13</v>
      </c>
      <c r="S315" t="s">
        <v>29</v>
      </c>
      <c r="U315">
        <v>303541</v>
      </c>
    </row>
    <row r="316" spans="1:21" x14ac:dyDescent="0.3">
      <c r="A316">
        <v>304153</v>
      </c>
      <c r="B316" t="s">
        <v>972</v>
      </c>
      <c r="C316" t="s">
        <v>1761</v>
      </c>
      <c r="D316" t="s">
        <v>40</v>
      </c>
      <c r="E316" t="s">
        <v>1772</v>
      </c>
      <c r="F316" t="s">
        <v>46</v>
      </c>
      <c r="G316" t="s">
        <v>102</v>
      </c>
      <c r="H316" t="s">
        <v>22</v>
      </c>
      <c r="I316" t="s">
        <v>35</v>
      </c>
      <c r="J316" t="s">
        <v>36</v>
      </c>
      <c r="K316" t="s">
        <v>69</v>
      </c>
      <c r="L316" t="s">
        <v>830</v>
      </c>
      <c r="M316">
        <v>78.36</v>
      </c>
      <c r="N316">
        <v>69</v>
      </c>
      <c r="O316" t="s">
        <v>56</v>
      </c>
      <c r="P316" t="s">
        <v>38</v>
      </c>
      <c r="Q316">
        <v>3</v>
      </c>
      <c r="R316">
        <v>36</v>
      </c>
      <c r="S316" t="s">
        <v>57</v>
      </c>
      <c r="T316" t="s">
        <v>973</v>
      </c>
      <c r="U316">
        <v>303997</v>
      </c>
    </row>
    <row r="317" spans="1:21" x14ac:dyDescent="0.3">
      <c r="A317">
        <v>304155</v>
      </c>
      <c r="B317" t="s">
        <v>595</v>
      </c>
      <c r="C317" t="s">
        <v>1764</v>
      </c>
      <c r="D317" t="s">
        <v>60</v>
      </c>
      <c r="E317" t="s">
        <v>1769</v>
      </c>
      <c r="F317" t="s">
        <v>61</v>
      </c>
      <c r="G317" t="s">
        <v>42</v>
      </c>
      <c r="H317" t="s">
        <v>22</v>
      </c>
      <c r="I317" t="s">
        <v>35</v>
      </c>
      <c r="J317" t="s">
        <v>36</v>
      </c>
      <c r="K317" t="s">
        <v>25</v>
      </c>
      <c r="L317" t="s">
        <v>423</v>
      </c>
      <c r="M317">
        <v>86.73</v>
      </c>
      <c r="N317">
        <v>88</v>
      </c>
      <c r="O317" t="s">
        <v>56</v>
      </c>
      <c r="P317" t="s">
        <v>38</v>
      </c>
      <c r="Q317">
        <v>3</v>
      </c>
      <c r="R317">
        <v>15</v>
      </c>
      <c r="S317" t="s">
        <v>29</v>
      </c>
      <c r="U317">
        <v>303987</v>
      </c>
    </row>
    <row r="318" spans="1:21" x14ac:dyDescent="0.3">
      <c r="A318">
        <v>304156</v>
      </c>
      <c r="B318" t="s">
        <v>679</v>
      </c>
      <c r="C318" t="s">
        <v>1765</v>
      </c>
      <c r="D318" t="s">
        <v>19</v>
      </c>
      <c r="E318" t="s">
        <v>1772</v>
      </c>
      <c r="F318" t="s">
        <v>46</v>
      </c>
      <c r="G318" t="s">
        <v>102</v>
      </c>
      <c r="H318" t="s">
        <v>22</v>
      </c>
      <c r="I318" t="s">
        <v>43</v>
      </c>
      <c r="J318" t="s">
        <v>36</v>
      </c>
      <c r="K318" t="s">
        <v>25</v>
      </c>
      <c r="L318" t="s">
        <v>976</v>
      </c>
      <c r="M318">
        <v>84.63</v>
      </c>
      <c r="N318">
        <v>68</v>
      </c>
      <c r="O318" t="s">
        <v>56</v>
      </c>
      <c r="P318" t="s">
        <v>38</v>
      </c>
      <c r="Q318">
        <v>2</v>
      </c>
      <c r="R318">
        <v>28</v>
      </c>
      <c r="S318" t="s">
        <v>29</v>
      </c>
      <c r="U318">
        <v>304067</v>
      </c>
    </row>
    <row r="319" spans="1:21" x14ac:dyDescent="0.3">
      <c r="A319">
        <v>304159</v>
      </c>
      <c r="B319" t="s">
        <v>411</v>
      </c>
      <c r="C319" t="s">
        <v>1765</v>
      </c>
      <c r="D319" t="s">
        <v>19</v>
      </c>
      <c r="E319" t="s">
        <v>1768</v>
      </c>
      <c r="F319" t="s">
        <v>20</v>
      </c>
      <c r="G319" t="s">
        <v>21</v>
      </c>
      <c r="H319" t="s">
        <v>22</v>
      </c>
      <c r="I319" t="s">
        <v>23</v>
      </c>
      <c r="J319" t="s">
        <v>36</v>
      </c>
      <c r="K319" t="s">
        <v>54</v>
      </c>
      <c r="L319" t="s">
        <v>340</v>
      </c>
      <c r="M319">
        <v>84.84</v>
      </c>
      <c r="N319">
        <v>74</v>
      </c>
      <c r="O319" t="s">
        <v>56</v>
      </c>
      <c r="P319" t="s">
        <v>38</v>
      </c>
      <c r="Q319">
        <v>3</v>
      </c>
      <c r="R319">
        <v>37</v>
      </c>
      <c r="S319" t="s">
        <v>29</v>
      </c>
      <c r="U319">
        <v>304031</v>
      </c>
    </row>
    <row r="320" spans="1:21" x14ac:dyDescent="0.3">
      <c r="A320">
        <v>304161</v>
      </c>
      <c r="B320" t="s">
        <v>517</v>
      </c>
      <c r="C320" t="s">
        <v>1763</v>
      </c>
      <c r="D320" t="s">
        <v>80</v>
      </c>
      <c r="E320" t="s">
        <v>1769</v>
      </c>
      <c r="F320" t="s">
        <v>61</v>
      </c>
      <c r="G320" t="s">
        <v>42</v>
      </c>
      <c r="H320" t="s">
        <v>34</v>
      </c>
      <c r="I320" t="s">
        <v>43</v>
      </c>
      <c r="J320" t="s">
        <v>36</v>
      </c>
      <c r="K320" t="s">
        <v>64</v>
      </c>
      <c r="L320" t="s">
        <v>980</v>
      </c>
      <c r="M320">
        <v>82.52</v>
      </c>
      <c r="N320">
        <v>50</v>
      </c>
      <c r="O320" t="s">
        <v>56</v>
      </c>
      <c r="P320" t="s">
        <v>38</v>
      </c>
      <c r="Q320">
        <v>5</v>
      </c>
      <c r="R320">
        <v>25</v>
      </c>
      <c r="S320" t="s">
        <v>29</v>
      </c>
      <c r="U320">
        <v>304157</v>
      </c>
    </row>
    <row r="321" spans="1:21" x14ac:dyDescent="0.3">
      <c r="A321">
        <v>304162</v>
      </c>
      <c r="B321" t="s">
        <v>275</v>
      </c>
      <c r="C321" t="s">
        <v>1761</v>
      </c>
      <c r="D321" t="s">
        <v>40</v>
      </c>
      <c r="E321" t="s">
        <v>1768</v>
      </c>
      <c r="F321" t="s">
        <v>20</v>
      </c>
      <c r="G321" t="s">
        <v>102</v>
      </c>
      <c r="H321" t="s">
        <v>63</v>
      </c>
      <c r="I321" t="s">
        <v>35</v>
      </c>
      <c r="J321" t="s">
        <v>36</v>
      </c>
      <c r="K321" t="s">
        <v>64</v>
      </c>
      <c r="L321" t="s">
        <v>981</v>
      </c>
      <c r="M321">
        <v>76.239999999999995</v>
      </c>
      <c r="N321">
        <v>73</v>
      </c>
      <c r="O321" t="s">
        <v>56</v>
      </c>
      <c r="P321" t="s">
        <v>50</v>
      </c>
      <c r="R321">
        <v>9</v>
      </c>
      <c r="S321" t="s">
        <v>29</v>
      </c>
      <c r="U321">
        <v>303564</v>
      </c>
    </row>
    <row r="322" spans="1:21" x14ac:dyDescent="0.3">
      <c r="A322">
        <v>304164</v>
      </c>
      <c r="B322" t="s">
        <v>239</v>
      </c>
      <c r="C322" t="s">
        <v>1762</v>
      </c>
      <c r="D322" t="s">
        <v>72</v>
      </c>
      <c r="E322" t="s">
        <v>1770</v>
      </c>
      <c r="F322" t="s">
        <v>41</v>
      </c>
      <c r="G322" t="s">
        <v>108</v>
      </c>
      <c r="H322" t="s">
        <v>22</v>
      </c>
      <c r="I322" t="s">
        <v>23</v>
      </c>
      <c r="J322" t="s">
        <v>36</v>
      </c>
      <c r="K322" t="s">
        <v>64</v>
      </c>
      <c r="L322" t="s">
        <v>774</v>
      </c>
      <c r="M322">
        <v>85.28</v>
      </c>
      <c r="N322">
        <v>89</v>
      </c>
      <c r="O322" t="s">
        <v>56</v>
      </c>
      <c r="P322" t="s">
        <v>38</v>
      </c>
      <c r="Q322">
        <v>3</v>
      </c>
      <c r="R322">
        <v>7</v>
      </c>
      <c r="S322" t="s">
        <v>29</v>
      </c>
      <c r="U322">
        <v>303750</v>
      </c>
    </row>
    <row r="323" spans="1:21" x14ac:dyDescent="0.3">
      <c r="A323">
        <v>304165</v>
      </c>
      <c r="B323" t="s">
        <v>982</v>
      </c>
      <c r="C323" t="s">
        <v>1763</v>
      </c>
      <c r="D323" t="s">
        <v>80</v>
      </c>
      <c r="E323" t="s">
        <v>1771</v>
      </c>
      <c r="F323" t="s">
        <v>32</v>
      </c>
      <c r="G323" t="s">
        <v>126</v>
      </c>
      <c r="H323" t="s">
        <v>22</v>
      </c>
      <c r="I323" t="s">
        <v>43</v>
      </c>
      <c r="J323" t="s">
        <v>36</v>
      </c>
      <c r="K323" t="s">
        <v>25</v>
      </c>
      <c r="L323" t="s">
        <v>266</v>
      </c>
      <c r="M323">
        <v>87.48</v>
      </c>
      <c r="N323">
        <v>77</v>
      </c>
      <c r="O323" t="s">
        <v>56</v>
      </c>
      <c r="P323" t="s">
        <v>38</v>
      </c>
      <c r="Q323">
        <v>2</v>
      </c>
      <c r="S323" t="s">
        <v>29</v>
      </c>
      <c r="U323">
        <v>303998</v>
      </c>
    </row>
    <row r="324" spans="1:21" x14ac:dyDescent="0.3">
      <c r="A324">
        <v>304168</v>
      </c>
      <c r="B324" t="s">
        <v>328</v>
      </c>
      <c r="C324" t="s">
        <v>1762</v>
      </c>
      <c r="D324" t="s">
        <v>72</v>
      </c>
      <c r="E324" t="s">
        <v>1770</v>
      </c>
      <c r="F324" t="s">
        <v>41</v>
      </c>
      <c r="G324" t="s">
        <v>173</v>
      </c>
      <c r="H324" t="s">
        <v>22</v>
      </c>
      <c r="I324" t="s">
        <v>43</v>
      </c>
      <c r="J324" t="s">
        <v>24</v>
      </c>
      <c r="K324" t="s">
        <v>69</v>
      </c>
      <c r="L324" t="s">
        <v>984</v>
      </c>
      <c r="M324">
        <v>87.12</v>
      </c>
      <c r="N324">
        <v>81</v>
      </c>
      <c r="O324" t="s">
        <v>56</v>
      </c>
      <c r="P324" t="s">
        <v>28</v>
      </c>
      <c r="R324">
        <v>27</v>
      </c>
      <c r="S324" t="s">
        <v>29</v>
      </c>
      <c r="U324">
        <v>303938</v>
      </c>
    </row>
    <row r="325" spans="1:21" x14ac:dyDescent="0.3">
      <c r="A325">
        <v>304172</v>
      </c>
      <c r="B325" t="s">
        <v>118</v>
      </c>
      <c r="C325" t="s">
        <v>1764</v>
      </c>
      <c r="D325" t="s">
        <v>60</v>
      </c>
      <c r="E325" t="s">
        <v>1772</v>
      </c>
      <c r="F325" t="s">
        <v>46</v>
      </c>
      <c r="G325" t="s">
        <v>33</v>
      </c>
      <c r="H325" t="s">
        <v>22</v>
      </c>
      <c r="I325" t="s">
        <v>35</v>
      </c>
      <c r="J325" t="s">
        <v>24</v>
      </c>
      <c r="K325" t="s">
        <v>69</v>
      </c>
      <c r="L325" t="s">
        <v>988</v>
      </c>
      <c r="M325">
        <v>78.900000000000006</v>
      </c>
      <c r="N325">
        <v>73</v>
      </c>
      <c r="O325" t="s">
        <v>56</v>
      </c>
      <c r="P325" t="s">
        <v>50</v>
      </c>
      <c r="S325" t="s">
        <v>29</v>
      </c>
      <c r="U325">
        <v>303847</v>
      </c>
    </row>
    <row r="326" spans="1:21" x14ac:dyDescent="0.3">
      <c r="A326">
        <v>304173</v>
      </c>
      <c r="B326" t="s">
        <v>989</v>
      </c>
      <c r="C326" t="s">
        <v>1762</v>
      </c>
      <c r="D326" t="s">
        <v>72</v>
      </c>
      <c r="E326" t="s">
        <v>1772</v>
      </c>
      <c r="F326" t="s">
        <v>46</v>
      </c>
      <c r="G326" t="s">
        <v>108</v>
      </c>
      <c r="H326" t="s">
        <v>76</v>
      </c>
      <c r="I326" t="s">
        <v>35</v>
      </c>
      <c r="J326" t="s">
        <v>24</v>
      </c>
      <c r="K326" t="s">
        <v>25</v>
      </c>
      <c r="L326" t="s">
        <v>990</v>
      </c>
      <c r="M326">
        <v>82.88</v>
      </c>
      <c r="N326">
        <v>58</v>
      </c>
      <c r="O326" t="s">
        <v>56</v>
      </c>
      <c r="P326" t="s">
        <v>38</v>
      </c>
      <c r="Q326">
        <v>3</v>
      </c>
      <c r="R326">
        <v>23</v>
      </c>
      <c r="S326" t="s">
        <v>29</v>
      </c>
      <c r="U326">
        <v>303678</v>
      </c>
    </row>
    <row r="327" spans="1:21" x14ac:dyDescent="0.3">
      <c r="A327">
        <v>304175</v>
      </c>
      <c r="B327" t="s">
        <v>183</v>
      </c>
      <c r="C327" t="s">
        <v>1762</v>
      </c>
      <c r="D327" t="s">
        <v>72</v>
      </c>
      <c r="E327" t="s">
        <v>1768</v>
      </c>
      <c r="F327" t="s">
        <v>20</v>
      </c>
      <c r="G327" t="s">
        <v>33</v>
      </c>
      <c r="H327" t="s">
        <v>34</v>
      </c>
      <c r="I327" t="s">
        <v>23</v>
      </c>
      <c r="J327" t="s">
        <v>36</v>
      </c>
      <c r="K327" t="s">
        <v>64</v>
      </c>
      <c r="L327" t="s">
        <v>992</v>
      </c>
      <c r="M327">
        <v>81.03</v>
      </c>
      <c r="N327">
        <v>59</v>
      </c>
      <c r="O327" t="s">
        <v>56</v>
      </c>
      <c r="P327" t="s">
        <v>38</v>
      </c>
      <c r="Q327">
        <v>2</v>
      </c>
      <c r="R327">
        <v>15</v>
      </c>
      <c r="S327" t="s">
        <v>29</v>
      </c>
      <c r="U327">
        <v>304171</v>
      </c>
    </row>
    <row r="328" spans="1:21" x14ac:dyDescent="0.3">
      <c r="A328">
        <v>304176</v>
      </c>
      <c r="B328" t="s">
        <v>322</v>
      </c>
      <c r="C328" t="s">
        <v>1765</v>
      </c>
      <c r="D328" t="s">
        <v>19</v>
      </c>
      <c r="E328" t="s">
        <v>1771</v>
      </c>
      <c r="F328" t="s">
        <v>32</v>
      </c>
      <c r="G328" t="s">
        <v>173</v>
      </c>
      <c r="H328" t="s">
        <v>76</v>
      </c>
      <c r="I328" t="s">
        <v>43</v>
      </c>
      <c r="J328" t="s">
        <v>24</v>
      </c>
      <c r="K328" t="s">
        <v>69</v>
      </c>
      <c r="L328" t="s">
        <v>993</v>
      </c>
      <c r="M328">
        <v>92.64</v>
      </c>
      <c r="N328">
        <v>71</v>
      </c>
      <c r="O328" t="s">
        <v>56</v>
      </c>
      <c r="P328" t="s">
        <v>50</v>
      </c>
      <c r="R328">
        <v>21</v>
      </c>
      <c r="S328" t="s">
        <v>29</v>
      </c>
      <c r="U328">
        <v>304046</v>
      </c>
    </row>
    <row r="329" spans="1:21" x14ac:dyDescent="0.3">
      <c r="A329">
        <v>304180</v>
      </c>
      <c r="B329" t="s">
        <v>599</v>
      </c>
      <c r="C329" t="s">
        <v>1762</v>
      </c>
      <c r="D329" t="s">
        <v>72</v>
      </c>
      <c r="E329" t="s">
        <v>1770</v>
      </c>
      <c r="F329" t="s">
        <v>41</v>
      </c>
      <c r="G329" t="s">
        <v>42</v>
      </c>
      <c r="H329" t="s">
        <v>34</v>
      </c>
      <c r="I329" t="s">
        <v>43</v>
      </c>
      <c r="J329" t="s">
        <v>36</v>
      </c>
      <c r="K329" t="s">
        <v>54</v>
      </c>
      <c r="L329" t="s">
        <v>996</v>
      </c>
      <c r="M329">
        <v>85.1</v>
      </c>
      <c r="N329">
        <v>89</v>
      </c>
      <c r="O329" t="s">
        <v>56</v>
      </c>
      <c r="P329" t="s">
        <v>38</v>
      </c>
      <c r="Q329">
        <v>3</v>
      </c>
      <c r="R329">
        <v>35</v>
      </c>
      <c r="S329" t="s">
        <v>29</v>
      </c>
      <c r="U329">
        <v>303529</v>
      </c>
    </row>
    <row r="330" spans="1:21" x14ac:dyDescent="0.3">
      <c r="A330">
        <v>304181</v>
      </c>
      <c r="B330" t="s">
        <v>226</v>
      </c>
      <c r="C330" t="s">
        <v>1766</v>
      </c>
      <c r="D330" t="s">
        <v>52</v>
      </c>
      <c r="E330" t="s">
        <v>1768</v>
      </c>
      <c r="F330" t="s">
        <v>20</v>
      </c>
      <c r="G330" t="s">
        <v>68</v>
      </c>
      <c r="H330" t="s">
        <v>76</v>
      </c>
      <c r="I330" t="s">
        <v>23</v>
      </c>
      <c r="J330" t="s">
        <v>36</v>
      </c>
      <c r="K330" t="s">
        <v>25</v>
      </c>
      <c r="L330" t="s">
        <v>910</v>
      </c>
      <c r="M330">
        <v>98.23</v>
      </c>
      <c r="N330">
        <v>94</v>
      </c>
      <c r="O330" t="s">
        <v>56</v>
      </c>
      <c r="P330" t="s">
        <v>38</v>
      </c>
      <c r="Q330">
        <v>4</v>
      </c>
      <c r="R330">
        <v>33</v>
      </c>
      <c r="S330" t="s">
        <v>29</v>
      </c>
      <c r="U330">
        <v>303933</v>
      </c>
    </row>
    <row r="331" spans="1:21" x14ac:dyDescent="0.3">
      <c r="A331">
        <v>304183</v>
      </c>
      <c r="B331" t="s">
        <v>745</v>
      </c>
      <c r="C331" t="s">
        <v>1764</v>
      </c>
      <c r="D331" t="s">
        <v>60</v>
      </c>
      <c r="E331" t="s">
        <v>1769</v>
      </c>
      <c r="F331" t="s">
        <v>61</v>
      </c>
      <c r="G331" t="s">
        <v>68</v>
      </c>
      <c r="H331" t="s">
        <v>76</v>
      </c>
      <c r="I331" t="s">
        <v>43</v>
      </c>
      <c r="J331" t="s">
        <v>36</v>
      </c>
      <c r="K331" t="s">
        <v>64</v>
      </c>
      <c r="L331" t="s">
        <v>997</v>
      </c>
      <c r="M331">
        <v>95.98</v>
      </c>
      <c r="N331">
        <v>98</v>
      </c>
      <c r="O331" t="s">
        <v>56</v>
      </c>
      <c r="P331" t="s">
        <v>38</v>
      </c>
      <c r="Q331">
        <v>3</v>
      </c>
      <c r="R331">
        <v>25</v>
      </c>
      <c r="S331" t="s">
        <v>57</v>
      </c>
      <c r="T331" t="s">
        <v>998</v>
      </c>
      <c r="U331">
        <v>304022</v>
      </c>
    </row>
    <row r="332" spans="1:21" x14ac:dyDescent="0.3">
      <c r="A332">
        <v>304185</v>
      </c>
      <c r="B332" t="s">
        <v>722</v>
      </c>
      <c r="C332" t="s">
        <v>1766</v>
      </c>
      <c r="D332" t="s">
        <v>52</v>
      </c>
      <c r="E332" t="s">
        <v>1769</v>
      </c>
      <c r="F332" t="s">
        <v>61</v>
      </c>
      <c r="G332" t="s">
        <v>173</v>
      </c>
      <c r="H332" t="s">
        <v>76</v>
      </c>
      <c r="I332" t="s">
        <v>35</v>
      </c>
      <c r="J332" t="s">
        <v>24</v>
      </c>
      <c r="K332" t="s">
        <v>25</v>
      </c>
      <c r="L332" t="s">
        <v>1001</v>
      </c>
      <c r="M332">
        <v>94.69</v>
      </c>
      <c r="N332">
        <v>78</v>
      </c>
      <c r="O332" t="s">
        <v>56</v>
      </c>
      <c r="P332" t="s">
        <v>38</v>
      </c>
      <c r="Q332">
        <v>2</v>
      </c>
      <c r="R332">
        <v>32</v>
      </c>
      <c r="S332" t="s">
        <v>29</v>
      </c>
      <c r="U332">
        <v>304044</v>
      </c>
    </row>
    <row r="333" spans="1:21" x14ac:dyDescent="0.3">
      <c r="A333">
        <v>304188</v>
      </c>
      <c r="B333" t="s">
        <v>634</v>
      </c>
      <c r="C333" t="s">
        <v>1762</v>
      </c>
      <c r="D333" t="s">
        <v>72</v>
      </c>
      <c r="E333" t="s">
        <v>1769</v>
      </c>
      <c r="F333" t="s">
        <v>61</v>
      </c>
      <c r="G333" t="s">
        <v>62</v>
      </c>
      <c r="H333" t="s">
        <v>34</v>
      </c>
      <c r="I333" t="s">
        <v>23</v>
      </c>
      <c r="J333" t="s">
        <v>24</v>
      </c>
      <c r="K333" t="s">
        <v>69</v>
      </c>
      <c r="L333" t="s">
        <v>447</v>
      </c>
      <c r="M333">
        <v>82.31</v>
      </c>
      <c r="N333">
        <v>78</v>
      </c>
      <c r="O333" t="s">
        <v>56</v>
      </c>
      <c r="P333" t="s">
        <v>38</v>
      </c>
      <c r="Q333">
        <v>5</v>
      </c>
      <c r="R333">
        <v>7</v>
      </c>
      <c r="S333" t="s">
        <v>29</v>
      </c>
      <c r="U333">
        <v>303907</v>
      </c>
    </row>
    <row r="334" spans="1:21" x14ac:dyDescent="0.3">
      <c r="A334">
        <v>304189</v>
      </c>
      <c r="B334" t="s">
        <v>203</v>
      </c>
      <c r="C334" t="s">
        <v>1766</v>
      </c>
      <c r="D334" t="s">
        <v>52</v>
      </c>
      <c r="E334" t="s">
        <v>1768</v>
      </c>
      <c r="F334" t="s">
        <v>20</v>
      </c>
      <c r="G334" t="s">
        <v>73</v>
      </c>
      <c r="H334" t="s">
        <v>63</v>
      </c>
      <c r="I334" t="s">
        <v>43</v>
      </c>
      <c r="J334" t="s">
        <v>36</v>
      </c>
      <c r="K334" t="s">
        <v>69</v>
      </c>
      <c r="L334" t="s">
        <v>233</v>
      </c>
      <c r="M334">
        <v>85.46</v>
      </c>
      <c r="N334">
        <v>76</v>
      </c>
      <c r="O334" t="s">
        <v>56</v>
      </c>
      <c r="P334" t="s">
        <v>38</v>
      </c>
      <c r="Q334">
        <v>4</v>
      </c>
      <c r="S334" t="s">
        <v>29</v>
      </c>
      <c r="U334">
        <v>303905</v>
      </c>
    </row>
    <row r="335" spans="1:21" x14ac:dyDescent="0.3">
      <c r="A335">
        <v>304191</v>
      </c>
      <c r="B335" t="s">
        <v>439</v>
      </c>
      <c r="C335" t="s">
        <v>1766</v>
      </c>
      <c r="D335" t="s">
        <v>52</v>
      </c>
      <c r="E335" t="s">
        <v>1770</v>
      </c>
      <c r="F335" t="s">
        <v>41</v>
      </c>
      <c r="G335" t="s">
        <v>126</v>
      </c>
      <c r="H335" t="s">
        <v>34</v>
      </c>
      <c r="I335" t="s">
        <v>35</v>
      </c>
      <c r="J335" t="s">
        <v>36</v>
      </c>
      <c r="K335" t="s">
        <v>64</v>
      </c>
      <c r="L335" t="s">
        <v>332</v>
      </c>
      <c r="M335">
        <v>79.83</v>
      </c>
      <c r="N335">
        <v>58</v>
      </c>
      <c r="O335" t="s">
        <v>56</v>
      </c>
      <c r="P335" t="s">
        <v>38</v>
      </c>
      <c r="Q335">
        <v>2</v>
      </c>
      <c r="R335">
        <v>15</v>
      </c>
      <c r="S335" t="s">
        <v>29</v>
      </c>
      <c r="U335">
        <v>303571</v>
      </c>
    </row>
    <row r="336" spans="1:21" x14ac:dyDescent="0.3">
      <c r="A336">
        <v>304195</v>
      </c>
      <c r="B336" t="s">
        <v>297</v>
      </c>
      <c r="C336" t="s">
        <v>1761</v>
      </c>
      <c r="D336" t="s">
        <v>40</v>
      </c>
      <c r="E336" t="s">
        <v>1768</v>
      </c>
      <c r="F336" t="s">
        <v>20</v>
      </c>
      <c r="G336" t="s">
        <v>102</v>
      </c>
      <c r="H336" t="s">
        <v>76</v>
      </c>
      <c r="I336" t="s">
        <v>35</v>
      </c>
      <c r="J336" t="s">
        <v>36</v>
      </c>
      <c r="K336" t="s">
        <v>25</v>
      </c>
      <c r="L336" t="s">
        <v>916</v>
      </c>
      <c r="M336">
        <v>89.68</v>
      </c>
      <c r="N336">
        <v>71</v>
      </c>
      <c r="O336" t="s">
        <v>56</v>
      </c>
      <c r="P336" t="s">
        <v>50</v>
      </c>
      <c r="R336">
        <v>25</v>
      </c>
      <c r="S336" t="s">
        <v>29</v>
      </c>
      <c r="U336">
        <v>303934</v>
      </c>
    </row>
    <row r="337" spans="1:21" x14ac:dyDescent="0.3">
      <c r="A337">
        <v>304196</v>
      </c>
      <c r="B337" t="s">
        <v>89</v>
      </c>
      <c r="C337" t="s">
        <v>1761</v>
      </c>
      <c r="D337" t="s">
        <v>40</v>
      </c>
      <c r="E337" t="s">
        <v>1770</v>
      </c>
      <c r="F337" t="s">
        <v>41</v>
      </c>
      <c r="G337" t="s">
        <v>68</v>
      </c>
      <c r="H337" t="s">
        <v>76</v>
      </c>
      <c r="I337" t="s">
        <v>43</v>
      </c>
      <c r="J337" t="s">
        <v>24</v>
      </c>
      <c r="K337" t="s">
        <v>69</v>
      </c>
      <c r="L337" t="s">
        <v>459</v>
      </c>
      <c r="M337">
        <v>94.34</v>
      </c>
      <c r="N337">
        <v>79</v>
      </c>
      <c r="O337" t="s">
        <v>56</v>
      </c>
      <c r="P337" t="s">
        <v>28</v>
      </c>
      <c r="R337">
        <v>21</v>
      </c>
      <c r="S337" t="s">
        <v>131</v>
      </c>
      <c r="T337" t="s">
        <v>1009</v>
      </c>
      <c r="U337">
        <v>303954</v>
      </c>
    </row>
    <row r="338" spans="1:21" x14ac:dyDescent="0.3">
      <c r="A338">
        <v>304200</v>
      </c>
      <c r="B338" t="s">
        <v>1015</v>
      </c>
      <c r="C338" t="s">
        <v>1765</v>
      </c>
      <c r="D338" t="s">
        <v>19</v>
      </c>
      <c r="E338" t="s">
        <v>1770</v>
      </c>
      <c r="F338" t="s">
        <v>41</v>
      </c>
      <c r="G338" t="s">
        <v>173</v>
      </c>
      <c r="H338" t="s">
        <v>22</v>
      </c>
      <c r="I338" t="s">
        <v>23</v>
      </c>
      <c r="J338" t="s">
        <v>24</v>
      </c>
      <c r="K338" t="s">
        <v>64</v>
      </c>
      <c r="L338" t="s">
        <v>1016</v>
      </c>
      <c r="M338">
        <v>76.67</v>
      </c>
      <c r="N338">
        <v>74</v>
      </c>
      <c r="O338" t="s">
        <v>56</v>
      </c>
      <c r="P338" t="s">
        <v>38</v>
      </c>
      <c r="Q338">
        <v>4</v>
      </c>
      <c r="R338">
        <v>34</v>
      </c>
      <c r="S338" t="s">
        <v>131</v>
      </c>
      <c r="T338" t="s">
        <v>832</v>
      </c>
      <c r="U338">
        <v>303642</v>
      </c>
    </row>
    <row r="339" spans="1:21" x14ac:dyDescent="0.3">
      <c r="A339">
        <v>304201</v>
      </c>
      <c r="B339" t="s">
        <v>836</v>
      </c>
      <c r="C339" t="s">
        <v>1763</v>
      </c>
      <c r="D339" t="s">
        <v>80</v>
      </c>
      <c r="E339" t="s">
        <v>1771</v>
      </c>
      <c r="F339" t="s">
        <v>32</v>
      </c>
      <c r="G339" t="s">
        <v>108</v>
      </c>
      <c r="H339" t="s">
        <v>76</v>
      </c>
      <c r="I339" t="s">
        <v>35</v>
      </c>
      <c r="J339" t="s">
        <v>24</v>
      </c>
      <c r="K339" t="s">
        <v>54</v>
      </c>
      <c r="L339" t="s">
        <v>606</v>
      </c>
      <c r="M339">
        <v>79.62</v>
      </c>
      <c r="N339">
        <v>61</v>
      </c>
      <c r="O339" t="s">
        <v>56</v>
      </c>
      <c r="P339" t="s">
        <v>38</v>
      </c>
      <c r="Q339">
        <v>5</v>
      </c>
      <c r="R339">
        <v>29</v>
      </c>
      <c r="S339" t="s">
        <v>29</v>
      </c>
      <c r="U339">
        <v>303557</v>
      </c>
    </row>
    <row r="340" spans="1:21" x14ac:dyDescent="0.3">
      <c r="A340">
        <v>304202</v>
      </c>
      <c r="B340" t="s">
        <v>538</v>
      </c>
      <c r="C340" t="s">
        <v>1762</v>
      </c>
      <c r="D340" t="s">
        <v>72</v>
      </c>
      <c r="E340" t="s">
        <v>1772</v>
      </c>
      <c r="F340" t="s">
        <v>46</v>
      </c>
      <c r="G340" t="s">
        <v>68</v>
      </c>
      <c r="H340" t="s">
        <v>34</v>
      </c>
      <c r="I340" t="s">
        <v>23</v>
      </c>
      <c r="J340" t="s">
        <v>36</v>
      </c>
      <c r="K340" t="s">
        <v>69</v>
      </c>
      <c r="L340" t="s">
        <v>1017</v>
      </c>
      <c r="M340">
        <v>77.02</v>
      </c>
      <c r="N340">
        <v>51</v>
      </c>
      <c r="O340" t="s">
        <v>56</v>
      </c>
      <c r="P340" t="s">
        <v>38</v>
      </c>
      <c r="Q340">
        <v>3</v>
      </c>
      <c r="S340" t="s">
        <v>29</v>
      </c>
      <c r="U340">
        <v>303727</v>
      </c>
    </row>
    <row r="341" spans="1:21" x14ac:dyDescent="0.3">
      <c r="A341">
        <v>304203</v>
      </c>
      <c r="B341" t="s">
        <v>765</v>
      </c>
      <c r="C341" t="s">
        <v>1760</v>
      </c>
      <c r="D341" t="s">
        <v>31</v>
      </c>
      <c r="E341" t="s">
        <v>1772</v>
      </c>
      <c r="F341" t="s">
        <v>46</v>
      </c>
      <c r="G341" t="s">
        <v>73</v>
      </c>
      <c r="H341" t="s">
        <v>76</v>
      </c>
      <c r="I341" t="s">
        <v>23</v>
      </c>
      <c r="J341" t="s">
        <v>24</v>
      </c>
      <c r="K341" t="s">
        <v>54</v>
      </c>
      <c r="L341" t="s">
        <v>1018</v>
      </c>
      <c r="M341">
        <v>90.48</v>
      </c>
      <c r="N341">
        <v>70</v>
      </c>
      <c r="O341" t="s">
        <v>56</v>
      </c>
      <c r="P341" t="s">
        <v>28</v>
      </c>
      <c r="R341">
        <v>30</v>
      </c>
      <c r="S341" t="s">
        <v>29</v>
      </c>
      <c r="U341">
        <v>303553</v>
      </c>
    </row>
    <row r="342" spans="1:21" x14ac:dyDescent="0.3">
      <c r="A342">
        <v>304208</v>
      </c>
      <c r="B342" t="s">
        <v>561</v>
      </c>
      <c r="C342" t="s">
        <v>1765</v>
      </c>
      <c r="D342" t="s">
        <v>19</v>
      </c>
      <c r="E342" t="s">
        <v>1768</v>
      </c>
      <c r="F342" t="s">
        <v>20</v>
      </c>
      <c r="G342" t="s">
        <v>126</v>
      </c>
      <c r="H342" t="s">
        <v>22</v>
      </c>
      <c r="I342" t="s">
        <v>35</v>
      </c>
      <c r="J342" t="s">
        <v>36</v>
      </c>
      <c r="K342" t="s">
        <v>64</v>
      </c>
      <c r="L342" t="s">
        <v>889</v>
      </c>
      <c r="M342">
        <v>87.27</v>
      </c>
      <c r="N342">
        <v>86</v>
      </c>
      <c r="O342" t="s">
        <v>56</v>
      </c>
      <c r="P342" t="s">
        <v>50</v>
      </c>
      <c r="R342">
        <v>16</v>
      </c>
      <c r="S342" t="s">
        <v>29</v>
      </c>
      <c r="U342">
        <v>303853</v>
      </c>
    </row>
    <row r="343" spans="1:21" x14ac:dyDescent="0.3">
      <c r="A343">
        <v>304209</v>
      </c>
      <c r="B343" t="s">
        <v>156</v>
      </c>
      <c r="C343" t="s">
        <v>1764</v>
      </c>
      <c r="D343" t="s">
        <v>60</v>
      </c>
      <c r="E343" t="s">
        <v>1770</v>
      </c>
      <c r="F343" t="s">
        <v>41</v>
      </c>
      <c r="G343" t="s">
        <v>21</v>
      </c>
      <c r="H343" t="s">
        <v>76</v>
      </c>
      <c r="I343" t="s">
        <v>23</v>
      </c>
      <c r="J343" t="s">
        <v>36</v>
      </c>
      <c r="K343" t="s">
        <v>69</v>
      </c>
      <c r="L343" t="s">
        <v>936</v>
      </c>
      <c r="M343">
        <v>76.7</v>
      </c>
      <c r="N343">
        <v>61</v>
      </c>
      <c r="O343" t="s">
        <v>56</v>
      </c>
      <c r="P343" t="s">
        <v>28</v>
      </c>
      <c r="R343">
        <v>24</v>
      </c>
      <c r="S343" t="s">
        <v>29</v>
      </c>
      <c r="U343">
        <v>304108</v>
      </c>
    </row>
    <row r="344" spans="1:21" x14ac:dyDescent="0.3">
      <c r="A344">
        <v>304210</v>
      </c>
      <c r="B344" t="s">
        <v>125</v>
      </c>
      <c r="C344" t="s">
        <v>1765</v>
      </c>
      <c r="D344" t="s">
        <v>19</v>
      </c>
      <c r="E344" t="s">
        <v>1772</v>
      </c>
      <c r="F344" t="s">
        <v>46</v>
      </c>
      <c r="G344" t="s">
        <v>68</v>
      </c>
      <c r="H344" t="s">
        <v>34</v>
      </c>
      <c r="I344" t="s">
        <v>35</v>
      </c>
      <c r="J344" t="s">
        <v>24</v>
      </c>
      <c r="K344" t="s">
        <v>64</v>
      </c>
      <c r="L344" t="s">
        <v>1023</v>
      </c>
      <c r="M344">
        <v>81.83</v>
      </c>
      <c r="N344">
        <v>53</v>
      </c>
      <c r="O344" t="s">
        <v>56</v>
      </c>
      <c r="P344" t="s">
        <v>50</v>
      </c>
      <c r="R344">
        <v>36</v>
      </c>
      <c r="S344" t="s">
        <v>57</v>
      </c>
      <c r="T344" t="s">
        <v>1024</v>
      </c>
      <c r="U344">
        <v>303534</v>
      </c>
    </row>
    <row r="345" spans="1:21" x14ac:dyDescent="0.3">
      <c r="A345">
        <v>304212</v>
      </c>
      <c r="B345" t="s">
        <v>335</v>
      </c>
      <c r="C345" t="s">
        <v>1760</v>
      </c>
      <c r="D345" t="s">
        <v>31</v>
      </c>
      <c r="E345" t="s">
        <v>1769</v>
      </c>
      <c r="F345" t="s">
        <v>61</v>
      </c>
      <c r="G345" t="s">
        <v>21</v>
      </c>
      <c r="H345" t="s">
        <v>63</v>
      </c>
      <c r="I345" t="s">
        <v>43</v>
      </c>
      <c r="J345" t="s">
        <v>24</v>
      </c>
      <c r="K345" t="s">
        <v>54</v>
      </c>
      <c r="L345" t="s">
        <v>1028</v>
      </c>
      <c r="M345">
        <v>82.96</v>
      </c>
      <c r="N345">
        <v>73</v>
      </c>
      <c r="O345" t="s">
        <v>56</v>
      </c>
      <c r="P345" t="s">
        <v>38</v>
      </c>
      <c r="Q345">
        <v>2</v>
      </c>
      <c r="R345">
        <v>29</v>
      </c>
      <c r="S345" t="s">
        <v>29</v>
      </c>
      <c r="U345">
        <v>304110</v>
      </c>
    </row>
    <row r="346" spans="1:21" x14ac:dyDescent="0.3">
      <c r="A346">
        <v>304214</v>
      </c>
      <c r="B346" t="s">
        <v>67</v>
      </c>
      <c r="C346" t="s">
        <v>1761</v>
      </c>
      <c r="D346" t="s">
        <v>40</v>
      </c>
      <c r="E346" t="s">
        <v>1772</v>
      </c>
      <c r="F346" t="s">
        <v>46</v>
      </c>
      <c r="G346" t="s">
        <v>53</v>
      </c>
      <c r="H346" t="s">
        <v>76</v>
      </c>
      <c r="I346" t="s">
        <v>35</v>
      </c>
      <c r="J346" t="s">
        <v>36</v>
      </c>
      <c r="K346" t="s">
        <v>25</v>
      </c>
      <c r="L346" t="s">
        <v>488</v>
      </c>
      <c r="M346">
        <v>93.06</v>
      </c>
      <c r="N346">
        <v>74</v>
      </c>
      <c r="O346" t="s">
        <v>56</v>
      </c>
      <c r="P346" t="s">
        <v>38</v>
      </c>
      <c r="Q346">
        <v>2</v>
      </c>
      <c r="R346">
        <v>9</v>
      </c>
      <c r="S346" t="s">
        <v>57</v>
      </c>
      <c r="T346" t="s">
        <v>1031</v>
      </c>
      <c r="U346">
        <v>304103</v>
      </c>
    </row>
    <row r="347" spans="1:21" x14ac:dyDescent="0.3">
      <c r="A347">
        <v>304216</v>
      </c>
      <c r="B347" t="s">
        <v>1033</v>
      </c>
      <c r="C347" t="s">
        <v>1765</v>
      </c>
      <c r="D347" t="s">
        <v>19</v>
      </c>
      <c r="E347" t="s">
        <v>1769</v>
      </c>
      <c r="F347" t="s">
        <v>61</v>
      </c>
      <c r="G347" t="s">
        <v>47</v>
      </c>
      <c r="H347" t="s">
        <v>34</v>
      </c>
      <c r="I347" t="s">
        <v>35</v>
      </c>
      <c r="J347" t="s">
        <v>24</v>
      </c>
      <c r="K347" t="s">
        <v>64</v>
      </c>
      <c r="L347" t="s">
        <v>1034</v>
      </c>
      <c r="M347">
        <v>94.08</v>
      </c>
      <c r="N347">
        <v>76</v>
      </c>
      <c r="O347" t="s">
        <v>56</v>
      </c>
      <c r="P347" t="s">
        <v>28</v>
      </c>
      <c r="R347">
        <v>17</v>
      </c>
      <c r="S347" t="s">
        <v>29</v>
      </c>
      <c r="U347">
        <v>304195</v>
      </c>
    </row>
    <row r="348" spans="1:21" x14ac:dyDescent="0.3">
      <c r="A348">
        <v>304217</v>
      </c>
      <c r="B348" t="s">
        <v>75</v>
      </c>
      <c r="C348" t="s">
        <v>1763</v>
      </c>
      <c r="D348" t="s">
        <v>80</v>
      </c>
      <c r="E348" t="s">
        <v>1772</v>
      </c>
      <c r="F348" t="s">
        <v>46</v>
      </c>
      <c r="G348" t="s">
        <v>102</v>
      </c>
      <c r="H348" t="s">
        <v>22</v>
      </c>
      <c r="I348" t="s">
        <v>23</v>
      </c>
      <c r="J348" t="s">
        <v>36</v>
      </c>
      <c r="K348" t="s">
        <v>64</v>
      </c>
      <c r="L348" t="s">
        <v>908</v>
      </c>
      <c r="M348">
        <v>79.900000000000006</v>
      </c>
      <c r="N348">
        <v>76</v>
      </c>
      <c r="O348" t="s">
        <v>56</v>
      </c>
      <c r="P348" t="s">
        <v>38</v>
      </c>
      <c r="Q348">
        <v>2</v>
      </c>
      <c r="R348">
        <v>18</v>
      </c>
      <c r="S348" t="s">
        <v>57</v>
      </c>
      <c r="T348" t="s">
        <v>1035</v>
      </c>
      <c r="U348">
        <v>303758</v>
      </c>
    </row>
    <row r="349" spans="1:21" x14ac:dyDescent="0.3">
      <c r="A349">
        <v>304218</v>
      </c>
      <c r="B349" t="s">
        <v>450</v>
      </c>
      <c r="C349" t="s">
        <v>1764</v>
      </c>
      <c r="D349" t="s">
        <v>60</v>
      </c>
      <c r="E349" t="s">
        <v>1770</v>
      </c>
      <c r="F349" t="s">
        <v>41</v>
      </c>
      <c r="G349" t="s">
        <v>68</v>
      </c>
      <c r="H349" t="s">
        <v>22</v>
      </c>
      <c r="I349" t="s">
        <v>35</v>
      </c>
      <c r="J349" t="s">
        <v>36</v>
      </c>
      <c r="K349" t="s">
        <v>54</v>
      </c>
      <c r="L349" t="s">
        <v>922</v>
      </c>
      <c r="M349">
        <v>85.61</v>
      </c>
      <c r="N349">
        <v>82</v>
      </c>
      <c r="O349" t="s">
        <v>56</v>
      </c>
      <c r="P349" t="s">
        <v>38</v>
      </c>
      <c r="Q349">
        <v>5</v>
      </c>
      <c r="R349">
        <v>10</v>
      </c>
      <c r="S349" t="s">
        <v>57</v>
      </c>
      <c r="T349" t="s">
        <v>1036</v>
      </c>
      <c r="U349">
        <v>303823</v>
      </c>
    </row>
    <row r="350" spans="1:21" x14ac:dyDescent="0.3">
      <c r="A350">
        <v>304220</v>
      </c>
      <c r="B350" t="s">
        <v>557</v>
      </c>
      <c r="C350" t="s">
        <v>1762</v>
      </c>
      <c r="D350" t="s">
        <v>72</v>
      </c>
      <c r="E350" t="s">
        <v>1771</v>
      </c>
      <c r="F350" t="s">
        <v>32</v>
      </c>
      <c r="G350" t="s">
        <v>42</v>
      </c>
      <c r="H350" t="s">
        <v>63</v>
      </c>
      <c r="I350" t="s">
        <v>23</v>
      </c>
      <c r="J350" t="s">
        <v>36</v>
      </c>
      <c r="K350" t="s">
        <v>64</v>
      </c>
      <c r="L350" t="s">
        <v>429</v>
      </c>
      <c r="M350">
        <v>99.66</v>
      </c>
      <c r="N350">
        <v>98</v>
      </c>
      <c r="O350" t="s">
        <v>56</v>
      </c>
      <c r="P350" t="s">
        <v>38</v>
      </c>
      <c r="Q350">
        <v>4</v>
      </c>
      <c r="R350">
        <v>5</v>
      </c>
      <c r="S350" t="s">
        <v>29</v>
      </c>
      <c r="U350">
        <v>303747</v>
      </c>
    </row>
    <row r="351" spans="1:21" x14ac:dyDescent="0.3">
      <c r="A351">
        <v>304225</v>
      </c>
      <c r="B351" t="s">
        <v>1045</v>
      </c>
      <c r="C351" t="s">
        <v>1760</v>
      </c>
      <c r="D351" t="s">
        <v>31</v>
      </c>
      <c r="E351" t="s">
        <v>1770</v>
      </c>
      <c r="F351" t="s">
        <v>41</v>
      </c>
      <c r="G351" t="s">
        <v>102</v>
      </c>
      <c r="H351" t="s">
        <v>63</v>
      </c>
      <c r="I351" t="s">
        <v>35</v>
      </c>
      <c r="J351" t="s">
        <v>24</v>
      </c>
      <c r="K351" t="s">
        <v>54</v>
      </c>
      <c r="L351" t="s">
        <v>999</v>
      </c>
      <c r="M351">
        <v>88.13</v>
      </c>
      <c r="N351">
        <v>75</v>
      </c>
      <c r="O351" t="s">
        <v>56</v>
      </c>
      <c r="P351" t="s">
        <v>38</v>
      </c>
      <c r="Q351">
        <v>4</v>
      </c>
      <c r="R351">
        <v>34</v>
      </c>
      <c r="S351" t="s">
        <v>29</v>
      </c>
      <c r="U351">
        <v>303592</v>
      </c>
    </row>
    <row r="352" spans="1:21" x14ac:dyDescent="0.3">
      <c r="A352">
        <v>304227</v>
      </c>
      <c r="B352" t="s">
        <v>506</v>
      </c>
      <c r="C352" t="s">
        <v>1763</v>
      </c>
      <c r="D352" t="s">
        <v>80</v>
      </c>
      <c r="E352" t="s">
        <v>1771</v>
      </c>
      <c r="F352" t="s">
        <v>32</v>
      </c>
      <c r="G352" t="s">
        <v>62</v>
      </c>
      <c r="H352" t="s">
        <v>22</v>
      </c>
      <c r="I352" t="s">
        <v>23</v>
      </c>
      <c r="J352" t="s">
        <v>24</v>
      </c>
      <c r="K352" t="s">
        <v>25</v>
      </c>
      <c r="L352" t="s">
        <v>401</v>
      </c>
      <c r="M352">
        <v>86.65</v>
      </c>
      <c r="N352">
        <v>78</v>
      </c>
      <c r="O352" t="s">
        <v>56</v>
      </c>
      <c r="P352" t="s">
        <v>38</v>
      </c>
      <c r="Q352">
        <v>3</v>
      </c>
      <c r="R352">
        <v>5</v>
      </c>
      <c r="S352" t="s">
        <v>29</v>
      </c>
      <c r="U352">
        <v>304022</v>
      </c>
    </row>
    <row r="353" spans="1:21" x14ac:dyDescent="0.3">
      <c r="A353">
        <v>304228</v>
      </c>
      <c r="B353" t="s">
        <v>232</v>
      </c>
      <c r="C353" t="s">
        <v>1765</v>
      </c>
      <c r="D353" t="s">
        <v>19</v>
      </c>
      <c r="E353" t="s">
        <v>1772</v>
      </c>
      <c r="F353" t="s">
        <v>46</v>
      </c>
      <c r="G353" t="s">
        <v>108</v>
      </c>
      <c r="H353" t="s">
        <v>63</v>
      </c>
      <c r="I353" t="s">
        <v>23</v>
      </c>
      <c r="J353" t="s">
        <v>36</v>
      </c>
      <c r="K353" t="s">
        <v>64</v>
      </c>
      <c r="L353" t="s">
        <v>1047</v>
      </c>
      <c r="M353">
        <v>97.22</v>
      </c>
      <c r="N353">
        <v>99</v>
      </c>
      <c r="O353" t="s">
        <v>56</v>
      </c>
      <c r="P353" t="s">
        <v>50</v>
      </c>
      <c r="R353">
        <v>15</v>
      </c>
      <c r="S353" t="s">
        <v>29</v>
      </c>
      <c r="U353">
        <v>303580</v>
      </c>
    </row>
    <row r="354" spans="1:21" x14ac:dyDescent="0.3">
      <c r="A354">
        <v>304231</v>
      </c>
      <c r="B354" t="s">
        <v>91</v>
      </c>
      <c r="C354" t="s">
        <v>1760</v>
      </c>
      <c r="D354" t="s">
        <v>31</v>
      </c>
      <c r="E354" t="s">
        <v>1771</v>
      </c>
      <c r="F354" t="s">
        <v>32</v>
      </c>
      <c r="G354" t="s">
        <v>102</v>
      </c>
      <c r="H354" t="s">
        <v>76</v>
      </c>
      <c r="I354" t="s">
        <v>35</v>
      </c>
      <c r="J354" t="s">
        <v>24</v>
      </c>
      <c r="K354" t="s">
        <v>64</v>
      </c>
      <c r="L354" t="s">
        <v>325</v>
      </c>
      <c r="M354">
        <v>88.39</v>
      </c>
      <c r="N354">
        <v>78</v>
      </c>
      <c r="O354" t="s">
        <v>56</v>
      </c>
      <c r="P354" t="s">
        <v>38</v>
      </c>
      <c r="Q354">
        <v>3</v>
      </c>
      <c r="R354">
        <v>8</v>
      </c>
      <c r="S354" t="s">
        <v>57</v>
      </c>
      <c r="T354" t="s">
        <v>1050</v>
      </c>
      <c r="U354">
        <v>303854</v>
      </c>
    </row>
    <row r="355" spans="1:21" x14ac:dyDescent="0.3">
      <c r="A355">
        <v>304232</v>
      </c>
      <c r="B355" t="s">
        <v>1051</v>
      </c>
      <c r="C355" t="s">
        <v>1766</v>
      </c>
      <c r="D355" t="s">
        <v>52</v>
      </c>
      <c r="E355" t="s">
        <v>1770</v>
      </c>
      <c r="F355" t="s">
        <v>41</v>
      </c>
      <c r="G355" t="s">
        <v>73</v>
      </c>
      <c r="H355" t="s">
        <v>22</v>
      </c>
      <c r="I355" t="s">
        <v>43</v>
      </c>
      <c r="J355" t="s">
        <v>24</v>
      </c>
      <c r="K355" t="s">
        <v>64</v>
      </c>
      <c r="L355" t="s">
        <v>883</v>
      </c>
      <c r="M355">
        <v>86.94</v>
      </c>
      <c r="N355">
        <v>79</v>
      </c>
      <c r="O355" t="s">
        <v>56</v>
      </c>
      <c r="P355" t="s">
        <v>38</v>
      </c>
      <c r="Q355">
        <v>5</v>
      </c>
      <c r="R355">
        <v>11</v>
      </c>
      <c r="S355" t="s">
        <v>29</v>
      </c>
      <c r="U355">
        <v>303867</v>
      </c>
    </row>
    <row r="356" spans="1:21" x14ac:dyDescent="0.3">
      <c r="A356">
        <v>304235</v>
      </c>
      <c r="B356" t="s">
        <v>969</v>
      </c>
      <c r="C356" t="s">
        <v>1761</v>
      </c>
      <c r="D356" t="s">
        <v>40</v>
      </c>
      <c r="E356" t="s">
        <v>1771</v>
      </c>
      <c r="F356" t="s">
        <v>32</v>
      </c>
      <c r="G356" t="s">
        <v>47</v>
      </c>
      <c r="H356" t="s">
        <v>34</v>
      </c>
      <c r="I356" t="s">
        <v>43</v>
      </c>
      <c r="J356" t="s">
        <v>36</v>
      </c>
      <c r="K356" t="s">
        <v>69</v>
      </c>
      <c r="L356" t="s">
        <v>1054</v>
      </c>
      <c r="M356">
        <v>77.11</v>
      </c>
      <c r="N356">
        <v>57</v>
      </c>
      <c r="O356" t="s">
        <v>56</v>
      </c>
      <c r="P356" t="s">
        <v>38</v>
      </c>
      <c r="Q356">
        <v>4</v>
      </c>
      <c r="R356">
        <v>26</v>
      </c>
      <c r="S356" t="s">
        <v>131</v>
      </c>
      <c r="T356" t="s">
        <v>669</v>
      </c>
      <c r="U356">
        <v>303996</v>
      </c>
    </row>
    <row r="357" spans="1:21" x14ac:dyDescent="0.3">
      <c r="A357">
        <v>304237</v>
      </c>
      <c r="B357" t="s">
        <v>567</v>
      </c>
      <c r="C357" t="s">
        <v>1765</v>
      </c>
      <c r="D357" t="s">
        <v>19</v>
      </c>
      <c r="E357" t="s">
        <v>1771</v>
      </c>
      <c r="F357" t="s">
        <v>32</v>
      </c>
      <c r="G357" t="s">
        <v>42</v>
      </c>
      <c r="H357" t="s">
        <v>22</v>
      </c>
      <c r="I357" t="s">
        <v>23</v>
      </c>
      <c r="J357" t="s">
        <v>24</v>
      </c>
      <c r="K357" t="s">
        <v>54</v>
      </c>
      <c r="L357" t="s">
        <v>449</v>
      </c>
      <c r="M357">
        <v>81.13</v>
      </c>
      <c r="N357">
        <v>59</v>
      </c>
      <c r="O357" t="s">
        <v>56</v>
      </c>
      <c r="P357" t="s">
        <v>38</v>
      </c>
      <c r="Q357">
        <v>5</v>
      </c>
      <c r="R357">
        <v>33</v>
      </c>
      <c r="S357" t="s">
        <v>29</v>
      </c>
      <c r="U357">
        <v>303550</v>
      </c>
    </row>
    <row r="358" spans="1:21" x14ac:dyDescent="0.3">
      <c r="A358">
        <v>304238</v>
      </c>
      <c r="B358" t="s">
        <v>1056</v>
      </c>
      <c r="C358" t="s">
        <v>1765</v>
      </c>
      <c r="D358" t="s">
        <v>19</v>
      </c>
      <c r="E358" t="s">
        <v>1772</v>
      </c>
      <c r="F358" t="s">
        <v>46</v>
      </c>
      <c r="G358" t="s">
        <v>33</v>
      </c>
      <c r="H358" t="s">
        <v>76</v>
      </c>
      <c r="I358" t="s">
        <v>43</v>
      </c>
      <c r="J358" t="s">
        <v>36</v>
      </c>
      <c r="K358" t="s">
        <v>64</v>
      </c>
      <c r="L358" t="s">
        <v>1057</v>
      </c>
      <c r="M358">
        <v>77.239999999999995</v>
      </c>
      <c r="N358">
        <v>61</v>
      </c>
      <c r="O358" t="s">
        <v>56</v>
      </c>
      <c r="P358" t="s">
        <v>28</v>
      </c>
      <c r="R358">
        <v>17</v>
      </c>
      <c r="S358" t="s">
        <v>29</v>
      </c>
      <c r="U358">
        <v>303998</v>
      </c>
    </row>
    <row r="359" spans="1:21" x14ac:dyDescent="0.3">
      <c r="A359">
        <v>304239</v>
      </c>
      <c r="B359" t="s">
        <v>293</v>
      </c>
      <c r="C359" t="s">
        <v>1762</v>
      </c>
      <c r="D359" t="s">
        <v>72</v>
      </c>
      <c r="E359" t="s">
        <v>1770</v>
      </c>
      <c r="F359" t="s">
        <v>41</v>
      </c>
      <c r="G359" t="s">
        <v>42</v>
      </c>
      <c r="H359" t="s">
        <v>34</v>
      </c>
      <c r="I359" t="s">
        <v>35</v>
      </c>
      <c r="J359" t="s">
        <v>24</v>
      </c>
      <c r="K359" t="s">
        <v>54</v>
      </c>
      <c r="L359" t="s">
        <v>867</v>
      </c>
      <c r="M359">
        <v>82.86</v>
      </c>
      <c r="N359">
        <v>67</v>
      </c>
      <c r="O359" t="s">
        <v>56</v>
      </c>
      <c r="P359" t="s">
        <v>38</v>
      </c>
      <c r="Q359">
        <v>4</v>
      </c>
      <c r="R359">
        <v>30</v>
      </c>
      <c r="S359" t="s">
        <v>29</v>
      </c>
      <c r="U359">
        <v>303734</v>
      </c>
    </row>
    <row r="360" spans="1:21" x14ac:dyDescent="0.3">
      <c r="A360">
        <v>304240</v>
      </c>
      <c r="B360" t="s">
        <v>710</v>
      </c>
      <c r="C360" t="s">
        <v>1760</v>
      </c>
      <c r="D360" t="s">
        <v>31</v>
      </c>
      <c r="E360" t="s">
        <v>1768</v>
      </c>
      <c r="F360" t="s">
        <v>20</v>
      </c>
      <c r="G360" t="s">
        <v>33</v>
      </c>
      <c r="H360" t="s">
        <v>34</v>
      </c>
      <c r="I360" t="s">
        <v>35</v>
      </c>
      <c r="J360" t="s">
        <v>36</v>
      </c>
      <c r="K360" t="s">
        <v>69</v>
      </c>
      <c r="L360" t="s">
        <v>782</v>
      </c>
      <c r="M360">
        <v>80.260000000000005</v>
      </c>
      <c r="N360">
        <v>61</v>
      </c>
      <c r="O360" t="s">
        <v>56</v>
      </c>
      <c r="P360" t="s">
        <v>50</v>
      </c>
      <c r="R360">
        <v>36</v>
      </c>
      <c r="S360" t="s">
        <v>29</v>
      </c>
      <c r="U360">
        <v>303958</v>
      </c>
    </row>
    <row r="361" spans="1:21" x14ac:dyDescent="0.3">
      <c r="A361">
        <v>304243</v>
      </c>
      <c r="B361" t="s">
        <v>561</v>
      </c>
      <c r="C361" t="s">
        <v>1765</v>
      </c>
      <c r="D361" t="s">
        <v>19</v>
      </c>
      <c r="E361" t="s">
        <v>1770</v>
      </c>
      <c r="F361" t="s">
        <v>41</v>
      </c>
      <c r="G361" t="s">
        <v>21</v>
      </c>
      <c r="H361" t="s">
        <v>22</v>
      </c>
      <c r="I361" t="s">
        <v>23</v>
      </c>
      <c r="J361" t="s">
        <v>24</v>
      </c>
      <c r="K361" t="s">
        <v>64</v>
      </c>
      <c r="L361" t="s">
        <v>756</v>
      </c>
      <c r="M361">
        <v>82.6</v>
      </c>
      <c r="N361">
        <v>78</v>
      </c>
      <c r="O361" t="s">
        <v>56</v>
      </c>
      <c r="P361" t="s">
        <v>38</v>
      </c>
      <c r="Q361">
        <v>4</v>
      </c>
      <c r="R361">
        <v>24</v>
      </c>
      <c r="S361" t="s">
        <v>131</v>
      </c>
      <c r="T361" t="s">
        <v>1061</v>
      </c>
      <c r="U361">
        <v>303929</v>
      </c>
    </row>
    <row r="362" spans="1:21" x14ac:dyDescent="0.3">
      <c r="A362">
        <v>304244</v>
      </c>
      <c r="B362" t="s">
        <v>224</v>
      </c>
      <c r="C362" t="s">
        <v>1763</v>
      </c>
      <c r="D362" t="s">
        <v>80</v>
      </c>
      <c r="E362" t="s">
        <v>1771</v>
      </c>
      <c r="F362" t="s">
        <v>32</v>
      </c>
      <c r="G362" t="s">
        <v>33</v>
      </c>
      <c r="H362" t="s">
        <v>63</v>
      </c>
      <c r="I362" t="s">
        <v>35</v>
      </c>
      <c r="J362" t="s">
        <v>24</v>
      </c>
      <c r="K362" t="s">
        <v>64</v>
      </c>
      <c r="L362" t="s">
        <v>1062</v>
      </c>
      <c r="M362">
        <v>93.54</v>
      </c>
      <c r="N362">
        <v>84</v>
      </c>
      <c r="O362" t="s">
        <v>56</v>
      </c>
      <c r="P362" t="s">
        <v>38</v>
      </c>
      <c r="Q362">
        <v>4</v>
      </c>
      <c r="R362">
        <v>35</v>
      </c>
      <c r="S362" t="s">
        <v>29</v>
      </c>
      <c r="U362">
        <v>303607</v>
      </c>
    </row>
    <row r="363" spans="1:21" x14ac:dyDescent="0.3">
      <c r="A363">
        <v>304245</v>
      </c>
      <c r="B363" t="s">
        <v>1063</v>
      </c>
      <c r="C363" t="s">
        <v>1763</v>
      </c>
      <c r="D363" t="s">
        <v>80</v>
      </c>
      <c r="E363" t="s">
        <v>1769</v>
      </c>
      <c r="F363" t="s">
        <v>61</v>
      </c>
      <c r="G363" t="s">
        <v>62</v>
      </c>
      <c r="H363" t="s">
        <v>22</v>
      </c>
      <c r="I363" t="s">
        <v>23</v>
      </c>
      <c r="J363" t="s">
        <v>36</v>
      </c>
      <c r="K363" t="s">
        <v>69</v>
      </c>
      <c r="L363" t="s">
        <v>682</v>
      </c>
      <c r="M363">
        <v>87.7</v>
      </c>
      <c r="N363">
        <v>81</v>
      </c>
      <c r="O363" t="s">
        <v>56</v>
      </c>
      <c r="P363" t="s">
        <v>28</v>
      </c>
      <c r="R363">
        <v>34</v>
      </c>
      <c r="S363" t="s">
        <v>29</v>
      </c>
      <c r="U363">
        <v>304190</v>
      </c>
    </row>
    <row r="364" spans="1:21" x14ac:dyDescent="0.3">
      <c r="A364">
        <v>304246</v>
      </c>
      <c r="B364" t="s">
        <v>679</v>
      </c>
      <c r="C364" t="s">
        <v>1761</v>
      </c>
      <c r="D364" t="s">
        <v>40</v>
      </c>
      <c r="E364" t="s">
        <v>1770</v>
      </c>
      <c r="F364" t="s">
        <v>41</v>
      </c>
      <c r="G364" t="s">
        <v>102</v>
      </c>
      <c r="H364" t="s">
        <v>22</v>
      </c>
      <c r="I364" t="s">
        <v>43</v>
      </c>
      <c r="J364" t="s">
        <v>24</v>
      </c>
      <c r="K364" t="s">
        <v>69</v>
      </c>
      <c r="L364" t="s">
        <v>457</v>
      </c>
      <c r="M364">
        <v>79.41</v>
      </c>
      <c r="N364">
        <v>70</v>
      </c>
      <c r="O364" t="s">
        <v>56</v>
      </c>
      <c r="P364" t="s">
        <v>28</v>
      </c>
      <c r="R364">
        <v>25</v>
      </c>
      <c r="S364" t="s">
        <v>29</v>
      </c>
      <c r="U364">
        <v>303887</v>
      </c>
    </row>
    <row r="365" spans="1:21" x14ac:dyDescent="0.3">
      <c r="A365">
        <v>304247</v>
      </c>
      <c r="B365" t="s">
        <v>765</v>
      </c>
      <c r="C365" t="s">
        <v>1763</v>
      </c>
      <c r="D365" t="s">
        <v>80</v>
      </c>
      <c r="E365" t="s">
        <v>1771</v>
      </c>
      <c r="F365" t="s">
        <v>32</v>
      </c>
      <c r="G365" t="s">
        <v>53</v>
      </c>
      <c r="H365" t="s">
        <v>34</v>
      </c>
      <c r="I365" t="s">
        <v>23</v>
      </c>
      <c r="J365" t="s">
        <v>24</v>
      </c>
      <c r="K365" t="s">
        <v>54</v>
      </c>
      <c r="L365" t="s">
        <v>48</v>
      </c>
      <c r="M365">
        <v>80.25</v>
      </c>
      <c r="N365">
        <v>79</v>
      </c>
      <c r="O365" t="s">
        <v>56</v>
      </c>
      <c r="P365" t="s">
        <v>38</v>
      </c>
      <c r="Q365">
        <v>2</v>
      </c>
      <c r="R365">
        <v>14</v>
      </c>
      <c r="S365" t="s">
        <v>29</v>
      </c>
      <c r="U365">
        <v>303586</v>
      </c>
    </row>
    <row r="366" spans="1:21" x14ac:dyDescent="0.3">
      <c r="A366">
        <v>304252</v>
      </c>
      <c r="B366" t="s">
        <v>840</v>
      </c>
      <c r="C366" t="s">
        <v>1763</v>
      </c>
      <c r="D366" t="s">
        <v>80</v>
      </c>
      <c r="E366" t="s">
        <v>1772</v>
      </c>
      <c r="F366" t="s">
        <v>46</v>
      </c>
      <c r="G366" t="s">
        <v>47</v>
      </c>
      <c r="H366" t="s">
        <v>22</v>
      </c>
      <c r="I366" t="s">
        <v>23</v>
      </c>
      <c r="J366" t="s">
        <v>36</v>
      </c>
      <c r="K366" t="s">
        <v>64</v>
      </c>
      <c r="L366" t="s">
        <v>901</v>
      </c>
      <c r="M366">
        <v>86.65</v>
      </c>
      <c r="N366">
        <v>73</v>
      </c>
      <c r="O366" t="s">
        <v>56</v>
      </c>
      <c r="P366" t="s">
        <v>50</v>
      </c>
      <c r="R366">
        <v>29</v>
      </c>
      <c r="S366" t="s">
        <v>29</v>
      </c>
      <c r="U366">
        <v>304235</v>
      </c>
    </row>
    <row r="367" spans="1:21" x14ac:dyDescent="0.3">
      <c r="A367">
        <v>304255</v>
      </c>
      <c r="B367" t="s">
        <v>634</v>
      </c>
      <c r="C367" t="s">
        <v>1763</v>
      </c>
      <c r="D367" t="s">
        <v>80</v>
      </c>
      <c r="E367" t="s">
        <v>1772</v>
      </c>
      <c r="F367" t="s">
        <v>46</v>
      </c>
      <c r="G367" t="s">
        <v>42</v>
      </c>
      <c r="H367" t="s">
        <v>63</v>
      </c>
      <c r="I367" t="s">
        <v>35</v>
      </c>
      <c r="J367" t="s">
        <v>24</v>
      </c>
      <c r="K367" t="s">
        <v>54</v>
      </c>
      <c r="L367" t="s">
        <v>1070</v>
      </c>
      <c r="M367">
        <v>97.64</v>
      </c>
      <c r="N367">
        <v>100</v>
      </c>
      <c r="O367" t="s">
        <v>56</v>
      </c>
      <c r="P367" t="s">
        <v>28</v>
      </c>
      <c r="R367">
        <v>39</v>
      </c>
      <c r="S367" t="s">
        <v>57</v>
      </c>
      <c r="T367" t="s">
        <v>621</v>
      </c>
      <c r="U367">
        <v>304038</v>
      </c>
    </row>
    <row r="368" spans="1:21" x14ac:dyDescent="0.3">
      <c r="A368">
        <v>304256</v>
      </c>
      <c r="B368" t="s">
        <v>846</v>
      </c>
      <c r="C368" t="s">
        <v>1761</v>
      </c>
      <c r="D368" t="s">
        <v>40</v>
      </c>
      <c r="E368" t="s">
        <v>1770</v>
      </c>
      <c r="F368" t="s">
        <v>41</v>
      </c>
      <c r="G368" t="s">
        <v>102</v>
      </c>
      <c r="H368" t="s">
        <v>63</v>
      </c>
      <c r="I368" t="s">
        <v>35</v>
      </c>
      <c r="J368" t="s">
        <v>24</v>
      </c>
      <c r="K368" t="s">
        <v>69</v>
      </c>
      <c r="L368" t="s">
        <v>793</v>
      </c>
      <c r="M368">
        <v>91.07</v>
      </c>
      <c r="N368">
        <v>72</v>
      </c>
      <c r="O368" t="s">
        <v>56</v>
      </c>
      <c r="P368" t="s">
        <v>50</v>
      </c>
      <c r="R368">
        <v>22</v>
      </c>
      <c r="S368" t="s">
        <v>57</v>
      </c>
      <c r="T368" t="s">
        <v>1071</v>
      </c>
      <c r="U368">
        <v>303872</v>
      </c>
    </row>
    <row r="369" spans="1:21" x14ac:dyDescent="0.3">
      <c r="A369">
        <v>304257</v>
      </c>
      <c r="B369" t="s">
        <v>1072</v>
      </c>
      <c r="C369" t="s">
        <v>1761</v>
      </c>
      <c r="D369" t="s">
        <v>40</v>
      </c>
      <c r="E369" t="s">
        <v>1770</v>
      </c>
      <c r="F369" t="s">
        <v>41</v>
      </c>
      <c r="G369" t="s">
        <v>102</v>
      </c>
      <c r="H369" t="s">
        <v>34</v>
      </c>
      <c r="I369" t="s">
        <v>43</v>
      </c>
      <c r="J369" t="s">
        <v>24</v>
      </c>
      <c r="K369" t="s">
        <v>69</v>
      </c>
      <c r="L369" t="s">
        <v>472</v>
      </c>
      <c r="M369">
        <v>84.35</v>
      </c>
      <c r="N369">
        <v>76</v>
      </c>
      <c r="O369" t="s">
        <v>56</v>
      </c>
      <c r="P369" t="s">
        <v>28</v>
      </c>
      <c r="R369">
        <v>26</v>
      </c>
      <c r="S369" t="s">
        <v>29</v>
      </c>
      <c r="U369">
        <v>303885</v>
      </c>
    </row>
    <row r="370" spans="1:21" x14ac:dyDescent="0.3">
      <c r="A370">
        <v>304261</v>
      </c>
      <c r="B370" t="s">
        <v>1076</v>
      </c>
      <c r="C370" t="s">
        <v>1764</v>
      </c>
      <c r="D370" t="s">
        <v>60</v>
      </c>
      <c r="E370" t="s">
        <v>1771</v>
      </c>
      <c r="F370" t="s">
        <v>32</v>
      </c>
      <c r="G370" t="s">
        <v>33</v>
      </c>
      <c r="H370" t="s">
        <v>22</v>
      </c>
      <c r="I370" t="s">
        <v>35</v>
      </c>
      <c r="J370" t="s">
        <v>24</v>
      </c>
      <c r="K370" t="s">
        <v>69</v>
      </c>
      <c r="L370" t="s">
        <v>225</v>
      </c>
      <c r="M370">
        <v>92.03</v>
      </c>
      <c r="N370">
        <v>77</v>
      </c>
      <c r="O370" t="s">
        <v>56</v>
      </c>
      <c r="P370" t="s">
        <v>28</v>
      </c>
      <c r="R370">
        <v>30</v>
      </c>
      <c r="S370" t="s">
        <v>57</v>
      </c>
      <c r="T370" t="s">
        <v>1077</v>
      </c>
      <c r="U370">
        <v>303577</v>
      </c>
    </row>
    <row r="371" spans="1:21" x14ac:dyDescent="0.3">
      <c r="A371">
        <v>304263</v>
      </c>
      <c r="B371" t="s">
        <v>262</v>
      </c>
      <c r="C371" t="s">
        <v>1766</v>
      </c>
      <c r="D371" t="s">
        <v>52</v>
      </c>
      <c r="E371" t="s">
        <v>1768</v>
      </c>
      <c r="F371" t="s">
        <v>20</v>
      </c>
      <c r="G371" t="s">
        <v>62</v>
      </c>
      <c r="H371" t="s">
        <v>76</v>
      </c>
      <c r="I371" t="s">
        <v>35</v>
      </c>
      <c r="J371" t="s">
        <v>24</v>
      </c>
      <c r="K371" t="s">
        <v>25</v>
      </c>
      <c r="L371" t="s">
        <v>332</v>
      </c>
      <c r="M371">
        <v>89.82</v>
      </c>
      <c r="N371">
        <v>81</v>
      </c>
      <c r="O371" t="s">
        <v>56</v>
      </c>
      <c r="P371" t="s">
        <v>38</v>
      </c>
      <c r="Q371">
        <v>3</v>
      </c>
      <c r="R371">
        <v>19</v>
      </c>
      <c r="S371" t="s">
        <v>29</v>
      </c>
      <c r="U371">
        <v>303865</v>
      </c>
    </row>
    <row r="372" spans="1:21" x14ac:dyDescent="0.3">
      <c r="A372">
        <v>304266</v>
      </c>
      <c r="B372" t="s">
        <v>541</v>
      </c>
      <c r="C372" t="s">
        <v>1762</v>
      </c>
      <c r="D372" t="s">
        <v>72</v>
      </c>
      <c r="E372" t="s">
        <v>1770</v>
      </c>
      <c r="F372" t="s">
        <v>41</v>
      </c>
      <c r="G372" t="s">
        <v>68</v>
      </c>
      <c r="H372" t="s">
        <v>63</v>
      </c>
      <c r="I372" t="s">
        <v>35</v>
      </c>
      <c r="J372" t="s">
        <v>24</v>
      </c>
      <c r="K372" t="s">
        <v>69</v>
      </c>
      <c r="L372" t="s">
        <v>1081</v>
      </c>
      <c r="M372">
        <v>79.39</v>
      </c>
      <c r="N372">
        <v>63</v>
      </c>
      <c r="O372" t="s">
        <v>56</v>
      </c>
      <c r="P372" t="s">
        <v>38</v>
      </c>
      <c r="Q372">
        <v>5</v>
      </c>
      <c r="R372">
        <v>40</v>
      </c>
      <c r="S372" t="s">
        <v>29</v>
      </c>
      <c r="U372">
        <v>303996</v>
      </c>
    </row>
    <row r="373" spans="1:21" x14ac:dyDescent="0.3">
      <c r="A373">
        <v>304267</v>
      </c>
      <c r="B373" t="s">
        <v>415</v>
      </c>
      <c r="C373" t="s">
        <v>1766</v>
      </c>
      <c r="D373" t="s">
        <v>52</v>
      </c>
      <c r="E373" t="s">
        <v>1772</v>
      </c>
      <c r="F373" t="s">
        <v>46</v>
      </c>
      <c r="G373" t="s">
        <v>53</v>
      </c>
      <c r="H373" t="s">
        <v>34</v>
      </c>
      <c r="I373" t="s">
        <v>35</v>
      </c>
      <c r="J373" t="s">
        <v>24</v>
      </c>
      <c r="K373" t="s">
        <v>64</v>
      </c>
      <c r="L373" t="s">
        <v>194</v>
      </c>
      <c r="M373">
        <v>86.29</v>
      </c>
      <c r="N373">
        <v>82</v>
      </c>
      <c r="O373" t="s">
        <v>56</v>
      </c>
      <c r="P373" t="s">
        <v>38</v>
      </c>
      <c r="Q373">
        <v>4</v>
      </c>
      <c r="R373">
        <v>30</v>
      </c>
      <c r="S373" t="s">
        <v>29</v>
      </c>
      <c r="U373">
        <v>304204</v>
      </c>
    </row>
    <row r="374" spans="1:21" x14ac:dyDescent="0.3">
      <c r="A374">
        <v>304268</v>
      </c>
      <c r="B374" t="s">
        <v>1082</v>
      </c>
      <c r="C374" t="s">
        <v>1765</v>
      </c>
      <c r="D374" t="s">
        <v>19</v>
      </c>
      <c r="E374" t="s">
        <v>1769</v>
      </c>
      <c r="F374" t="s">
        <v>61</v>
      </c>
      <c r="G374" t="s">
        <v>102</v>
      </c>
      <c r="H374" t="s">
        <v>22</v>
      </c>
      <c r="I374" t="s">
        <v>35</v>
      </c>
      <c r="J374" t="s">
        <v>24</v>
      </c>
      <c r="K374" t="s">
        <v>64</v>
      </c>
      <c r="L374" t="s">
        <v>1083</v>
      </c>
      <c r="M374">
        <v>91.82</v>
      </c>
      <c r="N374">
        <v>79</v>
      </c>
      <c r="O374" t="s">
        <v>56</v>
      </c>
      <c r="P374" t="s">
        <v>38</v>
      </c>
      <c r="Q374">
        <v>5</v>
      </c>
      <c r="R374">
        <v>20</v>
      </c>
      <c r="S374" t="s">
        <v>57</v>
      </c>
      <c r="T374" t="s">
        <v>1084</v>
      </c>
      <c r="U374">
        <v>304198</v>
      </c>
    </row>
    <row r="375" spans="1:21" x14ac:dyDescent="0.3">
      <c r="A375">
        <v>304271</v>
      </c>
      <c r="B375" t="s">
        <v>373</v>
      </c>
      <c r="C375" t="s">
        <v>1761</v>
      </c>
      <c r="D375" t="s">
        <v>40</v>
      </c>
      <c r="E375" t="s">
        <v>1770</v>
      </c>
      <c r="F375" t="s">
        <v>41</v>
      </c>
      <c r="G375" t="s">
        <v>33</v>
      </c>
      <c r="H375" t="s">
        <v>76</v>
      </c>
      <c r="I375" t="s">
        <v>43</v>
      </c>
      <c r="J375" t="s">
        <v>24</v>
      </c>
      <c r="K375" t="s">
        <v>69</v>
      </c>
      <c r="L375" t="s">
        <v>510</v>
      </c>
      <c r="M375">
        <v>98.37</v>
      </c>
      <c r="N375">
        <v>96</v>
      </c>
      <c r="O375" t="s">
        <v>56</v>
      </c>
      <c r="P375" t="s">
        <v>38</v>
      </c>
      <c r="Q375">
        <v>5</v>
      </c>
      <c r="S375" t="s">
        <v>57</v>
      </c>
      <c r="T375" t="s">
        <v>1087</v>
      </c>
      <c r="U375">
        <v>303755</v>
      </c>
    </row>
    <row r="376" spans="1:21" x14ac:dyDescent="0.3">
      <c r="A376">
        <v>304272</v>
      </c>
      <c r="B376" t="s">
        <v>400</v>
      </c>
      <c r="C376" t="s">
        <v>1763</v>
      </c>
      <c r="D376" t="s">
        <v>80</v>
      </c>
      <c r="E376" t="s">
        <v>1768</v>
      </c>
      <c r="F376" t="s">
        <v>20</v>
      </c>
      <c r="G376" t="s">
        <v>42</v>
      </c>
      <c r="H376" t="s">
        <v>34</v>
      </c>
      <c r="I376" t="s">
        <v>35</v>
      </c>
      <c r="J376" t="s">
        <v>24</v>
      </c>
      <c r="K376" t="s">
        <v>69</v>
      </c>
      <c r="L376" t="s">
        <v>1088</v>
      </c>
      <c r="M376">
        <v>84.29</v>
      </c>
      <c r="N376">
        <v>73</v>
      </c>
      <c r="O376" t="s">
        <v>56</v>
      </c>
      <c r="P376" t="s">
        <v>38</v>
      </c>
      <c r="Q376">
        <v>2</v>
      </c>
      <c r="R376">
        <v>20</v>
      </c>
      <c r="S376" t="s">
        <v>29</v>
      </c>
      <c r="U376">
        <v>303684</v>
      </c>
    </row>
    <row r="377" spans="1:21" x14ac:dyDescent="0.3">
      <c r="A377">
        <v>304273</v>
      </c>
      <c r="B377" t="s">
        <v>477</v>
      </c>
      <c r="C377" t="s">
        <v>1760</v>
      </c>
      <c r="D377" t="s">
        <v>31</v>
      </c>
      <c r="E377" t="s">
        <v>1770</v>
      </c>
      <c r="F377" t="s">
        <v>41</v>
      </c>
      <c r="G377" t="s">
        <v>102</v>
      </c>
      <c r="H377" t="s">
        <v>63</v>
      </c>
      <c r="I377" t="s">
        <v>23</v>
      </c>
      <c r="J377" t="s">
        <v>24</v>
      </c>
      <c r="K377" t="s">
        <v>54</v>
      </c>
      <c r="L377" t="s">
        <v>1089</v>
      </c>
      <c r="M377">
        <v>96.36</v>
      </c>
      <c r="N377">
        <v>97</v>
      </c>
      <c r="O377" t="s">
        <v>56</v>
      </c>
      <c r="P377" t="s">
        <v>28</v>
      </c>
      <c r="R377">
        <v>22</v>
      </c>
      <c r="S377" t="s">
        <v>29</v>
      </c>
      <c r="U377">
        <v>303991</v>
      </c>
    </row>
    <row r="378" spans="1:21" x14ac:dyDescent="0.3">
      <c r="A378">
        <v>304275</v>
      </c>
      <c r="B378" t="s">
        <v>836</v>
      </c>
      <c r="C378" t="s">
        <v>1761</v>
      </c>
      <c r="D378" t="s">
        <v>40</v>
      </c>
      <c r="E378" t="s">
        <v>1770</v>
      </c>
      <c r="F378" t="s">
        <v>41</v>
      </c>
      <c r="G378" t="s">
        <v>21</v>
      </c>
      <c r="H378" t="s">
        <v>34</v>
      </c>
      <c r="I378" t="s">
        <v>23</v>
      </c>
      <c r="J378" t="s">
        <v>36</v>
      </c>
      <c r="K378" t="s">
        <v>64</v>
      </c>
      <c r="L378" t="s">
        <v>1092</v>
      </c>
      <c r="M378">
        <v>84.78</v>
      </c>
      <c r="N378">
        <v>77</v>
      </c>
      <c r="O378" t="s">
        <v>56</v>
      </c>
      <c r="P378" t="s">
        <v>38</v>
      </c>
      <c r="Q378">
        <v>3</v>
      </c>
      <c r="R378">
        <v>35</v>
      </c>
      <c r="S378" t="s">
        <v>29</v>
      </c>
      <c r="U378">
        <v>303783</v>
      </c>
    </row>
    <row r="379" spans="1:21" x14ac:dyDescent="0.3">
      <c r="A379">
        <v>304279</v>
      </c>
      <c r="B379" t="s">
        <v>888</v>
      </c>
      <c r="C379" t="s">
        <v>1760</v>
      </c>
      <c r="D379" t="s">
        <v>31</v>
      </c>
      <c r="E379" t="s">
        <v>1771</v>
      </c>
      <c r="F379" t="s">
        <v>32</v>
      </c>
      <c r="G379" t="s">
        <v>68</v>
      </c>
      <c r="H379" t="s">
        <v>34</v>
      </c>
      <c r="I379" t="s">
        <v>35</v>
      </c>
      <c r="J379" t="s">
        <v>24</v>
      </c>
      <c r="K379" t="s">
        <v>69</v>
      </c>
      <c r="L379" t="s">
        <v>835</v>
      </c>
      <c r="M379">
        <v>79.13</v>
      </c>
      <c r="N379">
        <v>67</v>
      </c>
      <c r="O379" t="s">
        <v>56</v>
      </c>
      <c r="P379" t="s">
        <v>38</v>
      </c>
      <c r="Q379">
        <v>2</v>
      </c>
      <c r="R379">
        <v>20</v>
      </c>
      <c r="S379" t="s">
        <v>29</v>
      </c>
      <c r="U379">
        <v>303608</v>
      </c>
    </row>
    <row r="380" spans="1:21" x14ac:dyDescent="0.3">
      <c r="A380">
        <v>304280</v>
      </c>
      <c r="B380" t="s">
        <v>217</v>
      </c>
      <c r="C380" t="s">
        <v>1760</v>
      </c>
      <c r="D380" t="s">
        <v>31</v>
      </c>
      <c r="E380" t="s">
        <v>1770</v>
      </c>
      <c r="F380" t="s">
        <v>41</v>
      </c>
      <c r="G380" t="s">
        <v>108</v>
      </c>
      <c r="H380" t="s">
        <v>22</v>
      </c>
      <c r="I380" t="s">
        <v>23</v>
      </c>
      <c r="J380" t="s">
        <v>36</v>
      </c>
      <c r="K380" t="s">
        <v>69</v>
      </c>
      <c r="L380" t="s">
        <v>432</v>
      </c>
      <c r="M380">
        <v>83.06</v>
      </c>
      <c r="N380">
        <v>65</v>
      </c>
      <c r="O380" t="s">
        <v>56</v>
      </c>
      <c r="P380" t="s">
        <v>50</v>
      </c>
      <c r="S380" t="s">
        <v>29</v>
      </c>
      <c r="U380">
        <v>303966</v>
      </c>
    </row>
    <row r="381" spans="1:21" x14ac:dyDescent="0.3">
      <c r="A381">
        <v>304281</v>
      </c>
      <c r="B381" t="s">
        <v>481</v>
      </c>
      <c r="C381" t="s">
        <v>1765</v>
      </c>
      <c r="D381" t="s">
        <v>19</v>
      </c>
      <c r="E381" t="s">
        <v>1769</v>
      </c>
      <c r="F381" t="s">
        <v>61</v>
      </c>
      <c r="G381" t="s">
        <v>21</v>
      </c>
      <c r="H381" t="s">
        <v>22</v>
      </c>
      <c r="I381" t="s">
        <v>43</v>
      </c>
      <c r="J381" t="s">
        <v>36</v>
      </c>
      <c r="K381" t="s">
        <v>25</v>
      </c>
      <c r="L381" t="s">
        <v>749</v>
      </c>
      <c r="M381">
        <v>96.14</v>
      </c>
      <c r="N381">
        <v>99</v>
      </c>
      <c r="O381" t="s">
        <v>56</v>
      </c>
      <c r="P381" t="s">
        <v>38</v>
      </c>
      <c r="Q381">
        <v>4</v>
      </c>
      <c r="R381">
        <v>38</v>
      </c>
      <c r="S381" t="s">
        <v>57</v>
      </c>
      <c r="T381" t="s">
        <v>1097</v>
      </c>
      <c r="U381">
        <v>304135</v>
      </c>
    </row>
    <row r="382" spans="1:21" x14ac:dyDescent="0.3">
      <c r="A382">
        <v>304283</v>
      </c>
      <c r="B382" t="s">
        <v>346</v>
      </c>
      <c r="C382" t="s">
        <v>1762</v>
      </c>
      <c r="D382" t="s">
        <v>72</v>
      </c>
      <c r="E382" t="s">
        <v>1772</v>
      </c>
      <c r="F382" t="s">
        <v>46</v>
      </c>
      <c r="G382" t="s">
        <v>73</v>
      </c>
      <c r="H382" t="s">
        <v>63</v>
      </c>
      <c r="I382" t="s">
        <v>43</v>
      </c>
      <c r="J382" t="s">
        <v>24</v>
      </c>
      <c r="K382" t="s">
        <v>54</v>
      </c>
      <c r="L382" t="s">
        <v>746</v>
      </c>
      <c r="M382">
        <v>78.77</v>
      </c>
      <c r="N382">
        <v>77</v>
      </c>
      <c r="O382" t="s">
        <v>56</v>
      </c>
      <c r="P382" t="s">
        <v>38</v>
      </c>
      <c r="Q382">
        <v>2</v>
      </c>
      <c r="R382">
        <v>16</v>
      </c>
      <c r="S382" t="s">
        <v>29</v>
      </c>
      <c r="U382">
        <v>304028</v>
      </c>
    </row>
    <row r="383" spans="1:21" x14ac:dyDescent="0.3">
      <c r="A383">
        <v>304285</v>
      </c>
      <c r="B383" t="s">
        <v>663</v>
      </c>
      <c r="C383" t="s">
        <v>1766</v>
      </c>
      <c r="D383" t="s">
        <v>52</v>
      </c>
      <c r="E383" t="s">
        <v>1771</v>
      </c>
      <c r="F383" t="s">
        <v>32</v>
      </c>
      <c r="G383" t="s">
        <v>42</v>
      </c>
      <c r="H383" t="s">
        <v>76</v>
      </c>
      <c r="I383" t="s">
        <v>23</v>
      </c>
      <c r="J383" t="s">
        <v>36</v>
      </c>
      <c r="K383" t="s">
        <v>25</v>
      </c>
      <c r="L383" t="s">
        <v>554</v>
      </c>
      <c r="M383">
        <v>96.49</v>
      </c>
      <c r="N383">
        <v>85</v>
      </c>
      <c r="O383" t="s">
        <v>56</v>
      </c>
      <c r="P383" t="s">
        <v>38</v>
      </c>
      <c r="Q383">
        <v>3</v>
      </c>
      <c r="R383">
        <v>25</v>
      </c>
      <c r="S383" t="s">
        <v>29</v>
      </c>
      <c r="U383">
        <v>303802</v>
      </c>
    </row>
    <row r="384" spans="1:21" x14ac:dyDescent="0.3">
      <c r="A384">
        <v>304287</v>
      </c>
      <c r="B384" t="s">
        <v>495</v>
      </c>
      <c r="C384" t="s">
        <v>1763</v>
      </c>
      <c r="D384" t="s">
        <v>80</v>
      </c>
      <c r="E384" t="s">
        <v>1772</v>
      </c>
      <c r="F384" t="s">
        <v>46</v>
      </c>
      <c r="G384" t="s">
        <v>53</v>
      </c>
      <c r="H384" t="s">
        <v>63</v>
      </c>
      <c r="I384" t="s">
        <v>23</v>
      </c>
      <c r="J384" t="s">
        <v>24</v>
      </c>
      <c r="K384" t="s">
        <v>54</v>
      </c>
      <c r="L384" t="s">
        <v>1101</v>
      </c>
      <c r="M384">
        <v>92.57</v>
      </c>
      <c r="N384">
        <v>85</v>
      </c>
      <c r="O384" t="s">
        <v>56</v>
      </c>
      <c r="P384" t="s">
        <v>38</v>
      </c>
      <c r="Q384">
        <v>2</v>
      </c>
      <c r="R384">
        <v>38</v>
      </c>
      <c r="S384" t="s">
        <v>57</v>
      </c>
      <c r="T384" t="s">
        <v>103</v>
      </c>
      <c r="U384">
        <v>303563</v>
      </c>
    </row>
    <row r="385" spans="1:21" x14ac:dyDescent="0.3">
      <c r="A385">
        <v>304290</v>
      </c>
      <c r="B385" t="s">
        <v>138</v>
      </c>
      <c r="C385" t="s">
        <v>1764</v>
      </c>
      <c r="D385" t="s">
        <v>60</v>
      </c>
      <c r="E385" t="s">
        <v>1769</v>
      </c>
      <c r="F385" t="s">
        <v>61</v>
      </c>
      <c r="G385" t="s">
        <v>102</v>
      </c>
      <c r="H385" t="s">
        <v>22</v>
      </c>
      <c r="I385" t="s">
        <v>35</v>
      </c>
      <c r="J385" t="s">
        <v>36</v>
      </c>
      <c r="K385" t="s">
        <v>25</v>
      </c>
      <c r="L385" t="s">
        <v>593</v>
      </c>
      <c r="M385">
        <v>86.3</v>
      </c>
      <c r="N385">
        <v>89</v>
      </c>
      <c r="O385" t="s">
        <v>56</v>
      </c>
      <c r="P385" t="s">
        <v>50</v>
      </c>
      <c r="R385">
        <v>19</v>
      </c>
      <c r="S385" t="s">
        <v>29</v>
      </c>
      <c r="U385">
        <v>304199</v>
      </c>
    </row>
    <row r="386" spans="1:21" x14ac:dyDescent="0.3">
      <c r="A386">
        <v>304291</v>
      </c>
      <c r="B386" t="s">
        <v>590</v>
      </c>
      <c r="C386" t="s">
        <v>1761</v>
      </c>
      <c r="D386" t="s">
        <v>40</v>
      </c>
      <c r="E386" t="s">
        <v>1769</v>
      </c>
      <c r="F386" t="s">
        <v>61</v>
      </c>
      <c r="G386" t="s">
        <v>33</v>
      </c>
      <c r="H386" t="s">
        <v>34</v>
      </c>
      <c r="I386" t="s">
        <v>23</v>
      </c>
      <c r="J386" t="s">
        <v>24</v>
      </c>
      <c r="K386" t="s">
        <v>64</v>
      </c>
      <c r="L386" t="s">
        <v>283</v>
      </c>
      <c r="M386">
        <v>80.88</v>
      </c>
      <c r="N386">
        <v>66</v>
      </c>
      <c r="O386" t="s">
        <v>56</v>
      </c>
      <c r="P386" t="s">
        <v>50</v>
      </c>
      <c r="R386">
        <v>18</v>
      </c>
      <c r="S386" t="s">
        <v>29</v>
      </c>
      <c r="U386">
        <v>303977</v>
      </c>
    </row>
    <row r="387" spans="1:21" x14ac:dyDescent="0.3">
      <c r="A387">
        <v>304292</v>
      </c>
      <c r="B387" t="s">
        <v>352</v>
      </c>
      <c r="C387" t="s">
        <v>1764</v>
      </c>
      <c r="D387" t="s">
        <v>60</v>
      </c>
      <c r="E387" t="s">
        <v>1768</v>
      </c>
      <c r="F387" t="s">
        <v>20</v>
      </c>
      <c r="G387" t="s">
        <v>102</v>
      </c>
      <c r="H387" t="s">
        <v>34</v>
      </c>
      <c r="I387" t="s">
        <v>35</v>
      </c>
      <c r="J387" t="s">
        <v>36</v>
      </c>
      <c r="K387" t="s">
        <v>64</v>
      </c>
      <c r="L387" t="s">
        <v>519</v>
      </c>
      <c r="M387">
        <v>93.18</v>
      </c>
      <c r="N387">
        <v>73</v>
      </c>
      <c r="O387" t="s">
        <v>56</v>
      </c>
      <c r="P387" t="s">
        <v>28</v>
      </c>
      <c r="R387">
        <v>37</v>
      </c>
      <c r="S387" t="s">
        <v>57</v>
      </c>
      <c r="T387" t="s">
        <v>1103</v>
      </c>
      <c r="U387">
        <v>304290</v>
      </c>
    </row>
    <row r="388" spans="1:21" x14ac:dyDescent="0.3">
      <c r="A388">
        <v>304293</v>
      </c>
      <c r="B388" t="s">
        <v>1104</v>
      </c>
      <c r="C388" t="s">
        <v>1763</v>
      </c>
      <c r="D388" t="s">
        <v>80</v>
      </c>
      <c r="E388" t="s">
        <v>1769</v>
      </c>
      <c r="F388" t="s">
        <v>61</v>
      </c>
      <c r="G388" t="s">
        <v>73</v>
      </c>
      <c r="H388" t="s">
        <v>22</v>
      </c>
      <c r="I388" t="s">
        <v>43</v>
      </c>
      <c r="J388" t="s">
        <v>24</v>
      </c>
      <c r="K388" t="s">
        <v>64</v>
      </c>
      <c r="L388" t="s">
        <v>1105</v>
      </c>
      <c r="M388">
        <v>78.239999999999995</v>
      </c>
      <c r="N388">
        <v>59</v>
      </c>
      <c r="O388" t="s">
        <v>56</v>
      </c>
      <c r="P388" t="s">
        <v>38</v>
      </c>
      <c r="Q388">
        <v>2</v>
      </c>
      <c r="R388">
        <v>32</v>
      </c>
      <c r="S388" t="s">
        <v>57</v>
      </c>
      <c r="T388" t="s">
        <v>549</v>
      </c>
      <c r="U388">
        <v>303601</v>
      </c>
    </row>
    <row r="389" spans="1:21" x14ac:dyDescent="0.3">
      <c r="A389">
        <v>304295</v>
      </c>
      <c r="B389" t="s">
        <v>668</v>
      </c>
      <c r="C389" t="s">
        <v>1763</v>
      </c>
      <c r="D389" t="s">
        <v>80</v>
      </c>
      <c r="E389" t="s">
        <v>1770</v>
      </c>
      <c r="F389" t="s">
        <v>41</v>
      </c>
      <c r="G389" t="s">
        <v>33</v>
      </c>
      <c r="H389" t="s">
        <v>34</v>
      </c>
      <c r="I389" t="s">
        <v>35</v>
      </c>
      <c r="J389" t="s">
        <v>24</v>
      </c>
      <c r="K389" t="s">
        <v>54</v>
      </c>
      <c r="L389" t="s">
        <v>390</v>
      </c>
      <c r="M389">
        <v>95.97</v>
      </c>
      <c r="N389">
        <v>93</v>
      </c>
      <c r="O389" t="s">
        <v>56</v>
      </c>
      <c r="P389" t="s">
        <v>38</v>
      </c>
      <c r="Q389">
        <v>2</v>
      </c>
      <c r="R389">
        <v>15</v>
      </c>
      <c r="S389" t="s">
        <v>57</v>
      </c>
      <c r="T389" t="s">
        <v>1106</v>
      </c>
      <c r="U389">
        <v>304243</v>
      </c>
    </row>
    <row r="390" spans="1:21" x14ac:dyDescent="0.3">
      <c r="A390">
        <v>304296</v>
      </c>
      <c r="B390" t="s">
        <v>1107</v>
      </c>
      <c r="C390" t="s">
        <v>1765</v>
      </c>
      <c r="D390" t="s">
        <v>19</v>
      </c>
      <c r="E390" t="s">
        <v>1770</v>
      </c>
      <c r="F390" t="s">
        <v>41</v>
      </c>
      <c r="G390" t="s">
        <v>102</v>
      </c>
      <c r="H390" t="s">
        <v>76</v>
      </c>
      <c r="I390" t="s">
        <v>23</v>
      </c>
      <c r="J390" t="s">
        <v>24</v>
      </c>
      <c r="K390" t="s">
        <v>69</v>
      </c>
      <c r="L390" t="s">
        <v>1108</v>
      </c>
      <c r="M390">
        <v>81.2</v>
      </c>
      <c r="N390">
        <v>56</v>
      </c>
      <c r="O390" t="s">
        <v>56</v>
      </c>
      <c r="P390" t="s">
        <v>38</v>
      </c>
      <c r="Q390">
        <v>3</v>
      </c>
      <c r="R390">
        <v>33</v>
      </c>
      <c r="S390" t="s">
        <v>29</v>
      </c>
      <c r="U390">
        <v>303698</v>
      </c>
    </row>
    <row r="391" spans="1:21" x14ac:dyDescent="0.3">
      <c r="A391">
        <v>304297</v>
      </c>
      <c r="B391" t="s">
        <v>230</v>
      </c>
      <c r="C391" t="s">
        <v>1765</v>
      </c>
      <c r="D391" t="s">
        <v>19</v>
      </c>
      <c r="E391" t="s">
        <v>1771</v>
      </c>
      <c r="F391" t="s">
        <v>32</v>
      </c>
      <c r="G391" t="s">
        <v>108</v>
      </c>
      <c r="H391" t="s">
        <v>76</v>
      </c>
      <c r="I391" t="s">
        <v>35</v>
      </c>
      <c r="J391" t="s">
        <v>24</v>
      </c>
      <c r="K391" t="s">
        <v>25</v>
      </c>
      <c r="L391" t="s">
        <v>511</v>
      </c>
      <c r="M391">
        <v>82.05</v>
      </c>
      <c r="N391">
        <v>55</v>
      </c>
      <c r="O391" t="s">
        <v>56</v>
      </c>
      <c r="P391" t="s">
        <v>28</v>
      </c>
      <c r="R391">
        <v>32</v>
      </c>
      <c r="S391" t="s">
        <v>57</v>
      </c>
      <c r="T391" t="s">
        <v>1109</v>
      </c>
      <c r="U391">
        <v>303932</v>
      </c>
    </row>
    <row r="392" spans="1:21" x14ac:dyDescent="0.3">
      <c r="A392">
        <v>304298</v>
      </c>
      <c r="B392" t="s">
        <v>1110</v>
      </c>
      <c r="C392" t="s">
        <v>1760</v>
      </c>
      <c r="D392" t="s">
        <v>31</v>
      </c>
      <c r="E392" t="s">
        <v>1772</v>
      </c>
      <c r="F392" t="s">
        <v>46</v>
      </c>
      <c r="G392" t="s">
        <v>42</v>
      </c>
      <c r="H392" t="s">
        <v>34</v>
      </c>
      <c r="I392" t="s">
        <v>35</v>
      </c>
      <c r="J392" t="s">
        <v>36</v>
      </c>
      <c r="K392" t="s">
        <v>64</v>
      </c>
      <c r="L392" t="s">
        <v>280</v>
      </c>
      <c r="M392">
        <v>75.73</v>
      </c>
      <c r="N392">
        <v>73</v>
      </c>
      <c r="O392" t="s">
        <v>56</v>
      </c>
      <c r="P392" t="s">
        <v>38</v>
      </c>
      <c r="Q392">
        <v>5</v>
      </c>
      <c r="R392">
        <v>34</v>
      </c>
      <c r="S392" t="s">
        <v>29</v>
      </c>
      <c r="U392">
        <v>303730</v>
      </c>
    </row>
    <row r="393" spans="1:21" x14ac:dyDescent="0.3">
      <c r="A393">
        <v>304300</v>
      </c>
      <c r="B393" t="s">
        <v>503</v>
      </c>
      <c r="C393" t="s">
        <v>1766</v>
      </c>
      <c r="D393" t="s">
        <v>52</v>
      </c>
      <c r="E393" t="s">
        <v>1772</v>
      </c>
      <c r="F393" t="s">
        <v>46</v>
      </c>
      <c r="G393" t="s">
        <v>108</v>
      </c>
      <c r="H393" t="s">
        <v>76</v>
      </c>
      <c r="I393" t="s">
        <v>35</v>
      </c>
      <c r="J393" t="s">
        <v>24</v>
      </c>
      <c r="K393" t="s">
        <v>25</v>
      </c>
      <c r="L393" t="s">
        <v>979</v>
      </c>
      <c r="M393">
        <v>79.959999999999994</v>
      </c>
      <c r="N393">
        <v>76</v>
      </c>
      <c r="O393" t="s">
        <v>56</v>
      </c>
      <c r="P393" t="s">
        <v>38</v>
      </c>
      <c r="Q393">
        <v>3</v>
      </c>
      <c r="S393" t="s">
        <v>29</v>
      </c>
      <c r="U393">
        <v>304132</v>
      </c>
    </row>
    <row r="394" spans="1:21" x14ac:dyDescent="0.3">
      <c r="A394">
        <v>304301</v>
      </c>
      <c r="B394" t="s">
        <v>581</v>
      </c>
      <c r="C394" t="s">
        <v>1765</v>
      </c>
      <c r="D394" t="s">
        <v>19</v>
      </c>
      <c r="E394" t="s">
        <v>1772</v>
      </c>
      <c r="F394" t="s">
        <v>46</v>
      </c>
      <c r="G394" t="s">
        <v>102</v>
      </c>
      <c r="H394" t="s">
        <v>22</v>
      </c>
      <c r="I394" t="s">
        <v>35</v>
      </c>
      <c r="J394" t="s">
        <v>24</v>
      </c>
      <c r="K394" t="s">
        <v>25</v>
      </c>
      <c r="L394" t="s">
        <v>751</v>
      </c>
      <c r="M394">
        <v>79.569999999999993</v>
      </c>
      <c r="N394">
        <v>64</v>
      </c>
      <c r="O394" t="s">
        <v>56</v>
      </c>
      <c r="P394" t="s">
        <v>38</v>
      </c>
      <c r="Q394">
        <v>2</v>
      </c>
      <c r="R394">
        <v>7</v>
      </c>
      <c r="S394" t="s">
        <v>29</v>
      </c>
      <c r="U394">
        <v>304250</v>
      </c>
    </row>
    <row r="395" spans="1:21" x14ac:dyDescent="0.3">
      <c r="A395">
        <v>304302</v>
      </c>
      <c r="B395" t="s">
        <v>1003</v>
      </c>
      <c r="C395" t="s">
        <v>1760</v>
      </c>
      <c r="D395" t="s">
        <v>31</v>
      </c>
      <c r="E395" t="s">
        <v>1769</v>
      </c>
      <c r="F395" t="s">
        <v>61</v>
      </c>
      <c r="G395" t="s">
        <v>21</v>
      </c>
      <c r="H395" t="s">
        <v>63</v>
      </c>
      <c r="I395" t="s">
        <v>23</v>
      </c>
      <c r="J395" t="s">
        <v>24</v>
      </c>
      <c r="K395" t="s">
        <v>64</v>
      </c>
      <c r="L395" t="s">
        <v>345</v>
      </c>
      <c r="M395">
        <v>81.87</v>
      </c>
      <c r="N395">
        <v>78</v>
      </c>
      <c r="O395" t="s">
        <v>56</v>
      </c>
      <c r="P395" t="s">
        <v>38</v>
      </c>
      <c r="Q395">
        <v>2</v>
      </c>
      <c r="R395">
        <v>26</v>
      </c>
      <c r="S395" t="s">
        <v>131</v>
      </c>
      <c r="T395" t="s">
        <v>1112</v>
      </c>
      <c r="U395">
        <v>304031</v>
      </c>
    </row>
    <row r="396" spans="1:21" x14ac:dyDescent="0.3">
      <c r="A396">
        <v>304303</v>
      </c>
      <c r="B396" t="s">
        <v>312</v>
      </c>
      <c r="C396" t="s">
        <v>1760</v>
      </c>
      <c r="D396" t="s">
        <v>31</v>
      </c>
      <c r="E396" t="s">
        <v>1768</v>
      </c>
      <c r="F396" t="s">
        <v>20</v>
      </c>
      <c r="G396" t="s">
        <v>33</v>
      </c>
      <c r="H396" t="s">
        <v>63</v>
      </c>
      <c r="I396" t="s">
        <v>43</v>
      </c>
      <c r="J396" t="s">
        <v>36</v>
      </c>
      <c r="K396" t="s">
        <v>64</v>
      </c>
      <c r="L396" t="s">
        <v>565</v>
      </c>
      <c r="M396">
        <v>82.24</v>
      </c>
      <c r="N396">
        <v>59</v>
      </c>
      <c r="O396" t="s">
        <v>56</v>
      </c>
      <c r="P396" t="s">
        <v>38</v>
      </c>
      <c r="Q396">
        <v>3</v>
      </c>
      <c r="R396">
        <v>9</v>
      </c>
      <c r="S396" t="s">
        <v>131</v>
      </c>
      <c r="T396" t="s">
        <v>1113</v>
      </c>
      <c r="U396">
        <v>303922</v>
      </c>
    </row>
    <row r="397" spans="1:21" x14ac:dyDescent="0.3">
      <c r="A397">
        <v>304305</v>
      </c>
      <c r="B397" t="s">
        <v>200</v>
      </c>
      <c r="C397" t="s">
        <v>1760</v>
      </c>
      <c r="D397" t="s">
        <v>31</v>
      </c>
      <c r="E397" t="s">
        <v>1772</v>
      </c>
      <c r="F397" t="s">
        <v>46</v>
      </c>
      <c r="G397" t="s">
        <v>62</v>
      </c>
      <c r="H397" t="s">
        <v>34</v>
      </c>
      <c r="I397" t="s">
        <v>43</v>
      </c>
      <c r="J397" t="s">
        <v>36</v>
      </c>
      <c r="K397" t="s">
        <v>25</v>
      </c>
      <c r="L397" t="s">
        <v>99</v>
      </c>
      <c r="M397">
        <v>75.66</v>
      </c>
      <c r="N397">
        <v>73</v>
      </c>
      <c r="O397" t="s">
        <v>56</v>
      </c>
      <c r="P397" t="s">
        <v>38</v>
      </c>
      <c r="Q397">
        <v>5</v>
      </c>
      <c r="R397">
        <v>23</v>
      </c>
      <c r="S397" t="s">
        <v>29</v>
      </c>
      <c r="U397">
        <v>303727</v>
      </c>
    </row>
    <row r="398" spans="1:21" x14ac:dyDescent="0.3">
      <c r="A398">
        <v>304307</v>
      </c>
      <c r="B398" t="s">
        <v>1116</v>
      </c>
      <c r="C398" t="s">
        <v>1763</v>
      </c>
      <c r="D398" t="s">
        <v>80</v>
      </c>
      <c r="E398" t="s">
        <v>1770</v>
      </c>
      <c r="F398" t="s">
        <v>41</v>
      </c>
      <c r="G398" t="s">
        <v>53</v>
      </c>
      <c r="H398" t="s">
        <v>34</v>
      </c>
      <c r="I398" t="s">
        <v>35</v>
      </c>
      <c r="J398" t="s">
        <v>24</v>
      </c>
      <c r="K398" t="s">
        <v>69</v>
      </c>
      <c r="L398" t="s">
        <v>113</v>
      </c>
      <c r="M398">
        <v>96.85</v>
      </c>
      <c r="N398">
        <v>85</v>
      </c>
      <c r="O398" t="s">
        <v>56</v>
      </c>
      <c r="P398" t="s">
        <v>38</v>
      </c>
      <c r="Q398">
        <v>3</v>
      </c>
      <c r="R398">
        <v>22</v>
      </c>
      <c r="S398" t="s">
        <v>29</v>
      </c>
      <c r="U398">
        <v>304089</v>
      </c>
    </row>
    <row r="399" spans="1:21" x14ac:dyDescent="0.3">
      <c r="A399">
        <v>304309</v>
      </c>
      <c r="B399" t="s">
        <v>335</v>
      </c>
      <c r="C399" t="s">
        <v>1766</v>
      </c>
      <c r="D399" t="s">
        <v>52</v>
      </c>
      <c r="E399" t="s">
        <v>1768</v>
      </c>
      <c r="F399" t="s">
        <v>20</v>
      </c>
      <c r="G399" t="s">
        <v>68</v>
      </c>
      <c r="H399" t="s">
        <v>63</v>
      </c>
      <c r="I399" t="s">
        <v>35</v>
      </c>
      <c r="J399" t="s">
        <v>24</v>
      </c>
      <c r="K399" t="s">
        <v>64</v>
      </c>
      <c r="L399" t="s">
        <v>1087</v>
      </c>
      <c r="M399">
        <v>79.94</v>
      </c>
      <c r="N399">
        <v>57</v>
      </c>
      <c r="O399" t="s">
        <v>56</v>
      </c>
      <c r="P399" t="s">
        <v>28</v>
      </c>
      <c r="S399" t="s">
        <v>57</v>
      </c>
      <c r="T399" t="s">
        <v>1118</v>
      </c>
      <c r="U399">
        <v>303558</v>
      </c>
    </row>
    <row r="400" spans="1:21" x14ac:dyDescent="0.3">
      <c r="A400">
        <v>304311</v>
      </c>
      <c r="B400" t="s">
        <v>271</v>
      </c>
      <c r="C400" t="s">
        <v>1766</v>
      </c>
      <c r="D400" t="s">
        <v>52</v>
      </c>
      <c r="E400" t="s">
        <v>1772</v>
      </c>
      <c r="F400" t="s">
        <v>46</v>
      </c>
      <c r="G400" t="s">
        <v>53</v>
      </c>
      <c r="H400" t="s">
        <v>22</v>
      </c>
      <c r="I400" t="s">
        <v>23</v>
      </c>
      <c r="J400" t="s">
        <v>24</v>
      </c>
      <c r="K400" t="s">
        <v>25</v>
      </c>
      <c r="L400" t="s">
        <v>1096</v>
      </c>
      <c r="M400">
        <v>88.28</v>
      </c>
      <c r="N400">
        <v>73</v>
      </c>
      <c r="O400" t="s">
        <v>56</v>
      </c>
      <c r="P400" t="s">
        <v>38</v>
      </c>
      <c r="Q400">
        <v>3</v>
      </c>
      <c r="R400">
        <v>28</v>
      </c>
      <c r="S400" t="s">
        <v>29</v>
      </c>
      <c r="U400">
        <v>304282</v>
      </c>
    </row>
    <row r="401" spans="1:21" x14ac:dyDescent="0.3">
      <c r="A401">
        <v>304313</v>
      </c>
      <c r="B401" t="s">
        <v>1117</v>
      </c>
      <c r="C401" t="s">
        <v>1762</v>
      </c>
      <c r="D401" t="s">
        <v>72</v>
      </c>
      <c r="E401" t="s">
        <v>1772</v>
      </c>
      <c r="F401" t="s">
        <v>46</v>
      </c>
      <c r="G401" t="s">
        <v>68</v>
      </c>
      <c r="H401" t="s">
        <v>34</v>
      </c>
      <c r="I401" t="s">
        <v>43</v>
      </c>
      <c r="J401" t="s">
        <v>24</v>
      </c>
      <c r="K401" t="s">
        <v>69</v>
      </c>
      <c r="L401" t="s">
        <v>1121</v>
      </c>
      <c r="M401">
        <v>76.97</v>
      </c>
      <c r="N401">
        <v>68</v>
      </c>
      <c r="O401" t="s">
        <v>56</v>
      </c>
      <c r="P401" t="s">
        <v>38</v>
      </c>
      <c r="Q401">
        <v>3</v>
      </c>
      <c r="R401">
        <v>22</v>
      </c>
      <c r="S401" t="s">
        <v>57</v>
      </c>
      <c r="T401" t="s">
        <v>1122</v>
      </c>
      <c r="U401">
        <v>303534</v>
      </c>
    </row>
    <row r="402" spans="1:21" x14ac:dyDescent="0.3">
      <c r="A402">
        <v>304314</v>
      </c>
      <c r="B402" t="s">
        <v>421</v>
      </c>
      <c r="C402" t="s">
        <v>1762</v>
      </c>
      <c r="D402" t="s">
        <v>72</v>
      </c>
      <c r="E402" t="s">
        <v>1769</v>
      </c>
      <c r="F402" t="s">
        <v>61</v>
      </c>
      <c r="G402" t="s">
        <v>53</v>
      </c>
      <c r="H402" t="s">
        <v>76</v>
      </c>
      <c r="I402" t="s">
        <v>23</v>
      </c>
      <c r="J402" t="s">
        <v>24</v>
      </c>
      <c r="K402" t="s">
        <v>69</v>
      </c>
      <c r="L402" t="s">
        <v>1123</v>
      </c>
      <c r="M402">
        <v>86.54</v>
      </c>
      <c r="N402">
        <v>78</v>
      </c>
      <c r="O402" t="s">
        <v>56</v>
      </c>
      <c r="P402" t="s">
        <v>38</v>
      </c>
      <c r="Q402">
        <v>4</v>
      </c>
      <c r="R402">
        <v>27</v>
      </c>
      <c r="S402" t="s">
        <v>131</v>
      </c>
      <c r="T402" t="s">
        <v>1124</v>
      </c>
      <c r="U402">
        <v>304299</v>
      </c>
    </row>
    <row r="403" spans="1:21" x14ac:dyDescent="0.3">
      <c r="A403">
        <v>304315</v>
      </c>
      <c r="B403" t="s">
        <v>501</v>
      </c>
      <c r="C403" t="s">
        <v>1761</v>
      </c>
      <c r="D403" t="s">
        <v>40</v>
      </c>
      <c r="E403" t="s">
        <v>1771</v>
      </c>
      <c r="F403" t="s">
        <v>32</v>
      </c>
      <c r="G403" t="s">
        <v>173</v>
      </c>
      <c r="H403" t="s">
        <v>76</v>
      </c>
      <c r="I403" t="s">
        <v>43</v>
      </c>
      <c r="J403" t="s">
        <v>24</v>
      </c>
      <c r="K403" t="s">
        <v>54</v>
      </c>
      <c r="L403" t="s">
        <v>1125</v>
      </c>
      <c r="M403">
        <v>76.790000000000006</v>
      </c>
      <c r="N403">
        <v>54</v>
      </c>
      <c r="O403" t="s">
        <v>56</v>
      </c>
      <c r="P403" t="s">
        <v>38</v>
      </c>
      <c r="Q403">
        <v>5</v>
      </c>
      <c r="R403">
        <v>39</v>
      </c>
      <c r="S403" t="s">
        <v>29</v>
      </c>
      <c r="U403">
        <v>303668</v>
      </c>
    </row>
    <row r="404" spans="1:21" x14ac:dyDescent="0.3">
      <c r="A404">
        <v>304316</v>
      </c>
      <c r="B404" t="s">
        <v>156</v>
      </c>
      <c r="C404" t="s">
        <v>1760</v>
      </c>
      <c r="D404" t="s">
        <v>31</v>
      </c>
      <c r="E404" t="s">
        <v>1772</v>
      </c>
      <c r="F404" t="s">
        <v>46</v>
      </c>
      <c r="G404" t="s">
        <v>53</v>
      </c>
      <c r="H404" t="s">
        <v>22</v>
      </c>
      <c r="I404" t="s">
        <v>43</v>
      </c>
      <c r="J404" t="s">
        <v>36</v>
      </c>
      <c r="K404" t="s">
        <v>54</v>
      </c>
      <c r="L404" t="s">
        <v>113</v>
      </c>
      <c r="M404">
        <v>91.13</v>
      </c>
      <c r="N404">
        <v>88</v>
      </c>
      <c r="O404" t="s">
        <v>56</v>
      </c>
      <c r="P404" t="s">
        <v>38</v>
      </c>
      <c r="Q404">
        <v>5</v>
      </c>
      <c r="S404" t="s">
        <v>29</v>
      </c>
      <c r="U404">
        <v>303888</v>
      </c>
    </row>
    <row r="405" spans="1:21" x14ac:dyDescent="0.3">
      <c r="A405">
        <v>304317</v>
      </c>
      <c r="B405" t="s">
        <v>642</v>
      </c>
      <c r="C405" t="s">
        <v>1760</v>
      </c>
      <c r="D405" t="s">
        <v>31</v>
      </c>
      <c r="E405" t="s">
        <v>1768</v>
      </c>
      <c r="F405" t="s">
        <v>20</v>
      </c>
      <c r="G405" t="s">
        <v>21</v>
      </c>
      <c r="H405" t="s">
        <v>22</v>
      </c>
      <c r="I405" t="s">
        <v>43</v>
      </c>
      <c r="J405" t="s">
        <v>36</v>
      </c>
      <c r="K405" t="s">
        <v>54</v>
      </c>
      <c r="L405" t="s">
        <v>1030</v>
      </c>
      <c r="M405">
        <v>85.96</v>
      </c>
      <c r="N405">
        <v>87</v>
      </c>
      <c r="O405" t="s">
        <v>56</v>
      </c>
      <c r="P405" t="s">
        <v>38</v>
      </c>
      <c r="Q405">
        <v>2</v>
      </c>
      <c r="R405">
        <v>12</v>
      </c>
      <c r="S405" t="s">
        <v>29</v>
      </c>
      <c r="U405">
        <v>303752</v>
      </c>
    </row>
    <row r="406" spans="1:21" x14ac:dyDescent="0.3">
      <c r="A406">
        <v>304318</v>
      </c>
      <c r="B406" t="s">
        <v>732</v>
      </c>
      <c r="C406" t="s">
        <v>1766</v>
      </c>
      <c r="D406" t="s">
        <v>52</v>
      </c>
      <c r="E406" t="s">
        <v>1769</v>
      </c>
      <c r="F406" t="s">
        <v>61</v>
      </c>
      <c r="G406" t="s">
        <v>47</v>
      </c>
      <c r="H406" t="s">
        <v>22</v>
      </c>
      <c r="I406" t="s">
        <v>23</v>
      </c>
      <c r="J406" t="s">
        <v>24</v>
      </c>
      <c r="K406" t="s">
        <v>54</v>
      </c>
      <c r="L406" t="s">
        <v>1126</v>
      </c>
      <c r="M406">
        <v>76.040000000000006</v>
      </c>
      <c r="N406">
        <v>65</v>
      </c>
      <c r="O406" t="s">
        <v>56</v>
      </c>
      <c r="P406" t="s">
        <v>28</v>
      </c>
      <c r="R406">
        <v>5</v>
      </c>
      <c r="S406" t="s">
        <v>29</v>
      </c>
      <c r="U406">
        <v>303720</v>
      </c>
    </row>
    <row r="407" spans="1:21" x14ac:dyDescent="0.3">
      <c r="A407">
        <v>304319</v>
      </c>
      <c r="B407" t="s">
        <v>98</v>
      </c>
      <c r="C407" t="s">
        <v>1764</v>
      </c>
      <c r="D407" t="s">
        <v>60</v>
      </c>
      <c r="E407" t="s">
        <v>1769</v>
      </c>
      <c r="F407" t="s">
        <v>61</v>
      </c>
      <c r="G407" t="s">
        <v>108</v>
      </c>
      <c r="H407" t="s">
        <v>63</v>
      </c>
      <c r="I407" t="s">
        <v>43</v>
      </c>
      <c r="J407" t="s">
        <v>36</v>
      </c>
      <c r="K407" t="s">
        <v>25</v>
      </c>
      <c r="L407" t="s">
        <v>283</v>
      </c>
      <c r="M407">
        <v>79.55</v>
      </c>
      <c r="N407">
        <v>59</v>
      </c>
      <c r="O407" t="s">
        <v>56</v>
      </c>
      <c r="P407" t="s">
        <v>38</v>
      </c>
      <c r="Q407">
        <v>3</v>
      </c>
      <c r="S407" t="s">
        <v>29</v>
      </c>
      <c r="U407">
        <v>303576</v>
      </c>
    </row>
    <row r="408" spans="1:21" x14ac:dyDescent="0.3">
      <c r="A408">
        <v>304324</v>
      </c>
      <c r="B408" t="s">
        <v>717</v>
      </c>
      <c r="C408" t="s">
        <v>1763</v>
      </c>
      <c r="D408" t="s">
        <v>80</v>
      </c>
      <c r="E408" t="s">
        <v>1770</v>
      </c>
      <c r="F408" t="s">
        <v>41</v>
      </c>
      <c r="G408" t="s">
        <v>21</v>
      </c>
      <c r="H408" t="s">
        <v>63</v>
      </c>
      <c r="I408" t="s">
        <v>35</v>
      </c>
      <c r="J408" t="s">
        <v>36</v>
      </c>
      <c r="K408" t="s">
        <v>69</v>
      </c>
      <c r="L408" t="s">
        <v>1128</v>
      </c>
      <c r="M408">
        <v>91.42</v>
      </c>
      <c r="N408">
        <v>74</v>
      </c>
      <c r="O408" t="s">
        <v>56</v>
      </c>
      <c r="P408" t="s">
        <v>38</v>
      </c>
      <c r="Q408">
        <v>3</v>
      </c>
      <c r="R408">
        <v>30</v>
      </c>
      <c r="S408" t="s">
        <v>29</v>
      </c>
      <c r="U408">
        <v>303981</v>
      </c>
    </row>
    <row r="409" spans="1:21" x14ac:dyDescent="0.3">
      <c r="A409">
        <v>304327</v>
      </c>
      <c r="B409" t="s">
        <v>630</v>
      </c>
      <c r="C409" t="s">
        <v>1761</v>
      </c>
      <c r="D409" t="s">
        <v>40</v>
      </c>
      <c r="E409" t="s">
        <v>1769</v>
      </c>
      <c r="F409" t="s">
        <v>61</v>
      </c>
      <c r="G409" t="s">
        <v>73</v>
      </c>
      <c r="H409" t="s">
        <v>76</v>
      </c>
      <c r="I409" t="s">
        <v>35</v>
      </c>
      <c r="J409" t="s">
        <v>36</v>
      </c>
      <c r="K409" t="s">
        <v>69</v>
      </c>
      <c r="L409" t="s">
        <v>1130</v>
      </c>
      <c r="M409">
        <v>82.2</v>
      </c>
      <c r="N409">
        <v>61</v>
      </c>
      <c r="O409" t="s">
        <v>56</v>
      </c>
      <c r="P409" t="s">
        <v>38</v>
      </c>
      <c r="Q409">
        <v>4</v>
      </c>
      <c r="R409">
        <v>33</v>
      </c>
      <c r="S409" t="s">
        <v>29</v>
      </c>
      <c r="U409">
        <v>304325</v>
      </c>
    </row>
    <row r="410" spans="1:21" x14ac:dyDescent="0.3">
      <c r="A410">
        <v>304332</v>
      </c>
      <c r="B410" t="s">
        <v>1056</v>
      </c>
      <c r="C410" t="s">
        <v>1760</v>
      </c>
      <c r="D410" t="s">
        <v>31</v>
      </c>
      <c r="E410" t="s">
        <v>1768</v>
      </c>
      <c r="F410" t="s">
        <v>20</v>
      </c>
      <c r="G410" t="s">
        <v>73</v>
      </c>
      <c r="H410" t="s">
        <v>63</v>
      </c>
      <c r="I410" t="s">
        <v>43</v>
      </c>
      <c r="J410" t="s">
        <v>36</v>
      </c>
      <c r="K410" t="s">
        <v>69</v>
      </c>
      <c r="L410" t="s">
        <v>1134</v>
      </c>
      <c r="M410">
        <v>88.48</v>
      </c>
      <c r="N410">
        <v>87</v>
      </c>
      <c r="O410" t="s">
        <v>56</v>
      </c>
      <c r="P410" t="s">
        <v>38</v>
      </c>
      <c r="Q410">
        <v>5</v>
      </c>
      <c r="R410">
        <v>21</v>
      </c>
      <c r="S410" t="s">
        <v>29</v>
      </c>
      <c r="U410">
        <v>303525</v>
      </c>
    </row>
    <row r="411" spans="1:21" x14ac:dyDescent="0.3">
      <c r="A411">
        <v>304334</v>
      </c>
      <c r="B411" t="s">
        <v>491</v>
      </c>
      <c r="C411" t="s">
        <v>1766</v>
      </c>
      <c r="D411" t="s">
        <v>52</v>
      </c>
      <c r="E411" t="s">
        <v>1772</v>
      </c>
      <c r="F411" t="s">
        <v>46</v>
      </c>
      <c r="G411" t="s">
        <v>73</v>
      </c>
      <c r="H411" t="s">
        <v>63</v>
      </c>
      <c r="I411" t="s">
        <v>35</v>
      </c>
      <c r="J411" t="s">
        <v>36</v>
      </c>
      <c r="K411" t="s">
        <v>64</v>
      </c>
      <c r="L411" t="s">
        <v>758</v>
      </c>
      <c r="M411">
        <v>96.28</v>
      </c>
      <c r="N411">
        <v>85</v>
      </c>
      <c r="O411" t="s">
        <v>56</v>
      </c>
      <c r="P411" t="s">
        <v>38</v>
      </c>
      <c r="Q411">
        <v>5</v>
      </c>
      <c r="R411">
        <v>26</v>
      </c>
      <c r="S411" t="s">
        <v>29</v>
      </c>
      <c r="U411">
        <v>304099</v>
      </c>
    </row>
    <row r="412" spans="1:21" x14ac:dyDescent="0.3">
      <c r="A412">
        <v>304336</v>
      </c>
      <c r="B412" t="s">
        <v>728</v>
      </c>
      <c r="C412" t="s">
        <v>1764</v>
      </c>
      <c r="D412" t="s">
        <v>60</v>
      </c>
      <c r="E412" t="s">
        <v>1771</v>
      </c>
      <c r="F412" t="s">
        <v>32</v>
      </c>
      <c r="G412" t="s">
        <v>102</v>
      </c>
      <c r="H412" t="s">
        <v>76</v>
      </c>
      <c r="I412" t="s">
        <v>23</v>
      </c>
      <c r="J412" t="s">
        <v>24</v>
      </c>
      <c r="K412" t="s">
        <v>69</v>
      </c>
      <c r="L412" t="s">
        <v>832</v>
      </c>
      <c r="M412">
        <v>75.61</v>
      </c>
      <c r="N412">
        <v>69</v>
      </c>
      <c r="O412" t="s">
        <v>56</v>
      </c>
      <c r="P412" t="s">
        <v>50</v>
      </c>
      <c r="S412" t="s">
        <v>29</v>
      </c>
      <c r="U412">
        <v>303988</v>
      </c>
    </row>
    <row r="413" spans="1:21" x14ac:dyDescent="0.3">
      <c r="A413">
        <v>304338</v>
      </c>
      <c r="B413" t="s">
        <v>1137</v>
      </c>
      <c r="C413" t="s">
        <v>1761</v>
      </c>
      <c r="D413" t="s">
        <v>40</v>
      </c>
      <c r="E413" t="s">
        <v>1769</v>
      </c>
      <c r="F413" t="s">
        <v>61</v>
      </c>
      <c r="G413" t="s">
        <v>62</v>
      </c>
      <c r="H413" t="s">
        <v>34</v>
      </c>
      <c r="I413" t="s">
        <v>35</v>
      </c>
      <c r="J413" t="s">
        <v>36</v>
      </c>
      <c r="K413" t="s">
        <v>64</v>
      </c>
      <c r="L413" t="s">
        <v>347</v>
      </c>
      <c r="M413">
        <v>76.73</v>
      </c>
      <c r="N413">
        <v>68</v>
      </c>
      <c r="O413" t="s">
        <v>56</v>
      </c>
      <c r="P413" t="s">
        <v>50</v>
      </c>
      <c r="R413">
        <v>34</v>
      </c>
      <c r="S413" t="s">
        <v>57</v>
      </c>
      <c r="T413" t="s">
        <v>1138</v>
      </c>
      <c r="U413">
        <v>304084</v>
      </c>
    </row>
    <row r="414" spans="1:21" x14ac:dyDescent="0.3">
      <c r="A414">
        <v>304340</v>
      </c>
      <c r="B414" t="s">
        <v>1015</v>
      </c>
      <c r="C414" t="s">
        <v>1765</v>
      </c>
      <c r="D414" t="s">
        <v>19</v>
      </c>
      <c r="E414" t="s">
        <v>1771</v>
      </c>
      <c r="F414" t="s">
        <v>32</v>
      </c>
      <c r="G414" t="s">
        <v>42</v>
      </c>
      <c r="H414" t="s">
        <v>76</v>
      </c>
      <c r="I414" t="s">
        <v>23</v>
      </c>
      <c r="J414" t="s">
        <v>24</v>
      </c>
      <c r="K414" t="s">
        <v>25</v>
      </c>
      <c r="L414" t="s">
        <v>552</v>
      </c>
      <c r="M414">
        <v>83.72</v>
      </c>
      <c r="N414">
        <v>53</v>
      </c>
      <c r="O414" t="s">
        <v>56</v>
      </c>
      <c r="P414" t="s">
        <v>28</v>
      </c>
      <c r="R414">
        <v>32</v>
      </c>
      <c r="S414" t="s">
        <v>29</v>
      </c>
      <c r="U414">
        <v>303886</v>
      </c>
    </row>
    <row r="415" spans="1:21" x14ac:dyDescent="0.3">
      <c r="A415">
        <v>304342</v>
      </c>
      <c r="B415" t="s">
        <v>1074</v>
      </c>
      <c r="C415" t="s">
        <v>1766</v>
      </c>
      <c r="D415" t="s">
        <v>52</v>
      </c>
      <c r="E415" t="s">
        <v>1771</v>
      </c>
      <c r="F415" t="s">
        <v>32</v>
      </c>
      <c r="G415" t="s">
        <v>126</v>
      </c>
      <c r="H415" t="s">
        <v>76</v>
      </c>
      <c r="I415" t="s">
        <v>35</v>
      </c>
      <c r="J415" t="s">
        <v>24</v>
      </c>
      <c r="K415" t="s">
        <v>54</v>
      </c>
      <c r="L415" t="s">
        <v>1142</v>
      </c>
      <c r="M415">
        <v>94.68</v>
      </c>
      <c r="N415">
        <v>86</v>
      </c>
      <c r="O415" t="s">
        <v>56</v>
      </c>
      <c r="P415" t="s">
        <v>38</v>
      </c>
      <c r="Q415">
        <v>3</v>
      </c>
      <c r="R415">
        <v>29</v>
      </c>
      <c r="S415" t="s">
        <v>29</v>
      </c>
      <c r="U415">
        <v>303996</v>
      </c>
    </row>
    <row r="416" spans="1:21" x14ac:dyDescent="0.3">
      <c r="A416">
        <v>304345</v>
      </c>
      <c r="B416" t="s">
        <v>607</v>
      </c>
      <c r="C416" t="s">
        <v>1761</v>
      </c>
      <c r="D416" t="s">
        <v>40</v>
      </c>
      <c r="E416" t="s">
        <v>1768</v>
      </c>
      <c r="F416" t="s">
        <v>20</v>
      </c>
      <c r="G416" t="s">
        <v>126</v>
      </c>
      <c r="H416" t="s">
        <v>76</v>
      </c>
      <c r="I416" t="s">
        <v>35</v>
      </c>
      <c r="J416" t="s">
        <v>36</v>
      </c>
      <c r="K416" t="s">
        <v>69</v>
      </c>
      <c r="L416" t="s">
        <v>907</v>
      </c>
      <c r="M416">
        <v>96.94</v>
      </c>
      <c r="N416">
        <v>95</v>
      </c>
      <c r="O416" t="s">
        <v>56</v>
      </c>
      <c r="P416" t="s">
        <v>38</v>
      </c>
      <c r="Q416">
        <v>5</v>
      </c>
      <c r="S416" t="s">
        <v>131</v>
      </c>
      <c r="T416" t="s">
        <v>723</v>
      </c>
      <c r="U416">
        <v>304198</v>
      </c>
    </row>
    <row r="417" spans="1:21" x14ac:dyDescent="0.3">
      <c r="A417">
        <v>304349</v>
      </c>
      <c r="B417" t="s">
        <v>79</v>
      </c>
      <c r="C417" t="s">
        <v>1766</v>
      </c>
      <c r="D417" t="s">
        <v>52</v>
      </c>
      <c r="E417" t="s">
        <v>1770</v>
      </c>
      <c r="F417" t="s">
        <v>41</v>
      </c>
      <c r="G417" t="s">
        <v>126</v>
      </c>
      <c r="H417" t="s">
        <v>63</v>
      </c>
      <c r="I417" t="s">
        <v>35</v>
      </c>
      <c r="J417" t="s">
        <v>24</v>
      </c>
      <c r="K417" t="s">
        <v>25</v>
      </c>
      <c r="L417" t="s">
        <v>1145</v>
      </c>
      <c r="M417">
        <v>96.15</v>
      </c>
      <c r="N417">
        <v>96</v>
      </c>
      <c r="O417" t="s">
        <v>56</v>
      </c>
      <c r="P417" t="s">
        <v>38</v>
      </c>
      <c r="Q417">
        <v>3</v>
      </c>
      <c r="R417">
        <v>22</v>
      </c>
      <c r="S417" t="s">
        <v>29</v>
      </c>
      <c r="U417">
        <v>303847</v>
      </c>
    </row>
    <row r="418" spans="1:21" x14ac:dyDescent="0.3">
      <c r="A418">
        <v>304351</v>
      </c>
      <c r="B418" t="s">
        <v>720</v>
      </c>
      <c r="C418" t="s">
        <v>1765</v>
      </c>
      <c r="D418" t="s">
        <v>19</v>
      </c>
      <c r="E418" t="s">
        <v>1768</v>
      </c>
      <c r="F418" t="s">
        <v>20</v>
      </c>
      <c r="G418" t="s">
        <v>47</v>
      </c>
      <c r="H418" t="s">
        <v>63</v>
      </c>
      <c r="I418" t="s">
        <v>35</v>
      </c>
      <c r="J418" t="s">
        <v>24</v>
      </c>
      <c r="K418" t="s">
        <v>25</v>
      </c>
      <c r="L418" t="s">
        <v>1146</v>
      </c>
      <c r="M418">
        <v>81.72</v>
      </c>
      <c r="N418">
        <v>64</v>
      </c>
      <c r="O418" t="s">
        <v>56</v>
      </c>
      <c r="P418" t="s">
        <v>28</v>
      </c>
      <c r="R418">
        <v>16</v>
      </c>
      <c r="S418" t="s">
        <v>57</v>
      </c>
      <c r="T418" t="s">
        <v>1147</v>
      </c>
      <c r="U418">
        <v>303737</v>
      </c>
    </row>
    <row r="419" spans="1:21" x14ac:dyDescent="0.3">
      <c r="A419">
        <v>304352</v>
      </c>
      <c r="B419" t="s">
        <v>395</v>
      </c>
      <c r="C419" t="s">
        <v>1763</v>
      </c>
      <c r="D419" t="s">
        <v>80</v>
      </c>
      <c r="E419" t="s">
        <v>1771</v>
      </c>
      <c r="F419" t="s">
        <v>32</v>
      </c>
      <c r="G419" t="s">
        <v>42</v>
      </c>
      <c r="H419" t="s">
        <v>34</v>
      </c>
      <c r="I419" t="s">
        <v>23</v>
      </c>
      <c r="J419" t="s">
        <v>24</v>
      </c>
      <c r="K419" t="s">
        <v>54</v>
      </c>
      <c r="L419" t="s">
        <v>580</v>
      </c>
      <c r="M419">
        <v>91.45</v>
      </c>
      <c r="N419">
        <v>72</v>
      </c>
      <c r="O419" t="s">
        <v>56</v>
      </c>
      <c r="P419" t="s">
        <v>38</v>
      </c>
      <c r="Q419">
        <v>5</v>
      </c>
      <c r="R419">
        <v>7</v>
      </c>
      <c r="S419" t="s">
        <v>29</v>
      </c>
      <c r="U419">
        <v>304147</v>
      </c>
    </row>
    <row r="420" spans="1:21" x14ac:dyDescent="0.3">
      <c r="A420">
        <v>304353</v>
      </c>
      <c r="B420" t="s">
        <v>1074</v>
      </c>
      <c r="C420" t="s">
        <v>1765</v>
      </c>
      <c r="D420" t="s">
        <v>19</v>
      </c>
      <c r="E420" t="s">
        <v>1771</v>
      </c>
      <c r="F420" t="s">
        <v>32</v>
      </c>
      <c r="G420" t="s">
        <v>33</v>
      </c>
      <c r="H420" t="s">
        <v>22</v>
      </c>
      <c r="I420" t="s">
        <v>35</v>
      </c>
      <c r="J420" t="s">
        <v>24</v>
      </c>
      <c r="K420" t="s">
        <v>54</v>
      </c>
      <c r="L420" t="s">
        <v>542</v>
      </c>
      <c r="M420">
        <v>91.58</v>
      </c>
      <c r="N420">
        <v>89</v>
      </c>
      <c r="O420" t="s">
        <v>56</v>
      </c>
      <c r="P420" t="s">
        <v>38</v>
      </c>
      <c r="Q420">
        <v>4</v>
      </c>
      <c r="R420">
        <v>37</v>
      </c>
      <c r="S420" t="s">
        <v>57</v>
      </c>
      <c r="T420" t="s">
        <v>1148</v>
      </c>
      <c r="U420">
        <v>304188</v>
      </c>
    </row>
    <row r="421" spans="1:21" x14ac:dyDescent="0.3">
      <c r="A421">
        <v>304354</v>
      </c>
      <c r="B421" t="s">
        <v>509</v>
      </c>
      <c r="C421" t="s">
        <v>1766</v>
      </c>
      <c r="D421" t="s">
        <v>52</v>
      </c>
      <c r="E421" t="s">
        <v>1769</v>
      </c>
      <c r="F421" t="s">
        <v>61</v>
      </c>
      <c r="G421" t="s">
        <v>102</v>
      </c>
      <c r="H421" t="s">
        <v>63</v>
      </c>
      <c r="I421" t="s">
        <v>23</v>
      </c>
      <c r="J421" t="s">
        <v>36</v>
      </c>
      <c r="K421" t="s">
        <v>64</v>
      </c>
      <c r="L421" t="s">
        <v>1020</v>
      </c>
      <c r="M421">
        <v>96.85</v>
      </c>
      <c r="N421">
        <v>92</v>
      </c>
      <c r="O421" t="s">
        <v>56</v>
      </c>
      <c r="P421" t="s">
        <v>38</v>
      </c>
      <c r="Q421">
        <v>4</v>
      </c>
      <c r="R421">
        <v>34</v>
      </c>
      <c r="S421" t="s">
        <v>29</v>
      </c>
      <c r="U421">
        <v>303743</v>
      </c>
    </row>
    <row r="422" spans="1:21" x14ac:dyDescent="0.3">
      <c r="A422">
        <v>304356</v>
      </c>
      <c r="B422" t="s">
        <v>175</v>
      </c>
      <c r="C422" t="s">
        <v>1766</v>
      </c>
      <c r="D422" t="s">
        <v>52</v>
      </c>
      <c r="E422" t="s">
        <v>1770</v>
      </c>
      <c r="F422" t="s">
        <v>41</v>
      </c>
      <c r="G422" t="s">
        <v>53</v>
      </c>
      <c r="H422" t="s">
        <v>76</v>
      </c>
      <c r="I422" t="s">
        <v>35</v>
      </c>
      <c r="J422" t="s">
        <v>24</v>
      </c>
      <c r="K422" t="s">
        <v>54</v>
      </c>
      <c r="L422" t="s">
        <v>911</v>
      </c>
      <c r="M422">
        <v>78.48</v>
      </c>
      <c r="N422">
        <v>64</v>
      </c>
      <c r="O422" t="s">
        <v>56</v>
      </c>
      <c r="P422" t="s">
        <v>38</v>
      </c>
      <c r="Q422">
        <v>5</v>
      </c>
      <c r="R422">
        <v>15</v>
      </c>
      <c r="S422" t="s">
        <v>29</v>
      </c>
      <c r="U422">
        <v>303656</v>
      </c>
    </row>
    <row r="423" spans="1:21" x14ac:dyDescent="0.3">
      <c r="A423">
        <v>304360</v>
      </c>
      <c r="B423" t="s">
        <v>663</v>
      </c>
      <c r="C423" t="s">
        <v>1762</v>
      </c>
      <c r="D423" t="s">
        <v>72</v>
      </c>
      <c r="E423" t="s">
        <v>1769</v>
      </c>
      <c r="F423" t="s">
        <v>61</v>
      </c>
      <c r="G423" t="s">
        <v>126</v>
      </c>
      <c r="H423" t="s">
        <v>63</v>
      </c>
      <c r="I423" t="s">
        <v>23</v>
      </c>
      <c r="J423" t="s">
        <v>24</v>
      </c>
      <c r="K423" t="s">
        <v>69</v>
      </c>
      <c r="L423" t="s">
        <v>1151</v>
      </c>
      <c r="M423">
        <v>92.81</v>
      </c>
      <c r="N423">
        <v>88</v>
      </c>
      <c r="O423" t="s">
        <v>56</v>
      </c>
      <c r="P423" t="s">
        <v>38</v>
      </c>
      <c r="Q423">
        <v>4</v>
      </c>
      <c r="R423">
        <v>18</v>
      </c>
      <c r="S423" t="s">
        <v>29</v>
      </c>
      <c r="U423">
        <v>303974</v>
      </c>
    </row>
    <row r="424" spans="1:21" x14ac:dyDescent="0.3">
      <c r="A424">
        <v>304365</v>
      </c>
      <c r="B424" t="s">
        <v>140</v>
      </c>
      <c r="C424" t="s">
        <v>1760</v>
      </c>
      <c r="D424" t="s">
        <v>31</v>
      </c>
      <c r="E424" t="s">
        <v>1771</v>
      </c>
      <c r="F424" t="s">
        <v>32</v>
      </c>
      <c r="G424" t="s">
        <v>173</v>
      </c>
      <c r="H424" t="s">
        <v>63</v>
      </c>
      <c r="I424" t="s">
        <v>43</v>
      </c>
      <c r="J424" t="s">
        <v>36</v>
      </c>
      <c r="K424" t="s">
        <v>54</v>
      </c>
      <c r="L424" t="s">
        <v>1155</v>
      </c>
      <c r="M424">
        <v>83.51</v>
      </c>
      <c r="N424">
        <v>53</v>
      </c>
      <c r="O424" t="s">
        <v>56</v>
      </c>
      <c r="P424" t="s">
        <v>38</v>
      </c>
      <c r="Q424">
        <v>2</v>
      </c>
      <c r="R424">
        <v>16</v>
      </c>
      <c r="S424" t="s">
        <v>29</v>
      </c>
      <c r="U424">
        <v>303921</v>
      </c>
    </row>
    <row r="425" spans="1:21" x14ac:dyDescent="0.3">
      <c r="A425">
        <v>304366</v>
      </c>
      <c r="B425" t="s">
        <v>866</v>
      </c>
      <c r="C425" t="s">
        <v>1764</v>
      </c>
      <c r="D425" t="s">
        <v>60</v>
      </c>
      <c r="E425" t="s">
        <v>1770</v>
      </c>
      <c r="F425" t="s">
        <v>41</v>
      </c>
      <c r="G425" t="s">
        <v>21</v>
      </c>
      <c r="H425" t="s">
        <v>34</v>
      </c>
      <c r="I425" t="s">
        <v>35</v>
      </c>
      <c r="J425" t="s">
        <v>24</v>
      </c>
      <c r="K425" t="s">
        <v>54</v>
      </c>
      <c r="L425" t="s">
        <v>410</v>
      </c>
      <c r="M425">
        <v>89.85</v>
      </c>
      <c r="N425">
        <v>89</v>
      </c>
      <c r="O425" t="s">
        <v>56</v>
      </c>
      <c r="P425" t="s">
        <v>50</v>
      </c>
      <c r="R425">
        <v>33</v>
      </c>
      <c r="S425" t="s">
        <v>29</v>
      </c>
      <c r="U425">
        <v>303698</v>
      </c>
    </row>
    <row r="426" spans="1:21" x14ac:dyDescent="0.3">
      <c r="A426">
        <v>304367</v>
      </c>
      <c r="B426" t="s">
        <v>720</v>
      </c>
      <c r="C426" t="s">
        <v>1764</v>
      </c>
      <c r="D426" t="s">
        <v>60</v>
      </c>
      <c r="E426" t="s">
        <v>1770</v>
      </c>
      <c r="F426" t="s">
        <v>41</v>
      </c>
      <c r="G426" t="s">
        <v>73</v>
      </c>
      <c r="H426" t="s">
        <v>34</v>
      </c>
      <c r="I426" t="s">
        <v>23</v>
      </c>
      <c r="J426" t="s">
        <v>36</v>
      </c>
      <c r="K426" t="s">
        <v>54</v>
      </c>
      <c r="L426" t="s">
        <v>1156</v>
      </c>
      <c r="M426">
        <v>82.11</v>
      </c>
      <c r="N426">
        <v>78</v>
      </c>
      <c r="O426" t="s">
        <v>56</v>
      </c>
      <c r="P426" t="s">
        <v>38</v>
      </c>
      <c r="Q426">
        <v>5</v>
      </c>
      <c r="R426">
        <v>25</v>
      </c>
      <c r="S426" t="s">
        <v>57</v>
      </c>
      <c r="T426" t="s">
        <v>746</v>
      </c>
      <c r="U426">
        <v>303938</v>
      </c>
    </row>
    <row r="427" spans="1:21" x14ac:dyDescent="0.3">
      <c r="A427">
        <v>304370</v>
      </c>
      <c r="B427" t="s">
        <v>248</v>
      </c>
      <c r="C427" t="s">
        <v>1766</v>
      </c>
      <c r="D427" t="s">
        <v>52</v>
      </c>
      <c r="E427" t="s">
        <v>1769</v>
      </c>
      <c r="F427" t="s">
        <v>61</v>
      </c>
      <c r="G427" t="s">
        <v>102</v>
      </c>
      <c r="H427" t="s">
        <v>22</v>
      </c>
      <c r="I427" t="s">
        <v>23</v>
      </c>
      <c r="J427" t="s">
        <v>24</v>
      </c>
      <c r="K427" t="s">
        <v>25</v>
      </c>
      <c r="L427" t="s">
        <v>81</v>
      </c>
      <c r="M427">
        <v>82.68</v>
      </c>
      <c r="N427">
        <v>79</v>
      </c>
      <c r="O427" t="s">
        <v>56</v>
      </c>
      <c r="P427" t="s">
        <v>38</v>
      </c>
      <c r="Q427">
        <v>4</v>
      </c>
      <c r="S427" t="s">
        <v>29</v>
      </c>
      <c r="U427">
        <v>304188</v>
      </c>
    </row>
    <row r="428" spans="1:21" x14ac:dyDescent="0.3">
      <c r="A428">
        <v>304373</v>
      </c>
      <c r="B428" t="s">
        <v>439</v>
      </c>
      <c r="C428" t="s">
        <v>1762</v>
      </c>
      <c r="D428" t="s">
        <v>72</v>
      </c>
      <c r="E428" t="s">
        <v>1772</v>
      </c>
      <c r="F428" t="s">
        <v>46</v>
      </c>
      <c r="G428" t="s">
        <v>42</v>
      </c>
      <c r="H428" t="s">
        <v>34</v>
      </c>
      <c r="I428" t="s">
        <v>35</v>
      </c>
      <c r="J428" t="s">
        <v>36</v>
      </c>
      <c r="K428" t="s">
        <v>64</v>
      </c>
      <c r="L428" t="s">
        <v>1158</v>
      </c>
      <c r="M428">
        <v>78.02</v>
      </c>
      <c r="N428">
        <v>55</v>
      </c>
      <c r="O428" t="s">
        <v>56</v>
      </c>
      <c r="P428" t="s">
        <v>38</v>
      </c>
      <c r="Q428">
        <v>3</v>
      </c>
      <c r="R428">
        <v>33</v>
      </c>
      <c r="S428" t="s">
        <v>29</v>
      </c>
      <c r="U428">
        <v>304142</v>
      </c>
    </row>
    <row r="429" spans="1:21" x14ac:dyDescent="0.3">
      <c r="A429">
        <v>304375</v>
      </c>
      <c r="B429" t="s">
        <v>648</v>
      </c>
      <c r="C429" t="s">
        <v>1764</v>
      </c>
      <c r="D429" t="s">
        <v>60</v>
      </c>
      <c r="E429" t="s">
        <v>1771</v>
      </c>
      <c r="F429" t="s">
        <v>32</v>
      </c>
      <c r="G429" t="s">
        <v>102</v>
      </c>
      <c r="H429" t="s">
        <v>22</v>
      </c>
      <c r="I429" t="s">
        <v>23</v>
      </c>
      <c r="J429" t="s">
        <v>24</v>
      </c>
      <c r="K429" t="s">
        <v>69</v>
      </c>
      <c r="L429" t="s">
        <v>222</v>
      </c>
      <c r="M429">
        <v>90.82</v>
      </c>
      <c r="N429">
        <v>83</v>
      </c>
      <c r="O429" t="s">
        <v>56</v>
      </c>
      <c r="P429" t="s">
        <v>38</v>
      </c>
      <c r="Q429">
        <v>5</v>
      </c>
      <c r="R429">
        <v>29</v>
      </c>
      <c r="S429" t="s">
        <v>29</v>
      </c>
      <c r="U429">
        <v>303916</v>
      </c>
    </row>
    <row r="430" spans="1:21" x14ac:dyDescent="0.3">
      <c r="A430">
        <v>304376</v>
      </c>
      <c r="B430" t="s">
        <v>187</v>
      </c>
      <c r="C430" t="s">
        <v>1761</v>
      </c>
      <c r="D430" t="s">
        <v>40</v>
      </c>
      <c r="E430" t="s">
        <v>1769</v>
      </c>
      <c r="F430" t="s">
        <v>61</v>
      </c>
      <c r="G430" t="s">
        <v>21</v>
      </c>
      <c r="H430" t="s">
        <v>63</v>
      </c>
      <c r="I430" t="s">
        <v>23</v>
      </c>
      <c r="J430" t="s">
        <v>36</v>
      </c>
      <c r="K430" t="s">
        <v>25</v>
      </c>
      <c r="L430" t="s">
        <v>1159</v>
      </c>
      <c r="M430">
        <v>79.510000000000005</v>
      </c>
      <c r="N430">
        <v>70</v>
      </c>
      <c r="O430" t="s">
        <v>56</v>
      </c>
      <c r="P430" t="s">
        <v>38</v>
      </c>
      <c r="Q430">
        <v>5</v>
      </c>
      <c r="R430">
        <v>40</v>
      </c>
      <c r="S430" t="s">
        <v>29</v>
      </c>
      <c r="U430">
        <v>304051</v>
      </c>
    </row>
    <row r="431" spans="1:21" x14ac:dyDescent="0.3">
      <c r="A431">
        <v>304378</v>
      </c>
      <c r="B431" t="s">
        <v>1039</v>
      </c>
      <c r="C431" t="s">
        <v>1766</v>
      </c>
      <c r="D431" t="s">
        <v>52</v>
      </c>
      <c r="E431" t="s">
        <v>1772</v>
      </c>
      <c r="F431" t="s">
        <v>46</v>
      </c>
      <c r="G431" t="s">
        <v>47</v>
      </c>
      <c r="H431" t="s">
        <v>76</v>
      </c>
      <c r="I431" t="s">
        <v>35</v>
      </c>
      <c r="J431" t="s">
        <v>36</v>
      </c>
      <c r="K431" t="s">
        <v>64</v>
      </c>
      <c r="L431" t="s">
        <v>1161</v>
      </c>
      <c r="M431">
        <v>86.58</v>
      </c>
      <c r="N431">
        <v>80</v>
      </c>
      <c r="O431" t="s">
        <v>56</v>
      </c>
      <c r="P431" t="s">
        <v>38</v>
      </c>
      <c r="Q431">
        <v>2</v>
      </c>
      <c r="R431">
        <v>30</v>
      </c>
      <c r="S431" t="s">
        <v>29</v>
      </c>
      <c r="U431">
        <v>303821</v>
      </c>
    </row>
    <row r="432" spans="1:21" x14ac:dyDescent="0.3">
      <c r="A432">
        <v>304379</v>
      </c>
      <c r="B432" t="s">
        <v>906</v>
      </c>
      <c r="C432" t="s">
        <v>1766</v>
      </c>
      <c r="D432" t="s">
        <v>52</v>
      </c>
      <c r="E432" t="s">
        <v>1769</v>
      </c>
      <c r="F432" t="s">
        <v>61</v>
      </c>
      <c r="G432" t="s">
        <v>126</v>
      </c>
      <c r="H432" t="s">
        <v>22</v>
      </c>
      <c r="I432" t="s">
        <v>23</v>
      </c>
      <c r="J432" t="s">
        <v>24</v>
      </c>
      <c r="K432" t="s">
        <v>64</v>
      </c>
      <c r="L432" t="s">
        <v>1162</v>
      </c>
      <c r="M432">
        <v>95.04</v>
      </c>
      <c r="N432">
        <v>88</v>
      </c>
      <c r="O432" t="s">
        <v>56</v>
      </c>
      <c r="P432" t="s">
        <v>38</v>
      </c>
      <c r="Q432">
        <v>4</v>
      </c>
      <c r="R432">
        <v>26</v>
      </c>
      <c r="S432" t="s">
        <v>29</v>
      </c>
      <c r="U432">
        <v>304201</v>
      </c>
    </row>
    <row r="433" spans="1:21" x14ac:dyDescent="0.3">
      <c r="A433">
        <v>304383</v>
      </c>
      <c r="B433" t="s">
        <v>211</v>
      </c>
      <c r="C433" t="s">
        <v>1760</v>
      </c>
      <c r="D433" t="s">
        <v>31</v>
      </c>
      <c r="E433" t="s">
        <v>1770</v>
      </c>
      <c r="F433" t="s">
        <v>41</v>
      </c>
      <c r="G433" t="s">
        <v>33</v>
      </c>
      <c r="H433" t="s">
        <v>34</v>
      </c>
      <c r="I433" t="s">
        <v>43</v>
      </c>
      <c r="J433" t="s">
        <v>36</v>
      </c>
      <c r="K433" t="s">
        <v>64</v>
      </c>
      <c r="L433" t="s">
        <v>1168</v>
      </c>
      <c r="M433">
        <v>96.62</v>
      </c>
      <c r="N433">
        <v>88</v>
      </c>
      <c r="O433" t="s">
        <v>56</v>
      </c>
      <c r="P433" t="s">
        <v>38</v>
      </c>
      <c r="Q433">
        <v>5</v>
      </c>
      <c r="S433" t="s">
        <v>29</v>
      </c>
      <c r="U433">
        <v>303661</v>
      </c>
    </row>
    <row r="434" spans="1:21" x14ac:dyDescent="0.3">
      <c r="A434">
        <v>304390</v>
      </c>
      <c r="B434" t="s">
        <v>863</v>
      </c>
      <c r="C434" t="s">
        <v>1762</v>
      </c>
      <c r="D434" t="s">
        <v>72</v>
      </c>
      <c r="E434" t="s">
        <v>1769</v>
      </c>
      <c r="F434" t="s">
        <v>61</v>
      </c>
      <c r="G434" t="s">
        <v>68</v>
      </c>
      <c r="H434" t="s">
        <v>63</v>
      </c>
      <c r="I434" t="s">
        <v>23</v>
      </c>
      <c r="J434" t="s">
        <v>36</v>
      </c>
      <c r="K434" t="s">
        <v>69</v>
      </c>
      <c r="L434" t="s">
        <v>432</v>
      </c>
      <c r="M434">
        <v>93.97</v>
      </c>
      <c r="N434">
        <v>81</v>
      </c>
      <c r="O434" t="s">
        <v>56</v>
      </c>
      <c r="P434" t="s">
        <v>38</v>
      </c>
      <c r="Q434">
        <v>2</v>
      </c>
      <c r="R434">
        <v>20</v>
      </c>
      <c r="S434" t="s">
        <v>29</v>
      </c>
      <c r="U434">
        <v>304030</v>
      </c>
    </row>
    <row r="435" spans="1:21" x14ac:dyDescent="0.3">
      <c r="A435">
        <v>304392</v>
      </c>
      <c r="B435" t="s">
        <v>634</v>
      </c>
      <c r="C435" t="s">
        <v>1762</v>
      </c>
      <c r="D435" t="s">
        <v>72</v>
      </c>
      <c r="E435" t="s">
        <v>1771</v>
      </c>
      <c r="F435" t="s">
        <v>32</v>
      </c>
      <c r="G435" t="s">
        <v>102</v>
      </c>
      <c r="H435" t="s">
        <v>34</v>
      </c>
      <c r="I435" t="s">
        <v>35</v>
      </c>
      <c r="J435" t="s">
        <v>36</v>
      </c>
      <c r="K435" t="s">
        <v>25</v>
      </c>
      <c r="L435" t="s">
        <v>945</v>
      </c>
      <c r="M435">
        <v>90.3</v>
      </c>
      <c r="N435">
        <v>90</v>
      </c>
      <c r="O435" t="s">
        <v>56</v>
      </c>
      <c r="P435" t="s">
        <v>38</v>
      </c>
      <c r="Q435">
        <v>2</v>
      </c>
      <c r="R435">
        <v>17</v>
      </c>
      <c r="S435" t="s">
        <v>29</v>
      </c>
      <c r="U435">
        <v>303576</v>
      </c>
    </row>
    <row r="436" spans="1:21" x14ac:dyDescent="0.3">
      <c r="A436">
        <v>304395</v>
      </c>
      <c r="B436" t="s">
        <v>526</v>
      </c>
      <c r="C436" t="s">
        <v>1761</v>
      </c>
      <c r="D436" t="s">
        <v>40</v>
      </c>
      <c r="E436" t="s">
        <v>1771</v>
      </c>
      <c r="F436" t="s">
        <v>32</v>
      </c>
      <c r="G436" t="s">
        <v>126</v>
      </c>
      <c r="H436" t="s">
        <v>76</v>
      </c>
      <c r="I436" t="s">
        <v>43</v>
      </c>
      <c r="J436" t="s">
        <v>24</v>
      </c>
      <c r="K436" t="s">
        <v>69</v>
      </c>
      <c r="L436" t="s">
        <v>996</v>
      </c>
      <c r="M436">
        <v>90.33</v>
      </c>
      <c r="N436">
        <v>81</v>
      </c>
      <c r="O436" t="s">
        <v>56</v>
      </c>
      <c r="P436" t="s">
        <v>38</v>
      </c>
      <c r="Q436">
        <v>5</v>
      </c>
      <c r="R436">
        <v>24</v>
      </c>
      <c r="S436" t="s">
        <v>57</v>
      </c>
      <c r="T436" t="s">
        <v>525</v>
      </c>
      <c r="U436">
        <v>304173</v>
      </c>
    </row>
    <row r="437" spans="1:21" x14ac:dyDescent="0.3">
      <c r="A437">
        <v>304401</v>
      </c>
      <c r="B437" t="s">
        <v>1179</v>
      </c>
      <c r="C437" t="s">
        <v>1766</v>
      </c>
      <c r="D437" t="s">
        <v>52</v>
      </c>
      <c r="E437" t="s">
        <v>1770</v>
      </c>
      <c r="F437" t="s">
        <v>41</v>
      </c>
      <c r="G437" t="s">
        <v>102</v>
      </c>
      <c r="H437" t="s">
        <v>22</v>
      </c>
      <c r="I437" t="s">
        <v>23</v>
      </c>
      <c r="J437" t="s">
        <v>24</v>
      </c>
      <c r="K437" t="s">
        <v>64</v>
      </c>
      <c r="L437" t="s">
        <v>880</v>
      </c>
      <c r="M437">
        <v>75.36</v>
      </c>
      <c r="N437">
        <v>78</v>
      </c>
      <c r="O437" t="s">
        <v>56</v>
      </c>
      <c r="P437" t="s">
        <v>38</v>
      </c>
      <c r="Q437">
        <v>2</v>
      </c>
      <c r="S437" t="s">
        <v>29</v>
      </c>
      <c r="U437">
        <v>303815</v>
      </c>
    </row>
    <row r="438" spans="1:21" x14ac:dyDescent="0.3">
      <c r="A438">
        <v>304402</v>
      </c>
      <c r="B438" t="s">
        <v>439</v>
      </c>
      <c r="C438" t="s">
        <v>1766</v>
      </c>
      <c r="D438" t="s">
        <v>52</v>
      </c>
      <c r="E438" t="s">
        <v>1768</v>
      </c>
      <c r="F438" t="s">
        <v>20</v>
      </c>
      <c r="G438" t="s">
        <v>53</v>
      </c>
      <c r="H438" t="s">
        <v>76</v>
      </c>
      <c r="I438" t="s">
        <v>35</v>
      </c>
      <c r="J438" t="s">
        <v>24</v>
      </c>
      <c r="K438" t="s">
        <v>64</v>
      </c>
      <c r="L438" t="s">
        <v>870</v>
      </c>
      <c r="M438">
        <v>78.52</v>
      </c>
      <c r="N438">
        <v>67</v>
      </c>
      <c r="O438" t="s">
        <v>56</v>
      </c>
      <c r="P438" t="s">
        <v>38</v>
      </c>
      <c r="Q438">
        <v>4</v>
      </c>
      <c r="S438" t="s">
        <v>131</v>
      </c>
      <c r="T438" t="s">
        <v>1103</v>
      </c>
      <c r="U438">
        <v>303968</v>
      </c>
    </row>
    <row r="439" spans="1:21" x14ac:dyDescent="0.3">
      <c r="A439">
        <v>304408</v>
      </c>
      <c r="B439" t="s">
        <v>75</v>
      </c>
      <c r="C439" t="s">
        <v>1761</v>
      </c>
      <c r="D439" t="s">
        <v>40</v>
      </c>
      <c r="E439" t="s">
        <v>1768</v>
      </c>
      <c r="F439" t="s">
        <v>20</v>
      </c>
      <c r="G439" t="s">
        <v>173</v>
      </c>
      <c r="H439" t="s">
        <v>76</v>
      </c>
      <c r="I439" t="s">
        <v>35</v>
      </c>
      <c r="J439" t="s">
        <v>24</v>
      </c>
      <c r="K439" t="s">
        <v>25</v>
      </c>
      <c r="L439" t="s">
        <v>535</v>
      </c>
      <c r="M439">
        <v>97.39</v>
      </c>
      <c r="N439">
        <v>94</v>
      </c>
      <c r="O439" t="s">
        <v>56</v>
      </c>
      <c r="P439" t="s">
        <v>38</v>
      </c>
      <c r="Q439">
        <v>5</v>
      </c>
      <c r="R439">
        <v>17</v>
      </c>
      <c r="S439" t="s">
        <v>29</v>
      </c>
      <c r="U439">
        <v>304373</v>
      </c>
    </row>
    <row r="440" spans="1:21" x14ac:dyDescent="0.3">
      <c r="A440">
        <v>304409</v>
      </c>
      <c r="B440" t="s">
        <v>212</v>
      </c>
      <c r="C440" t="s">
        <v>1766</v>
      </c>
      <c r="D440" t="s">
        <v>52</v>
      </c>
      <c r="E440" t="s">
        <v>1771</v>
      </c>
      <c r="F440" t="s">
        <v>32</v>
      </c>
      <c r="G440" t="s">
        <v>62</v>
      </c>
      <c r="H440" t="s">
        <v>63</v>
      </c>
      <c r="I440" t="s">
        <v>23</v>
      </c>
      <c r="J440" t="s">
        <v>24</v>
      </c>
      <c r="K440" t="s">
        <v>25</v>
      </c>
      <c r="L440" t="s">
        <v>334</v>
      </c>
      <c r="M440">
        <v>76.12</v>
      </c>
      <c r="N440">
        <v>80</v>
      </c>
      <c r="O440" t="s">
        <v>56</v>
      </c>
      <c r="P440" t="s">
        <v>38</v>
      </c>
      <c r="Q440">
        <v>5</v>
      </c>
      <c r="R440">
        <v>36</v>
      </c>
      <c r="S440" t="s">
        <v>29</v>
      </c>
      <c r="U440">
        <v>303706</v>
      </c>
    </row>
    <row r="441" spans="1:21" x14ac:dyDescent="0.3">
      <c r="A441">
        <v>304412</v>
      </c>
      <c r="B441" t="s">
        <v>320</v>
      </c>
      <c r="C441" t="s">
        <v>1766</v>
      </c>
      <c r="D441" t="s">
        <v>52</v>
      </c>
      <c r="E441" t="s">
        <v>1772</v>
      </c>
      <c r="F441" t="s">
        <v>46</v>
      </c>
      <c r="G441" t="s">
        <v>108</v>
      </c>
      <c r="H441" t="s">
        <v>63</v>
      </c>
      <c r="I441" t="s">
        <v>43</v>
      </c>
      <c r="J441" t="s">
        <v>36</v>
      </c>
      <c r="K441" t="s">
        <v>25</v>
      </c>
      <c r="L441" t="s">
        <v>90</v>
      </c>
      <c r="M441">
        <v>81.599999999999994</v>
      </c>
      <c r="N441">
        <v>62</v>
      </c>
      <c r="O441" t="s">
        <v>56</v>
      </c>
      <c r="P441" t="s">
        <v>50</v>
      </c>
      <c r="R441">
        <v>22</v>
      </c>
      <c r="S441" t="s">
        <v>29</v>
      </c>
      <c r="U441">
        <v>303606</v>
      </c>
    </row>
    <row r="442" spans="1:21" x14ac:dyDescent="0.3">
      <c r="A442">
        <v>304414</v>
      </c>
      <c r="B442" t="s">
        <v>506</v>
      </c>
      <c r="C442" t="s">
        <v>1766</v>
      </c>
      <c r="D442" t="s">
        <v>52</v>
      </c>
      <c r="E442" t="s">
        <v>1769</v>
      </c>
      <c r="F442" t="s">
        <v>61</v>
      </c>
      <c r="G442" t="s">
        <v>108</v>
      </c>
      <c r="H442" t="s">
        <v>63</v>
      </c>
      <c r="I442" t="s">
        <v>43</v>
      </c>
      <c r="J442" t="s">
        <v>36</v>
      </c>
      <c r="K442" t="s">
        <v>64</v>
      </c>
      <c r="L442" t="s">
        <v>355</v>
      </c>
      <c r="M442">
        <v>91.58</v>
      </c>
      <c r="N442">
        <v>88</v>
      </c>
      <c r="O442" t="s">
        <v>56</v>
      </c>
      <c r="P442" t="s">
        <v>38</v>
      </c>
      <c r="Q442">
        <v>3</v>
      </c>
      <c r="R442">
        <v>30</v>
      </c>
      <c r="S442" t="s">
        <v>57</v>
      </c>
      <c r="T442" t="s">
        <v>1188</v>
      </c>
      <c r="U442">
        <v>304251</v>
      </c>
    </row>
    <row r="443" spans="1:21" x14ac:dyDescent="0.3">
      <c r="A443">
        <v>304415</v>
      </c>
      <c r="B443" t="s">
        <v>474</v>
      </c>
      <c r="C443" t="s">
        <v>1763</v>
      </c>
      <c r="D443" t="s">
        <v>80</v>
      </c>
      <c r="E443" t="s">
        <v>1768</v>
      </c>
      <c r="F443" t="s">
        <v>20</v>
      </c>
      <c r="G443" t="s">
        <v>73</v>
      </c>
      <c r="H443" t="s">
        <v>76</v>
      </c>
      <c r="I443" t="s">
        <v>23</v>
      </c>
      <c r="J443" t="s">
        <v>24</v>
      </c>
      <c r="K443" t="s">
        <v>25</v>
      </c>
      <c r="L443" t="s">
        <v>1189</v>
      </c>
      <c r="M443">
        <v>98.36</v>
      </c>
      <c r="N443">
        <v>89</v>
      </c>
      <c r="O443" t="s">
        <v>56</v>
      </c>
      <c r="P443" t="s">
        <v>28</v>
      </c>
      <c r="R443">
        <v>23</v>
      </c>
      <c r="S443" t="s">
        <v>29</v>
      </c>
      <c r="U443">
        <v>304037</v>
      </c>
    </row>
    <row r="444" spans="1:21" x14ac:dyDescent="0.3">
      <c r="A444">
        <v>304416</v>
      </c>
      <c r="B444" t="s">
        <v>802</v>
      </c>
      <c r="C444" t="s">
        <v>1761</v>
      </c>
      <c r="D444" t="s">
        <v>40</v>
      </c>
      <c r="E444" t="s">
        <v>1770</v>
      </c>
      <c r="F444" t="s">
        <v>41</v>
      </c>
      <c r="G444" t="s">
        <v>73</v>
      </c>
      <c r="H444" t="s">
        <v>34</v>
      </c>
      <c r="I444" t="s">
        <v>23</v>
      </c>
      <c r="J444" t="s">
        <v>36</v>
      </c>
      <c r="K444" t="s">
        <v>69</v>
      </c>
      <c r="L444" t="s">
        <v>1190</v>
      </c>
      <c r="M444">
        <v>94.04</v>
      </c>
      <c r="N444">
        <v>80</v>
      </c>
      <c r="O444" t="s">
        <v>56</v>
      </c>
      <c r="P444" t="s">
        <v>38</v>
      </c>
      <c r="Q444">
        <v>4</v>
      </c>
      <c r="R444">
        <v>11</v>
      </c>
      <c r="S444" t="s">
        <v>29</v>
      </c>
      <c r="U444">
        <v>304279</v>
      </c>
    </row>
    <row r="445" spans="1:21" x14ac:dyDescent="0.3">
      <c r="A445">
        <v>304417</v>
      </c>
      <c r="B445" t="s">
        <v>714</v>
      </c>
      <c r="C445" t="s">
        <v>1764</v>
      </c>
      <c r="D445" t="s">
        <v>60</v>
      </c>
      <c r="E445" t="s">
        <v>1771</v>
      </c>
      <c r="F445" t="s">
        <v>32</v>
      </c>
      <c r="G445" t="s">
        <v>173</v>
      </c>
      <c r="H445" t="s">
        <v>34</v>
      </c>
      <c r="I445" t="s">
        <v>23</v>
      </c>
      <c r="J445" t="s">
        <v>36</v>
      </c>
      <c r="K445" t="s">
        <v>69</v>
      </c>
      <c r="L445" t="s">
        <v>1191</v>
      </c>
      <c r="M445">
        <v>96.4</v>
      </c>
      <c r="N445">
        <v>96</v>
      </c>
      <c r="O445" t="s">
        <v>56</v>
      </c>
      <c r="P445" t="s">
        <v>28</v>
      </c>
      <c r="R445">
        <v>9</v>
      </c>
      <c r="S445" t="s">
        <v>29</v>
      </c>
      <c r="U445">
        <v>303942</v>
      </c>
    </row>
    <row r="446" spans="1:21" x14ac:dyDescent="0.3">
      <c r="A446">
        <v>304419</v>
      </c>
      <c r="B446" t="s">
        <v>269</v>
      </c>
      <c r="C446" t="s">
        <v>1766</v>
      </c>
      <c r="D446" t="s">
        <v>52</v>
      </c>
      <c r="E446" t="s">
        <v>1772</v>
      </c>
      <c r="F446" t="s">
        <v>46</v>
      </c>
      <c r="G446" t="s">
        <v>53</v>
      </c>
      <c r="H446" t="s">
        <v>22</v>
      </c>
      <c r="I446" t="s">
        <v>35</v>
      </c>
      <c r="J446" t="s">
        <v>24</v>
      </c>
      <c r="K446" t="s">
        <v>64</v>
      </c>
      <c r="L446" t="s">
        <v>478</v>
      </c>
      <c r="M446">
        <v>99</v>
      </c>
      <c r="N446">
        <v>98</v>
      </c>
      <c r="O446" t="s">
        <v>56</v>
      </c>
      <c r="P446" t="s">
        <v>38</v>
      </c>
      <c r="Q446">
        <v>5</v>
      </c>
      <c r="R446">
        <v>21</v>
      </c>
      <c r="S446" t="s">
        <v>29</v>
      </c>
      <c r="U446">
        <v>304325</v>
      </c>
    </row>
    <row r="447" spans="1:21" x14ac:dyDescent="0.3">
      <c r="A447">
        <v>304422</v>
      </c>
      <c r="B447" t="s">
        <v>346</v>
      </c>
      <c r="C447" t="s">
        <v>1764</v>
      </c>
      <c r="D447" t="s">
        <v>60</v>
      </c>
      <c r="E447" t="s">
        <v>1769</v>
      </c>
      <c r="F447" t="s">
        <v>61</v>
      </c>
      <c r="G447" t="s">
        <v>126</v>
      </c>
      <c r="H447" t="s">
        <v>22</v>
      </c>
      <c r="I447" t="s">
        <v>43</v>
      </c>
      <c r="J447" t="s">
        <v>36</v>
      </c>
      <c r="K447" t="s">
        <v>64</v>
      </c>
      <c r="L447" t="s">
        <v>1193</v>
      </c>
      <c r="M447">
        <v>87.6</v>
      </c>
      <c r="N447">
        <v>82</v>
      </c>
      <c r="O447" t="s">
        <v>56</v>
      </c>
      <c r="P447" t="s">
        <v>38</v>
      </c>
      <c r="Q447">
        <v>5</v>
      </c>
      <c r="R447">
        <v>33</v>
      </c>
      <c r="S447" t="s">
        <v>29</v>
      </c>
      <c r="U447">
        <v>304039</v>
      </c>
    </row>
    <row r="448" spans="1:21" x14ac:dyDescent="0.3">
      <c r="A448">
        <v>304423</v>
      </c>
      <c r="B448" t="s">
        <v>1194</v>
      </c>
      <c r="C448" t="s">
        <v>1764</v>
      </c>
      <c r="D448" t="s">
        <v>60</v>
      </c>
      <c r="E448" t="s">
        <v>1769</v>
      </c>
      <c r="F448" t="s">
        <v>61</v>
      </c>
      <c r="G448" t="s">
        <v>42</v>
      </c>
      <c r="H448" t="s">
        <v>34</v>
      </c>
      <c r="I448" t="s">
        <v>43</v>
      </c>
      <c r="J448" t="s">
        <v>24</v>
      </c>
      <c r="K448" t="s">
        <v>54</v>
      </c>
      <c r="L448" t="s">
        <v>1195</v>
      </c>
      <c r="M448">
        <v>80.489999999999995</v>
      </c>
      <c r="N448">
        <v>60</v>
      </c>
      <c r="O448" t="s">
        <v>56</v>
      </c>
      <c r="P448" t="s">
        <v>38</v>
      </c>
      <c r="Q448">
        <v>2</v>
      </c>
      <c r="S448" t="s">
        <v>29</v>
      </c>
      <c r="U448">
        <v>303792</v>
      </c>
    </row>
    <row r="449" spans="1:21" x14ac:dyDescent="0.3">
      <c r="A449">
        <v>304427</v>
      </c>
      <c r="B449" t="s">
        <v>380</v>
      </c>
      <c r="C449" t="s">
        <v>1765</v>
      </c>
      <c r="D449" t="s">
        <v>19</v>
      </c>
      <c r="E449" t="s">
        <v>1769</v>
      </c>
      <c r="F449" t="s">
        <v>61</v>
      </c>
      <c r="G449" t="s">
        <v>126</v>
      </c>
      <c r="H449" t="s">
        <v>63</v>
      </c>
      <c r="I449" t="s">
        <v>35</v>
      </c>
      <c r="J449" t="s">
        <v>36</v>
      </c>
      <c r="K449" t="s">
        <v>64</v>
      </c>
      <c r="L449" t="s">
        <v>1197</v>
      </c>
      <c r="M449">
        <v>86.11</v>
      </c>
      <c r="N449">
        <v>80</v>
      </c>
      <c r="O449" t="s">
        <v>56</v>
      </c>
      <c r="P449" t="s">
        <v>38</v>
      </c>
      <c r="Q449">
        <v>5</v>
      </c>
      <c r="S449" t="s">
        <v>29</v>
      </c>
      <c r="U449">
        <v>304219</v>
      </c>
    </row>
    <row r="450" spans="1:21" x14ac:dyDescent="0.3">
      <c r="A450">
        <v>304428</v>
      </c>
      <c r="B450" t="s">
        <v>597</v>
      </c>
      <c r="C450" t="s">
        <v>1761</v>
      </c>
      <c r="D450" t="s">
        <v>40</v>
      </c>
      <c r="E450" t="s">
        <v>1770</v>
      </c>
      <c r="F450" t="s">
        <v>41</v>
      </c>
      <c r="G450" t="s">
        <v>42</v>
      </c>
      <c r="H450" t="s">
        <v>34</v>
      </c>
      <c r="I450" t="s">
        <v>35</v>
      </c>
      <c r="J450" t="s">
        <v>36</v>
      </c>
      <c r="K450" t="s">
        <v>54</v>
      </c>
      <c r="L450" t="s">
        <v>1196</v>
      </c>
      <c r="M450">
        <v>87.3</v>
      </c>
      <c r="N450">
        <v>86</v>
      </c>
      <c r="O450" t="s">
        <v>56</v>
      </c>
      <c r="P450" t="s">
        <v>38</v>
      </c>
      <c r="Q450">
        <v>4</v>
      </c>
      <c r="R450">
        <v>28</v>
      </c>
      <c r="S450" t="s">
        <v>29</v>
      </c>
      <c r="U450">
        <v>303932</v>
      </c>
    </row>
    <row r="451" spans="1:21" x14ac:dyDescent="0.3">
      <c r="A451">
        <v>304429</v>
      </c>
      <c r="B451" t="s">
        <v>955</v>
      </c>
      <c r="C451" t="s">
        <v>1764</v>
      </c>
      <c r="D451" t="s">
        <v>60</v>
      </c>
      <c r="E451" t="s">
        <v>1768</v>
      </c>
      <c r="F451" t="s">
        <v>20</v>
      </c>
      <c r="G451" t="s">
        <v>108</v>
      </c>
      <c r="H451" t="s">
        <v>76</v>
      </c>
      <c r="I451" t="s">
        <v>23</v>
      </c>
      <c r="J451" t="s">
        <v>24</v>
      </c>
      <c r="K451" t="s">
        <v>25</v>
      </c>
      <c r="L451" t="s">
        <v>568</v>
      </c>
      <c r="M451">
        <v>89.25</v>
      </c>
      <c r="N451">
        <v>72</v>
      </c>
      <c r="O451" t="s">
        <v>56</v>
      </c>
      <c r="P451" t="s">
        <v>38</v>
      </c>
      <c r="Q451">
        <v>3</v>
      </c>
      <c r="R451">
        <v>19</v>
      </c>
      <c r="S451" t="s">
        <v>29</v>
      </c>
      <c r="U451">
        <v>304227</v>
      </c>
    </row>
    <row r="452" spans="1:21" x14ac:dyDescent="0.3">
      <c r="A452">
        <v>304431</v>
      </c>
      <c r="B452" t="s">
        <v>1198</v>
      </c>
      <c r="C452" t="s">
        <v>1766</v>
      </c>
      <c r="D452" t="s">
        <v>52</v>
      </c>
      <c r="E452" t="s">
        <v>1768</v>
      </c>
      <c r="F452" t="s">
        <v>20</v>
      </c>
      <c r="G452" t="s">
        <v>173</v>
      </c>
      <c r="H452" t="s">
        <v>22</v>
      </c>
      <c r="I452" t="s">
        <v>35</v>
      </c>
      <c r="J452" t="s">
        <v>36</v>
      </c>
      <c r="K452" t="s">
        <v>64</v>
      </c>
      <c r="L452" t="s">
        <v>472</v>
      </c>
      <c r="M452">
        <v>97</v>
      </c>
      <c r="N452">
        <v>86</v>
      </c>
      <c r="O452" t="s">
        <v>56</v>
      </c>
      <c r="P452" t="s">
        <v>28</v>
      </c>
      <c r="R452">
        <v>19</v>
      </c>
      <c r="S452" t="s">
        <v>57</v>
      </c>
      <c r="T452" t="s">
        <v>1199</v>
      </c>
      <c r="U452">
        <v>304111</v>
      </c>
    </row>
    <row r="453" spans="1:21" x14ac:dyDescent="0.3">
      <c r="A453">
        <v>304436</v>
      </c>
      <c r="B453" t="s">
        <v>1140</v>
      </c>
      <c r="C453" t="s">
        <v>1762</v>
      </c>
      <c r="D453" t="s">
        <v>72</v>
      </c>
      <c r="E453" t="s">
        <v>1772</v>
      </c>
      <c r="F453" t="s">
        <v>46</v>
      </c>
      <c r="G453" t="s">
        <v>68</v>
      </c>
      <c r="H453" t="s">
        <v>63</v>
      </c>
      <c r="I453" t="s">
        <v>43</v>
      </c>
      <c r="J453" t="s">
        <v>36</v>
      </c>
      <c r="K453" t="s">
        <v>54</v>
      </c>
      <c r="L453" t="s">
        <v>1202</v>
      </c>
      <c r="M453">
        <v>77.23</v>
      </c>
      <c r="N453">
        <v>73</v>
      </c>
      <c r="O453" t="s">
        <v>56</v>
      </c>
      <c r="P453" t="s">
        <v>38</v>
      </c>
      <c r="Q453">
        <v>4</v>
      </c>
      <c r="R453">
        <v>17</v>
      </c>
      <c r="S453" t="s">
        <v>29</v>
      </c>
      <c r="U453">
        <v>304122</v>
      </c>
    </row>
    <row r="454" spans="1:21" x14ac:dyDescent="0.3">
      <c r="A454">
        <v>304437</v>
      </c>
      <c r="B454" t="s">
        <v>89</v>
      </c>
      <c r="C454" t="s">
        <v>1763</v>
      </c>
      <c r="D454" t="s">
        <v>80</v>
      </c>
      <c r="E454" t="s">
        <v>1770</v>
      </c>
      <c r="F454" t="s">
        <v>41</v>
      </c>
      <c r="G454" t="s">
        <v>173</v>
      </c>
      <c r="H454" t="s">
        <v>34</v>
      </c>
      <c r="I454" t="s">
        <v>23</v>
      </c>
      <c r="J454" t="s">
        <v>24</v>
      </c>
      <c r="K454" t="s">
        <v>54</v>
      </c>
      <c r="L454" t="s">
        <v>883</v>
      </c>
      <c r="M454">
        <v>83.49</v>
      </c>
      <c r="N454">
        <v>78</v>
      </c>
      <c r="O454" t="s">
        <v>56</v>
      </c>
      <c r="P454" t="s">
        <v>38</v>
      </c>
      <c r="Q454">
        <v>3</v>
      </c>
      <c r="R454">
        <v>36</v>
      </c>
      <c r="S454" t="s">
        <v>29</v>
      </c>
      <c r="U454">
        <v>303691</v>
      </c>
    </row>
    <row r="455" spans="1:21" x14ac:dyDescent="0.3">
      <c r="A455">
        <v>304438</v>
      </c>
      <c r="B455" t="s">
        <v>1166</v>
      </c>
      <c r="C455" t="s">
        <v>1761</v>
      </c>
      <c r="D455" t="s">
        <v>40</v>
      </c>
      <c r="E455" t="s">
        <v>1770</v>
      </c>
      <c r="F455" t="s">
        <v>41</v>
      </c>
      <c r="G455" t="s">
        <v>173</v>
      </c>
      <c r="H455" t="s">
        <v>34</v>
      </c>
      <c r="I455" t="s">
        <v>23</v>
      </c>
      <c r="J455" t="s">
        <v>36</v>
      </c>
      <c r="K455" t="s">
        <v>64</v>
      </c>
      <c r="L455" t="s">
        <v>1203</v>
      </c>
      <c r="M455">
        <v>92.4</v>
      </c>
      <c r="N455">
        <v>83</v>
      </c>
      <c r="O455" t="s">
        <v>56</v>
      </c>
      <c r="P455" t="s">
        <v>38</v>
      </c>
      <c r="Q455">
        <v>3</v>
      </c>
      <c r="R455">
        <v>26</v>
      </c>
      <c r="S455" t="s">
        <v>131</v>
      </c>
      <c r="T455" t="s">
        <v>222</v>
      </c>
      <c r="U455">
        <v>303616</v>
      </c>
    </row>
    <row r="456" spans="1:21" x14ac:dyDescent="0.3">
      <c r="A456">
        <v>304441</v>
      </c>
      <c r="B456" t="s">
        <v>291</v>
      </c>
      <c r="C456" t="s">
        <v>1762</v>
      </c>
      <c r="D456" t="s">
        <v>72</v>
      </c>
      <c r="E456" t="s">
        <v>1771</v>
      </c>
      <c r="F456" t="s">
        <v>32</v>
      </c>
      <c r="G456" t="s">
        <v>126</v>
      </c>
      <c r="H456" t="s">
        <v>34</v>
      </c>
      <c r="I456" t="s">
        <v>43</v>
      </c>
      <c r="J456" t="s">
        <v>36</v>
      </c>
      <c r="K456" t="s">
        <v>54</v>
      </c>
      <c r="L456" t="s">
        <v>809</v>
      </c>
      <c r="M456">
        <v>84.17</v>
      </c>
      <c r="N456">
        <v>73</v>
      </c>
      <c r="O456" t="s">
        <v>56</v>
      </c>
      <c r="P456" t="s">
        <v>50</v>
      </c>
      <c r="R456">
        <v>28</v>
      </c>
      <c r="S456" t="s">
        <v>131</v>
      </c>
      <c r="T456" t="s">
        <v>1205</v>
      </c>
      <c r="U456">
        <v>304321</v>
      </c>
    </row>
    <row r="457" spans="1:21" x14ac:dyDescent="0.3">
      <c r="A457">
        <v>304446</v>
      </c>
      <c r="B457" t="s">
        <v>179</v>
      </c>
      <c r="C457" t="s">
        <v>1761</v>
      </c>
      <c r="D457" t="s">
        <v>40</v>
      </c>
      <c r="E457" t="s">
        <v>1772</v>
      </c>
      <c r="F457" t="s">
        <v>46</v>
      </c>
      <c r="G457" t="s">
        <v>42</v>
      </c>
      <c r="H457" t="s">
        <v>63</v>
      </c>
      <c r="I457" t="s">
        <v>35</v>
      </c>
      <c r="J457" t="s">
        <v>24</v>
      </c>
      <c r="K457" t="s">
        <v>64</v>
      </c>
      <c r="L457" t="s">
        <v>980</v>
      </c>
      <c r="M457">
        <v>81.180000000000007</v>
      </c>
      <c r="N457">
        <v>74</v>
      </c>
      <c r="O457" t="s">
        <v>56</v>
      </c>
      <c r="P457" t="s">
        <v>38</v>
      </c>
      <c r="Q457">
        <v>3</v>
      </c>
      <c r="R457">
        <v>16</v>
      </c>
      <c r="S457" t="s">
        <v>29</v>
      </c>
      <c r="U457">
        <v>303873</v>
      </c>
    </row>
    <row r="458" spans="1:21" x14ac:dyDescent="0.3">
      <c r="A458">
        <v>304447</v>
      </c>
      <c r="B458" t="s">
        <v>1078</v>
      </c>
      <c r="C458" t="s">
        <v>1766</v>
      </c>
      <c r="D458" t="s">
        <v>52</v>
      </c>
      <c r="E458" t="s">
        <v>1769</v>
      </c>
      <c r="F458" t="s">
        <v>61</v>
      </c>
      <c r="G458" t="s">
        <v>102</v>
      </c>
      <c r="H458" t="s">
        <v>63</v>
      </c>
      <c r="I458" t="s">
        <v>35</v>
      </c>
      <c r="J458" t="s">
        <v>24</v>
      </c>
      <c r="K458" t="s">
        <v>64</v>
      </c>
      <c r="L458" t="s">
        <v>1208</v>
      </c>
      <c r="M458">
        <v>90.2</v>
      </c>
      <c r="N458">
        <v>71</v>
      </c>
      <c r="O458" t="s">
        <v>56</v>
      </c>
      <c r="P458" t="s">
        <v>38</v>
      </c>
      <c r="Q458">
        <v>4</v>
      </c>
      <c r="S458" t="s">
        <v>29</v>
      </c>
      <c r="U458">
        <v>304106</v>
      </c>
    </row>
    <row r="459" spans="1:21" x14ac:dyDescent="0.3">
      <c r="A459">
        <v>304448</v>
      </c>
      <c r="B459" t="s">
        <v>972</v>
      </c>
      <c r="C459" t="s">
        <v>1763</v>
      </c>
      <c r="D459" t="s">
        <v>80</v>
      </c>
      <c r="E459" t="s">
        <v>1772</v>
      </c>
      <c r="F459" t="s">
        <v>46</v>
      </c>
      <c r="G459" t="s">
        <v>42</v>
      </c>
      <c r="H459" t="s">
        <v>34</v>
      </c>
      <c r="I459" t="s">
        <v>43</v>
      </c>
      <c r="J459" t="s">
        <v>24</v>
      </c>
      <c r="K459" t="s">
        <v>54</v>
      </c>
      <c r="L459" t="s">
        <v>1209</v>
      </c>
      <c r="M459">
        <v>88.96</v>
      </c>
      <c r="N459">
        <v>70</v>
      </c>
      <c r="O459" t="s">
        <v>56</v>
      </c>
      <c r="P459" t="s">
        <v>38</v>
      </c>
      <c r="Q459">
        <v>3</v>
      </c>
      <c r="R459">
        <v>23</v>
      </c>
      <c r="S459" t="s">
        <v>29</v>
      </c>
      <c r="U459">
        <v>303692</v>
      </c>
    </row>
    <row r="460" spans="1:21" x14ac:dyDescent="0.3">
      <c r="A460">
        <v>304449</v>
      </c>
      <c r="B460" t="s">
        <v>120</v>
      </c>
      <c r="C460" t="s">
        <v>1762</v>
      </c>
      <c r="D460" t="s">
        <v>72</v>
      </c>
      <c r="E460" t="s">
        <v>1768</v>
      </c>
      <c r="F460" t="s">
        <v>20</v>
      </c>
      <c r="G460" t="s">
        <v>68</v>
      </c>
      <c r="H460" t="s">
        <v>22</v>
      </c>
      <c r="I460" t="s">
        <v>43</v>
      </c>
      <c r="J460" t="s">
        <v>36</v>
      </c>
      <c r="K460" t="s">
        <v>25</v>
      </c>
      <c r="L460" t="s">
        <v>1210</v>
      </c>
      <c r="M460">
        <v>91.25</v>
      </c>
      <c r="N460">
        <v>84</v>
      </c>
      <c r="O460" t="s">
        <v>56</v>
      </c>
      <c r="P460" t="s">
        <v>38</v>
      </c>
      <c r="Q460">
        <v>3</v>
      </c>
      <c r="R460">
        <v>9</v>
      </c>
      <c r="S460" t="s">
        <v>57</v>
      </c>
      <c r="T460" t="s">
        <v>325</v>
      </c>
      <c r="U460">
        <v>303631</v>
      </c>
    </row>
    <row r="461" spans="1:21" x14ac:dyDescent="0.3">
      <c r="A461">
        <v>304450</v>
      </c>
      <c r="B461" t="s">
        <v>286</v>
      </c>
      <c r="C461" t="s">
        <v>1764</v>
      </c>
      <c r="D461" t="s">
        <v>60</v>
      </c>
      <c r="E461" t="s">
        <v>1769</v>
      </c>
      <c r="F461" t="s">
        <v>61</v>
      </c>
      <c r="G461" t="s">
        <v>21</v>
      </c>
      <c r="H461" t="s">
        <v>22</v>
      </c>
      <c r="I461" t="s">
        <v>23</v>
      </c>
      <c r="J461" t="s">
        <v>36</v>
      </c>
      <c r="K461" t="s">
        <v>69</v>
      </c>
      <c r="L461" t="s">
        <v>182</v>
      </c>
      <c r="M461">
        <v>86.16</v>
      </c>
      <c r="N461">
        <v>84</v>
      </c>
      <c r="O461" t="s">
        <v>56</v>
      </c>
      <c r="P461" t="s">
        <v>38</v>
      </c>
      <c r="Q461">
        <v>5</v>
      </c>
      <c r="R461">
        <v>36</v>
      </c>
      <c r="S461" t="s">
        <v>29</v>
      </c>
      <c r="U461">
        <v>304018</v>
      </c>
    </row>
    <row r="462" spans="1:21" x14ac:dyDescent="0.3">
      <c r="A462">
        <v>304455</v>
      </c>
      <c r="B462" t="s">
        <v>39</v>
      </c>
      <c r="C462" t="s">
        <v>1760</v>
      </c>
      <c r="D462" t="s">
        <v>31</v>
      </c>
      <c r="E462" t="s">
        <v>1770</v>
      </c>
      <c r="F462" t="s">
        <v>41</v>
      </c>
      <c r="G462" t="s">
        <v>33</v>
      </c>
      <c r="H462" t="s">
        <v>34</v>
      </c>
      <c r="I462" t="s">
        <v>35</v>
      </c>
      <c r="J462" t="s">
        <v>36</v>
      </c>
      <c r="K462" t="s">
        <v>54</v>
      </c>
      <c r="L462" t="s">
        <v>331</v>
      </c>
      <c r="M462">
        <v>91.78</v>
      </c>
      <c r="N462">
        <v>73</v>
      </c>
      <c r="O462" t="s">
        <v>56</v>
      </c>
      <c r="P462" t="s">
        <v>50</v>
      </c>
      <c r="R462">
        <v>12</v>
      </c>
      <c r="S462" t="s">
        <v>29</v>
      </c>
      <c r="U462">
        <v>304231</v>
      </c>
    </row>
    <row r="463" spans="1:21" x14ac:dyDescent="0.3">
      <c r="A463">
        <v>304460</v>
      </c>
      <c r="B463" t="s">
        <v>275</v>
      </c>
      <c r="C463" t="s">
        <v>1765</v>
      </c>
      <c r="D463" t="s">
        <v>19</v>
      </c>
      <c r="E463" t="s">
        <v>1769</v>
      </c>
      <c r="F463" t="s">
        <v>61</v>
      </c>
      <c r="G463" t="s">
        <v>53</v>
      </c>
      <c r="H463" t="s">
        <v>22</v>
      </c>
      <c r="I463" t="s">
        <v>35</v>
      </c>
      <c r="J463" t="s">
        <v>36</v>
      </c>
      <c r="K463" t="s">
        <v>25</v>
      </c>
      <c r="L463" t="s">
        <v>548</v>
      </c>
      <c r="M463">
        <v>84.4</v>
      </c>
      <c r="N463">
        <v>69</v>
      </c>
      <c r="O463" t="s">
        <v>56</v>
      </c>
      <c r="P463" t="s">
        <v>38</v>
      </c>
      <c r="Q463">
        <v>4</v>
      </c>
      <c r="R463">
        <v>20</v>
      </c>
      <c r="S463" t="s">
        <v>29</v>
      </c>
      <c r="U463">
        <v>304030</v>
      </c>
    </row>
    <row r="464" spans="1:21" x14ac:dyDescent="0.3">
      <c r="A464">
        <v>304461</v>
      </c>
      <c r="B464" t="s">
        <v>312</v>
      </c>
      <c r="C464" t="s">
        <v>1763</v>
      </c>
      <c r="D464" t="s">
        <v>80</v>
      </c>
      <c r="E464" t="s">
        <v>1772</v>
      </c>
      <c r="F464" t="s">
        <v>46</v>
      </c>
      <c r="G464" t="s">
        <v>126</v>
      </c>
      <c r="H464" t="s">
        <v>34</v>
      </c>
      <c r="I464" t="s">
        <v>23</v>
      </c>
      <c r="J464" t="s">
        <v>36</v>
      </c>
      <c r="K464" t="s">
        <v>54</v>
      </c>
      <c r="L464" t="s">
        <v>1218</v>
      </c>
      <c r="M464">
        <v>86.57</v>
      </c>
      <c r="N464">
        <v>80</v>
      </c>
      <c r="O464" t="s">
        <v>56</v>
      </c>
      <c r="P464" t="s">
        <v>50</v>
      </c>
      <c r="R464">
        <v>18</v>
      </c>
      <c r="S464" t="s">
        <v>57</v>
      </c>
      <c r="T464" t="s">
        <v>1028</v>
      </c>
      <c r="U464">
        <v>303642</v>
      </c>
    </row>
    <row r="465" spans="1:21" x14ac:dyDescent="0.3">
      <c r="A465">
        <v>304463</v>
      </c>
      <c r="B465" t="s">
        <v>1078</v>
      </c>
      <c r="C465" t="s">
        <v>1766</v>
      </c>
      <c r="D465" t="s">
        <v>52</v>
      </c>
      <c r="E465" t="s">
        <v>1770</v>
      </c>
      <c r="F465" t="s">
        <v>41</v>
      </c>
      <c r="G465" t="s">
        <v>126</v>
      </c>
      <c r="H465" t="s">
        <v>34</v>
      </c>
      <c r="I465" t="s">
        <v>43</v>
      </c>
      <c r="J465" t="s">
        <v>36</v>
      </c>
      <c r="K465" t="s">
        <v>69</v>
      </c>
      <c r="L465" t="s">
        <v>525</v>
      </c>
      <c r="M465">
        <v>98.75</v>
      </c>
      <c r="N465">
        <v>97</v>
      </c>
      <c r="O465" t="s">
        <v>56</v>
      </c>
      <c r="P465" t="s">
        <v>38</v>
      </c>
      <c r="Q465">
        <v>2</v>
      </c>
      <c r="R465">
        <v>39</v>
      </c>
      <c r="S465" t="s">
        <v>57</v>
      </c>
      <c r="T465" t="s">
        <v>1220</v>
      </c>
      <c r="U465">
        <v>303904</v>
      </c>
    </row>
    <row r="466" spans="1:21" x14ac:dyDescent="0.3">
      <c r="A466">
        <v>304467</v>
      </c>
      <c r="B466" t="s">
        <v>110</v>
      </c>
      <c r="C466" t="s">
        <v>1766</v>
      </c>
      <c r="D466" t="s">
        <v>52</v>
      </c>
      <c r="E466" t="s">
        <v>1771</v>
      </c>
      <c r="F466" t="s">
        <v>32</v>
      </c>
      <c r="G466" t="s">
        <v>73</v>
      </c>
      <c r="H466" t="s">
        <v>22</v>
      </c>
      <c r="I466" t="s">
        <v>35</v>
      </c>
      <c r="J466" t="s">
        <v>36</v>
      </c>
      <c r="K466" t="s">
        <v>64</v>
      </c>
      <c r="L466" t="s">
        <v>1223</v>
      </c>
      <c r="M466">
        <v>97.74</v>
      </c>
      <c r="N466">
        <v>92</v>
      </c>
      <c r="O466" t="s">
        <v>56</v>
      </c>
      <c r="P466" t="s">
        <v>38</v>
      </c>
      <c r="Q466">
        <v>5</v>
      </c>
      <c r="R466">
        <v>29</v>
      </c>
      <c r="S466" t="s">
        <v>29</v>
      </c>
      <c r="U466">
        <v>303627</v>
      </c>
    </row>
    <row r="467" spans="1:21" x14ac:dyDescent="0.3">
      <c r="A467">
        <v>304468</v>
      </c>
      <c r="B467" t="s">
        <v>395</v>
      </c>
      <c r="C467" t="s">
        <v>1766</v>
      </c>
      <c r="D467" t="s">
        <v>52</v>
      </c>
      <c r="E467" t="s">
        <v>1772</v>
      </c>
      <c r="F467" t="s">
        <v>46</v>
      </c>
      <c r="G467" t="s">
        <v>126</v>
      </c>
      <c r="H467" t="s">
        <v>34</v>
      </c>
      <c r="I467" t="s">
        <v>35</v>
      </c>
      <c r="J467" t="s">
        <v>24</v>
      </c>
      <c r="K467" t="s">
        <v>69</v>
      </c>
      <c r="L467" t="s">
        <v>1224</v>
      </c>
      <c r="M467">
        <v>78.650000000000006</v>
      </c>
      <c r="N467">
        <v>57</v>
      </c>
      <c r="O467" t="s">
        <v>56</v>
      </c>
      <c r="P467" t="s">
        <v>28</v>
      </c>
      <c r="S467" t="s">
        <v>57</v>
      </c>
      <c r="T467" t="s">
        <v>1225</v>
      </c>
      <c r="U467">
        <v>303660</v>
      </c>
    </row>
    <row r="468" spans="1:21" x14ac:dyDescent="0.3">
      <c r="A468">
        <v>304469</v>
      </c>
      <c r="B468" t="s">
        <v>221</v>
      </c>
      <c r="C468" t="s">
        <v>1762</v>
      </c>
      <c r="D468" t="s">
        <v>72</v>
      </c>
      <c r="E468" t="s">
        <v>1772</v>
      </c>
      <c r="F468" t="s">
        <v>46</v>
      </c>
      <c r="G468" t="s">
        <v>33</v>
      </c>
      <c r="H468" t="s">
        <v>63</v>
      </c>
      <c r="I468" t="s">
        <v>43</v>
      </c>
      <c r="J468" t="s">
        <v>24</v>
      </c>
      <c r="K468" t="s">
        <v>69</v>
      </c>
      <c r="L468" t="s">
        <v>661</v>
      </c>
      <c r="M468">
        <v>93.94</v>
      </c>
      <c r="N468">
        <v>81</v>
      </c>
      <c r="O468" t="s">
        <v>56</v>
      </c>
      <c r="P468" t="s">
        <v>38</v>
      </c>
      <c r="Q468">
        <v>3</v>
      </c>
      <c r="R468">
        <v>24</v>
      </c>
      <c r="S468" t="s">
        <v>29</v>
      </c>
      <c r="U468">
        <v>304145</v>
      </c>
    </row>
    <row r="469" spans="1:21" x14ac:dyDescent="0.3">
      <c r="A469">
        <v>304470</v>
      </c>
      <c r="B469" t="s">
        <v>291</v>
      </c>
      <c r="C469" t="s">
        <v>1765</v>
      </c>
      <c r="D469" t="s">
        <v>19</v>
      </c>
      <c r="E469" t="s">
        <v>1770</v>
      </c>
      <c r="F469" t="s">
        <v>41</v>
      </c>
      <c r="G469" t="s">
        <v>47</v>
      </c>
      <c r="H469" t="s">
        <v>63</v>
      </c>
      <c r="I469" t="s">
        <v>35</v>
      </c>
      <c r="J469" t="s">
        <v>24</v>
      </c>
      <c r="K469" t="s">
        <v>64</v>
      </c>
      <c r="L469" t="s">
        <v>991</v>
      </c>
      <c r="M469">
        <v>97.97</v>
      </c>
      <c r="N469">
        <v>94</v>
      </c>
      <c r="O469" t="s">
        <v>56</v>
      </c>
      <c r="P469" t="s">
        <v>38</v>
      </c>
      <c r="Q469">
        <v>5</v>
      </c>
      <c r="R469">
        <v>18</v>
      </c>
      <c r="S469" t="s">
        <v>29</v>
      </c>
      <c r="U469">
        <v>304407</v>
      </c>
    </row>
    <row r="470" spans="1:21" x14ac:dyDescent="0.3">
      <c r="A470">
        <v>304471</v>
      </c>
      <c r="B470" t="s">
        <v>269</v>
      </c>
      <c r="C470" t="s">
        <v>1766</v>
      </c>
      <c r="D470" t="s">
        <v>52</v>
      </c>
      <c r="E470" t="s">
        <v>1768</v>
      </c>
      <c r="F470" t="s">
        <v>20</v>
      </c>
      <c r="G470" t="s">
        <v>102</v>
      </c>
      <c r="H470" t="s">
        <v>76</v>
      </c>
      <c r="I470" t="s">
        <v>43</v>
      </c>
      <c r="J470" t="s">
        <v>36</v>
      </c>
      <c r="K470" t="s">
        <v>64</v>
      </c>
      <c r="L470" t="s">
        <v>1226</v>
      </c>
      <c r="M470">
        <v>93.4</v>
      </c>
      <c r="N470">
        <v>88</v>
      </c>
      <c r="O470" t="s">
        <v>56</v>
      </c>
      <c r="P470" t="s">
        <v>38</v>
      </c>
      <c r="Q470">
        <v>4</v>
      </c>
      <c r="R470">
        <v>39</v>
      </c>
      <c r="S470" t="s">
        <v>29</v>
      </c>
      <c r="U470">
        <v>304108</v>
      </c>
    </row>
    <row r="471" spans="1:21" x14ac:dyDescent="0.3">
      <c r="A471">
        <v>304472</v>
      </c>
      <c r="B471" t="s">
        <v>112</v>
      </c>
      <c r="C471" t="s">
        <v>1766</v>
      </c>
      <c r="D471" t="s">
        <v>52</v>
      </c>
      <c r="E471" t="s">
        <v>1770</v>
      </c>
      <c r="F471" t="s">
        <v>41</v>
      </c>
      <c r="G471" t="s">
        <v>33</v>
      </c>
      <c r="H471" t="s">
        <v>34</v>
      </c>
      <c r="I471" t="s">
        <v>23</v>
      </c>
      <c r="J471" t="s">
        <v>36</v>
      </c>
      <c r="K471" t="s">
        <v>64</v>
      </c>
      <c r="L471" t="s">
        <v>1227</v>
      </c>
      <c r="M471">
        <v>78.53</v>
      </c>
      <c r="N471">
        <v>65</v>
      </c>
      <c r="O471" t="s">
        <v>56</v>
      </c>
      <c r="P471" t="s">
        <v>38</v>
      </c>
      <c r="Q471">
        <v>4</v>
      </c>
      <c r="S471" t="s">
        <v>29</v>
      </c>
      <c r="U471">
        <v>303588</v>
      </c>
    </row>
    <row r="472" spans="1:21" x14ac:dyDescent="0.3">
      <c r="A472">
        <v>304476</v>
      </c>
      <c r="B472" t="s">
        <v>603</v>
      </c>
      <c r="C472" t="s">
        <v>1762</v>
      </c>
      <c r="D472" t="s">
        <v>72</v>
      </c>
      <c r="E472" t="s">
        <v>1768</v>
      </c>
      <c r="F472" t="s">
        <v>20</v>
      </c>
      <c r="G472" t="s">
        <v>102</v>
      </c>
      <c r="H472" t="s">
        <v>76</v>
      </c>
      <c r="I472" t="s">
        <v>35</v>
      </c>
      <c r="J472" t="s">
        <v>36</v>
      </c>
      <c r="K472" t="s">
        <v>69</v>
      </c>
      <c r="L472" t="s">
        <v>1064</v>
      </c>
      <c r="M472">
        <v>86.11</v>
      </c>
      <c r="N472">
        <v>86</v>
      </c>
      <c r="O472" t="s">
        <v>56</v>
      </c>
      <c r="P472" t="s">
        <v>38</v>
      </c>
      <c r="Q472">
        <v>4</v>
      </c>
      <c r="R472">
        <v>30</v>
      </c>
      <c r="S472" t="s">
        <v>29</v>
      </c>
      <c r="U472">
        <v>304206</v>
      </c>
    </row>
    <row r="473" spans="1:21" x14ac:dyDescent="0.3">
      <c r="A473">
        <v>304477</v>
      </c>
      <c r="B473" t="s">
        <v>444</v>
      </c>
      <c r="C473" t="s">
        <v>1763</v>
      </c>
      <c r="D473" t="s">
        <v>80</v>
      </c>
      <c r="E473" t="s">
        <v>1771</v>
      </c>
      <c r="F473" t="s">
        <v>32</v>
      </c>
      <c r="G473" t="s">
        <v>108</v>
      </c>
      <c r="H473" t="s">
        <v>22</v>
      </c>
      <c r="I473" t="s">
        <v>23</v>
      </c>
      <c r="J473" t="s">
        <v>36</v>
      </c>
      <c r="K473" t="s">
        <v>25</v>
      </c>
      <c r="L473" t="s">
        <v>1230</v>
      </c>
      <c r="M473">
        <v>88.99</v>
      </c>
      <c r="N473">
        <v>90</v>
      </c>
      <c r="O473" t="s">
        <v>56</v>
      </c>
      <c r="P473" t="s">
        <v>38</v>
      </c>
      <c r="Q473">
        <v>4</v>
      </c>
      <c r="R473">
        <v>33</v>
      </c>
      <c r="S473" t="s">
        <v>29</v>
      </c>
      <c r="U473">
        <v>303949</v>
      </c>
    </row>
    <row r="474" spans="1:21" x14ac:dyDescent="0.3">
      <c r="A474">
        <v>304479</v>
      </c>
      <c r="B474" t="s">
        <v>373</v>
      </c>
      <c r="C474" t="s">
        <v>1761</v>
      </c>
      <c r="D474" t="s">
        <v>40</v>
      </c>
      <c r="E474" t="s">
        <v>1770</v>
      </c>
      <c r="F474" t="s">
        <v>41</v>
      </c>
      <c r="G474" t="s">
        <v>62</v>
      </c>
      <c r="H474" t="s">
        <v>63</v>
      </c>
      <c r="I474" t="s">
        <v>23</v>
      </c>
      <c r="J474" t="s">
        <v>36</v>
      </c>
      <c r="K474" t="s">
        <v>64</v>
      </c>
      <c r="L474" t="s">
        <v>1195</v>
      </c>
      <c r="M474">
        <v>88.83</v>
      </c>
      <c r="N474">
        <v>87</v>
      </c>
      <c r="O474" t="s">
        <v>56</v>
      </c>
      <c r="P474" t="s">
        <v>38</v>
      </c>
      <c r="Q474">
        <v>5</v>
      </c>
      <c r="R474">
        <v>11</v>
      </c>
      <c r="S474" t="s">
        <v>29</v>
      </c>
      <c r="U474">
        <v>304178</v>
      </c>
    </row>
    <row r="475" spans="1:21" x14ac:dyDescent="0.3">
      <c r="A475">
        <v>304480</v>
      </c>
      <c r="B475" t="s">
        <v>879</v>
      </c>
      <c r="C475" t="s">
        <v>1760</v>
      </c>
      <c r="D475" t="s">
        <v>31</v>
      </c>
      <c r="E475" t="s">
        <v>1772</v>
      </c>
      <c r="F475" t="s">
        <v>46</v>
      </c>
      <c r="G475" t="s">
        <v>47</v>
      </c>
      <c r="H475" t="s">
        <v>34</v>
      </c>
      <c r="I475" t="s">
        <v>43</v>
      </c>
      <c r="J475" t="s">
        <v>36</v>
      </c>
      <c r="K475" t="s">
        <v>54</v>
      </c>
      <c r="L475" t="s">
        <v>1231</v>
      </c>
      <c r="M475">
        <v>84.37</v>
      </c>
      <c r="N475">
        <v>66</v>
      </c>
      <c r="O475" t="s">
        <v>56</v>
      </c>
      <c r="P475" t="s">
        <v>38</v>
      </c>
      <c r="Q475">
        <v>4</v>
      </c>
      <c r="R475">
        <v>14</v>
      </c>
      <c r="S475" t="s">
        <v>29</v>
      </c>
      <c r="U475">
        <v>303700</v>
      </c>
    </row>
    <row r="476" spans="1:21" x14ac:dyDescent="0.3">
      <c r="A476">
        <v>304483</v>
      </c>
      <c r="B476" t="s">
        <v>217</v>
      </c>
      <c r="C476" t="s">
        <v>1763</v>
      </c>
      <c r="D476" t="s">
        <v>80</v>
      </c>
      <c r="E476" t="s">
        <v>1771</v>
      </c>
      <c r="F476" t="s">
        <v>32</v>
      </c>
      <c r="G476" t="s">
        <v>21</v>
      </c>
      <c r="H476" t="s">
        <v>34</v>
      </c>
      <c r="I476" t="s">
        <v>43</v>
      </c>
      <c r="J476" t="s">
        <v>36</v>
      </c>
      <c r="K476" t="s">
        <v>25</v>
      </c>
      <c r="L476" t="s">
        <v>824</v>
      </c>
      <c r="M476">
        <v>85.65</v>
      </c>
      <c r="N476">
        <v>76</v>
      </c>
      <c r="O476" t="s">
        <v>56</v>
      </c>
      <c r="P476" t="s">
        <v>50</v>
      </c>
      <c r="R476">
        <v>15</v>
      </c>
      <c r="S476" t="s">
        <v>29</v>
      </c>
      <c r="U476">
        <v>303793</v>
      </c>
    </row>
    <row r="477" spans="1:21" x14ac:dyDescent="0.3">
      <c r="A477">
        <v>304484</v>
      </c>
      <c r="B477" t="s">
        <v>286</v>
      </c>
      <c r="C477" t="s">
        <v>1761</v>
      </c>
      <c r="D477" t="s">
        <v>40</v>
      </c>
      <c r="E477" t="s">
        <v>1768</v>
      </c>
      <c r="F477" t="s">
        <v>20</v>
      </c>
      <c r="G477" t="s">
        <v>126</v>
      </c>
      <c r="H477" t="s">
        <v>22</v>
      </c>
      <c r="I477" t="s">
        <v>23</v>
      </c>
      <c r="J477" t="s">
        <v>24</v>
      </c>
      <c r="K477" t="s">
        <v>64</v>
      </c>
      <c r="L477" t="s">
        <v>1234</v>
      </c>
      <c r="M477">
        <v>75.19</v>
      </c>
      <c r="N477">
        <v>55</v>
      </c>
      <c r="O477" t="s">
        <v>56</v>
      </c>
      <c r="P477" t="s">
        <v>38</v>
      </c>
      <c r="Q477">
        <v>5</v>
      </c>
      <c r="R477">
        <v>8</v>
      </c>
      <c r="S477" t="s">
        <v>29</v>
      </c>
      <c r="U477">
        <v>304017</v>
      </c>
    </row>
    <row r="478" spans="1:21" x14ac:dyDescent="0.3">
      <c r="A478">
        <v>304486</v>
      </c>
      <c r="B478" t="s">
        <v>665</v>
      </c>
      <c r="C478" t="s">
        <v>1763</v>
      </c>
      <c r="D478" t="s">
        <v>80</v>
      </c>
      <c r="E478" t="s">
        <v>1768</v>
      </c>
      <c r="F478" t="s">
        <v>20</v>
      </c>
      <c r="G478" t="s">
        <v>102</v>
      </c>
      <c r="H478" t="s">
        <v>76</v>
      </c>
      <c r="I478" t="s">
        <v>43</v>
      </c>
      <c r="J478" t="s">
        <v>36</v>
      </c>
      <c r="K478" t="s">
        <v>69</v>
      </c>
      <c r="L478" t="s">
        <v>304</v>
      </c>
      <c r="M478">
        <v>93.85</v>
      </c>
      <c r="N478">
        <v>85</v>
      </c>
      <c r="O478" t="s">
        <v>56</v>
      </c>
      <c r="P478" t="s">
        <v>38</v>
      </c>
      <c r="Q478">
        <v>4</v>
      </c>
      <c r="R478">
        <v>40</v>
      </c>
      <c r="S478" t="s">
        <v>29</v>
      </c>
      <c r="U478">
        <v>304038</v>
      </c>
    </row>
    <row r="479" spans="1:21" x14ac:dyDescent="0.3">
      <c r="A479">
        <v>304490</v>
      </c>
      <c r="B479" t="s">
        <v>823</v>
      </c>
      <c r="C479" t="s">
        <v>1763</v>
      </c>
      <c r="D479" t="s">
        <v>80</v>
      </c>
      <c r="E479" t="s">
        <v>1768</v>
      </c>
      <c r="F479" t="s">
        <v>20</v>
      </c>
      <c r="G479" t="s">
        <v>108</v>
      </c>
      <c r="H479" t="s">
        <v>22</v>
      </c>
      <c r="I479" t="s">
        <v>35</v>
      </c>
      <c r="J479" t="s">
        <v>36</v>
      </c>
      <c r="K479" t="s">
        <v>64</v>
      </c>
      <c r="L479" t="s">
        <v>778</v>
      </c>
      <c r="M479">
        <v>87.08</v>
      </c>
      <c r="N479">
        <v>82</v>
      </c>
      <c r="O479" t="s">
        <v>56</v>
      </c>
      <c r="P479" t="s">
        <v>38</v>
      </c>
      <c r="Q479">
        <v>5</v>
      </c>
      <c r="R479">
        <v>21</v>
      </c>
      <c r="S479" t="s">
        <v>29</v>
      </c>
      <c r="U479">
        <v>304443</v>
      </c>
    </row>
    <row r="480" spans="1:21" x14ac:dyDescent="0.3">
      <c r="A480">
        <v>304493</v>
      </c>
      <c r="B480" t="s">
        <v>309</v>
      </c>
      <c r="C480" t="s">
        <v>1762</v>
      </c>
      <c r="D480" t="s">
        <v>72</v>
      </c>
      <c r="E480" t="s">
        <v>1770</v>
      </c>
      <c r="F480" t="s">
        <v>41</v>
      </c>
      <c r="G480" t="s">
        <v>126</v>
      </c>
      <c r="H480" t="s">
        <v>34</v>
      </c>
      <c r="I480" t="s">
        <v>35</v>
      </c>
      <c r="J480" t="s">
        <v>24</v>
      </c>
      <c r="K480" t="s">
        <v>64</v>
      </c>
      <c r="L480" t="s">
        <v>1237</v>
      </c>
      <c r="M480">
        <v>93.81</v>
      </c>
      <c r="N480">
        <v>84</v>
      </c>
      <c r="O480" t="s">
        <v>56</v>
      </c>
      <c r="P480" t="s">
        <v>38</v>
      </c>
      <c r="Q480">
        <v>2</v>
      </c>
      <c r="R480">
        <v>34</v>
      </c>
      <c r="S480" t="s">
        <v>29</v>
      </c>
      <c r="U480">
        <v>303652</v>
      </c>
    </row>
    <row r="481" spans="1:21" x14ac:dyDescent="0.3">
      <c r="A481">
        <v>304495</v>
      </c>
      <c r="B481" t="s">
        <v>581</v>
      </c>
      <c r="C481" t="s">
        <v>1761</v>
      </c>
      <c r="D481" t="s">
        <v>40</v>
      </c>
      <c r="E481" t="s">
        <v>1772</v>
      </c>
      <c r="F481" t="s">
        <v>46</v>
      </c>
      <c r="G481" t="s">
        <v>53</v>
      </c>
      <c r="H481" t="s">
        <v>34</v>
      </c>
      <c r="I481" t="s">
        <v>23</v>
      </c>
      <c r="J481" t="s">
        <v>24</v>
      </c>
      <c r="K481" t="s">
        <v>64</v>
      </c>
      <c r="L481" t="s">
        <v>488</v>
      </c>
      <c r="M481">
        <v>80.58</v>
      </c>
      <c r="N481">
        <v>61</v>
      </c>
      <c r="O481" t="s">
        <v>56</v>
      </c>
      <c r="P481" t="s">
        <v>50</v>
      </c>
      <c r="S481" t="s">
        <v>29</v>
      </c>
      <c r="U481">
        <v>304203</v>
      </c>
    </row>
    <row r="482" spans="1:21" x14ac:dyDescent="0.3">
      <c r="A482">
        <v>304498</v>
      </c>
      <c r="B482" t="s">
        <v>1025</v>
      </c>
      <c r="C482" t="s">
        <v>1760</v>
      </c>
      <c r="D482" t="s">
        <v>31</v>
      </c>
      <c r="E482" t="s">
        <v>1772</v>
      </c>
      <c r="F482" t="s">
        <v>46</v>
      </c>
      <c r="G482" t="s">
        <v>47</v>
      </c>
      <c r="H482" t="s">
        <v>34</v>
      </c>
      <c r="I482" t="s">
        <v>35</v>
      </c>
      <c r="J482" t="s">
        <v>36</v>
      </c>
      <c r="K482" t="s">
        <v>64</v>
      </c>
      <c r="L482" t="s">
        <v>1240</v>
      </c>
      <c r="M482">
        <v>89.46</v>
      </c>
      <c r="N482">
        <v>74</v>
      </c>
      <c r="O482" t="s">
        <v>56</v>
      </c>
      <c r="P482" t="s">
        <v>38</v>
      </c>
      <c r="Q482">
        <v>5</v>
      </c>
      <c r="R482">
        <v>22</v>
      </c>
      <c r="S482" t="s">
        <v>57</v>
      </c>
      <c r="T482" t="s">
        <v>1241</v>
      </c>
      <c r="U482">
        <v>303955</v>
      </c>
    </row>
    <row r="483" spans="1:21" x14ac:dyDescent="0.3">
      <c r="A483">
        <v>304501</v>
      </c>
      <c r="B483" t="s">
        <v>312</v>
      </c>
      <c r="C483" t="s">
        <v>1760</v>
      </c>
      <c r="D483" t="s">
        <v>31</v>
      </c>
      <c r="E483" t="s">
        <v>1768</v>
      </c>
      <c r="F483" t="s">
        <v>20</v>
      </c>
      <c r="G483" t="s">
        <v>42</v>
      </c>
      <c r="H483" t="s">
        <v>63</v>
      </c>
      <c r="I483" t="s">
        <v>23</v>
      </c>
      <c r="J483" t="s">
        <v>36</v>
      </c>
      <c r="K483" t="s">
        <v>64</v>
      </c>
      <c r="L483" t="s">
        <v>766</v>
      </c>
      <c r="M483">
        <v>85.39</v>
      </c>
      <c r="N483">
        <v>79</v>
      </c>
      <c r="O483" t="s">
        <v>56</v>
      </c>
      <c r="P483" t="s">
        <v>38</v>
      </c>
      <c r="Q483">
        <v>2</v>
      </c>
      <c r="S483" t="s">
        <v>57</v>
      </c>
      <c r="T483" t="s">
        <v>1244</v>
      </c>
      <c r="U483">
        <v>304076</v>
      </c>
    </row>
    <row r="484" spans="1:21" x14ac:dyDescent="0.3">
      <c r="A484">
        <v>304502</v>
      </c>
      <c r="B484" t="s">
        <v>404</v>
      </c>
      <c r="C484" t="s">
        <v>1764</v>
      </c>
      <c r="D484" t="s">
        <v>60</v>
      </c>
      <c r="E484" t="s">
        <v>1770</v>
      </c>
      <c r="F484" t="s">
        <v>41</v>
      </c>
      <c r="G484" t="s">
        <v>62</v>
      </c>
      <c r="H484" t="s">
        <v>63</v>
      </c>
      <c r="I484" t="s">
        <v>43</v>
      </c>
      <c r="J484" t="s">
        <v>24</v>
      </c>
      <c r="K484" t="s">
        <v>64</v>
      </c>
      <c r="L484" t="s">
        <v>942</v>
      </c>
      <c r="M484">
        <v>85.98</v>
      </c>
      <c r="N484">
        <v>80</v>
      </c>
      <c r="O484" t="s">
        <v>56</v>
      </c>
      <c r="P484" t="s">
        <v>38</v>
      </c>
      <c r="Q484">
        <v>2</v>
      </c>
      <c r="R484">
        <v>30</v>
      </c>
      <c r="S484" t="s">
        <v>29</v>
      </c>
      <c r="U484">
        <v>303674</v>
      </c>
    </row>
    <row r="485" spans="1:21" x14ac:dyDescent="0.3">
      <c r="A485">
        <v>304505</v>
      </c>
      <c r="B485" t="s">
        <v>82</v>
      </c>
      <c r="C485" t="s">
        <v>1760</v>
      </c>
      <c r="D485" t="s">
        <v>31</v>
      </c>
      <c r="E485" t="s">
        <v>1771</v>
      </c>
      <c r="F485" t="s">
        <v>32</v>
      </c>
      <c r="G485" t="s">
        <v>47</v>
      </c>
      <c r="H485" t="s">
        <v>63</v>
      </c>
      <c r="I485" t="s">
        <v>43</v>
      </c>
      <c r="J485" t="s">
        <v>36</v>
      </c>
      <c r="K485" t="s">
        <v>64</v>
      </c>
      <c r="L485" t="s">
        <v>1246</v>
      </c>
      <c r="M485">
        <v>96.73</v>
      </c>
      <c r="N485">
        <v>95</v>
      </c>
      <c r="O485" t="s">
        <v>56</v>
      </c>
      <c r="P485" t="s">
        <v>38</v>
      </c>
      <c r="Q485">
        <v>5</v>
      </c>
      <c r="R485">
        <v>38</v>
      </c>
      <c r="S485" t="s">
        <v>57</v>
      </c>
      <c r="T485" t="s">
        <v>1247</v>
      </c>
      <c r="U485">
        <v>303721</v>
      </c>
    </row>
    <row r="486" spans="1:21" x14ac:dyDescent="0.3">
      <c r="A486">
        <v>304506</v>
      </c>
      <c r="B486" t="s">
        <v>1248</v>
      </c>
      <c r="C486" t="s">
        <v>1761</v>
      </c>
      <c r="D486" t="s">
        <v>40</v>
      </c>
      <c r="E486" t="s">
        <v>1771</v>
      </c>
      <c r="F486" t="s">
        <v>32</v>
      </c>
      <c r="G486" t="s">
        <v>33</v>
      </c>
      <c r="H486" t="s">
        <v>34</v>
      </c>
      <c r="I486" t="s">
        <v>23</v>
      </c>
      <c r="J486" t="s">
        <v>24</v>
      </c>
      <c r="K486" t="s">
        <v>54</v>
      </c>
      <c r="L486" t="s">
        <v>1249</v>
      </c>
      <c r="M486">
        <v>77.56</v>
      </c>
      <c r="N486">
        <v>60</v>
      </c>
      <c r="O486" t="s">
        <v>56</v>
      </c>
      <c r="P486" t="s">
        <v>38</v>
      </c>
      <c r="Q486">
        <v>4</v>
      </c>
      <c r="R486">
        <v>39</v>
      </c>
      <c r="S486" t="s">
        <v>29</v>
      </c>
      <c r="U486">
        <v>303934</v>
      </c>
    </row>
    <row r="487" spans="1:21" x14ac:dyDescent="0.3">
      <c r="A487">
        <v>304508</v>
      </c>
      <c r="B487" t="s">
        <v>165</v>
      </c>
      <c r="C487" t="s">
        <v>1763</v>
      </c>
      <c r="D487" t="s">
        <v>80</v>
      </c>
      <c r="E487" t="s">
        <v>1769</v>
      </c>
      <c r="F487" t="s">
        <v>61</v>
      </c>
      <c r="G487" t="s">
        <v>42</v>
      </c>
      <c r="H487" t="s">
        <v>34</v>
      </c>
      <c r="I487" t="s">
        <v>35</v>
      </c>
      <c r="J487" t="s">
        <v>36</v>
      </c>
      <c r="K487" t="s">
        <v>69</v>
      </c>
      <c r="L487" t="s">
        <v>706</v>
      </c>
      <c r="M487">
        <v>89.06</v>
      </c>
      <c r="N487">
        <v>76</v>
      </c>
      <c r="O487" t="s">
        <v>56</v>
      </c>
      <c r="P487" t="s">
        <v>38</v>
      </c>
      <c r="Q487">
        <v>2</v>
      </c>
      <c r="R487">
        <v>23</v>
      </c>
      <c r="S487" t="s">
        <v>29</v>
      </c>
      <c r="U487">
        <v>304221</v>
      </c>
    </row>
    <row r="488" spans="1:21" x14ac:dyDescent="0.3">
      <c r="A488">
        <v>304509</v>
      </c>
      <c r="B488" t="s">
        <v>120</v>
      </c>
      <c r="C488" t="s">
        <v>1764</v>
      </c>
      <c r="D488" t="s">
        <v>60</v>
      </c>
      <c r="E488" t="s">
        <v>1769</v>
      </c>
      <c r="F488" t="s">
        <v>61</v>
      </c>
      <c r="G488" t="s">
        <v>42</v>
      </c>
      <c r="H488" t="s">
        <v>34</v>
      </c>
      <c r="I488" t="s">
        <v>23</v>
      </c>
      <c r="J488" t="s">
        <v>36</v>
      </c>
      <c r="K488" t="s">
        <v>25</v>
      </c>
      <c r="L488" t="s">
        <v>1014</v>
      </c>
      <c r="M488">
        <v>77.2</v>
      </c>
      <c r="N488">
        <v>61</v>
      </c>
      <c r="O488" t="s">
        <v>56</v>
      </c>
      <c r="P488" t="s">
        <v>38</v>
      </c>
      <c r="Q488">
        <v>4</v>
      </c>
      <c r="S488" t="s">
        <v>29</v>
      </c>
      <c r="U488">
        <v>304381</v>
      </c>
    </row>
    <row r="489" spans="1:21" x14ac:dyDescent="0.3">
      <c r="A489">
        <v>304511</v>
      </c>
      <c r="B489" t="s">
        <v>837</v>
      </c>
      <c r="C489" t="s">
        <v>1766</v>
      </c>
      <c r="D489" t="s">
        <v>52</v>
      </c>
      <c r="E489" t="s">
        <v>1768</v>
      </c>
      <c r="F489" t="s">
        <v>20</v>
      </c>
      <c r="G489" t="s">
        <v>173</v>
      </c>
      <c r="H489" t="s">
        <v>34</v>
      </c>
      <c r="I489" t="s">
        <v>23</v>
      </c>
      <c r="J489" t="s">
        <v>24</v>
      </c>
      <c r="K489" t="s">
        <v>54</v>
      </c>
      <c r="L489" t="s">
        <v>813</v>
      </c>
      <c r="M489">
        <v>82.69</v>
      </c>
      <c r="N489">
        <v>58</v>
      </c>
      <c r="O489" t="s">
        <v>56</v>
      </c>
      <c r="P489" t="s">
        <v>38</v>
      </c>
      <c r="Q489">
        <v>5</v>
      </c>
      <c r="R489">
        <v>33</v>
      </c>
      <c r="S489" t="s">
        <v>29</v>
      </c>
      <c r="U489">
        <v>303668</v>
      </c>
    </row>
    <row r="490" spans="1:21" x14ac:dyDescent="0.3">
      <c r="A490">
        <v>304512</v>
      </c>
      <c r="B490" t="s">
        <v>877</v>
      </c>
      <c r="C490" t="s">
        <v>1766</v>
      </c>
      <c r="D490" t="s">
        <v>52</v>
      </c>
      <c r="E490" t="s">
        <v>1769</v>
      </c>
      <c r="F490" t="s">
        <v>61</v>
      </c>
      <c r="G490" t="s">
        <v>68</v>
      </c>
      <c r="H490" t="s">
        <v>34</v>
      </c>
      <c r="I490" t="s">
        <v>23</v>
      </c>
      <c r="J490" t="s">
        <v>24</v>
      </c>
      <c r="K490" t="s">
        <v>25</v>
      </c>
      <c r="L490" t="s">
        <v>1250</v>
      </c>
      <c r="M490">
        <v>98.16</v>
      </c>
      <c r="N490">
        <v>97</v>
      </c>
      <c r="O490" t="s">
        <v>56</v>
      </c>
      <c r="P490" t="s">
        <v>38</v>
      </c>
      <c r="Q490">
        <v>5</v>
      </c>
      <c r="R490">
        <v>14</v>
      </c>
      <c r="S490" t="s">
        <v>57</v>
      </c>
      <c r="T490" t="s">
        <v>1251</v>
      </c>
      <c r="U490">
        <v>304282</v>
      </c>
    </row>
    <row r="491" spans="1:21" x14ac:dyDescent="0.3">
      <c r="A491">
        <v>304514</v>
      </c>
      <c r="B491" t="s">
        <v>603</v>
      </c>
      <c r="C491" t="s">
        <v>1761</v>
      </c>
      <c r="D491" t="s">
        <v>40</v>
      </c>
      <c r="E491" t="s">
        <v>1772</v>
      </c>
      <c r="F491" t="s">
        <v>46</v>
      </c>
      <c r="G491" t="s">
        <v>108</v>
      </c>
      <c r="H491" t="s">
        <v>34</v>
      </c>
      <c r="I491" t="s">
        <v>43</v>
      </c>
      <c r="J491" t="s">
        <v>24</v>
      </c>
      <c r="K491" t="s">
        <v>64</v>
      </c>
      <c r="L491" t="s">
        <v>467</v>
      </c>
      <c r="M491">
        <v>85.61</v>
      </c>
      <c r="N491">
        <v>88</v>
      </c>
      <c r="O491" t="s">
        <v>56</v>
      </c>
      <c r="P491" t="s">
        <v>28</v>
      </c>
      <c r="R491">
        <v>12</v>
      </c>
      <c r="S491" t="s">
        <v>29</v>
      </c>
      <c r="U491">
        <v>303673</v>
      </c>
    </row>
    <row r="492" spans="1:21" x14ac:dyDescent="0.3">
      <c r="A492">
        <v>304515</v>
      </c>
      <c r="B492" t="s">
        <v>601</v>
      </c>
      <c r="C492" t="s">
        <v>1763</v>
      </c>
      <c r="D492" t="s">
        <v>80</v>
      </c>
      <c r="E492" t="s">
        <v>1769</v>
      </c>
      <c r="F492" t="s">
        <v>61</v>
      </c>
      <c r="G492" t="s">
        <v>62</v>
      </c>
      <c r="H492" t="s">
        <v>76</v>
      </c>
      <c r="I492" t="s">
        <v>43</v>
      </c>
      <c r="J492" t="s">
        <v>24</v>
      </c>
      <c r="K492" t="s">
        <v>25</v>
      </c>
      <c r="L492" t="s">
        <v>1253</v>
      </c>
      <c r="M492">
        <v>94.61</v>
      </c>
      <c r="N492">
        <v>83</v>
      </c>
      <c r="O492" t="s">
        <v>56</v>
      </c>
      <c r="P492" t="s">
        <v>38</v>
      </c>
      <c r="Q492">
        <v>4</v>
      </c>
      <c r="R492">
        <v>30</v>
      </c>
      <c r="S492" t="s">
        <v>29</v>
      </c>
      <c r="U492">
        <v>304201</v>
      </c>
    </row>
    <row r="493" spans="1:21" x14ac:dyDescent="0.3">
      <c r="A493">
        <v>304519</v>
      </c>
      <c r="B493" t="s">
        <v>893</v>
      </c>
      <c r="C493" t="s">
        <v>1766</v>
      </c>
      <c r="D493" t="s">
        <v>52</v>
      </c>
      <c r="E493" t="s">
        <v>1772</v>
      </c>
      <c r="F493" t="s">
        <v>46</v>
      </c>
      <c r="G493" t="s">
        <v>21</v>
      </c>
      <c r="H493" t="s">
        <v>76</v>
      </c>
      <c r="I493" t="s">
        <v>35</v>
      </c>
      <c r="J493" t="s">
        <v>24</v>
      </c>
      <c r="K493" t="s">
        <v>54</v>
      </c>
      <c r="L493" t="s">
        <v>907</v>
      </c>
      <c r="M493">
        <v>87.07</v>
      </c>
      <c r="N493">
        <v>89</v>
      </c>
      <c r="O493" t="s">
        <v>56</v>
      </c>
      <c r="P493" t="s">
        <v>38</v>
      </c>
      <c r="Q493">
        <v>2</v>
      </c>
      <c r="R493">
        <v>40</v>
      </c>
      <c r="S493" t="s">
        <v>29</v>
      </c>
      <c r="U493">
        <v>303835</v>
      </c>
    </row>
    <row r="494" spans="1:21" x14ac:dyDescent="0.3">
      <c r="A494">
        <v>304520</v>
      </c>
      <c r="B494" t="s">
        <v>506</v>
      </c>
      <c r="C494" t="s">
        <v>1762</v>
      </c>
      <c r="D494" t="s">
        <v>72</v>
      </c>
      <c r="E494" t="s">
        <v>1770</v>
      </c>
      <c r="F494" t="s">
        <v>41</v>
      </c>
      <c r="G494" t="s">
        <v>33</v>
      </c>
      <c r="H494" t="s">
        <v>63</v>
      </c>
      <c r="I494" t="s">
        <v>43</v>
      </c>
      <c r="J494" t="s">
        <v>24</v>
      </c>
      <c r="K494" t="s">
        <v>54</v>
      </c>
      <c r="L494" t="s">
        <v>1256</v>
      </c>
      <c r="M494">
        <v>99.19</v>
      </c>
      <c r="N494">
        <v>96</v>
      </c>
      <c r="O494" t="s">
        <v>56</v>
      </c>
      <c r="P494" t="s">
        <v>38</v>
      </c>
      <c r="Q494">
        <v>2</v>
      </c>
      <c r="R494">
        <v>29</v>
      </c>
      <c r="S494" t="s">
        <v>29</v>
      </c>
      <c r="U494">
        <v>303577</v>
      </c>
    </row>
    <row r="495" spans="1:21" x14ac:dyDescent="0.3">
      <c r="A495">
        <v>304521</v>
      </c>
      <c r="B495" t="s">
        <v>382</v>
      </c>
      <c r="C495" t="s">
        <v>1763</v>
      </c>
      <c r="D495" t="s">
        <v>80</v>
      </c>
      <c r="E495" t="s">
        <v>1770</v>
      </c>
      <c r="F495" t="s">
        <v>41</v>
      </c>
      <c r="G495" t="s">
        <v>73</v>
      </c>
      <c r="H495" t="s">
        <v>22</v>
      </c>
      <c r="I495" t="s">
        <v>23</v>
      </c>
      <c r="J495" t="s">
        <v>36</v>
      </c>
      <c r="K495" t="s">
        <v>25</v>
      </c>
      <c r="L495" t="s">
        <v>1257</v>
      </c>
      <c r="M495">
        <v>81.81</v>
      </c>
      <c r="N495">
        <v>57</v>
      </c>
      <c r="O495" t="s">
        <v>56</v>
      </c>
      <c r="P495" t="s">
        <v>38</v>
      </c>
      <c r="Q495">
        <v>2</v>
      </c>
      <c r="R495">
        <v>14</v>
      </c>
      <c r="S495" t="s">
        <v>29</v>
      </c>
      <c r="U495">
        <v>304016</v>
      </c>
    </row>
    <row r="496" spans="1:21" x14ac:dyDescent="0.3">
      <c r="A496">
        <v>304525</v>
      </c>
      <c r="B496" t="s">
        <v>497</v>
      </c>
      <c r="C496" t="s">
        <v>1766</v>
      </c>
      <c r="D496" t="s">
        <v>52</v>
      </c>
      <c r="E496" t="s">
        <v>1769</v>
      </c>
      <c r="F496" t="s">
        <v>61</v>
      </c>
      <c r="G496" t="s">
        <v>42</v>
      </c>
      <c r="H496" t="s">
        <v>63</v>
      </c>
      <c r="I496" t="s">
        <v>35</v>
      </c>
      <c r="J496" t="s">
        <v>24</v>
      </c>
      <c r="K496" t="s">
        <v>54</v>
      </c>
      <c r="L496" t="s">
        <v>1260</v>
      </c>
      <c r="M496">
        <v>89.16</v>
      </c>
      <c r="N496">
        <v>78</v>
      </c>
      <c r="O496" t="s">
        <v>56</v>
      </c>
      <c r="P496" t="s">
        <v>28</v>
      </c>
      <c r="R496">
        <v>9</v>
      </c>
      <c r="S496" t="s">
        <v>29</v>
      </c>
      <c r="U496">
        <v>304152</v>
      </c>
    </row>
    <row r="497" spans="1:21" x14ac:dyDescent="0.3">
      <c r="A497">
        <v>304526</v>
      </c>
      <c r="B497" t="s">
        <v>541</v>
      </c>
      <c r="C497" t="s">
        <v>1766</v>
      </c>
      <c r="D497" t="s">
        <v>52</v>
      </c>
      <c r="E497" t="s">
        <v>1769</v>
      </c>
      <c r="F497" t="s">
        <v>61</v>
      </c>
      <c r="G497" t="s">
        <v>108</v>
      </c>
      <c r="H497" t="s">
        <v>34</v>
      </c>
      <c r="I497" t="s">
        <v>43</v>
      </c>
      <c r="J497" t="s">
        <v>24</v>
      </c>
      <c r="K497" t="s">
        <v>69</v>
      </c>
      <c r="L497" t="s">
        <v>1261</v>
      </c>
      <c r="M497">
        <v>85.7</v>
      </c>
      <c r="N497">
        <v>90</v>
      </c>
      <c r="O497" t="s">
        <v>56</v>
      </c>
      <c r="P497" t="s">
        <v>38</v>
      </c>
      <c r="Q497">
        <v>2</v>
      </c>
      <c r="R497">
        <v>20</v>
      </c>
      <c r="S497" t="s">
        <v>29</v>
      </c>
      <c r="U497">
        <v>304410</v>
      </c>
    </row>
    <row r="498" spans="1:21" x14ac:dyDescent="0.3">
      <c r="A498">
        <v>304527</v>
      </c>
      <c r="B498" t="s">
        <v>136</v>
      </c>
      <c r="C498" t="s">
        <v>1760</v>
      </c>
      <c r="D498" t="s">
        <v>31</v>
      </c>
      <c r="E498" t="s">
        <v>1769</v>
      </c>
      <c r="F498" t="s">
        <v>61</v>
      </c>
      <c r="G498" t="s">
        <v>126</v>
      </c>
      <c r="H498" t="s">
        <v>22</v>
      </c>
      <c r="I498" t="s">
        <v>23</v>
      </c>
      <c r="J498" t="s">
        <v>24</v>
      </c>
      <c r="K498" t="s">
        <v>54</v>
      </c>
      <c r="L498" t="s">
        <v>233</v>
      </c>
      <c r="M498">
        <v>79.37</v>
      </c>
      <c r="N498">
        <v>50</v>
      </c>
      <c r="O498" t="s">
        <v>56</v>
      </c>
      <c r="P498" t="s">
        <v>38</v>
      </c>
      <c r="Q498">
        <v>2</v>
      </c>
      <c r="R498">
        <v>10</v>
      </c>
      <c r="S498" t="s">
        <v>57</v>
      </c>
      <c r="T498" t="s">
        <v>1262</v>
      </c>
      <c r="U498">
        <v>304357</v>
      </c>
    </row>
    <row r="499" spans="1:21" x14ac:dyDescent="0.3">
      <c r="A499">
        <v>304530</v>
      </c>
      <c r="B499" t="s">
        <v>557</v>
      </c>
      <c r="C499" t="s">
        <v>1766</v>
      </c>
      <c r="D499" t="s">
        <v>52</v>
      </c>
      <c r="E499" t="s">
        <v>1772</v>
      </c>
      <c r="F499" t="s">
        <v>46</v>
      </c>
      <c r="G499" t="s">
        <v>21</v>
      </c>
      <c r="H499" t="s">
        <v>63</v>
      </c>
      <c r="I499" t="s">
        <v>35</v>
      </c>
      <c r="J499" t="s">
        <v>24</v>
      </c>
      <c r="K499" t="s">
        <v>69</v>
      </c>
      <c r="L499" t="s">
        <v>1264</v>
      </c>
      <c r="M499">
        <v>91.58</v>
      </c>
      <c r="N499">
        <v>71</v>
      </c>
      <c r="O499" t="s">
        <v>56</v>
      </c>
      <c r="P499" t="s">
        <v>38</v>
      </c>
      <c r="Q499">
        <v>2</v>
      </c>
      <c r="R499">
        <v>27</v>
      </c>
      <c r="S499" t="s">
        <v>29</v>
      </c>
      <c r="U499">
        <v>304312</v>
      </c>
    </row>
    <row r="500" spans="1:21" x14ac:dyDescent="0.3">
      <c r="A500">
        <v>304531</v>
      </c>
      <c r="B500" t="s">
        <v>203</v>
      </c>
      <c r="C500" t="s">
        <v>1765</v>
      </c>
      <c r="D500" t="s">
        <v>19</v>
      </c>
      <c r="E500" t="s">
        <v>1768</v>
      </c>
      <c r="F500" t="s">
        <v>20</v>
      </c>
      <c r="G500" t="s">
        <v>108</v>
      </c>
      <c r="H500" t="s">
        <v>76</v>
      </c>
      <c r="I500" t="s">
        <v>23</v>
      </c>
      <c r="J500" t="s">
        <v>24</v>
      </c>
      <c r="K500" t="s">
        <v>54</v>
      </c>
      <c r="L500" t="s">
        <v>1265</v>
      </c>
      <c r="M500">
        <v>75.64</v>
      </c>
      <c r="N500">
        <v>58</v>
      </c>
      <c r="O500" t="s">
        <v>56</v>
      </c>
      <c r="P500" t="s">
        <v>38</v>
      </c>
      <c r="Q500">
        <v>3</v>
      </c>
      <c r="R500">
        <v>35</v>
      </c>
      <c r="S500" t="s">
        <v>29</v>
      </c>
      <c r="U500">
        <v>303643</v>
      </c>
    </row>
    <row r="501" spans="1:21" x14ac:dyDescent="0.3">
      <c r="A501">
        <v>304532</v>
      </c>
      <c r="B501" t="s">
        <v>509</v>
      </c>
      <c r="C501" t="s">
        <v>1763</v>
      </c>
      <c r="D501" t="s">
        <v>80</v>
      </c>
      <c r="E501" t="s">
        <v>1769</v>
      </c>
      <c r="F501" t="s">
        <v>61</v>
      </c>
      <c r="G501" t="s">
        <v>42</v>
      </c>
      <c r="H501" t="s">
        <v>34</v>
      </c>
      <c r="I501" t="s">
        <v>43</v>
      </c>
      <c r="J501" t="s">
        <v>36</v>
      </c>
      <c r="K501" t="s">
        <v>54</v>
      </c>
      <c r="L501" t="s">
        <v>1266</v>
      </c>
      <c r="M501">
        <v>88.47</v>
      </c>
      <c r="N501">
        <v>81</v>
      </c>
      <c r="O501" t="s">
        <v>56</v>
      </c>
      <c r="P501" t="s">
        <v>50</v>
      </c>
      <c r="R501">
        <v>30</v>
      </c>
      <c r="S501" t="s">
        <v>29</v>
      </c>
      <c r="U501">
        <v>303799</v>
      </c>
    </row>
    <row r="502" spans="1:21" x14ac:dyDescent="0.3">
      <c r="A502">
        <v>304535</v>
      </c>
      <c r="B502" t="s">
        <v>732</v>
      </c>
      <c r="C502" t="s">
        <v>1766</v>
      </c>
      <c r="D502" t="s">
        <v>52</v>
      </c>
      <c r="E502" t="s">
        <v>1769</v>
      </c>
      <c r="F502" t="s">
        <v>61</v>
      </c>
      <c r="G502" t="s">
        <v>73</v>
      </c>
      <c r="H502" t="s">
        <v>34</v>
      </c>
      <c r="I502" t="s">
        <v>35</v>
      </c>
      <c r="J502" t="s">
        <v>36</v>
      </c>
      <c r="K502" t="s">
        <v>64</v>
      </c>
      <c r="L502" t="s">
        <v>1019</v>
      </c>
      <c r="M502">
        <v>92.89</v>
      </c>
      <c r="N502">
        <v>85</v>
      </c>
      <c r="O502" t="s">
        <v>56</v>
      </c>
      <c r="P502" t="s">
        <v>50</v>
      </c>
      <c r="R502">
        <v>22</v>
      </c>
      <c r="S502" t="s">
        <v>29</v>
      </c>
      <c r="U502">
        <v>304164</v>
      </c>
    </row>
    <row r="503" spans="1:21" x14ac:dyDescent="0.3">
      <c r="A503">
        <v>304539</v>
      </c>
      <c r="B503" t="s">
        <v>384</v>
      </c>
      <c r="C503" t="s">
        <v>1762</v>
      </c>
      <c r="D503" t="s">
        <v>72</v>
      </c>
      <c r="E503" t="s">
        <v>1770</v>
      </c>
      <c r="F503" t="s">
        <v>41</v>
      </c>
      <c r="G503" t="s">
        <v>68</v>
      </c>
      <c r="H503" t="s">
        <v>22</v>
      </c>
      <c r="I503" t="s">
        <v>23</v>
      </c>
      <c r="J503" t="s">
        <v>24</v>
      </c>
      <c r="K503" t="s">
        <v>69</v>
      </c>
      <c r="L503" t="s">
        <v>719</v>
      </c>
      <c r="M503">
        <v>87.58</v>
      </c>
      <c r="N503">
        <v>71</v>
      </c>
      <c r="O503" t="s">
        <v>56</v>
      </c>
      <c r="P503" t="s">
        <v>38</v>
      </c>
      <c r="Q503">
        <v>2</v>
      </c>
      <c r="R503">
        <v>40</v>
      </c>
      <c r="S503" t="s">
        <v>29</v>
      </c>
      <c r="U503">
        <v>303795</v>
      </c>
    </row>
    <row r="504" spans="1:21" x14ac:dyDescent="0.3">
      <c r="A504">
        <v>304540</v>
      </c>
      <c r="B504" t="s">
        <v>757</v>
      </c>
      <c r="C504" t="s">
        <v>1765</v>
      </c>
      <c r="D504" t="s">
        <v>19</v>
      </c>
      <c r="E504" t="s">
        <v>1768</v>
      </c>
      <c r="F504" t="s">
        <v>20</v>
      </c>
      <c r="G504" t="s">
        <v>126</v>
      </c>
      <c r="H504" t="s">
        <v>76</v>
      </c>
      <c r="I504" t="s">
        <v>23</v>
      </c>
      <c r="J504" t="s">
        <v>36</v>
      </c>
      <c r="K504" t="s">
        <v>54</v>
      </c>
      <c r="L504" t="s">
        <v>1269</v>
      </c>
      <c r="M504">
        <v>98.55</v>
      </c>
      <c r="N504">
        <v>95</v>
      </c>
      <c r="O504" t="s">
        <v>56</v>
      </c>
      <c r="P504" t="s">
        <v>38</v>
      </c>
      <c r="Q504">
        <v>2</v>
      </c>
      <c r="R504">
        <v>11</v>
      </c>
      <c r="S504" t="s">
        <v>29</v>
      </c>
      <c r="U504">
        <v>303886</v>
      </c>
    </row>
    <row r="505" spans="1:21" x14ac:dyDescent="0.3">
      <c r="A505">
        <v>304543</v>
      </c>
      <c r="B505" t="s">
        <v>493</v>
      </c>
      <c r="C505" t="s">
        <v>1764</v>
      </c>
      <c r="D505" t="s">
        <v>60</v>
      </c>
      <c r="E505" t="s">
        <v>1772</v>
      </c>
      <c r="F505" t="s">
        <v>46</v>
      </c>
      <c r="G505" t="s">
        <v>33</v>
      </c>
      <c r="H505" t="s">
        <v>63</v>
      </c>
      <c r="I505" t="s">
        <v>23</v>
      </c>
      <c r="J505" t="s">
        <v>36</v>
      </c>
      <c r="K505" t="s">
        <v>64</v>
      </c>
      <c r="L505" t="s">
        <v>264</v>
      </c>
      <c r="M505">
        <v>75.87</v>
      </c>
      <c r="N505">
        <v>69</v>
      </c>
      <c r="O505" t="s">
        <v>56</v>
      </c>
      <c r="P505" t="s">
        <v>38</v>
      </c>
      <c r="Q505">
        <v>5</v>
      </c>
      <c r="R505">
        <v>24</v>
      </c>
      <c r="S505" t="s">
        <v>29</v>
      </c>
      <c r="U505">
        <v>304316</v>
      </c>
    </row>
    <row r="506" spans="1:21" x14ac:dyDescent="0.3">
      <c r="A506">
        <v>304545</v>
      </c>
      <c r="B506" t="s">
        <v>551</v>
      </c>
      <c r="C506" t="s">
        <v>1762</v>
      </c>
      <c r="D506" t="s">
        <v>72</v>
      </c>
      <c r="E506" t="s">
        <v>1769</v>
      </c>
      <c r="F506" t="s">
        <v>61</v>
      </c>
      <c r="G506" t="s">
        <v>73</v>
      </c>
      <c r="H506" t="s">
        <v>63</v>
      </c>
      <c r="I506" t="s">
        <v>43</v>
      </c>
      <c r="J506" t="s">
        <v>36</v>
      </c>
      <c r="K506" t="s">
        <v>25</v>
      </c>
      <c r="L506" t="s">
        <v>398</v>
      </c>
      <c r="M506">
        <v>92.39</v>
      </c>
      <c r="N506">
        <v>76</v>
      </c>
      <c r="O506" t="s">
        <v>56</v>
      </c>
      <c r="P506" t="s">
        <v>38</v>
      </c>
      <c r="Q506">
        <v>5</v>
      </c>
      <c r="S506" t="s">
        <v>29</v>
      </c>
      <c r="U506">
        <v>304136</v>
      </c>
    </row>
    <row r="507" spans="1:21" x14ac:dyDescent="0.3">
      <c r="A507">
        <v>304547</v>
      </c>
      <c r="B507" t="s">
        <v>136</v>
      </c>
      <c r="C507" t="s">
        <v>1763</v>
      </c>
      <c r="D507" t="s">
        <v>80</v>
      </c>
      <c r="E507" t="s">
        <v>1769</v>
      </c>
      <c r="F507" t="s">
        <v>61</v>
      </c>
      <c r="G507" t="s">
        <v>73</v>
      </c>
      <c r="H507" t="s">
        <v>63</v>
      </c>
      <c r="I507" t="s">
        <v>43</v>
      </c>
      <c r="J507" t="s">
        <v>24</v>
      </c>
      <c r="K507" t="s">
        <v>54</v>
      </c>
      <c r="L507" t="s">
        <v>1272</v>
      </c>
      <c r="M507">
        <v>90.36</v>
      </c>
      <c r="N507">
        <v>82</v>
      </c>
      <c r="O507" t="s">
        <v>56</v>
      </c>
      <c r="P507" t="s">
        <v>38</v>
      </c>
      <c r="Q507">
        <v>2</v>
      </c>
      <c r="R507">
        <v>28</v>
      </c>
      <c r="S507" t="s">
        <v>29</v>
      </c>
      <c r="U507">
        <v>303893</v>
      </c>
    </row>
    <row r="508" spans="1:21" x14ac:dyDescent="0.3">
      <c r="A508">
        <v>304548</v>
      </c>
      <c r="B508" t="s">
        <v>1273</v>
      </c>
      <c r="C508" t="s">
        <v>1760</v>
      </c>
      <c r="D508" t="s">
        <v>31</v>
      </c>
      <c r="E508" t="s">
        <v>1772</v>
      </c>
      <c r="F508" t="s">
        <v>46</v>
      </c>
      <c r="G508" t="s">
        <v>173</v>
      </c>
      <c r="H508" t="s">
        <v>76</v>
      </c>
      <c r="I508" t="s">
        <v>23</v>
      </c>
      <c r="J508" t="s">
        <v>24</v>
      </c>
      <c r="K508" t="s">
        <v>64</v>
      </c>
      <c r="L508" t="s">
        <v>44</v>
      </c>
      <c r="M508">
        <v>89.5</v>
      </c>
      <c r="N508">
        <v>82</v>
      </c>
      <c r="O508" t="s">
        <v>56</v>
      </c>
      <c r="P508" t="s">
        <v>38</v>
      </c>
      <c r="Q508">
        <v>5</v>
      </c>
      <c r="R508">
        <v>9</v>
      </c>
      <c r="S508" t="s">
        <v>29</v>
      </c>
      <c r="U508">
        <v>303735</v>
      </c>
    </row>
    <row r="509" spans="1:21" x14ac:dyDescent="0.3">
      <c r="A509">
        <v>304549</v>
      </c>
      <c r="B509" t="s">
        <v>539</v>
      </c>
      <c r="C509" t="s">
        <v>1764</v>
      </c>
      <c r="D509" t="s">
        <v>60</v>
      </c>
      <c r="E509" t="s">
        <v>1770</v>
      </c>
      <c r="F509" t="s">
        <v>41</v>
      </c>
      <c r="G509" t="s">
        <v>47</v>
      </c>
      <c r="H509" t="s">
        <v>76</v>
      </c>
      <c r="I509" t="s">
        <v>43</v>
      </c>
      <c r="J509" t="s">
        <v>24</v>
      </c>
      <c r="K509" t="s">
        <v>64</v>
      </c>
      <c r="L509" t="s">
        <v>922</v>
      </c>
      <c r="M509">
        <v>83.87</v>
      </c>
      <c r="N509">
        <v>77</v>
      </c>
      <c r="O509" t="s">
        <v>56</v>
      </c>
      <c r="P509" t="s">
        <v>38</v>
      </c>
      <c r="Q509">
        <v>5</v>
      </c>
      <c r="R509">
        <v>16</v>
      </c>
      <c r="S509" t="s">
        <v>57</v>
      </c>
      <c r="T509" t="s">
        <v>1274</v>
      </c>
      <c r="U509">
        <v>304315</v>
      </c>
    </row>
    <row r="510" spans="1:21" x14ac:dyDescent="0.3">
      <c r="A510">
        <v>304550</v>
      </c>
      <c r="B510" t="s">
        <v>348</v>
      </c>
      <c r="C510" t="s">
        <v>1765</v>
      </c>
      <c r="D510" t="s">
        <v>19</v>
      </c>
      <c r="E510" t="s">
        <v>1770</v>
      </c>
      <c r="F510" t="s">
        <v>41</v>
      </c>
      <c r="G510" t="s">
        <v>42</v>
      </c>
      <c r="H510" t="s">
        <v>22</v>
      </c>
      <c r="I510" t="s">
        <v>35</v>
      </c>
      <c r="J510" t="s">
        <v>36</v>
      </c>
      <c r="K510" t="s">
        <v>64</v>
      </c>
      <c r="L510" t="s">
        <v>1275</v>
      </c>
      <c r="M510">
        <v>83.33</v>
      </c>
      <c r="N510">
        <v>60</v>
      </c>
      <c r="O510" t="s">
        <v>56</v>
      </c>
      <c r="P510" t="s">
        <v>50</v>
      </c>
      <c r="R510">
        <v>16</v>
      </c>
      <c r="S510" t="s">
        <v>29</v>
      </c>
      <c r="U510">
        <v>303811</v>
      </c>
    </row>
    <row r="511" spans="1:21" x14ac:dyDescent="0.3">
      <c r="A511">
        <v>304551</v>
      </c>
      <c r="B511" t="s">
        <v>427</v>
      </c>
      <c r="C511" t="s">
        <v>1762</v>
      </c>
      <c r="D511" t="s">
        <v>72</v>
      </c>
      <c r="E511" t="s">
        <v>1768</v>
      </c>
      <c r="F511" t="s">
        <v>20</v>
      </c>
      <c r="G511" t="s">
        <v>62</v>
      </c>
      <c r="H511" t="s">
        <v>34</v>
      </c>
      <c r="I511" t="s">
        <v>43</v>
      </c>
      <c r="J511" t="s">
        <v>36</v>
      </c>
      <c r="K511" t="s">
        <v>64</v>
      </c>
      <c r="L511" t="s">
        <v>454</v>
      </c>
      <c r="M511">
        <v>76.41</v>
      </c>
      <c r="N511">
        <v>58</v>
      </c>
      <c r="O511" t="s">
        <v>56</v>
      </c>
      <c r="P511" t="s">
        <v>38</v>
      </c>
      <c r="Q511">
        <v>5</v>
      </c>
      <c r="R511">
        <v>26</v>
      </c>
      <c r="S511" t="s">
        <v>29</v>
      </c>
      <c r="U511">
        <v>304165</v>
      </c>
    </row>
    <row r="512" spans="1:21" x14ac:dyDescent="0.3">
      <c r="A512">
        <v>304554</v>
      </c>
      <c r="B512" t="s">
        <v>640</v>
      </c>
      <c r="C512" t="s">
        <v>1762</v>
      </c>
      <c r="D512" t="s">
        <v>72</v>
      </c>
      <c r="E512" t="s">
        <v>1769</v>
      </c>
      <c r="F512" t="s">
        <v>61</v>
      </c>
      <c r="G512" t="s">
        <v>73</v>
      </c>
      <c r="H512" t="s">
        <v>63</v>
      </c>
      <c r="I512" t="s">
        <v>23</v>
      </c>
      <c r="J512" t="s">
        <v>24</v>
      </c>
      <c r="K512" t="s">
        <v>25</v>
      </c>
      <c r="L512" t="s">
        <v>1237</v>
      </c>
      <c r="M512">
        <v>75.260000000000005</v>
      </c>
      <c r="N512">
        <v>68</v>
      </c>
      <c r="O512" t="s">
        <v>56</v>
      </c>
      <c r="P512" t="s">
        <v>38</v>
      </c>
      <c r="Q512">
        <v>3</v>
      </c>
      <c r="R512">
        <v>7</v>
      </c>
      <c r="S512" t="s">
        <v>57</v>
      </c>
      <c r="T512" t="s">
        <v>257</v>
      </c>
      <c r="U512">
        <v>304135</v>
      </c>
    </row>
    <row r="513" spans="1:21" x14ac:dyDescent="0.3">
      <c r="A513">
        <v>304555</v>
      </c>
      <c r="B513" t="s">
        <v>701</v>
      </c>
      <c r="C513" t="s">
        <v>1762</v>
      </c>
      <c r="D513" t="s">
        <v>72</v>
      </c>
      <c r="E513" t="s">
        <v>1768</v>
      </c>
      <c r="F513" t="s">
        <v>20</v>
      </c>
      <c r="G513" t="s">
        <v>62</v>
      </c>
      <c r="H513" t="s">
        <v>22</v>
      </c>
      <c r="I513" t="s">
        <v>23</v>
      </c>
      <c r="J513" t="s">
        <v>24</v>
      </c>
      <c r="K513" t="s">
        <v>69</v>
      </c>
      <c r="L513" t="s">
        <v>676</v>
      </c>
      <c r="M513">
        <v>82.97</v>
      </c>
      <c r="N513">
        <v>79</v>
      </c>
      <c r="O513" t="s">
        <v>56</v>
      </c>
      <c r="P513" t="s">
        <v>38</v>
      </c>
      <c r="Q513">
        <v>5</v>
      </c>
      <c r="S513" t="s">
        <v>29</v>
      </c>
      <c r="U513">
        <v>304438</v>
      </c>
    </row>
    <row r="514" spans="1:21" x14ac:dyDescent="0.3">
      <c r="A514">
        <v>304556</v>
      </c>
      <c r="B514" t="s">
        <v>553</v>
      </c>
      <c r="C514" t="s">
        <v>1765</v>
      </c>
      <c r="D514" t="s">
        <v>19</v>
      </c>
      <c r="E514" t="s">
        <v>1769</v>
      </c>
      <c r="F514" t="s">
        <v>61</v>
      </c>
      <c r="G514" t="s">
        <v>108</v>
      </c>
      <c r="H514" t="s">
        <v>22</v>
      </c>
      <c r="I514" t="s">
        <v>35</v>
      </c>
      <c r="J514" t="s">
        <v>24</v>
      </c>
      <c r="K514" t="s">
        <v>54</v>
      </c>
      <c r="L514" t="s">
        <v>758</v>
      </c>
      <c r="M514">
        <v>95.24</v>
      </c>
      <c r="N514">
        <v>86</v>
      </c>
      <c r="O514" t="s">
        <v>56</v>
      </c>
      <c r="P514" t="s">
        <v>28</v>
      </c>
      <c r="R514">
        <v>20</v>
      </c>
      <c r="S514" t="s">
        <v>57</v>
      </c>
      <c r="T514" t="s">
        <v>1277</v>
      </c>
      <c r="U514">
        <v>304105</v>
      </c>
    </row>
    <row r="515" spans="1:21" x14ac:dyDescent="0.3">
      <c r="A515">
        <v>304561</v>
      </c>
      <c r="B515" t="s">
        <v>681</v>
      </c>
      <c r="C515" t="s">
        <v>1761</v>
      </c>
      <c r="D515" t="s">
        <v>40</v>
      </c>
      <c r="E515" t="s">
        <v>1770</v>
      </c>
      <c r="F515" t="s">
        <v>41</v>
      </c>
      <c r="G515" t="s">
        <v>53</v>
      </c>
      <c r="H515" t="s">
        <v>22</v>
      </c>
      <c r="I515" t="s">
        <v>43</v>
      </c>
      <c r="J515" t="s">
        <v>24</v>
      </c>
      <c r="K515" t="s">
        <v>54</v>
      </c>
      <c r="L515" t="s">
        <v>1281</v>
      </c>
      <c r="M515">
        <v>94.99</v>
      </c>
      <c r="N515">
        <v>89</v>
      </c>
      <c r="O515" t="s">
        <v>56</v>
      </c>
      <c r="P515" t="s">
        <v>38</v>
      </c>
      <c r="Q515">
        <v>3</v>
      </c>
      <c r="R515">
        <v>15</v>
      </c>
      <c r="S515" t="s">
        <v>29</v>
      </c>
      <c r="U515">
        <v>303768</v>
      </c>
    </row>
    <row r="516" spans="1:21" x14ac:dyDescent="0.3">
      <c r="A516">
        <v>304564</v>
      </c>
      <c r="B516" t="s">
        <v>181</v>
      </c>
      <c r="C516" t="s">
        <v>1761</v>
      </c>
      <c r="D516" t="s">
        <v>40</v>
      </c>
      <c r="E516" t="s">
        <v>1772</v>
      </c>
      <c r="F516" t="s">
        <v>46</v>
      </c>
      <c r="G516" t="s">
        <v>42</v>
      </c>
      <c r="H516" t="s">
        <v>22</v>
      </c>
      <c r="I516" t="s">
        <v>23</v>
      </c>
      <c r="J516" t="s">
        <v>24</v>
      </c>
      <c r="K516" t="s">
        <v>69</v>
      </c>
      <c r="L516" t="s">
        <v>1283</v>
      </c>
      <c r="M516">
        <v>86.32</v>
      </c>
      <c r="N516">
        <v>80</v>
      </c>
      <c r="O516" t="s">
        <v>56</v>
      </c>
      <c r="P516" t="s">
        <v>38</v>
      </c>
      <c r="Q516">
        <v>4</v>
      </c>
      <c r="R516">
        <v>28</v>
      </c>
      <c r="S516" t="s">
        <v>29</v>
      </c>
      <c r="U516">
        <v>304100</v>
      </c>
    </row>
    <row r="517" spans="1:21" x14ac:dyDescent="0.3">
      <c r="A517">
        <v>304576</v>
      </c>
      <c r="B517" t="s">
        <v>569</v>
      </c>
      <c r="C517" t="s">
        <v>1761</v>
      </c>
      <c r="D517" t="s">
        <v>40</v>
      </c>
      <c r="E517" t="s">
        <v>1768</v>
      </c>
      <c r="F517" t="s">
        <v>20</v>
      </c>
      <c r="G517" t="s">
        <v>73</v>
      </c>
      <c r="H517" t="s">
        <v>22</v>
      </c>
      <c r="I517" t="s">
        <v>43</v>
      </c>
      <c r="J517" t="s">
        <v>24</v>
      </c>
      <c r="K517" t="s">
        <v>64</v>
      </c>
      <c r="L517" t="s">
        <v>660</v>
      </c>
      <c r="M517">
        <v>92.72</v>
      </c>
      <c r="N517">
        <v>86</v>
      </c>
      <c r="O517" t="s">
        <v>56</v>
      </c>
      <c r="P517" t="s">
        <v>38</v>
      </c>
      <c r="Q517">
        <v>2</v>
      </c>
      <c r="R517">
        <v>18</v>
      </c>
      <c r="S517" t="s">
        <v>29</v>
      </c>
      <c r="U517">
        <v>304186</v>
      </c>
    </row>
    <row r="518" spans="1:21" x14ac:dyDescent="0.3">
      <c r="A518">
        <v>304578</v>
      </c>
      <c r="B518" t="s">
        <v>1157</v>
      </c>
      <c r="C518" t="s">
        <v>1764</v>
      </c>
      <c r="D518" t="s">
        <v>60</v>
      </c>
      <c r="E518" t="s">
        <v>1770</v>
      </c>
      <c r="F518" t="s">
        <v>41</v>
      </c>
      <c r="G518" t="s">
        <v>47</v>
      </c>
      <c r="H518" t="s">
        <v>34</v>
      </c>
      <c r="I518" t="s">
        <v>35</v>
      </c>
      <c r="J518" t="s">
        <v>24</v>
      </c>
      <c r="K518" t="s">
        <v>69</v>
      </c>
      <c r="L518" t="s">
        <v>1291</v>
      </c>
      <c r="M518">
        <v>88.2</v>
      </c>
      <c r="N518">
        <v>73</v>
      </c>
      <c r="O518" t="s">
        <v>56</v>
      </c>
      <c r="P518" t="s">
        <v>28</v>
      </c>
      <c r="R518">
        <v>13</v>
      </c>
      <c r="S518" t="s">
        <v>57</v>
      </c>
      <c r="T518" t="s">
        <v>711</v>
      </c>
      <c r="U518">
        <v>303550</v>
      </c>
    </row>
    <row r="519" spans="1:21" x14ac:dyDescent="0.3">
      <c r="A519">
        <v>304580</v>
      </c>
      <c r="B519" t="s">
        <v>955</v>
      </c>
      <c r="C519" t="s">
        <v>1762</v>
      </c>
      <c r="D519" t="s">
        <v>72</v>
      </c>
      <c r="E519" t="s">
        <v>1771</v>
      </c>
      <c r="F519" t="s">
        <v>32</v>
      </c>
      <c r="G519" t="s">
        <v>102</v>
      </c>
      <c r="H519" t="s">
        <v>22</v>
      </c>
      <c r="I519" t="s">
        <v>23</v>
      </c>
      <c r="J519" t="s">
        <v>24</v>
      </c>
      <c r="K519" t="s">
        <v>64</v>
      </c>
      <c r="L519" t="s">
        <v>1282</v>
      </c>
      <c r="M519">
        <v>84.7</v>
      </c>
      <c r="N519">
        <v>54</v>
      </c>
      <c r="O519" t="s">
        <v>56</v>
      </c>
      <c r="P519" t="s">
        <v>38</v>
      </c>
      <c r="Q519">
        <v>5</v>
      </c>
      <c r="R519">
        <v>12</v>
      </c>
      <c r="S519" t="s">
        <v>29</v>
      </c>
      <c r="U519">
        <v>303838</v>
      </c>
    </row>
    <row r="520" spans="1:21" x14ac:dyDescent="0.3">
      <c r="A520">
        <v>304583</v>
      </c>
      <c r="B520" t="s">
        <v>369</v>
      </c>
      <c r="C520" t="s">
        <v>1762</v>
      </c>
      <c r="D520" t="s">
        <v>72</v>
      </c>
      <c r="E520" t="s">
        <v>1768</v>
      </c>
      <c r="F520" t="s">
        <v>20</v>
      </c>
      <c r="G520" t="s">
        <v>53</v>
      </c>
      <c r="H520" t="s">
        <v>63</v>
      </c>
      <c r="I520" t="s">
        <v>23</v>
      </c>
      <c r="J520" t="s">
        <v>36</v>
      </c>
      <c r="K520" t="s">
        <v>54</v>
      </c>
      <c r="L520" t="s">
        <v>1294</v>
      </c>
      <c r="M520">
        <v>79.59</v>
      </c>
      <c r="N520">
        <v>56</v>
      </c>
      <c r="O520" t="s">
        <v>56</v>
      </c>
      <c r="P520" t="s">
        <v>28</v>
      </c>
      <c r="R520">
        <v>14</v>
      </c>
      <c r="S520" t="s">
        <v>29</v>
      </c>
      <c r="U520">
        <v>304579</v>
      </c>
    </row>
    <row r="521" spans="1:21" x14ac:dyDescent="0.3">
      <c r="A521">
        <v>304584</v>
      </c>
      <c r="B521" t="s">
        <v>440</v>
      </c>
      <c r="C521" t="s">
        <v>1761</v>
      </c>
      <c r="D521" t="s">
        <v>40</v>
      </c>
      <c r="E521" t="s">
        <v>1768</v>
      </c>
      <c r="F521" t="s">
        <v>20</v>
      </c>
      <c r="G521" t="s">
        <v>108</v>
      </c>
      <c r="H521" t="s">
        <v>76</v>
      </c>
      <c r="I521" t="s">
        <v>23</v>
      </c>
      <c r="J521" t="s">
        <v>24</v>
      </c>
      <c r="K521" t="s">
        <v>25</v>
      </c>
      <c r="L521" t="s">
        <v>669</v>
      </c>
      <c r="M521">
        <v>88.89</v>
      </c>
      <c r="N521">
        <v>85</v>
      </c>
      <c r="O521" t="s">
        <v>56</v>
      </c>
      <c r="P521" t="s">
        <v>38</v>
      </c>
      <c r="Q521">
        <v>4</v>
      </c>
      <c r="R521">
        <v>37</v>
      </c>
      <c r="S521" t="s">
        <v>29</v>
      </c>
      <c r="U521">
        <v>304440</v>
      </c>
    </row>
    <row r="522" spans="1:21" x14ac:dyDescent="0.3">
      <c r="A522">
        <v>304586</v>
      </c>
      <c r="B522" t="s">
        <v>230</v>
      </c>
      <c r="C522" t="s">
        <v>1764</v>
      </c>
      <c r="D522" t="s">
        <v>60</v>
      </c>
      <c r="E522" t="s">
        <v>1768</v>
      </c>
      <c r="F522" t="s">
        <v>20</v>
      </c>
      <c r="G522" t="s">
        <v>33</v>
      </c>
      <c r="H522" t="s">
        <v>76</v>
      </c>
      <c r="I522" t="s">
        <v>35</v>
      </c>
      <c r="J522" t="s">
        <v>36</v>
      </c>
      <c r="K522" t="s">
        <v>69</v>
      </c>
      <c r="L522" t="s">
        <v>896</v>
      </c>
      <c r="M522">
        <v>93.41</v>
      </c>
      <c r="N522">
        <v>73</v>
      </c>
      <c r="O522" t="s">
        <v>56</v>
      </c>
      <c r="P522" t="s">
        <v>50</v>
      </c>
      <c r="S522" t="s">
        <v>29</v>
      </c>
      <c r="U522">
        <v>303572</v>
      </c>
    </row>
    <row r="523" spans="1:21" x14ac:dyDescent="0.3">
      <c r="A523">
        <v>304587</v>
      </c>
      <c r="B523" t="s">
        <v>974</v>
      </c>
      <c r="C523" t="s">
        <v>1762</v>
      </c>
      <c r="D523" t="s">
        <v>72</v>
      </c>
      <c r="E523" t="s">
        <v>1768</v>
      </c>
      <c r="F523" t="s">
        <v>20</v>
      </c>
      <c r="G523" t="s">
        <v>126</v>
      </c>
      <c r="H523" t="s">
        <v>22</v>
      </c>
      <c r="I523" t="s">
        <v>23</v>
      </c>
      <c r="J523" t="s">
        <v>24</v>
      </c>
      <c r="K523" t="s">
        <v>69</v>
      </c>
      <c r="L523" t="s">
        <v>1267</v>
      </c>
      <c r="M523">
        <v>78.17</v>
      </c>
      <c r="N523">
        <v>52</v>
      </c>
      <c r="O523" t="s">
        <v>56</v>
      </c>
      <c r="P523" t="s">
        <v>28</v>
      </c>
      <c r="S523" t="s">
        <v>57</v>
      </c>
      <c r="T523" t="s">
        <v>756</v>
      </c>
      <c r="U523">
        <v>304068</v>
      </c>
    </row>
    <row r="524" spans="1:21" x14ac:dyDescent="0.3">
      <c r="A524">
        <v>304588</v>
      </c>
      <c r="B524" t="s">
        <v>947</v>
      </c>
      <c r="C524" t="s">
        <v>1766</v>
      </c>
      <c r="D524" t="s">
        <v>52</v>
      </c>
      <c r="E524" t="s">
        <v>1770</v>
      </c>
      <c r="F524" t="s">
        <v>41</v>
      </c>
      <c r="G524" t="s">
        <v>108</v>
      </c>
      <c r="H524" t="s">
        <v>22</v>
      </c>
      <c r="I524" t="s">
        <v>35</v>
      </c>
      <c r="J524" t="s">
        <v>36</v>
      </c>
      <c r="K524" t="s">
        <v>64</v>
      </c>
      <c r="L524" t="s">
        <v>1295</v>
      </c>
      <c r="M524">
        <v>99.32</v>
      </c>
      <c r="N524">
        <v>96</v>
      </c>
      <c r="O524" t="s">
        <v>56</v>
      </c>
      <c r="P524" t="s">
        <v>38</v>
      </c>
      <c r="Q524">
        <v>3</v>
      </c>
      <c r="S524" t="s">
        <v>29</v>
      </c>
      <c r="U524">
        <v>304532</v>
      </c>
    </row>
    <row r="525" spans="1:21" x14ac:dyDescent="0.3">
      <c r="A525">
        <v>304598</v>
      </c>
      <c r="B525" t="s">
        <v>377</v>
      </c>
      <c r="C525" t="s">
        <v>1760</v>
      </c>
      <c r="D525" t="s">
        <v>31</v>
      </c>
      <c r="E525" t="s">
        <v>1772</v>
      </c>
      <c r="F525" t="s">
        <v>46</v>
      </c>
      <c r="G525" t="s">
        <v>53</v>
      </c>
      <c r="H525" t="s">
        <v>63</v>
      </c>
      <c r="I525" t="s">
        <v>35</v>
      </c>
      <c r="J525" t="s">
        <v>36</v>
      </c>
      <c r="K525" t="s">
        <v>54</v>
      </c>
      <c r="L525" t="s">
        <v>1304</v>
      </c>
      <c r="M525">
        <v>84.39</v>
      </c>
      <c r="N525">
        <v>66</v>
      </c>
      <c r="O525" t="s">
        <v>56</v>
      </c>
      <c r="P525" t="s">
        <v>38</v>
      </c>
      <c r="Q525">
        <v>2</v>
      </c>
      <c r="R525">
        <v>36</v>
      </c>
      <c r="S525" t="s">
        <v>29</v>
      </c>
      <c r="U525">
        <v>303719</v>
      </c>
    </row>
    <row r="526" spans="1:21" x14ac:dyDescent="0.3">
      <c r="A526">
        <v>304600</v>
      </c>
      <c r="B526" t="s">
        <v>156</v>
      </c>
      <c r="C526" t="s">
        <v>1765</v>
      </c>
      <c r="D526" t="s">
        <v>19</v>
      </c>
      <c r="E526" t="s">
        <v>1769</v>
      </c>
      <c r="F526" t="s">
        <v>61</v>
      </c>
      <c r="G526" t="s">
        <v>21</v>
      </c>
      <c r="H526" t="s">
        <v>34</v>
      </c>
      <c r="I526" t="s">
        <v>35</v>
      </c>
      <c r="J526" t="s">
        <v>24</v>
      </c>
      <c r="K526" t="s">
        <v>64</v>
      </c>
      <c r="L526" t="s">
        <v>1204</v>
      </c>
      <c r="M526">
        <v>97.13</v>
      </c>
      <c r="N526">
        <v>86</v>
      </c>
      <c r="O526" t="s">
        <v>56</v>
      </c>
      <c r="P526" t="s">
        <v>38</v>
      </c>
      <c r="Q526">
        <v>4</v>
      </c>
      <c r="S526" t="s">
        <v>29</v>
      </c>
      <c r="U526">
        <v>304150</v>
      </c>
    </row>
    <row r="527" spans="1:21" x14ac:dyDescent="0.3">
      <c r="A527">
        <v>304601</v>
      </c>
      <c r="B527" t="s">
        <v>277</v>
      </c>
      <c r="C527" t="s">
        <v>1760</v>
      </c>
      <c r="D527" t="s">
        <v>31</v>
      </c>
      <c r="E527" t="s">
        <v>1768</v>
      </c>
      <c r="F527" t="s">
        <v>20</v>
      </c>
      <c r="G527" t="s">
        <v>62</v>
      </c>
      <c r="H527" t="s">
        <v>63</v>
      </c>
      <c r="I527" t="s">
        <v>43</v>
      </c>
      <c r="J527" t="s">
        <v>24</v>
      </c>
      <c r="K527" t="s">
        <v>54</v>
      </c>
      <c r="L527" t="s">
        <v>1125</v>
      </c>
      <c r="M527">
        <v>79.790000000000006</v>
      </c>
      <c r="N527">
        <v>52</v>
      </c>
      <c r="O527" t="s">
        <v>56</v>
      </c>
      <c r="P527" t="s">
        <v>28</v>
      </c>
      <c r="R527">
        <v>6</v>
      </c>
      <c r="S527" t="s">
        <v>57</v>
      </c>
      <c r="T527" t="s">
        <v>1307</v>
      </c>
      <c r="U527">
        <v>304164</v>
      </c>
    </row>
    <row r="528" spans="1:21" x14ac:dyDescent="0.3">
      <c r="A528">
        <v>304603</v>
      </c>
      <c r="B528" t="s">
        <v>720</v>
      </c>
      <c r="C528" t="s">
        <v>1764</v>
      </c>
      <c r="D528" t="s">
        <v>60</v>
      </c>
      <c r="E528" t="s">
        <v>1771</v>
      </c>
      <c r="F528" t="s">
        <v>32</v>
      </c>
      <c r="G528" t="s">
        <v>33</v>
      </c>
      <c r="H528" t="s">
        <v>34</v>
      </c>
      <c r="I528" t="s">
        <v>23</v>
      </c>
      <c r="J528" t="s">
        <v>24</v>
      </c>
      <c r="K528" t="s">
        <v>25</v>
      </c>
      <c r="L528" t="s">
        <v>683</v>
      </c>
      <c r="M528">
        <v>99.84</v>
      </c>
      <c r="N528">
        <v>100</v>
      </c>
      <c r="O528" t="s">
        <v>56</v>
      </c>
      <c r="P528" t="s">
        <v>38</v>
      </c>
      <c r="Q528">
        <v>3</v>
      </c>
      <c r="R528">
        <v>16</v>
      </c>
      <c r="S528" t="s">
        <v>29</v>
      </c>
      <c r="U528">
        <v>303903</v>
      </c>
    </row>
    <row r="529" spans="1:21" x14ac:dyDescent="0.3">
      <c r="A529">
        <v>304604</v>
      </c>
      <c r="B529" t="s">
        <v>863</v>
      </c>
      <c r="C529" t="s">
        <v>1766</v>
      </c>
      <c r="D529" t="s">
        <v>52</v>
      </c>
      <c r="E529" t="s">
        <v>1771</v>
      </c>
      <c r="F529" t="s">
        <v>32</v>
      </c>
      <c r="G529" t="s">
        <v>21</v>
      </c>
      <c r="H529" t="s">
        <v>22</v>
      </c>
      <c r="I529" t="s">
        <v>23</v>
      </c>
      <c r="J529" t="s">
        <v>24</v>
      </c>
      <c r="K529" t="s">
        <v>54</v>
      </c>
      <c r="L529" t="s">
        <v>1308</v>
      </c>
      <c r="M529">
        <v>98.61</v>
      </c>
      <c r="N529">
        <v>98</v>
      </c>
      <c r="O529" t="s">
        <v>56</v>
      </c>
      <c r="P529" t="s">
        <v>38</v>
      </c>
      <c r="Q529">
        <v>5</v>
      </c>
      <c r="R529">
        <v>35</v>
      </c>
      <c r="S529" t="s">
        <v>29</v>
      </c>
      <c r="U529">
        <v>303542</v>
      </c>
    </row>
    <row r="530" spans="1:21" x14ac:dyDescent="0.3">
      <c r="A530">
        <v>304610</v>
      </c>
      <c r="B530" t="s">
        <v>269</v>
      </c>
      <c r="C530" t="s">
        <v>1761</v>
      </c>
      <c r="D530" t="s">
        <v>40</v>
      </c>
      <c r="E530" t="s">
        <v>1772</v>
      </c>
      <c r="F530" t="s">
        <v>46</v>
      </c>
      <c r="G530" t="s">
        <v>62</v>
      </c>
      <c r="H530" t="s">
        <v>76</v>
      </c>
      <c r="I530" t="s">
        <v>43</v>
      </c>
      <c r="J530" t="s">
        <v>36</v>
      </c>
      <c r="K530" t="s">
        <v>69</v>
      </c>
      <c r="L530" t="s">
        <v>1312</v>
      </c>
      <c r="M530">
        <v>86.23</v>
      </c>
      <c r="N530">
        <v>83</v>
      </c>
      <c r="O530" t="s">
        <v>56</v>
      </c>
      <c r="P530" t="s">
        <v>50</v>
      </c>
      <c r="R530">
        <v>31</v>
      </c>
      <c r="S530" t="s">
        <v>29</v>
      </c>
      <c r="U530">
        <v>303891</v>
      </c>
    </row>
    <row r="531" spans="1:21" x14ac:dyDescent="0.3">
      <c r="A531">
        <v>304612</v>
      </c>
      <c r="B531" t="s">
        <v>185</v>
      </c>
      <c r="C531" t="s">
        <v>1766</v>
      </c>
      <c r="D531" t="s">
        <v>52</v>
      </c>
      <c r="E531" t="s">
        <v>1768</v>
      </c>
      <c r="F531" t="s">
        <v>20</v>
      </c>
      <c r="G531" t="s">
        <v>126</v>
      </c>
      <c r="H531" t="s">
        <v>22</v>
      </c>
      <c r="I531" t="s">
        <v>23</v>
      </c>
      <c r="J531" t="s">
        <v>24</v>
      </c>
      <c r="K531" t="s">
        <v>69</v>
      </c>
      <c r="L531" t="s">
        <v>331</v>
      </c>
      <c r="M531">
        <v>90.97</v>
      </c>
      <c r="N531">
        <v>74</v>
      </c>
      <c r="O531" t="s">
        <v>56</v>
      </c>
      <c r="P531" t="s">
        <v>38</v>
      </c>
      <c r="Q531">
        <v>3</v>
      </c>
      <c r="R531">
        <v>26</v>
      </c>
      <c r="S531" t="s">
        <v>29</v>
      </c>
      <c r="U531">
        <v>304268</v>
      </c>
    </row>
    <row r="532" spans="1:21" x14ac:dyDescent="0.3">
      <c r="A532">
        <v>304616</v>
      </c>
      <c r="B532" t="s">
        <v>750</v>
      </c>
      <c r="C532" t="s">
        <v>1764</v>
      </c>
      <c r="D532" t="s">
        <v>60</v>
      </c>
      <c r="E532" t="s">
        <v>1770</v>
      </c>
      <c r="F532" t="s">
        <v>41</v>
      </c>
      <c r="G532" t="s">
        <v>126</v>
      </c>
      <c r="H532" t="s">
        <v>63</v>
      </c>
      <c r="I532" t="s">
        <v>43</v>
      </c>
      <c r="J532" t="s">
        <v>24</v>
      </c>
      <c r="K532" t="s">
        <v>54</v>
      </c>
      <c r="L532" t="s">
        <v>1317</v>
      </c>
      <c r="M532">
        <v>89.37</v>
      </c>
      <c r="N532">
        <v>87</v>
      </c>
      <c r="O532" t="s">
        <v>56</v>
      </c>
      <c r="P532" t="s">
        <v>38</v>
      </c>
      <c r="Q532">
        <v>2</v>
      </c>
      <c r="R532">
        <v>7</v>
      </c>
      <c r="S532" t="s">
        <v>29</v>
      </c>
      <c r="U532">
        <v>303652</v>
      </c>
    </row>
    <row r="533" spans="1:21" x14ac:dyDescent="0.3">
      <c r="A533">
        <v>304617</v>
      </c>
      <c r="B533" t="s">
        <v>694</v>
      </c>
      <c r="C533" t="s">
        <v>1765</v>
      </c>
      <c r="D533" t="s">
        <v>19</v>
      </c>
      <c r="E533" t="s">
        <v>1770</v>
      </c>
      <c r="F533" t="s">
        <v>41</v>
      </c>
      <c r="G533" t="s">
        <v>108</v>
      </c>
      <c r="H533" t="s">
        <v>63</v>
      </c>
      <c r="I533" t="s">
        <v>43</v>
      </c>
      <c r="J533" t="s">
        <v>36</v>
      </c>
      <c r="K533" t="s">
        <v>69</v>
      </c>
      <c r="L533" t="s">
        <v>1318</v>
      </c>
      <c r="M533">
        <v>94.59</v>
      </c>
      <c r="N533">
        <v>89</v>
      </c>
      <c r="O533" t="s">
        <v>56</v>
      </c>
      <c r="P533" t="s">
        <v>38</v>
      </c>
      <c r="Q533">
        <v>3</v>
      </c>
      <c r="R533">
        <v>37</v>
      </c>
      <c r="S533" t="s">
        <v>29</v>
      </c>
      <c r="U533">
        <v>304314</v>
      </c>
    </row>
    <row r="534" spans="1:21" x14ac:dyDescent="0.3">
      <c r="A534">
        <v>304618</v>
      </c>
      <c r="B534" t="s">
        <v>384</v>
      </c>
      <c r="C534" t="s">
        <v>1762</v>
      </c>
      <c r="D534" t="s">
        <v>72</v>
      </c>
      <c r="E534" t="s">
        <v>1772</v>
      </c>
      <c r="F534" t="s">
        <v>46</v>
      </c>
      <c r="G534" t="s">
        <v>108</v>
      </c>
      <c r="H534" t="s">
        <v>22</v>
      </c>
      <c r="I534" t="s">
        <v>35</v>
      </c>
      <c r="J534" t="s">
        <v>24</v>
      </c>
      <c r="K534" t="s">
        <v>69</v>
      </c>
      <c r="L534" t="s">
        <v>1195</v>
      </c>
      <c r="M534">
        <v>77.16</v>
      </c>
      <c r="N534">
        <v>68</v>
      </c>
      <c r="O534" t="s">
        <v>56</v>
      </c>
      <c r="P534" t="s">
        <v>50</v>
      </c>
      <c r="R534">
        <v>37</v>
      </c>
      <c r="S534" t="s">
        <v>29</v>
      </c>
      <c r="U534">
        <v>303876</v>
      </c>
    </row>
    <row r="535" spans="1:21" x14ac:dyDescent="0.3">
      <c r="A535">
        <v>304619</v>
      </c>
      <c r="B535" t="s">
        <v>1051</v>
      </c>
      <c r="C535" t="s">
        <v>1764</v>
      </c>
      <c r="D535" t="s">
        <v>60</v>
      </c>
      <c r="E535" t="s">
        <v>1769</v>
      </c>
      <c r="F535" t="s">
        <v>61</v>
      </c>
      <c r="G535" t="s">
        <v>47</v>
      </c>
      <c r="H535" t="s">
        <v>34</v>
      </c>
      <c r="I535" t="s">
        <v>43</v>
      </c>
      <c r="J535" t="s">
        <v>36</v>
      </c>
      <c r="K535" t="s">
        <v>64</v>
      </c>
      <c r="L535" t="s">
        <v>1319</v>
      </c>
      <c r="M535">
        <v>78.319999999999993</v>
      </c>
      <c r="N535">
        <v>50</v>
      </c>
      <c r="O535" t="s">
        <v>56</v>
      </c>
      <c r="P535" t="s">
        <v>38</v>
      </c>
      <c r="Q535">
        <v>5</v>
      </c>
      <c r="R535">
        <v>37</v>
      </c>
      <c r="S535" t="s">
        <v>29</v>
      </c>
      <c r="U535">
        <v>304220</v>
      </c>
    </row>
    <row r="536" spans="1:21" x14ac:dyDescent="0.3">
      <c r="A536">
        <v>304620</v>
      </c>
      <c r="B536" t="s">
        <v>203</v>
      </c>
      <c r="C536" t="s">
        <v>1766</v>
      </c>
      <c r="D536" t="s">
        <v>52</v>
      </c>
      <c r="E536" t="s">
        <v>1772</v>
      </c>
      <c r="F536" t="s">
        <v>46</v>
      </c>
      <c r="G536" t="s">
        <v>68</v>
      </c>
      <c r="H536" t="s">
        <v>22</v>
      </c>
      <c r="I536" t="s">
        <v>43</v>
      </c>
      <c r="J536" t="s">
        <v>36</v>
      </c>
      <c r="K536" t="s">
        <v>54</v>
      </c>
      <c r="L536" t="s">
        <v>1320</v>
      </c>
      <c r="M536">
        <v>87.72</v>
      </c>
      <c r="N536">
        <v>77</v>
      </c>
      <c r="O536" t="s">
        <v>56</v>
      </c>
      <c r="P536" t="s">
        <v>38</v>
      </c>
      <c r="Q536">
        <v>3</v>
      </c>
      <c r="R536">
        <v>15</v>
      </c>
      <c r="S536" t="s">
        <v>57</v>
      </c>
      <c r="T536" t="s">
        <v>1205</v>
      </c>
      <c r="U536">
        <v>303674</v>
      </c>
    </row>
    <row r="537" spans="1:21" x14ac:dyDescent="0.3">
      <c r="A537">
        <v>304621</v>
      </c>
      <c r="B537" t="s">
        <v>1025</v>
      </c>
      <c r="C537" t="s">
        <v>1760</v>
      </c>
      <c r="D537" t="s">
        <v>31</v>
      </c>
      <c r="E537" t="s">
        <v>1770</v>
      </c>
      <c r="F537" t="s">
        <v>41</v>
      </c>
      <c r="G537" t="s">
        <v>68</v>
      </c>
      <c r="H537" t="s">
        <v>34</v>
      </c>
      <c r="I537" t="s">
        <v>35</v>
      </c>
      <c r="J537" t="s">
        <v>36</v>
      </c>
      <c r="K537" t="s">
        <v>25</v>
      </c>
      <c r="L537" t="s">
        <v>1321</v>
      </c>
      <c r="M537">
        <v>82.9</v>
      </c>
      <c r="N537">
        <v>60</v>
      </c>
      <c r="O537" t="s">
        <v>56</v>
      </c>
      <c r="P537" t="s">
        <v>38</v>
      </c>
      <c r="Q537">
        <v>5</v>
      </c>
      <c r="R537">
        <v>37</v>
      </c>
      <c r="S537" t="s">
        <v>29</v>
      </c>
      <c r="U537">
        <v>304452</v>
      </c>
    </row>
    <row r="538" spans="1:21" x14ac:dyDescent="0.3">
      <c r="A538">
        <v>304625</v>
      </c>
      <c r="B538" t="s">
        <v>365</v>
      </c>
      <c r="C538" t="s">
        <v>1762</v>
      </c>
      <c r="D538" t="s">
        <v>72</v>
      </c>
      <c r="E538" t="s">
        <v>1772</v>
      </c>
      <c r="F538" t="s">
        <v>46</v>
      </c>
      <c r="G538" t="s">
        <v>102</v>
      </c>
      <c r="H538" t="s">
        <v>76</v>
      </c>
      <c r="I538" t="s">
        <v>35</v>
      </c>
      <c r="J538" t="s">
        <v>36</v>
      </c>
      <c r="K538" t="s">
        <v>69</v>
      </c>
      <c r="L538" t="s">
        <v>1325</v>
      </c>
      <c r="M538">
        <v>83.32</v>
      </c>
      <c r="N538">
        <v>58</v>
      </c>
      <c r="O538" t="s">
        <v>56</v>
      </c>
      <c r="P538" t="s">
        <v>38</v>
      </c>
      <c r="Q538">
        <v>4</v>
      </c>
      <c r="R538">
        <v>32</v>
      </c>
      <c r="S538" t="s">
        <v>29</v>
      </c>
      <c r="U538">
        <v>303985</v>
      </c>
    </row>
    <row r="539" spans="1:21" x14ac:dyDescent="0.3">
      <c r="A539">
        <v>304626</v>
      </c>
      <c r="B539" t="s">
        <v>172</v>
      </c>
      <c r="C539" t="s">
        <v>1764</v>
      </c>
      <c r="D539" t="s">
        <v>60</v>
      </c>
      <c r="E539" t="s">
        <v>1772</v>
      </c>
      <c r="F539" t="s">
        <v>46</v>
      </c>
      <c r="G539" t="s">
        <v>62</v>
      </c>
      <c r="H539" t="s">
        <v>22</v>
      </c>
      <c r="I539" t="s">
        <v>43</v>
      </c>
      <c r="J539" t="s">
        <v>24</v>
      </c>
      <c r="K539" t="s">
        <v>69</v>
      </c>
      <c r="L539" t="s">
        <v>598</v>
      </c>
      <c r="M539">
        <v>85.15</v>
      </c>
      <c r="N539">
        <v>83</v>
      </c>
      <c r="O539" t="s">
        <v>56</v>
      </c>
      <c r="P539" t="s">
        <v>38</v>
      </c>
      <c r="Q539">
        <v>4</v>
      </c>
      <c r="R539">
        <v>37</v>
      </c>
      <c r="S539" t="s">
        <v>29</v>
      </c>
      <c r="U539">
        <v>303932</v>
      </c>
    </row>
    <row r="540" spans="1:21" x14ac:dyDescent="0.3">
      <c r="A540">
        <v>304627</v>
      </c>
      <c r="B540" t="s">
        <v>269</v>
      </c>
      <c r="C540" t="s">
        <v>1762</v>
      </c>
      <c r="D540" t="s">
        <v>72</v>
      </c>
      <c r="E540" t="s">
        <v>1769</v>
      </c>
      <c r="F540" t="s">
        <v>61</v>
      </c>
      <c r="G540" t="s">
        <v>73</v>
      </c>
      <c r="H540" t="s">
        <v>22</v>
      </c>
      <c r="I540" t="s">
        <v>23</v>
      </c>
      <c r="J540" t="s">
        <v>24</v>
      </c>
      <c r="K540" t="s">
        <v>54</v>
      </c>
      <c r="L540" t="s">
        <v>225</v>
      </c>
      <c r="M540">
        <v>96.67</v>
      </c>
      <c r="N540">
        <v>93</v>
      </c>
      <c r="O540" t="s">
        <v>56</v>
      </c>
      <c r="P540" t="s">
        <v>38</v>
      </c>
      <c r="Q540">
        <v>5</v>
      </c>
      <c r="R540">
        <v>33</v>
      </c>
      <c r="S540" t="s">
        <v>29</v>
      </c>
      <c r="U540">
        <v>304618</v>
      </c>
    </row>
    <row r="541" spans="1:21" x14ac:dyDescent="0.3">
      <c r="A541">
        <v>304628</v>
      </c>
      <c r="B541" t="s">
        <v>346</v>
      </c>
      <c r="C541" t="s">
        <v>1761</v>
      </c>
      <c r="D541" t="s">
        <v>40</v>
      </c>
      <c r="E541" t="s">
        <v>1771</v>
      </c>
      <c r="F541" t="s">
        <v>32</v>
      </c>
      <c r="G541" t="s">
        <v>62</v>
      </c>
      <c r="H541" t="s">
        <v>63</v>
      </c>
      <c r="I541" t="s">
        <v>23</v>
      </c>
      <c r="J541" t="s">
        <v>24</v>
      </c>
      <c r="K541" t="s">
        <v>54</v>
      </c>
      <c r="L541" t="s">
        <v>656</v>
      </c>
      <c r="M541">
        <v>94.71</v>
      </c>
      <c r="N541">
        <v>90</v>
      </c>
      <c r="O541" t="s">
        <v>56</v>
      </c>
      <c r="P541" t="s">
        <v>38</v>
      </c>
      <c r="Q541">
        <v>4</v>
      </c>
      <c r="R541">
        <v>21</v>
      </c>
      <c r="S541" t="s">
        <v>29</v>
      </c>
      <c r="U541">
        <v>304039</v>
      </c>
    </row>
    <row r="542" spans="1:21" x14ac:dyDescent="0.3">
      <c r="A542">
        <v>304629</v>
      </c>
      <c r="B542" t="s">
        <v>590</v>
      </c>
      <c r="C542" t="s">
        <v>1766</v>
      </c>
      <c r="D542" t="s">
        <v>52</v>
      </c>
      <c r="E542" t="s">
        <v>1770</v>
      </c>
      <c r="F542" t="s">
        <v>41</v>
      </c>
      <c r="G542" t="s">
        <v>108</v>
      </c>
      <c r="H542" t="s">
        <v>76</v>
      </c>
      <c r="I542" t="s">
        <v>23</v>
      </c>
      <c r="J542" t="s">
        <v>24</v>
      </c>
      <c r="K542" t="s">
        <v>54</v>
      </c>
      <c r="L542" t="s">
        <v>727</v>
      </c>
      <c r="M542">
        <v>89.38</v>
      </c>
      <c r="N542">
        <v>73</v>
      </c>
      <c r="O542" t="s">
        <v>56</v>
      </c>
      <c r="P542" t="s">
        <v>38</v>
      </c>
      <c r="Q542">
        <v>5</v>
      </c>
      <c r="R542">
        <v>10</v>
      </c>
      <c r="S542" t="s">
        <v>29</v>
      </c>
      <c r="U542">
        <v>303944</v>
      </c>
    </row>
    <row r="543" spans="1:21" x14ac:dyDescent="0.3">
      <c r="A543">
        <v>304631</v>
      </c>
      <c r="B543" t="s">
        <v>571</v>
      </c>
      <c r="C543" t="s">
        <v>1761</v>
      </c>
      <c r="D543" t="s">
        <v>40</v>
      </c>
      <c r="E543" t="s">
        <v>1771</v>
      </c>
      <c r="F543" t="s">
        <v>32</v>
      </c>
      <c r="G543" t="s">
        <v>42</v>
      </c>
      <c r="H543" t="s">
        <v>76</v>
      </c>
      <c r="I543" t="s">
        <v>43</v>
      </c>
      <c r="J543" t="s">
        <v>24</v>
      </c>
      <c r="K543" t="s">
        <v>64</v>
      </c>
      <c r="L543" t="s">
        <v>1276</v>
      </c>
      <c r="M543">
        <v>99.07</v>
      </c>
      <c r="N543">
        <v>99</v>
      </c>
      <c r="O543" t="s">
        <v>56</v>
      </c>
      <c r="P543" t="s">
        <v>38</v>
      </c>
      <c r="Q543">
        <v>2</v>
      </c>
      <c r="R543">
        <v>6</v>
      </c>
      <c r="S543" t="s">
        <v>57</v>
      </c>
      <c r="T543" t="s">
        <v>816</v>
      </c>
      <c r="U543">
        <v>303521</v>
      </c>
    </row>
    <row r="544" spans="1:21" x14ac:dyDescent="0.3">
      <c r="A544">
        <v>304636</v>
      </c>
      <c r="B544" t="s">
        <v>136</v>
      </c>
      <c r="C544" t="s">
        <v>1761</v>
      </c>
      <c r="D544" t="s">
        <v>40</v>
      </c>
      <c r="E544" t="s">
        <v>1770</v>
      </c>
      <c r="F544" t="s">
        <v>41</v>
      </c>
      <c r="G544" t="s">
        <v>53</v>
      </c>
      <c r="H544" t="s">
        <v>34</v>
      </c>
      <c r="I544" t="s">
        <v>23</v>
      </c>
      <c r="J544" t="s">
        <v>36</v>
      </c>
      <c r="K544" t="s">
        <v>25</v>
      </c>
      <c r="L544" t="s">
        <v>1329</v>
      </c>
      <c r="M544">
        <v>97.6</v>
      </c>
      <c r="N544">
        <v>95</v>
      </c>
      <c r="O544" t="s">
        <v>56</v>
      </c>
      <c r="P544" t="s">
        <v>38</v>
      </c>
      <c r="Q544">
        <v>5</v>
      </c>
      <c r="R544">
        <v>11</v>
      </c>
      <c r="S544" t="s">
        <v>131</v>
      </c>
      <c r="T544" t="s">
        <v>1330</v>
      </c>
      <c r="U544">
        <v>304436</v>
      </c>
    </row>
    <row r="545" spans="1:21" x14ac:dyDescent="0.3">
      <c r="A545">
        <v>304637</v>
      </c>
      <c r="B545" t="s">
        <v>536</v>
      </c>
      <c r="C545" t="s">
        <v>1763</v>
      </c>
      <c r="D545" t="s">
        <v>80</v>
      </c>
      <c r="E545" t="s">
        <v>1772</v>
      </c>
      <c r="F545" t="s">
        <v>46</v>
      </c>
      <c r="G545" t="s">
        <v>73</v>
      </c>
      <c r="H545" t="s">
        <v>63</v>
      </c>
      <c r="I545" t="s">
        <v>43</v>
      </c>
      <c r="J545" t="s">
        <v>36</v>
      </c>
      <c r="K545" t="s">
        <v>54</v>
      </c>
      <c r="L545" t="s">
        <v>1206</v>
      </c>
      <c r="M545">
        <v>81.23</v>
      </c>
      <c r="N545">
        <v>54</v>
      </c>
      <c r="O545" t="s">
        <v>56</v>
      </c>
      <c r="P545" t="s">
        <v>38</v>
      </c>
      <c r="Q545">
        <v>2</v>
      </c>
      <c r="R545">
        <v>36</v>
      </c>
      <c r="S545" t="s">
        <v>29</v>
      </c>
      <c r="U545">
        <v>304520</v>
      </c>
    </row>
    <row r="546" spans="1:21" x14ac:dyDescent="0.3">
      <c r="A546">
        <v>304640</v>
      </c>
      <c r="B546" t="s">
        <v>906</v>
      </c>
      <c r="C546" t="s">
        <v>1762</v>
      </c>
      <c r="D546" t="s">
        <v>72</v>
      </c>
      <c r="E546" t="s">
        <v>1770</v>
      </c>
      <c r="F546" t="s">
        <v>41</v>
      </c>
      <c r="G546" t="s">
        <v>102</v>
      </c>
      <c r="H546" t="s">
        <v>63</v>
      </c>
      <c r="I546" t="s">
        <v>23</v>
      </c>
      <c r="J546" t="s">
        <v>36</v>
      </c>
      <c r="K546" t="s">
        <v>54</v>
      </c>
      <c r="L546" t="s">
        <v>1332</v>
      </c>
      <c r="M546">
        <v>75.19</v>
      </c>
      <c r="N546">
        <v>58</v>
      </c>
      <c r="O546" t="s">
        <v>56</v>
      </c>
      <c r="P546" t="s">
        <v>50</v>
      </c>
      <c r="R546">
        <v>19</v>
      </c>
      <c r="S546" t="s">
        <v>57</v>
      </c>
      <c r="T546" t="s">
        <v>257</v>
      </c>
      <c r="U546">
        <v>304038</v>
      </c>
    </row>
    <row r="547" spans="1:21" x14ac:dyDescent="0.3">
      <c r="A547">
        <v>304642</v>
      </c>
      <c r="B547" t="s">
        <v>763</v>
      </c>
      <c r="C547" t="s">
        <v>1764</v>
      </c>
      <c r="D547" t="s">
        <v>60</v>
      </c>
      <c r="E547" t="s">
        <v>1772</v>
      </c>
      <c r="F547" t="s">
        <v>46</v>
      </c>
      <c r="G547" t="s">
        <v>73</v>
      </c>
      <c r="H547" t="s">
        <v>22</v>
      </c>
      <c r="I547" t="s">
        <v>43</v>
      </c>
      <c r="J547" t="s">
        <v>24</v>
      </c>
      <c r="K547" t="s">
        <v>25</v>
      </c>
      <c r="L547" t="s">
        <v>1134</v>
      </c>
      <c r="M547">
        <v>81.52</v>
      </c>
      <c r="N547">
        <v>79</v>
      </c>
      <c r="O547" t="s">
        <v>56</v>
      </c>
      <c r="P547" t="s">
        <v>38</v>
      </c>
      <c r="Q547">
        <v>5</v>
      </c>
      <c r="R547">
        <v>33</v>
      </c>
      <c r="S547" t="s">
        <v>29</v>
      </c>
      <c r="U547">
        <v>303884</v>
      </c>
    </row>
    <row r="548" spans="1:21" x14ac:dyDescent="0.3">
      <c r="A548">
        <v>304644</v>
      </c>
      <c r="B548" t="s">
        <v>900</v>
      </c>
      <c r="C548" t="s">
        <v>1760</v>
      </c>
      <c r="D548" t="s">
        <v>31</v>
      </c>
      <c r="E548" t="s">
        <v>1768</v>
      </c>
      <c r="F548" t="s">
        <v>20</v>
      </c>
      <c r="G548" t="s">
        <v>68</v>
      </c>
      <c r="H548" t="s">
        <v>76</v>
      </c>
      <c r="I548" t="s">
        <v>35</v>
      </c>
      <c r="J548" t="s">
        <v>24</v>
      </c>
      <c r="K548" t="s">
        <v>69</v>
      </c>
      <c r="L548" t="s">
        <v>1333</v>
      </c>
      <c r="M548">
        <v>98.08</v>
      </c>
      <c r="N548">
        <v>98</v>
      </c>
      <c r="O548" t="s">
        <v>56</v>
      </c>
      <c r="P548" t="s">
        <v>28</v>
      </c>
      <c r="R548">
        <v>18</v>
      </c>
      <c r="S548" t="s">
        <v>29</v>
      </c>
      <c r="U548">
        <v>304103</v>
      </c>
    </row>
    <row r="549" spans="1:21" x14ac:dyDescent="0.3">
      <c r="A549">
        <v>304647</v>
      </c>
      <c r="B549" t="s">
        <v>1179</v>
      </c>
      <c r="C549" t="s">
        <v>1764</v>
      </c>
      <c r="D549" t="s">
        <v>60</v>
      </c>
      <c r="E549" t="s">
        <v>1770</v>
      </c>
      <c r="F549" t="s">
        <v>41</v>
      </c>
      <c r="G549" t="s">
        <v>108</v>
      </c>
      <c r="H549" t="s">
        <v>63</v>
      </c>
      <c r="I549" t="s">
        <v>43</v>
      </c>
      <c r="J549" t="s">
        <v>24</v>
      </c>
      <c r="K549" t="s">
        <v>69</v>
      </c>
      <c r="L549" t="s">
        <v>755</v>
      </c>
      <c r="M549">
        <v>95.45</v>
      </c>
      <c r="N549">
        <v>85</v>
      </c>
      <c r="O549" t="s">
        <v>56</v>
      </c>
      <c r="P549" t="s">
        <v>38</v>
      </c>
      <c r="Q549">
        <v>2</v>
      </c>
      <c r="R549">
        <v>6</v>
      </c>
      <c r="S549" t="s">
        <v>29</v>
      </c>
      <c r="U549">
        <v>304350</v>
      </c>
    </row>
    <row r="550" spans="1:21" x14ac:dyDescent="0.3">
      <c r="A550">
        <v>304648</v>
      </c>
      <c r="B550" t="s">
        <v>142</v>
      </c>
      <c r="C550" t="s">
        <v>1766</v>
      </c>
      <c r="D550" t="s">
        <v>52</v>
      </c>
      <c r="E550" t="s">
        <v>1771</v>
      </c>
      <c r="F550" t="s">
        <v>32</v>
      </c>
      <c r="G550" t="s">
        <v>42</v>
      </c>
      <c r="H550" t="s">
        <v>34</v>
      </c>
      <c r="I550" t="s">
        <v>35</v>
      </c>
      <c r="J550" t="s">
        <v>24</v>
      </c>
      <c r="K550" t="s">
        <v>69</v>
      </c>
      <c r="L550" t="s">
        <v>596</v>
      </c>
      <c r="M550">
        <v>97.14</v>
      </c>
      <c r="N550">
        <v>99</v>
      </c>
      <c r="O550" t="s">
        <v>56</v>
      </c>
      <c r="P550" t="s">
        <v>28</v>
      </c>
      <c r="R550">
        <v>40</v>
      </c>
      <c r="S550" t="s">
        <v>57</v>
      </c>
      <c r="T550" t="s">
        <v>1334</v>
      </c>
      <c r="U550">
        <v>304216</v>
      </c>
    </row>
    <row r="551" spans="1:21" x14ac:dyDescent="0.3">
      <c r="A551">
        <v>304654</v>
      </c>
      <c r="B551" t="s">
        <v>211</v>
      </c>
      <c r="C551" t="s">
        <v>1763</v>
      </c>
      <c r="D551" t="s">
        <v>80</v>
      </c>
      <c r="E551" t="s">
        <v>1772</v>
      </c>
      <c r="F551" t="s">
        <v>46</v>
      </c>
      <c r="G551" t="s">
        <v>173</v>
      </c>
      <c r="H551" t="s">
        <v>76</v>
      </c>
      <c r="I551" t="s">
        <v>43</v>
      </c>
      <c r="J551" t="s">
        <v>24</v>
      </c>
      <c r="K551" t="s">
        <v>64</v>
      </c>
      <c r="L551" t="s">
        <v>308</v>
      </c>
      <c r="M551">
        <v>92.28</v>
      </c>
      <c r="N551">
        <v>88</v>
      </c>
      <c r="O551" t="s">
        <v>56</v>
      </c>
      <c r="P551" t="s">
        <v>38</v>
      </c>
      <c r="Q551">
        <v>2</v>
      </c>
      <c r="R551">
        <v>24</v>
      </c>
      <c r="S551" t="s">
        <v>29</v>
      </c>
      <c r="U551">
        <v>304065</v>
      </c>
    </row>
    <row r="552" spans="1:21" x14ac:dyDescent="0.3">
      <c r="A552">
        <v>304655</v>
      </c>
      <c r="B552" t="s">
        <v>161</v>
      </c>
      <c r="C552" t="s">
        <v>1761</v>
      </c>
      <c r="D552" t="s">
        <v>40</v>
      </c>
      <c r="E552" t="s">
        <v>1770</v>
      </c>
      <c r="F552" t="s">
        <v>41</v>
      </c>
      <c r="G552" t="s">
        <v>53</v>
      </c>
      <c r="H552" t="s">
        <v>63</v>
      </c>
      <c r="I552" t="s">
        <v>35</v>
      </c>
      <c r="J552" t="s">
        <v>24</v>
      </c>
      <c r="K552" t="s">
        <v>69</v>
      </c>
      <c r="L552" t="s">
        <v>1337</v>
      </c>
      <c r="M552">
        <v>83.06</v>
      </c>
      <c r="N552">
        <v>60</v>
      </c>
      <c r="O552" t="s">
        <v>56</v>
      </c>
      <c r="P552" t="s">
        <v>38</v>
      </c>
      <c r="Q552">
        <v>3</v>
      </c>
      <c r="R552">
        <v>9</v>
      </c>
      <c r="S552" t="s">
        <v>131</v>
      </c>
      <c r="T552" t="s">
        <v>1338</v>
      </c>
      <c r="U552">
        <v>303804</v>
      </c>
    </row>
    <row r="553" spans="1:21" x14ac:dyDescent="0.3">
      <c r="A553">
        <v>304656</v>
      </c>
      <c r="B553" t="s">
        <v>67</v>
      </c>
      <c r="C553" t="s">
        <v>1760</v>
      </c>
      <c r="D553" t="s">
        <v>31</v>
      </c>
      <c r="E553" t="s">
        <v>1768</v>
      </c>
      <c r="F553" t="s">
        <v>20</v>
      </c>
      <c r="G553" t="s">
        <v>108</v>
      </c>
      <c r="H553" t="s">
        <v>76</v>
      </c>
      <c r="I553" t="s">
        <v>23</v>
      </c>
      <c r="J553" t="s">
        <v>36</v>
      </c>
      <c r="K553" t="s">
        <v>64</v>
      </c>
      <c r="L553" t="s">
        <v>288</v>
      </c>
      <c r="M553">
        <v>76.849999999999994</v>
      </c>
      <c r="N553">
        <v>76</v>
      </c>
      <c r="O553" t="s">
        <v>56</v>
      </c>
      <c r="P553" t="s">
        <v>38</v>
      </c>
      <c r="Q553">
        <v>2</v>
      </c>
      <c r="R553">
        <v>32</v>
      </c>
      <c r="S553" t="s">
        <v>29</v>
      </c>
      <c r="U553">
        <v>304210</v>
      </c>
    </row>
    <row r="554" spans="1:21" x14ac:dyDescent="0.3">
      <c r="A554">
        <v>304660</v>
      </c>
      <c r="B554" t="s">
        <v>1340</v>
      </c>
      <c r="C554" t="s">
        <v>1762</v>
      </c>
      <c r="D554" t="s">
        <v>72</v>
      </c>
      <c r="E554" t="s">
        <v>1771</v>
      </c>
      <c r="F554" t="s">
        <v>32</v>
      </c>
      <c r="G554" t="s">
        <v>73</v>
      </c>
      <c r="H554" t="s">
        <v>22</v>
      </c>
      <c r="I554" t="s">
        <v>43</v>
      </c>
      <c r="J554" t="s">
        <v>36</v>
      </c>
      <c r="K554" t="s">
        <v>64</v>
      </c>
      <c r="L554" t="s">
        <v>1341</v>
      </c>
      <c r="M554">
        <v>95.96</v>
      </c>
      <c r="N554">
        <v>90</v>
      </c>
      <c r="O554" t="s">
        <v>56</v>
      </c>
      <c r="P554" t="s">
        <v>38</v>
      </c>
      <c r="Q554">
        <v>3</v>
      </c>
      <c r="R554">
        <v>6</v>
      </c>
      <c r="S554" t="s">
        <v>29</v>
      </c>
      <c r="U554">
        <v>303554</v>
      </c>
    </row>
    <row r="555" spans="1:21" x14ac:dyDescent="0.3">
      <c r="A555">
        <v>304661</v>
      </c>
      <c r="B555" t="s">
        <v>724</v>
      </c>
      <c r="C555" t="s">
        <v>1760</v>
      </c>
      <c r="D555" t="s">
        <v>31</v>
      </c>
      <c r="E555" t="s">
        <v>1769</v>
      </c>
      <c r="F555" t="s">
        <v>61</v>
      </c>
      <c r="G555" t="s">
        <v>173</v>
      </c>
      <c r="H555" t="s">
        <v>63</v>
      </c>
      <c r="I555" t="s">
        <v>43</v>
      </c>
      <c r="J555" t="s">
        <v>24</v>
      </c>
      <c r="K555" t="s">
        <v>25</v>
      </c>
      <c r="L555" t="s">
        <v>1092</v>
      </c>
      <c r="M555">
        <v>81.2</v>
      </c>
      <c r="N555">
        <v>50</v>
      </c>
      <c r="O555" t="s">
        <v>56</v>
      </c>
      <c r="P555" t="s">
        <v>38</v>
      </c>
      <c r="Q555">
        <v>5</v>
      </c>
      <c r="R555">
        <v>30</v>
      </c>
      <c r="S555" t="s">
        <v>29</v>
      </c>
      <c r="U555">
        <v>304409</v>
      </c>
    </row>
    <row r="556" spans="1:21" x14ac:dyDescent="0.3">
      <c r="A556">
        <v>304662</v>
      </c>
      <c r="B556" t="s">
        <v>581</v>
      </c>
      <c r="C556" t="s">
        <v>1765</v>
      </c>
      <c r="D556" t="s">
        <v>19</v>
      </c>
      <c r="E556" t="s">
        <v>1769</v>
      </c>
      <c r="F556" t="s">
        <v>61</v>
      </c>
      <c r="G556" t="s">
        <v>102</v>
      </c>
      <c r="H556" t="s">
        <v>22</v>
      </c>
      <c r="I556" t="s">
        <v>43</v>
      </c>
      <c r="J556" t="s">
        <v>24</v>
      </c>
      <c r="K556" t="s">
        <v>25</v>
      </c>
      <c r="L556" t="s">
        <v>1243</v>
      </c>
      <c r="M556">
        <v>96.94</v>
      </c>
      <c r="N556">
        <v>95</v>
      </c>
      <c r="O556" t="s">
        <v>56</v>
      </c>
      <c r="P556" t="s">
        <v>38</v>
      </c>
      <c r="Q556">
        <v>4</v>
      </c>
      <c r="R556">
        <v>12</v>
      </c>
      <c r="S556" t="s">
        <v>29</v>
      </c>
      <c r="U556">
        <v>304187</v>
      </c>
    </row>
    <row r="557" spans="1:21" x14ac:dyDescent="0.3">
      <c r="A557">
        <v>304663</v>
      </c>
      <c r="B557" t="s">
        <v>273</v>
      </c>
      <c r="C557" t="s">
        <v>1761</v>
      </c>
      <c r="D557" t="s">
        <v>40</v>
      </c>
      <c r="E557" t="s">
        <v>1770</v>
      </c>
      <c r="F557" t="s">
        <v>41</v>
      </c>
      <c r="G557" t="s">
        <v>21</v>
      </c>
      <c r="H557" t="s">
        <v>34</v>
      </c>
      <c r="I557" t="s">
        <v>43</v>
      </c>
      <c r="J557" t="s">
        <v>36</v>
      </c>
      <c r="K557" t="s">
        <v>64</v>
      </c>
      <c r="L557" t="s">
        <v>252</v>
      </c>
      <c r="M557">
        <v>93.66</v>
      </c>
      <c r="N557">
        <v>70</v>
      </c>
      <c r="O557" t="s">
        <v>56</v>
      </c>
      <c r="P557" t="s">
        <v>38</v>
      </c>
      <c r="Q557">
        <v>4</v>
      </c>
      <c r="R557">
        <v>19</v>
      </c>
      <c r="S557" t="s">
        <v>29</v>
      </c>
      <c r="U557">
        <v>303923</v>
      </c>
    </row>
    <row r="558" spans="1:21" x14ac:dyDescent="0.3">
      <c r="A558">
        <v>304664</v>
      </c>
      <c r="B558" t="s">
        <v>1033</v>
      </c>
      <c r="C558" t="s">
        <v>1761</v>
      </c>
      <c r="D558" t="s">
        <v>40</v>
      </c>
      <c r="E558" t="s">
        <v>1769</v>
      </c>
      <c r="F558" t="s">
        <v>61</v>
      </c>
      <c r="G558" t="s">
        <v>62</v>
      </c>
      <c r="H558" t="s">
        <v>22</v>
      </c>
      <c r="I558" t="s">
        <v>43</v>
      </c>
      <c r="J558" t="s">
        <v>36</v>
      </c>
      <c r="K558" t="s">
        <v>64</v>
      </c>
      <c r="L558" t="s">
        <v>486</v>
      </c>
      <c r="M558">
        <v>75.2</v>
      </c>
      <c r="N558">
        <v>72</v>
      </c>
      <c r="O558" t="s">
        <v>56</v>
      </c>
      <c r="P558" t="s">
        <v>38</v>
      </c>
      <c r="Q558">
        <v>4</v>
      </c>
      <c r="R558">
        <v>24</v>
      </c>
      <c r="S558" t="s">
        <v>29</v>
      </c>
      <c r="U558">
        <v>304651</v>
      </c>
    </row>
    <row r="559" spans="1:21" x14ac:dyDescent="0.3">
      <c r="A559">
        <v>304667</v>
      </c>
      <c r="B559" t="s">
        <v>260</v>
      </c>
      <c r="C559" t="s">
        <v>1765</v>
      </c>
      <c r="D559" t="s">
        <v>19</v>
      </c>
      <c r="E559" t="s">
        <v>1769</v>
      </c>
      <c r="F559" t="s">
        <v>61</v>
      </c>
      <c r="G559" t="s">
        <v>47</v>
      </c>
      <c r="H559" t="s">
        <v>63</v>
      </c>
      <c r="I559" t="s">
        <v>43</v>
      </c>
      <c r="J559" t="s">
        <v>24</v>
      </c>
      <c r="K559" t="s">
        <v>25</v>
      </c>
      <c r="L559" t="s">
        <v>1343</v>
      </c>
      <c r="M559">
        <v>85.58</v>
      </c>
      <c r="N559">
        <v>73</v>
      </c>
      <c r="O559" t="s">
        <v>56</v>
      </c>
      <c r="P559" t="s">
        <v>38</v>
      </c>
      <c r="Q559">
        <v>4</v>
      </c>
      <c r="R559">
        <v>22</v>
      </c>
      <c r="S559" t="s">
        <v>29</v>
      </c>
      <c r="U559">
        <v>303880</v>
      </c>
    </row>
    <row r="560" spans="1:21" x14ac:dyDescent="0.3">
      <c r="A560">
        <v>304670</v>
      </c>
      <c r="B560" t="s">
        <v>714</v>
      </c>
      <c r="C560" t="s">
        <v>1762</v>
      </c>
      <c r="D560" t="s">
        <v>72</v>
      </c>
      <c r="E560" t="s">
        <v>1772</v>
      </c>
      <c r="F560" t="s">
        <v>46</v>
      </c>
      <c r="G560" t="s">
        <v>73</v>
      </c>
      <c r="H560" t="s">
        <v>76</v>
      </c>
      <c r="I560" t="s">
        <v>23</v>
      </c>
      <c r="J560" t="s">
        <v>36</v>
      </c>
      <c r="K560" t="s">
        <v>25</v>
      </c>
      <c r="L560" t="s">
        <v>1344</v>
      </c>
      <c r="M560">
        <v>87.83</v>
      </c>
      <c r="N560">
        <v>73</v>
      </c>
      <c r="O560" t="s">
        <v>56</v>
      </c>
      <c r="P560" t="s">
        <v>38</v>
      </c>
      <c r="Q560">
        <v>4</v>
      </c>
      <c r="R560">
        <v>37</v>
      </c>
      <c r="S560" t="s">
        <v>29</v>
      </c>
      <c r="U560">
        <v>304490</v>
      </c>
    </row>
    <row r="561" spans="1:21" x14ac:dyDescent="0.3">
      <c r="A561">
        <v>304671</v>
      </c>
      <c r="B561" t="s">
        <v>149</v>
      </c>
      <c r="C561" t="s">
        <v>1765</v>
      </c>
      <c r="D561" t="s">
        <v>19</v>
      </c>
      <c r="E561" t="s">
        <v>1771</v>
      </c>
      <c r="F561" t="s">
        <v>32</v>
      </c>
      <c r="G561" t="s">
        <v>62</v>
      </c>
      <c r="H561" t="s">
        <v>22</v>
      </c>
      <c r="I561" t="s">
        <v>43</v>
      </c>
      <c r="J561" t="s">
        <v>24</v>
      </c>
      <c r="K561" t="s">
        <v>54</v>
      </c>
      <c r="L561" t="s">
        <v>1004</v>
      </c>
      <c r="M561">
        <v>99.27</v>
      </c>
      <c r="N561">
        <v>99</v>
      </c>
      <c r="O561" t="s">
        <v>56</v>
      </c>
      <c r="P561" t="s">
        <v>38</v>
      </c>
      <c r="Q561">
        <v>5</v>
      </c>
      <c r="S561" t="s">
        <v>29</v>
      </c>
      <c r="U561">
        <v>304250</v>
      </c>
    </row>
    <row r="562" spans="1:21" x14ac:dyDescent="0.3">
      <c r="A562">
        <v>304672</v>
      </c>
      <c r="B562" t="s">
        <v>750</v>
      </c>
      <c r="C562" t="s">
        <v>1766</v>
      </c>
      <c r="D562" t="s">
        <v>52</v>
      </c>
      <c r="E562" t="s">
        <v>1772</v>
      </c>
      <c r="F562" t="s">
        <v>46</v>
      </c>
      <c r="G562" t="s">
        <v>102</v>
      </c>
      <c r="H562" t="s">
        <v>63</v>
      </c>
      <c r="I562" t="s">
        <v>23</v>
      </c>
      <c r="J562" t="s">
        <v>24</v>
      </c>
      <c r="K562" t="s">
        <v>64</v>
      </c>
      <c r="L562" t="s">
        <v>1064</v>
      </c>
      <c r="M562">
        <v>87.52</v>
      </c>
      <c r="N562">
        <v>75</v>
      </c>
      <c r="O562" t="s">
        <v>56</v>
      </c>
      <c r="P562" t="s">
        <v>38</v>
      </c>
      <c r="Q562">
        <v>3</v>
      </c>
      <c r="S562" t="s">
        <v>29</v>
      </c>
      <c r="U562">
        <v>304424</v>
      </c>
    </row>
    <row r="563" spans="1:21" x14ac:dyDescent="0.3">
      <c r="A563">
        <v>304673</v>
      </c>
      <c r="B563" t="s">
        <v>352</v>
      </c>
      <c r="C563" t="s">
        <v>1765</v>
      </c>
      <c r="D563" t="s">
        <v>19</v>
      </c>
      <c r="E563" t="s">
        <v>1771</v>
      </c>
      <c r="F563" t="s">
        <v>32</v>
      </c>
      <c r="G563" t="s">
        <v>102</v>
      </c>
      <c r="H563" t="s">
        <v>76</v>
      </c>
      <c r="I563" t="s">
        <v>35</v>
      </c>
      <c r="J563" t="s">
        <v>24</v>
      </c>
      <c r="K563" t="s">
        <v>69</v>
      </c>
      <c r="L563" t="s">
        <v>504</v>
      </c>
      <c r="M563">
        <v>89.36</v>
      </c>
      <c r="N563">
        <v>78</v>
      </c>
      <c r="O563" t="s">
        <v>56</v>
      </c>
      <c r="P563" t="s">
        <v>38</v>
      </c>
      <c r="Q563">
        <v>4</v>
      </c>
      <c r="R563">
        <v>36</v>
      </c>
      <c r="S563" t="s">
        <v>29</v>
      </c>
      <c r="U563">
        <v>304052</v>
      </c>
    </row>
    <row r="564" spans="1:21" x14ac:dyDescent="0.3">
      <c r="A564">
        <v>304675</v>
      </c>
      <c r="B564" t="s">
        <v>837</v>
      </c>
      <c r="C564" t="s">
        <v>1764</v>
      </c>
      <c r="D564" t="s">
        <v>60</v>
      </c>
      <c r="E564" t="s">
        <v>1770</v>
      </c>
      <c r="F564" t="s">
        <v>41</v>
      </c>
      <c r="G564" t="s">
        <v>47</v>
      </c>
      <c r="H564" t="s">
        <v>34</v>
      </c>
      <c r="I564" t="s">
        <v>23</v>
      </c>
      <c r="J564" t="s">
        <v>36</v>
      </c>
      <c r="K564" t="s">
        <v>69</v>
      </c>
      <c r="L564" t="s">
        <v>523</v>
      </c>
      <c r="M564">
        <v>77.540000000000006</v>
      </c>
      <c r="N564">
        <v>58</v>
      </c>
      <c r="O564" t="s">
        <v>56</v>
      </c>
      <c r="P564" t="s">
        <v>38</v>
      </c>
      <c r="Q564">
        <v>3</v>
      </c>
      <c r="R564">
        <v>25</v>
      </c>
      <c r="S564" t="s">
        <v>29</v>
      </c>
      <c r="U564">
        <v>304408</v>
      </c>
    </row>
    <row r="565" spans="1:21" x14ac:dyDescent="0.3">
      <c r="A565">
        <v>304676</v>
      </c>
      <c r="B565" t="s">
        <v>601</v>
      </c>
      <c r="C565" t="s">
        <v>1760</v>
      </c>
      <c r="D565" t="s">
        <v>31</v>
      </c>
      <c r="E565" t="s">
        <v>1769</v>
      </c>
      <c r="F565" t="s">
        <v>61</v>
      </c>
      <c r="G565" t="s">
        <v>33</v>
      </c>
      <c r="H565" t="s">
        <v>76</v>
      </c>
      <c r="I565" t="s">
        <v>43</v>
      </c>
      <c r="J565" t="s">
        <v>36</v>
      </c>
      <c r="K565" t="s">
        <v>64</v>
      </c>
      <c r="L565" t="s">
        <v>795</v>
      </c>
      <c r="M565">
        <v>88.19</v>
      </c>
      <c r="N565">
        <v>85</v>
      </c>
      <c r="O565" t="s">
        <v>56</v>
      </c>
      <c r="P565" t="s">
        <v>38</v>
      </c>
      <c r="Q565">
        <v>4</v>
      </c>
      <c r="R565">
        <v>29</v>
      </c>
      <c r="S565" t="s">
        <v>29</v>
      </c>
      <c r="U565">
        <v>303799</v>
      </c>
    </row>
    <row r="566" spans="1:21" x14ac:dyDescent="0.3">
      <c r="A566">
        <v>304677</v>
      </c>
      <c r="B566" t="s">
        <v>452</v>
      </c>
      <c r="C566" t="s">
        <v>1762</v>
      </c>
      <c r="D566" t="s">
        <v>72</v>
      </c>
      <c r="E566" t="s">
        <v>1772</v>
      </c>
      <c r="F566" t="s">
        <v>46</v>
      </c>
      <c r="G566" t="s">
        <v>47</v>
      </c>
      <c r="H566" t="s">
        <v>63</v>
      </c>
      <c r="I566" t="s">
        <v>43</v>
      </c>
      <c r="J566" t="s">
        <v>24</v>
      </c>
      <c r="K566" t="s">
        <v>64</v>
      </c>
      <c r="L566" t="s">
        <v>1170</v>
      </c>
      <c r="M566">
        <v>76.38</v>
      </c>
      <c r="N566">
        <v>54</v>
      </c>
      <c r="O566" t="s">
        <v>56</v>
      </c>
      <c r="P566" t="s">
        <v>28</v>
      </c>
      <c r="R566">
        <v>40</v>
      </c>
      <c r="S566" t="s">
        <v>29</v>
      </c>
      <c r="U566">
        <v>304582</v>
      </c>
    </row>
    <row r="567" spans="1:21" x14ac:dyDescent="0.3">
      <c r="A567">
        <v>304679</v>
      </c>
      <c r="B567" t="s">
        <v>541</v>
      </c>
      <c r="C567" t="s">
        <v>1763</v>
      </c>
      <c r="D567" t="s">
        <v>80</v>
      </c>
      <c r="E567" t="s">
        <v>1768</v>
      </c>
      <c r="F567" t="s">
        <v>20</v>
      </c>
      <c r="G567" t="s">
        <v>42</v>
      </c>
      <c r="H567" t="s">
        <v>34</v>
      </c>
      <c r="I567" t="s">
        <v>35</v>
      </c>
      <c r="J567" t="s">
        <v>24</v>
      </c>
      <c r="K567" t="s">
        <v>64</v>
      </c>
      <c r="L567" t="s">
        <v>155</v>
      </c>
      <c r="M567">
        <v>81.28</v>
      </c>
      <c r="N567">
        <v>67</v>
      </c>
      <c r="O567" t="s">
        <v>56</v>
      </c>
      <c r="P567" t="s">
        <v>38</v>
      </c>
      <c r="Q567">
        <v>5</v>
      </c>
      <c r="R567">
        <v>30</v>
      </c>
      <c r="S567" t="s">
        <v>29</v>
      </c>
      <c r="U567">
        <v>304485</v>
      </c>
    </row>
    <row r="568" spans="1:21" x14ac:dyDescent="0.3">
      <c r="A568">
        <v>304680</v>
      </c>
      <c r="B568" t="s">
        <v>211</v>
      </c>
      <c r="C568" t="s">
        <v>1761</v>
      </c>
      <c r="D568" t="s">
        <v>40</v>
      </c>
      <c r="E568" t="s">
        <v>1772</v>
      </c>
      <c r="F568" t="s">
        <v>46</v>
      </c>
      <c r="G568" t="s">
        <v>47</v>
      </c>
      <c r="H568" t="s">
        <v>22</v>
      </c>
      <c r="I568" t="s">
        <v>23</v>
      </c>
      <c r="J568" t="s">
        <v>24</v>
      </c>
      <c r="K568" t="s">
        <v>25</v>
      </c>
      <c r="L568" t="s">
        <v>447</v>
      </c>
      <c r="M568">
        <v>89.61</v>
      </c>
      <c r="N568">
        <v>72</v>
      </c>
      <c r="O568" t="s">
        <v>56</v>
      </c>
      <c r="P568" t="s">
        <v>38</v>
      </c>
      <c r="Q568">
        <v>3</v>
      </c>
      <c r="R568">
        <v>30</v>
      </c>
      <c r="S568" t="s">
        <v>57</v>
      </c>
      <c r="T568" t="s">
        <v>1346</v>
      </c>
      <c r="U568">
        <v>304043</v>
      </c>
    </row>
    <row r="569" spans="1:21" x14ac:dyDescent="0.3">
      <c r="A569">
        <v>304681</v>
      </c>
      <c r="B569" t="s">
        <v>501</v>
      </c>
      <c r="C569" t="s">
        <v>1766</v>
      </c>
      <c r="D569" t="s">
        <v>52</v>
      </c>
      <c r="E569" t="s">
        <v>1771</v>
      </c>
      <c r="F569" t="s">
        <v>32</v>
      </c>
      <c r="G569" t="s">
        <v>21</v>
      </c>
      <c r="H569" t="s">
        <v>34</v>
      </c>
      <c r="I569" t="s">
        <v>23</v>
      </c>
      <c r="J569" t="s">
        <v>36</v>
      </c>
      <c r="K569" t="s">
        <v>25</v>
      </c>
      <c r="L569" t="s">
        <v>1242</v>
      </c>
      <c r="M569">
        <v>86.94</v>
      </c>
      <c r="N569">
        <v>76</v>
      </c>
      <c r="O569" t="s">
        <v>56</v>
      </c>
      <c r="P569" t="s">
        <v>38</v>
      </c>
      <c r="Q569">
        <v>4</v>
      </c>
      <c r="R569">
        <v>9</v>
      </c>
      <c r="S569" t="s">
        <v>131</v>
      </c>
      <c r="T569" t="s">
        <v>1347</v>
      </c>
      <c r="U569">
        <v>303940</v>
      </c>
    </row>
    <row r="570" spans="1:21" x14ac:dyDescent="0.3">
      <c r="A570">
        <v>304682</v>
      </c>
      <c r="B570" t="s">
        <v>219</v>
      </c>
      <c r="C570" t="s">
        <v>1762</v>
      </c>
      <c r="D570" t="s">
        <v>72</v>
      </c>
      <c r="E570" t="s">
        <v>1769</v>
      </c>
      <c r="F570" t="s">
        <v>61</v>
      </c>
      <c r="G570" t="s">
        <v>126</v>
      </c>
      <c r="H570" t="s">
        <v>63</v>
      </c>
      <c r="I570" t="s">
        <v>23</v>
      </c>
      <c r="J570" t="s">
        <v>24</v>
      </c>
      <c r="K570" t="s">
        <v>69</v>
      </c>
      <c r="L570" t="s">
        <v>1348</v>
      </c>
      <c r="M570">
        <v>94.43</v>
      </c>
      <c r="N570">
        <v>89</v>
      </c>
      <c r="O570" t="s">
        <v>56</v>
      </c>
      <c r="P570" t="s">
        <v>28</v>
      </c>
      <c r="R570">
        <v>25</v>
      </c>
      <c r="S570" t="s">
        <v>29</v>
      </c>
      <c r="U570">
        <v>303886</v>
      </c>
    </row>
    <row r="571" spans="1:21" x14ac:dyDescent="0.3">
      <c r="A571">
        <v>304683</v>
      </c>
      <c r="B571" t="s">
        <v>1051</v>
      </c>
      <c r="C571" t="s">
        <v>1763</v>
      </c>
      <c r="D571" t="s">
        <v>80</v>
      </c>
      <c r="E571" t="s">
        <v>1771</v>
      </c>
      <c r="F571" t="s">
        <v>32</v>
      </c>
      <c r="G571" t="s">
        <v>73</v>
      </c>
      <c r="H571" t="s">
        <v>34</v>
      </c>
      <c r="I571" t="s">
        <v>35</v>
      </c>
      <c r="J571" t="s">
        <v>24</v>
      </c>
      <c r="K571" t="s">
        <v>25</v>
      </c>
      <c r="L571" t="s">
        <v>1349</v>
      </c>
      <c r="M571">
        <v>88.78</v>
      </c>
      <c r="N571">
        <v>90</v>
      </c>
      <c r="O571" t="s">
        <v>56</v>
      </c>
      <c r="P571" t="s">
        <v>38</v>
      </c>
      <c r="Q571">
        <v>3</v>
      </c>
      <c r="R571">
        <v>25</v>
      </c>
      <c r="S571" t="s">
        <v>29</v>
      </c>
      <c r="U571">
        <v>304410</v>
      </c>
    </row>
    <row r="572" spans="1:21" x14ac:dyDescent="0.3">
      <c r="A572">
        <v>304684</v>
      </c>
      <c r="B572" t="s">
        <v>875</v>
      </c>
      <c r="C572" t="s">
        <v>1763</v>
      </c>
      <c r="D572" t="s">
        <v>80</v>
      </c>
      <c r="E572" t="s">
        <v>1772</v>
      </c>
      <c r="F572" t="s">
        <v>46</v>
      </c>
      <c r="G572" t="s">
        <v>62</v>
      </c>
      <c r="H572" t="s">
        <v>63</v>
      </c>
      <c r="I572" t="s">
        <v>23</v>
      </c>
      <c r="J572" t="s">
        <v>36</v>
      </c>
      <c r="K572" t="s">
        <v>69</v>
      </c>
      <c r="L572" t="s">
        <v>88</v>
      </c>
      <c r="M572">
        <v>84.04</v>
      </c>
      <c r="N572">
        <v>66</v>
      </c>
      <c r="O572" t="s">
        <v>56</v>
      </c>
      <c r="P572" t="s">
        <v>38</v>
      </c>
      <c r="Q572">
        <v>5</v>
      </c>
      <c r="R572">
        <v>25</v>
      </c>
      <c r="S572" t="s">
        <v>29</v>
      </c>
      <c r="U572">
        <v>304676</v>
      </c>
    </row>
    <row r="573" spans="1:21" x14ac:dyDescent="0.3">
      <c r="A573">
        <v>304685</v>
      </c>
      <c r="B573" t="s">
        <v>659</v>
      </c>
      <c r="C573" t="s">
        <v>1760</v>
      </c>
      <c r="D573" t="s">
        <v>31</v>
      </c>
      <c r="E573" t="s">
        <v>1768</v>
      </c>
      <c r="F573" t="s">
        <v>20</v>
      </c>
      <c r="G573" t="s">
        <v>42</v>
      </c>
      <c r="H573" t="s">
        <v>76</v>
      </c>
      <c r="I573" t="s">
        <v>43</v>
      </c>
      <c r="J573" t="s">
        <v>36</v>
      </c>
      <c r="K573" t="s">
        <v>64</v>
      </c>
      <c r="L573" t="s">
        <v>1047</v>
      </c>
      <c r="M573">
        <v>96.78</v>
      </c>
      <c r="N573">
        <v>94</v>
      </c>
      <c r="O573" t="s">
        <v>56</v>
      </c>
      <c r="P573" t="s">
        <v>28</v>
      </c>
      <c r="R573">
        <v>34</v>
      </c>
      <c r="S573" t="s">
        <v>29</v>
      </c>
      <c r="U573">
        <v>303921</v>
      </c>
    </row>
    <row r="574" spans="1:21" x14ac:dyDescent="0.3">
      <c r="A574">
        <v>304686</v>
      </c>
      <c r="B574" t="s">
        <v>149</v>
      </c>
      <c r="C574" t="s">
        <v>1763</v>
      </c>
      <c r="D574" t="s">
        <v>80</v>
      </c>
      <c r="E574" t="s">
        <v>1769</v>
      </c>
      <c r="F574" t="s">
        <v>61</v>
      </c>
      <c r="G574" t="s">
        <v>33</v>
      </c>
      <c r="H574" t="s">
        <v>63</v>
      </c>
      <c r="I574" t="s">
        <v>23</v>
      </c>
      <c r="J574" t="s">
        <v>24</v>
      </c>
      <c r="K574" t="s">
        <v>69</v>
      </c>
      <c r="L574" t="s">
        <v>1007</v>
      </c>
      <c r="M574">
        <v>90.38</v>
      </c>
      <c r="N574">
        <v>89</v>
      </c>
      <c r="O574" t="s">
        <v>56</v>
      </c>
      <c r="P574" t="s">
        <v>50</v>
      </c>
      <c r="R574">
        <v>40</v>
      </c>
      <c r="S574" t="s">
        <v>29</v>
      </c>
      <c r="U574">
        <v>304278</v>
      </c>
    </row>
    <row r="575" spans="1:21" x14ac:dyDescent="0.3">
      <c r="A575">
        <v>304687</v>
      </c>
      <c r="B575" t="s">
        <v>95</v>
      </c>
      <c r="C575" t="s">
        <v>1760</v>
      </c>
      <c r="D575" t="s">
        <v>31</v>
      </c>
      <c r="E575" t="s">
        <v>1772</v>
      </c>
      <c r="F575" t="s">
        <v>46</v>
      </c>
      <c r="G575" t="s">
        <v>47</v>
      </c>
      <c r="H575" t="s">
        <v>63</v>
      </c>
      <c r="I575" t="s">
        <v>35</v>
      </c>
      <c r="J575" t="s">
        <v>24</v>
      </c>
      <c r="K575" t="s">
        <v>64</v>
      </c>
      <c r="L575" t="s">
        <v>764</v>
      </c>
      <c r="M575">
        <v>82.93</v>
      </c>
      <c r="N575">
        <v>67</v>
      </c>
      <c r="O575" t="s">
        <v>56</v>
      </c>
      <c r="P575" t="s">
        <v>38</v>
      </c>
      <c r="Q575">
        <v>4</v>
      </c>
      <c r="R575">
        <v>14</v>
      </c>
      <c r="S575" t="s">
        <v>29</v>
      </c>
      <c r="U575">
        <v>303803</v>
      </c>
    </row>
    <row r="576" spans="1:21" x14ac:dyDescent="0.3">
      <c r="A576">
        <v>304689</v>
      </c>
      <c r="B576" t="s">
        <v>599</v>
      </c>
      <c r="C576" t="s">
        <v>1766</v>
      </c>
      <c r="D576" t="s">
        <v>52</v>
      </c>
      <c r="E576" t="s">
        <v>1772</v>
      </c>
      <c r="F576" t="s">
        <v>46</v>
      </c>
      <c r="G576" t="s">
        <v>73</v>
      </c>
      <c r="H576" t="s">
        <v>34</v>
      </c>
      <c r="I576" t="s">
        <v>23</v>
      </c>
      <c r="J576" t="s">
        <v>24</v>
      </c>
      <c r="K576" t="s">
        <v>54</v>
      </c>
      <c r="L576" t="s">
        <v>730</v>
      </c>
      <c r="M576">
        <v>92.85</v>
      </c>
      <c r="N576">
        <v>87</v>
      </c>
      <c r="O576" t="s">
        <v>56</v>
      </c>
      <c r="P576" t="s">
        <v>38</v>
      </c>
      <c r="Q576">
        <v>3</v>
      </c>
      <c r="R576">
        <v>22</v>
      </c>
      <c r="S576" t="s">
        <v>29</v>
      </c>
      <c r="U576">
        <v>303771</v>
      </c>
    </row>
    <row r="577" spans="1:21" x14ac:dyDescent="0.3">
      <c r="A577">
        <v>304691</v>
      </c>
      <c r="B577" t="s">
        <v>427</v>
      </c>
      <c r="C577" t="s">
        <v>1764</v>
      </c>
      <c r="D577" t="s">
        <v>60</v>
      </c>
      <c r="E577" t="s">
        <v>1771</v>
      </c>
      <c r="F577" t="s">
        <v>32</v>
      </c>
      <c r="G577" t="s">
        <v>173</v>
      </c>
      <c r="H577" t="s">
        <v>34</v>
      </c>
      <c r="I577" t="s">
        <v>35</v>
      </c>
      <c r="J577" t="s">
        <v>36</v>
      </c>
      <c r="K577" t="s">
        <v>54</v>
      </c>
      <c r="L577" t="s">
        <v>1216</v>
      </c>
      <c r="M577">
        <v>75.88</v>
      </c>
      <c r="N577">
        <v>66</v>
      </c>
      <c r="O577" t="s">
        <v>56</v>
      </c>
      <c r="P577" t="s">
        <v>28</v>
      </c>
      <c r="S577" t="s">
        <v>29</v>
      </c>
      <c r="U577">
        <v>304468</v>
      </c>
    </row>
    <row r="578" spans="1:21" x14ac:dyDescent="0.3">
      <c r="A578">
        <v>304692</v>
      </c>
      <c r="B578" t="s">
        <v>232</v>
      </c>
      <c r="C578" t="s">
        <v>1761</v>
      </c>
      <c r="D578" t="s">
        <v>40</v>
      </c>
      <c r="E578" t="s">
        <v>1771</v>
      </c>
      <c r="F578" t="s">
        <v>32</v>
      </c>
      <c r="G578" t="s">
        <v>42</v>
      </c>
      <c r="H578" t="s">
        <v>22</v>
      </c>
      <c r="I578" t="s">
        <v>23</v>
      </c>
      <c r="J578" t="s">
        <v>24</v>
      </c>
      <c r="K578" t="s">
        <v>54</v>
      </c>
      <c r="L578" t="s">
        <v>81</v>
      </c>
      <c r="M578">
        <v>77.14</v>
      </c>
      <c r="N578">
        <v>77</v>
      </c>
      <c r="O578" t="s">
        <v>56</v>
      </c>
      <c r="P578" t="s">
        <v>38</v>
      </c>
      <c r="Q578">
        <v>5</v>
      </c>
      <c r="R578">
        <v>18</v>
      </c>
      <c r="S578" t="s">
        <v>29</v>
      </c>
      <c r="U578">
        <v>304048</v>
      </c>
    </row>
    <row r="579" spans="1:21" x14ac:dyDescent="0.3">
      <c r="A579">
        <v>304693</v>
      </c>
      <c r="B579" t="s">
        <v>506</v>
      </c>
      <c r="C579" t="s">
        <v>1766</v>
      </c>
      <c r="D579" t="s">
        <v>52</v>
      </c>
      <c r="E579" t="s">
        <v>1771</v>
      </c>
      <c r="F579" t="s">
        <v>32</v>
      </c>
      <c r="G579" t="s">
        <v>126</v>
      </c>
      <c r="H579" t="s">
        <v>76</v>
      </c>
      <c r="I579" t="s">
        <v>43</v>
      </c>
      <c r="J579" t="s">
        <v>36</v>
      </c>
      <c r="K579" t="s">
        <v>54</v>
      </c>
      <c r="L579" t="s">
        <v>1235</v>
      </c>
      <c r="M579">
        <v>87.29</v>
      </c>
      <c r="N579">
        <v>71</v>
      </c>
      <c r="O579" t="s">
        <v>56</v>
      </c>
      <c r="P579" t="s">
        <v>50</v>
      </c>
      <c r="R579">
        <v>39</v>
      </c>
      <c r="S579" t="s">
        <v>29</v>
      </c>
      <c r="U579">
        <v>304426</v>
      </c>
    </row>
    <row r="580" spans="1:21" x14ac:dyDescent="0.3">
      <c r="A580">
        <v>304696</v>
      </c>
      <c r="B580" t="s">
        <v>212</v>
      </c>
      <c r="C580" t="s">
        <v>1765</v>
      </c>
      <c r="D580" t="s">
        <v>19</v>
      </c>
      <c r="E580" t="s">
        <v>1769</v>
      </c>
      <c r="F580" t="s">
        <v>61</v>
      </c>
      <c r="G580" t="s">
        <v>33</v>
      </c>
      <c r="H580" t="s">
        <v>76</v>
      </c>
      <c r="I580" t="s">
        <v>35</v>
      </c>
      <c r="J580" t="s">
        <v>36</v>
      </c>
      <c r="K580" t="s">
        <v>25</v>
      </c>
      <c r="L580" t="s">
        <v>1353</v>
      </c>
      <c r="M580">
        <v>84.7</v>
      </c>
      <c r="N580">
        <v>53</v>
      </c>
      <c r="O580" t="s">
        <v>56</v>
      </c>
      <c r="P580" t="s">
        <v>38</v>
      </c>
      <c r="Q580">
        <v>5</v>
      </c>
      <c r="R580">
        <v>16</v>
      </c>
      <c r="S580" t="s">
        <v>29</v>
      </c>
      <c r="U580">
        <v>304087</v>
      </c>
    </row>
    <row r="581" spans="1:21" x14ac:dyDescent="0.3">
      <c r="A581">
        <v>304697</v>
      </c>
      <c r="B581" t="s">
        <v>578</v>
      </c>
      <c r="C581" t="s">
        <v>1764</v>
      </c>
      <c r="D581" t="s">
        <v>60</v>
      </c>
      <c r="E581" t="s">
        <v>1769</v>
      </c>
      <c r="F581" t="s">
        <v>61</v>
      </c>
      <c r="G581" t="s">
        <v>102</v>
      </c>
      <c r="H581" t="s">
        <v>34</v>
      </c>
      <c r="I581" t="s">
        <v>23</v>
      </c>
      <c r="J581" t="s">
        <v>36</v>
      </c>
      <c r="K581" t="s">
        <v>25</v>
      </c>
      <c r="L581" t="s">
        <v>996</v>
      </c>
      <c r="M581">
        <v>92.51</v>
      </c>
      <c r="N581">
        <v>72</v>
      </c>
      <c r="O581" t="s">
        <v>56</v>
      </c>
      <c r="P581" t="s">
        <v>38</v>
      </c>
      <c r="Q581">
        <v>5</v>
      </c>
      <c r="R581">
        <v>26</v>
      </c>
      <c r="S581" t="s">
        <v>29</v>
      </c>
      <c r="U581">
        <v>304277</v>
      </c>
    </row>
    <row r="582" spans="1:21" x14ac:dyDescent="0.3">
      <c r="A582">
        <v>304698</v>
      </c>
      <c r="B582" t="s">
        <v>670</v>
      </c>
      <c r="C582" t="s">
        <v>1764</v>
      </c>
      <c r="D582" t="s">
        <v>60</v>
      </c>
      <c r="E582" t="s">
        <v>1771</v>
      </c>
      <c r="F582" t="s">
        <v>32</v>
      </c>
      <c r="G582" t="s">
        <v>62</v>
      </c>
      <c r="H582" t="s">
        <v>34</v>
      </c>
      <c r="I582" t="s">
        <v>23</v>
      </c>
      <c r="J582" t="s">
        <v>36</v>
      </c>
      <c r="K582" t="s">
        <v>54</v>
      </c>
      <c r="L582" t="s">
        <v>1353</v>
      </c>
      <c r="M582">
        <v>93.15</v>
      </c>
      <c r="N582">
        <v>72</v>
      </c>
      <c r="O582" t="s">
        <v>56</v>
      </c>
      <c r="P582" t="s">
        <v>38</v>
      </c>
      <c r="Q582">
        <v>2</v>
      </c>
      <c r="R582">
        <v>22</v>
      </c>
      <c r="S582" t="s">
        <v>29</v>
      </c>
      <c r="U582">
        <v>304397</v>
      </c>
    </row>
    <row r="583" spans="1:21" x14ac:dyDescent="0.3">
      <c r="A583">
        <v>304700</v>
      </c>
      <c r="B583" t="s">
        <v>1015</v>
      </c>
      <c r="C583" t="s">
        <v>1765</v>
      </c>
      <c r="D583" t="s">
        <v>19</v>
      </c>
      <c r="E583" t="s">
        <v>1768</v>
      </c>
      <c r="F583" t="s">
        <v>20</v>
      </c>
      <c r="G583" t="s">
        <v>126</v>
      </c>
      <c r="H583" t="s">
        <v>34</v>
      </c>
      <c r="I583" t="s">
        <v>43</v>
      </c>
      <c r="J583" t="s">
        <v>36</v>
      </c>
      <c r="K583" t="s">
        <v>69</v>
      </c>
      <c r="L583" t="s">
        <v>707</v>
      </c>
      <c r="M583">
        <v>90.88</v>
      </c>
      <c r="N583">
        <v>80</v>
      </c>
      <c r="O583" t="s">
        <v>56</v>
      </c>
      <c r="P583" t="s">
        <v>38</v>
      </c>
      <c r="Q583">
        <v>4</v>
      </c>
      <c r="S583" t="s">
        <v>29</v>
      </c>
      <c r="U583">
        <v>304144</v>
      </c>
    </row>
    <row r="584" spans="1:21" x14ac:dyDescent="0.3">
      <c r="A584">
        <v>304704</v>
      </c>
      <c r="B584" t="s">
        <v>101</v>
      </c>
      <c r="C584" t="s">
        <v>1766</v>
      </c>
      <c r="D584" t="s">
        <v>52</v>
      </c>
      <c r="E584" t="s">
        <v>1771</v>
      </c>
      <c r="F584" t="s">
        <v>32</v>
      </c>
      <c r="G584" t="s">
        <v>42</v>
      </c>
      <c r="H584" t="s">
        <v>22</v>
      </c>
      <c r="I584" t="s">
        <v>43</v>
      </c>
      <c r="J584" t="s">
        <v>24</v>
      </c>
      <c r="K584" t="s">
        <v>69</v>
      </c>
      <c r="L584" t="s">
        <v>1355</v>
      </c>
      <c r="M584">
        <v>85.04</v>
      </c>
      <c r="N584">
        <v>72</v>
      </c>
      <c r="O584" t="s">
        <v>56</v>
      </c>
      <c r="P584" t="s">
        <v>38</v>
      </c>
      <c r="Q584">
        <v>5</v>
      </c>
      <c r="R584">
        <v>24</v>
      </c>
      <c r="S584" t="s">
        <v>29</v>
      </c>
      <c r="U584">
        <v>303986</v>
      </c>
    </row>
    <row r="585" spans="1:21" x14ac:dyDescent="0.3">
      <c r="A585">
        <v>304706</v>
      </c>
      <c r="B585" t="s">
        <v>1356</v>
      </c>
      <c r="C585" t="s">
        <v>1762</v>
      </c>
      <c r="D585" t="s">
        <v>72</v>
      </c>
      <c r="E585" t="s">
        <v>1768</v>
      </c>
      <c r="F585" t="s">
        <v>20</v>
      </c>
      <c r="G585" t="s">
        <v>108</v>
      </c>
      <c r="H585" t="s">
        <v>34</v>
      </c>
      <c r="I585" t="s">
        <v>23</v>
      </c>
      <c r="J585" t="s">
        <v>24</v>
      </c>
      <c r="K585" t="s">
        <v>64</v>
      </c>
      <c r="L585" t="s">
        <v>1357</v>
      </c>
      <c r="M585">
        <v>94.93</v>
      </c>
      <c r="N585">
        <v>71</v>
      </c>
      <c r="O585" t="s">
        <v>56</v>
      </c>
      <c r="P585" t="s">
        <v>38</v>
      </c>
      <c r="Q585">
        <v>3</v>
      </c>
      <c r="R585">
        <v>19</v>
      </c>
      <c r="S585" t="s">
        <v>29</v>
      </c>
      <c r="U585">
        <v>304044</v>
      </c>
    </row>
    <row r="586" spans="1:21" x14ac:dyDescent="0.3">
      <c r="A586">
        <v>304707</v>
      </c>
      <c r="B586" t="s">
        <v>190</v>
      </c>
      <c r="C586" t="s">
        <v>1765</v>
      </c>
      <c r="D586" t="s">
        <v>19</v>
      </c>
      <c r="E586" t="s">
        <v>1771</v>
      </c>
      <c r="F586" t="s">
        <v>32</v>
      </c>
      <c r="G586" t="s">
        <v>42</v>
      </c>
      <c r="H586" t="s">
        <v>22</v>
      </c>
      <c r="I586" t="s">
        <v>23</v>
      </c>
      <c r="J586" t="s">
        <v>36</v>
      </c>
      <c r="K586" t="s">
        <v>25</v>
      </c>
      <c r="L586" t="s">
        <v>1181</v>
      </c>
      <c r="M586">
        <v>85.12</v>
      </c>
      <c r="N586">
        <v>71</v>
      </c>
      <c r="O586" t="s">
        <v>56</v>
      </c>
      <c r="P586" t="s">
        <v>38</v>
      </c>
      <c r="Q586">
        <v>3</v>
      </c>
      <c r="R586">
        <v>7</v>
      </c>
      <c r="S586" t="s">
        <v>29</v>
      </c>
      <c r="U586">
        <v>303894</v>
      </c>
    </row>
    <row r="587" spans="1:21" x14ac:dyDescent="0.3">
      <c r="A587">
        <v>304708</v>
      </c>
      <c r="B587" t="s">
        <v>607</v>
      </c>
      <c r="C587" t="s">
        <v>1763</v>
      </c>
      <c r="D587" t="s">
        <v>80</v>
      </c>
      <c r="E587" t="s">
        <v>1770</v>
      </c>
      <c r="F587" t="s">
        <v>41</v>
      </c>
      <c r="G587" t="s">
        <v>108</v>
      </c>
      <c r="H587" t="s">
        <v>22</v>
      </c>
      <c r="I587" t="s">
        <v>43</v>
      </c>
      <c r="J587" t="s">
        <v>24</v>
      </c>
      <c r="K587" t="s">
        <v>54</v>
      </c>
      <c r="L587" t="s">
        <v>1354</v>
      </c>
      <c r="M587">
        <v>89.98</v>
      </c>
      <c r="N587">
        <v>87</v>
      </c>
      <c r="O587" t="s">
        <v>56</v>
      </c>
      <c r="P587" t="s">
        <v>38</v>
      </c>
      <c r="Q587">
        <v>2</v>
      </c>
      <c r="R587">
        <v>21</v>
      </c>
      <c r="S587" t="s">
        <v>29</v>
      </c>
      <c r="U587">
        <v>304104</v>
      </c>
    </row>
    <row r="588" spans="1:21" x14ac:dyDescent="0.3">
      <c r="A588">
        <v>304709</v>
      </c>
      <c r="B588" t="s">
        <v>318</v>
      </c>
      <c r="C588" t="s">
        <v>1765</v>
      </c>
      <c r="D588" t="s">
        <v>19</v>
      </c>
      <c r="E588" t="s">
        <v>1770</v>
      </c>
      <c r="F588" t="s">
        <v>41</v>
      </c>
      <c r="G588" t="s">
        <v>47</v>
      </c>
      <c r="H588" t="s">
        <v>22</v>
      </c>
      <c r="I588" t="s">
        <v>23</v>
      </c>
      <c r="J588" t="s">
        <v>24</v>
      </c>
      <c r="K588" t="s">
        <v>25</v>
      </c>
      <c r="L588" t="s">
        <v>1088</v>
      </c>
      <c r="M588">
        <v>97.8</v>
      </c>
      <c r="N588">
        <v>95</v>
      </c>
      <c r="O588" t="s">
        <v>56</v>
      </c>
      <c r="P588" t="s">
        <v>38</v>
      </c>
      <c r="Q588">
        <v>4</v>
      </c>
      <c r="R588">
        <v>21</v>
      </c>
      <c r="S588" t="s">
        <v>29</v>
      </c>
      <c r="U588">
        <v>303714</v>
      </c>
    </row>
    <row r="589" spans="1:21" x14ac:dyDescent="0.3">
      <c r="A589">
        <v>304710</v>
      </c>
      <c r="B589" t="s">
        <v>248</v>
      </c>
      <c r="C589" t="s">
        <v>1760</v>
      </c>
      <c r="D589" t="s">
        <v>31</v>
      </c>
      <c r="E589" t="s">
        <v>1769</v>
      </c>
      <c r="F589" t="s">
        <v>61</v>
      </c>
      <c r="G589" t="s">
        <v>53</v>
      </c>
      <c r="H589" t="s">
        <v>76</v>
      </c>
      <c r="I589" t="s">
        <v>23</v>
      </c>
      <c r="J589" t="s">
        <v>24</v>
      </c>
      <c r="K589" t="s">
        <v>25</v>
      </c>
      <c r="L589" t="s">
        <v>1358</v>
      </c>
      <c r="M589">
        <v>99.66</v>
      </c>
      <c r="N589">
        <v>89</v>
      </c>
      <c r="O589" t="s">
        <v>56</v>
      </c>
      <c r="P589" t="s">
        <v>38</v>
      </c>
      <c r="Q589">
        <v>3</v>
      </c>
      <c r="R589">
        <v>17</v>
      </c>
      <c r="S589" t="s">
        <v>57</v>
      </c>
      <c r="T589" t="s">
        <v>1359</v>
      </c>
      <c r="U589">
        <v>304387</v>
      </c>
    </row>
    <row r="590" spans="1:21" x14ac:dyDescent="0.3">
      <c r="A590">
        <v>304711</v>
      </c>
      <c r="B590" t="s">
        <v>817</v>
      </c>
      <c r="C590" t="s">
        <v>1762</v>
      </c>
      <c r="D590" t="s">
        <v>72</v>
      </c>
      <c r="E590" t="s">
        <v>1770</v>
      </c>
      <c r="F590" t="s">
        <v>41</v>
      </c>
      <c r="G590" t="s">
        <v>21</v>
      </c>
      <c r="H590" t="s">
        <v>34</v>
      </c>
      <c r="I590" t="s">
        <v>43</v>
      </c>
      <c r="J590" t="s">
        <v>36</v>
      </c>
      <c r="K590" t="s">
        <v>69</v>
      </c>
      <c r="L590" t="s">
        <v>1057</v>
      </c>
      <c r="M590">
        <v>89.56</v>
      </c>
      <c r="N590">
        <v>70</v>
      </c>
      <c r="O590" t="s">
        <v>56</v>
      </c>
      <c r="P590" t="s">
        <v>50</v>
      </c>
      <c r="R590">
        <v>36</v>
      </c>
      <c r="S590" t="s">
        <v>29</v>
      </c>
      <c r="U590">
        <v>304666</v>
      </c>
    </row>
    <row r="591" spans="1:21" x14ac:dyDescent="0.3">
      <c r="A591">
        <v>304713</v>
      </c>
      <c r="B591" t="s">
        <v>579</v>
      </c>
      <c r="C591" t="s">
        <v>1764</v>
      </c>
      <c r="D591" t="s">
        <v>60</v>
      </c>
      <c r="E591" t="s">
        <v>1770</v>
      </c>
      <c r="F591" t="s">
        <v>41</v>
      </c>
      <c r="G591" t="s">
        <v>173</v>
      </c>
      <c r="H591" t="s">
        <v>63</v>
      </c>
      <c r="I591" t="s">
        <v>35</v>
      </c>
      <c r="J591" t="s">
        <v>36</v>
      </c>
      <c r="K591" t="s">
        <v>69</v>
      </c>
      <c r="L591" t="s">
        <v>849</v>
      </c>
      <c r="M591">
        <v>93.79</v>
      </c>
      <c r="N591">
        <v>82</v>
      </c>
      <c r="O591" t="s">
        <v>56</v>
      </c>
      <c r="P591" t="s">
        <v>38</v>
      </c>
      <c r="Q591">
        <v>2</v>
      </c>
      <c r="R591">
        <v>34</v>
      </c>
      <c r="S591" t="s">
        <v>29</v>
      </c>
      <c r="U591">
        <v>304150</v>
      </c>
    </row>
    <row r="592" spans="1:21" x14ac:dyDescent="0.3">
      <c r="A592">
        <v>304714</v>
      </c>
      <c r="B592" t="s">
        <v>399</v>
      </c>
      <c r="C592" t="s">
        <v>1760</v>
      </c>
      <c r="D592" t="s">
        <v>31</v>
      </c>
      <c r="E592" t="s">
        <v>1770</v>
      </c>
      <c r="F592" t="s">
        <v>41</v>
      </c>
      <c r="G592" t="s">
        <v>33</v>
      </c>
      <c r="H592" t="s">
        <v>63</v>
      </c>
      <c r="I592" t="s">
        <v>43</v>
      </c>
      <c r="J592" t="s">
        <v>24</v>
      </c>
      <c r="K592" t="s">
        <v>64</v>
      </c>
      <c r="L592" t="s">
        <v>233</v>
      </c>
      <c r="M592">
        <v>77.09</v>
      </c>
      <c r="N592">
        <v>69</v>
      </c>
      <c r="O592" t="s">
        <v>56</v>
      </c>
      <c r="P592" t="s">
        <v>38</v>
      </c>
      <c r="Q592">
        <v>4</v>
      </c>
      <c r="R592">
        <v>30</v>
      </c>
      <c r="S592" t="s">
        <v>57</v>
      </c>
      <c r="T592" t="s">
        <v>463</v>
      </c>
      <c r="U592">
        <v>304484</v>
      </c>
    </row>
    <row r="593" spans="1:21" x14ac:dyDescent="0.3">
      <c r="A593">
        <v>304719</v>
      </c>
      <c r="B593" t="s">
        <v>538</v>
      </c>
      <c r="C593" t="s">
        <v>1764</v>
      </c>
      <c r="D593" t="s">
        <v>60</v>
      </c>
      <c r="E593" t="s">
        <v>1770</v>
      </c>
      <c r="F593" t="s">
        <v>41</v>
      </c>
      <c r="G593" t="s">
        <v>21</v>
      </c>
      <c r="H593" t="s">
        <v>34</v>
      </c>
      <c r="I593" t="s">
        <v>23</v>
      </c>
      <c r="J593" t="s">
        <v>36</v>
      </c>
      <c r="K593" t="s">
        <v>54</v>
      </c>
      <c r="L593" t="s">
        <v>1339</v>
      </c>
      <c r="M593">
        <v>93.46</v>
      </c>
      <c r="N593">
        <v>86</v>
      </c>
      <c r="O593" t="s">
        <v>56</v>
      </c>
      <c r="P593" t="s">
        <v>38</v>
      </c>
      <c r="Q593">
        <v>5</v>
      </c>
      <c r="R593">
        <v>37</v>
      </c>
      <c r="S593" t="s">
        <v>57</v>
      </c>
      <c r="T593" t="s">
        <v>334</v>
      </c>
      <c r="U593">
        <v>304502</v>
      </c>
    </row>
    <row r="594" spans="1:21" x14ac:dyDescent="0.3">
      <c r="A594">
        <v>304720</v>
      </c>
      <c r="B594" t="s">
        <v>544</v>
      </c>
      <c r="C594" t="s">
        <v>1763</v>
      </c>
      <c r="D594" t="s">
        <v>80</v>
      </c>
      <c r="E594" t="s">
        <v>1769</v>
      </c>
      <c r="F594" t="s">
        <v>61</v>
      </c>
      <c r="G594" t="s">
        <v>62</v>
      </c>
      <c r="H594" t="s">
        <v>63</v>
      </c>
      <c r="I594" t="s">
        <v>35</v>
      </c>
      <c r="J594" t="s">
        <v>24</v>
      </c>
      <c r="K594" t="s">
        <v>69</v>
      </c>
      <c r="L594" t="s">
        <v>1362</v>
      </c>
      <c r="M594">
        <v>75.53</v>
      </c>
      <c r="N594">
        <v>66</v>
      </c>
      <c r="O594" t="s">
        <v>56</v>
      </c>
      <c r="P594" t="s">
        <v>28</v>
      </c>
      <c r="R594">
        <v>10</v>
      </c>
      <c r="S594" t="s">
        <v>29</v>
      </c>
      <c r="U594">
        <v>304275</v>
      </c>
    </row>
    <row r="595" spans="1:21" x14ac:dyDescent="0.3">
      <c r="A595">
        <v>304721</v>
      </c>
      <c r="B595" t="s">
        <v>1074</v>
      </c>
      <c r="C595" t="s">
        <v>1763</v>
      </c>
      <c r="D595" t="s">
        <v>80</v>
      </c>
      <c r="E595" t="s">
        <v>1769</v>
      </c>
      <c r="F595" t="s">
        <v>61</v>
      </c>
      <c r="G595" t="s">
        <v>53</v>
      </c>
      <c r="H595" t="s">
        <v>63</v>
      </c>
      <c r="I595" t="s">
        <v>43</v>
      </c>
      <c r="J595" t="s">
        <v>24</v>
      </c>
      <c r="K595" t="s">
        <v>25</v>
      </c>
      <c r="L595" t="s">
        <v>1344</v>
      </c>
      <c r="M595">
        <v>90.54</v>
      </c>
      <c r="N595">
        <v>77</v>
      </c>
      <c r="O595" t="s">
        <v>56</v>
      </c>
      <c r="P595" t="s">
        <v>38</v>
      </c>
      <c r="Q595">
        <v>3</v>
      </c>
      <c r="R595">
        <v>27</v>
      </c>
      <c r="S595" t="s">
        <v>29</v>
      </c>
      <c r="U595">
        <v>304398</v>
      </c>
    </row>
    <row r="596" spans="1:21" x14ac:dyDescent="0.3">
      <c r="A596">
        <v>304723</v>
      </c>
      <c r="B596" t="s">
        <v>541</v>
      </c>
      <c r="C596" t="s">
        <v>1763</v>
      </c>
      <c r="D596" t="s">
        <v>80</v>
      </c>
      <c r="E596" t="s">
        <v>1770</v>
      </c>
      <c r="F596" t="s">
        <v>41</v>
      </c>
      <c r="G596" t="s">
        <v>173</v>
      </c>
      <c r="H596" t="s">
        <v>76</v>
      </c>
      <c r="I596" t="s">
        <v>43</v>
      </c>
      <c r="J596" t="s">
        <v>24</v>
      </c>
      <c r="K596" t="s">
        <v>25</v>
      </c>
      <c r="L596" t="s">
        <v>1363</v>
      </c>
      <c r="M596">
        <v>95.64</v>
      </c>
      <c r="N596">
        <v>96</v>
      </c>
      <c r="O596" t="s">
        <v>56</v>
      </c>
      <c r="P596" t="s">
        <v>38</v>
      </c>
      <c r="Q596">
        <v>3</v>
      </c>
      <c r="R596">
        <v>32</v>
      </c>
      <c r="S596" t="s">
        <v>57</v>
      </c>
      <c r="T596" t="s">
        <v>861</v>
      </c>
      <c r="U596">
        <v>304495</v>
      </c>
    </row>
    <row r="597" spans="1:21" x14ac:dyDescent="0.3">
      <c r="A597">
        <v>304724</v>
      </c>
      <c r="B597" t="s">
        <v>221</v>
      </c>
      <c r="C597" t="s">
        <v>1763</v>
      </c>
      <c r="D597" t="s">
        <v>80</v>
      </c>
      <c r="E597" t="s">
        <v>1771</v>
      </c>
      <c r="F597" t="s">
        <v>32</v>
      </c>
      <c r="G597" t="s">
        <v>47</v>
      </c>
      <c r="H597" t="s">
        <v>76</v>
      </c>
      <c r="I597" t="s">
        <v>43</v>
      </c>
      <c r="J597" t="s">
        <v>24</v>
      </c>
      <c r="K597" t="s">
        <v>69</v>
      </c>
      <c r="L597" t="s">
        <v>1364</v>
      </c>
      <c r="M597">
        <v>91.4</v>
      </c>
      <c r="N597">
        <v>83</v>
      </c>
      <c r="O597" t="s">
        <v>56</v>
      </c>
      <c r="P597" t="s">
        <v>38</v>
      </c>
      <c r="Q597">
        <v>2</v>
      </c>
      <c r="R597">
        <v>18</v>
      </c>
      <c r="S597" t="s">
        <v>29</v>
      </c>
      <c r="U597">
        <v>304528</v>
      </c>
    </row>
    <row r="598" spans="1:21" x14ac:dyDescent="0.3">
      <c r="A598">
        <v>304727</v>
      </c>
      <c r="B598" t="s">
        <v>170</v>
      </c>
      <c r="C598" t="s">
        <v>1760</v>
      </c>
      <c r="D598" t="s">
        <v>31</v>
      </c>
      <c r="E598" t="s">
        <v>1770</v>
      </c>
      <c r="F598" t="s">
        <v>41</v>
      </c>
      <c r="G598" t="s">
        <v>62</v>
      </c>
      <c r="H598" t="s">
        <v>22</v>
      </c>
      <c r="I598" t="s">
        <v>43</v>
      </c>
      <c r="J598" t="s">
        <v>36</v>
      </c>
      <c r="K598" t="s">
        <v>64</v>
      </c>
      <c r="L598" t="s">
        <v>1196</v>
      </c>
      <c r="M598">
        <v>95.24</v>
      </c>
      <c r="N598">
        <v>93</v>
      </c>
      <c r="O598" t="s">
        <v>56</v>
      </c>
      <c r="P598" t="s">
        <v>28</v>
      </c>
      <c r="R598">
        <v>32</v>
      </c>
      <c r="S598" t="s">
        <v>29</v>
      </c>
      <c r="U598">
        <v>304400</v>
      </c>
    </row>
    <row r="599" spans="1:21" x14ac:dyDescent="0.3">
      <c r="A599">
        <v>304731</v>
      </c>
      <c r="B599" t="s">
        <v>611</v>
      </c>
      <c r="C599" t="s">
        <v>1765</v>
      </c>
      <c r="D599" t="s">
        <v>19</v>
      </c>
      <c r="E599" t="s">
        <v>1770</v>
      </c>
      <c r="F599" t="s">
        <v>41</v>
      </c>
      <c r="G599" t="s">
        <v>42</v>
      </c>
      <c r="H599" t="s">
        <v>22</v>
      </c>
      <c r="I599" t="s">
        <v>43</v>
      </c>
      <c r="J599" t="s">
        <v>36</v>
      </c>
      <c r="K599" t="s">
        <v>54</v>
      </c>
      <c r="L599" t="s">
        <v>1260</v>
      </c>
      <c r="M599">
        <v>89.8</v>
      </c>
      <c r="N599">
        <v>74</v>
      </c>
      <c r="O599" t="s">
        <v>56</v>
      </c>
      <c r="P599" t="s">
        <v>50</v>
      </c>
      <c r="R599">
        <v>35</v>
      </c>
      <c r="S599" t="s">
        <v>29</v>
      </c>
      <c r="U599">
        <v>304285</v>
      </c>
    </row>
    <row r="600" spans="1:21" x14ac:dyDescent="0.3">
      <c r="A600">
        <v>304734</v>
      </c>
      <c r="B600" t="s">
        <v>969</v>
      </c>
      <c r="C600" t="s">
        <v>1762</v>
      </c>
      <c r="D600" t="s">
        <v>72</v>
      </c>
      <c r="E600" t="s">
        <v>1770</v>
      </c>
      <c r="F600" t="s">
        <v>41</v>
      </c>
      <c r="G600" t="s">
        <v>47</v>
      </c>
      <c r="H600" t="s">
        <v>76</v>
      </c>
      <c r="I600" t="s">
        <v>23</v>
      </c>
      <c r="J600" t="s">
        <v>36</v>
      </c>
      <c r="K600" t="s">
        <v>54</v>
      </c>
      <c r="L600" t="s">
        <v>337</v>
      </c>
      <c r="M600">
        <v>84.21</v>
      </c>
      <c r="N600">
        <v>57</v>
      </c>
      <c r="O600" t="s">
        <v>56</v>
      </c>
      <c r="P600" t="s">
        <v>38</v>
      </c>
      <c r="Q600">
        <v>4</v>
      </c>
      <c r="R600">
        <v>30</v>
      </c>
      <c r="S600" t="s">
        <v>29</v>
      </c>
      <c r="U600">
        <v>303730</v>
      </c>
    </row>
    <row r="601" spans="1:21" x14ac:dyDescent="0.3">
      <c r="A601">
        <v>304737</v>
      </c>
      <c r="B601" t="s">
        <v>1371</v>
      </c>
      <c r="C601" t="s">
        <v>1765</v>
      </c>
      <c r="D601" t="s">
        <v>19</v>
      </c>
      <c r="E601" t="s">
        <v>1768</v>
      </c>
      <c r="F601" t="s">
        <v>20</v>
      </c>
      <c r="G601" t="s">
        <v>47</v>
      </c>
      <c r="H601" t="s">
        <v>76</v>
      </c>
      <c r="I601" t="s">
        <v>35</v>
      </c>
      <c r="J601" t="s">
        <v>24</v>
      </c>
      <c r="K601" t="s">
        <v>25</v>
      </c>
      <c r="L601" t="s">
        <v>937</v>
      </c>
      <c r="M601">
        <v>84.66</v>
      </c>
      <c r="N601">
        <v>75</v>
      </c>
      <c r="O601" t="s">
        <v>56</v>
      </c>
      <c r="P601" t="s">
        <v>38</v>
      </c>
      <c r="Q601">
        <v>3</v>
      </c>
      <c r="R601">
        <v>25</v>
      </c>
      <c r="S601" t="s">
        <v>29</v>
      </c>
      <c r="U601">
        <v>303577</v>
      </c>
    </row>
    <row r="602" spans="1:21" x14ac:dyDescent="0.3">
      <c r="A602">
        <v>304739</v>
      </c>
      <c r="B602" t="s">
        <v>567</v>
      </c>
      <c r="C602" t="s">
        <v>1761</v>
      </c>
      <c r="D602" t="s">
        <v>40</v>
      </c>
      <c r="E602" t="s">
        <v>1772</v>
      </c>
      <c r="F602" t="s">
        <v>46</v>
      </c>
      <c r="G602" t="s">
        <v>47</v>
      </c>
      <c r="H602" t="s">
        <v>22</v>
      </c>
      <c r="I602" t="s">
        <v>23</v>
      </c>
      <c r="J602" t="s">
        <v>24</v>
      </c>
      <c r="K602" t="s">
        <v>64</v>
      </c>
      <c r="L602" t="s">
        <v>1373</v>
      </c>
      <c r="M602">
        <v>87.01</v>
      </c>
      <c r="N602">
        <v>79</v>
      </c>
      <c r="O602" t="s">
        <v>56</v>
      </c>
      <c r="P602" t="s">
        <v>38</v>
      </c>
      <c r="Q602">
        <v>5</v>
      </c>
      <c r="S602" t="s">
        <v>29</v>
      </c>
      <c r="U602">
        <v>303957</v>
      </c>
    </row>
    <row r="603" spans="1:21" x14ac:dyDescent="0.3">
      <c r="A603">
        <v>304741</v>
      </c>
      <c r="B603" t="s">
        <v>163</v>
      </c>
      <c r="C603" t="s">
        <v>1760</v>
      </c>
      <c r="D603" t="s">
        <v>31</v>
      </c>
      <c r="E603" t="s">
        <v>1772</v>
      </c>
      <c r="F603" t="s">
        <v>46</v>
      </c>
      <c r="G603" t="s">
        <v>73</v>
      </c>
      <c r="H603" t="s">
        <v>63</v>
      </c>
      <c r="I603" t="s">
        <v>35</v>
      </c>
      <c r="J603" t="s">
        <v>24</v>
      </c>
      <c r="K603" t="s">
        <v>69</v>
      </c>
      <c r="L603" t="s">
        <v>1375</v>
      </c>
      <c r="M603">
        <v>99.25</v>
      </c>
      <c r="N603">
        <v>96</v>
      </c>
      <c r="O603" t="s">
        <v>56</v>
      </c>
      <c r="P603" t="s">
        <v>38</v>
      </c>
      <c r="Q603">
        <v>4</v>
      </c>
      <c r="S603" t="s">
        <v>29</v>
      </c>
      <c r="U603">
        <v>304101</v>
      </c>
    </row>
    <row r="604" spans="1:21" x14ac:dyDescent="0.3">
      <c r="A604">
        <v>304742</v>
      </c>
      <c r="B604" t="s">
        <v>384</v>
      </c>
      <c r="C604" t="s">
        <v>1764</v>
      </c>
      <c r="D604" t="s">
        <v>60</v>
      </c>
      <c r="E604" t="s">
        <v>1771</v>
      </c>
      <c r="F604" t="s">
        <v>32</v>
      </c>
      <c r="G604" t="s">
        <v>68</v>
      </c>
      <c r="H604" t="s">
        <v>63</v>
      </c>
      <c r="I604" t="s">
        <v>23</v>
      </c>
      <c r="J604" t="s">
        <v>36</v>
      </c>
      <c r="K604" t="s">
        <v>54</v>
      </c>
      <c r="L604" t="s">
        <v>978</v>
      </c>
      <c r="M604">
        <v>96.94</v>
      </c>
      <c r="N604">
        <v>90</v>
      </c>
      <c r="O604" t="s">
        <v>56</v>
      </c>
      <c r="P604" t="s">
        <v>38</v>
      </c>
      <c r="Q604">
        <v>5</v>
      </c>
      <c r="R604">
        <v>29</v>
      </c>
      <c r="S604" t="s">
        <v>57</v>
      </c>
      <c r="T604" t="s">
        <v>1334</v>
      </c>
      <c r="U604">
        <v>304426</v>
      </c>
    </row>
    <row r="605" spans="1:21" x14ac:dyDescent="0.3">
      <c r="A605">
        <v>304743</v>
      </c>
      <c r="B605" t="s">
        <v>446</v>
      </c>
      <c r="C605" t="s">
        <v>1761</v>
      </c>
      <c r="D605" t="s">
        <v>40</v>
      </c>
      <c r="E605" t="s">
        <v>1771</v>
      </c>
      <c r="F605" t="s">
        <v>32</v>
      </c>
      <c r="G605" t="s">
        <v>68</v>
      </c>
      <c r="H605" t="s">
        <v>22</v>
      </c>
      <c r="I605" t="s">
        <v>43</v>
      </c>
      <c r="J605" t="s">
        <v>24</v>
      </c>
      <c r="K605" t="s">
        <v>69</v>
      </c>
      <c r="L605" t="s">
        <v>1195</v>
      </c>
      <c r="M605">
        <v>95.57</v>
      </c>
      <c r="N605">
        <v>98</v>
      </c>
      <c r="O605" t="s">
        <v>56</v>
      </c>
      <c r="P605" t="s">
        <v>38</v>
      </c>
      <c r="Q605">
        <v>5</v>
      </c>
      <c r="R605">
        <v>14</v>
      </c>
      <c r="S605" t="s">
        <v>29</v>
      </c>
      <c r="U605">
        <v>304492</v>
      </c>
    </row>
    <row r="606" spans="1:21" x14ac:dyDescent="0.3">
      <c r="A606">
        <v>304745</v>
      </c>
      <c r="B606" t="s">
        <v>982</v>
      </c>
      <c r="C606" t="s">
        <v>1761</v>
      </c>
      <c r="D606" t="s">
        <v>40</v>
      </c>
      <c r="E606" t="s">
        <v>1768</v>
      </c>
      <c r="F606" t="s">
        <v>20</v>
      </c>
      <c r="G606" t="s">
        <v>21</v>
      </c>
      <c r="H606" t="s">
        <v>76</v>
      </c>
      <c r="I606" t="s">
        <v>43</v>
      </c>
      <c r="J606" t="s">
        <v>36</v>
      </c>
      <c r="K606" t="s">
        <v>69</v>
      </c>
      <c r="L606" t="s">
        <v>507</v>
      </c>
      <c r="M606">
        <v>86.58</v>
      </c>
      <c r="N606">
        <v>80</v>
      </c>
      <c r="O606" t="s">
        <v>56</v>
      </c>
      <c r="P606" t="s">
        <v>38</v>
      </c>
      <c r="Q606">
        <v>4</v>
      </c>
      <c r="R606">
        <v>28</v>
      </c>
      <c r="S606" t="s">
        <v>29</v>
      </c>
      <c r="U606">
        <v>304094</v>
      </c>
    </row>
    <row r="607" spans="1:21" x14ac:dyDescent="0.3">
      <c r="A607">
        <v>304748</v>
      </c>
      <c r="B607" t="s">
        <v>1068</v>
      </c>
      <c r="C607" t="s">
        <v>1763</v>
      </c>
      <c r="D607" t="s">
        <v>80</v>
      </c>
      <c r="E607" t="s">
        <v>1772</v>
      </c>
      <c r="F607" t="s">
        <v>46</v>
      </c>
      <c r="G607" t="s">
        <v>33</v>
      </c>
      <c r="H607" t="s">
        <v>76</v>
      </c>
      <c r="I607" t="s">
        <v>35</v>
      </c>
      <c r="J607" t="s">
        <v>36</v>
      </c>
      <c r="K607" t="s">
        <v>69</v>
      </c>
      <c r="L607" t="s">
        <v>1378</v>
      </c>
      <c r="M607">
        <v>95.2</v>
      </c>
      <c r="N607">
        <v>99</v>
      </c>
      <c r="O607" t="s">
        <v>56</v>
      </c>
      <c r="P607" t="s">
        <v>50</v>
      </c>
      <c r="R607">
        <v>20</v>
      </c>
      <c r="S607" t="s">
        <v>29</v>
      </c>
      <c r="U607">
        <v>304339</v>
      </c>
    </row>
    <row r="608" spans="1:21" x14ac:dyDescent="0.3">
      <c r="A608">
        <v>304749</v>
      </c>
      <c r="B608" t="s">
        <v>848</v>
      </c>
      <c r="C608" t="s">
        <v>1762</v>
      </c>
      <c r="D608" t="s">
        <v>72</v>
      </c>
      <c r="E608" t="s">
        <v>1769</v>
      </c>
      <c r="F608" t="s">
        <v>61</v>
      </c>
      <c r="G608" t="s">
        <v>68</v>
      </c>
      <c r="H608" t="s">
        <v>63</v>
      </c>
      <c r="I608" t="s">
        <v>23</v>
      </c>
      <c r="J608" t="s">
        <v>36</v>
      </c>
      <c r="K608" t="s">
        <v>69</v>
      </c>
      <c r="L608" t="s">
        <v>1379</v>
      </c>
      <c r="M608">
        <v>75.349999999999994</v>
      </c>
      <c r="N608">
        <v>55</v>
      </c>
      <c r="O608" t="s">
        <v>56</v>
      </c>
      <c r="P608" t="s">
        <v>28</v>
      </c>
      <c r="R608">
        <v>7</v>
      </c>
      <c r="S608" t="s">
        <v>57</v>
      </c>
      <c r="T608" t="s">
        <v>1244</v>
      </c>
      <c r="U608">
        <v>304168</v>
      </c>
    </row>
    <row r="609" spans="1:21" x14ac:dyDescent="0.3">
      <c r="A609">
        <v>304750</v>
      </c>
      <c r="B609" t="s">
        <v>520</v>
      </c>
      <c r="C609" t="s">
        <v>1764</v>
      </c>
      <c r="D609" t="s">
        <v>60</v>
      </c>
      <c r="E609" t="s">
        <v>1772</v>
      </c>
      <c r="F609" t="s">
        <v>46</v>
      </c>
      <c r="G609" t="s">
        <v>126</v>
      </c>
      <c r="H609" t="s">
        <v>22</v>
      </c>
      <c r="I609" t="s">
        <v>23</v>
      </c>
      <c r="J609" t="s">
        <v>36</v>
      </c>
      <c r="K609" t="s">
        <v>64</v>
      </c>
      <c r="L609" t="s">
        <v>635</v>
      </c>
      <c r="M609">
        <v>77.239999999999995</v>
      </c>
      <c r="N609">
        <v>65</v>
      </c>
      <c r="O609" t="s">
        <v>56</v>
      </c>
      <c r="P609" t="s">
        <v>28</v>
      </c>
      <c r="R609">
        <v>39</v>
      </c>
      <c r="S609" t="s">
        <v>29</v>
      </c>
      <c r="U609">
        <v>304425</v>
      </c>
    </row>
    <row r="610" spans="1:21" x14ac:dyDescent="0.3">
      <c r="A610">
        <v>304751</v>
      </c>
      <c r="B610" t="s">
        <v>310</v>
      </c>
      <c r="C610" t="s">
        <v>1762</v>
      </c>
      <c r="D610" t="s">
        <v>72</v>
      </c>
      <c r="E610" t="s">
        <v>1769</v>
      </c>
      <c r="F610" t="s">
        <v>61</v>
      </c>
      <c r="G610" t="s">
        <v>68</v>
      </c>
      <c r="H610" t="s">
        <v>22</v>
      </c>
      <c r="I610" t="s">
        <v>43</v>
      </c>
      <c r="J610" t="s">
        <v>36</v>
      </c>
      <c r="K610" t="s">
        <v>69</v>
      </c>
      <c r="L610" t="s">
        <v>1380</v>
      </c>
      <c r="M610">
        <v>84.27</v>
      </c>
      <c r="N610">
        <v>66</v>
      </c>
      <c r="O610" t="s">
        <v>56</v>
      </c>
      <c r="P610" t="s">
        <v>38</v>
      </c>
      <c r="Q610">
        <v>2</v>
      </c>
      <c r="R610">
        <v>14</v>
      </c>
      <c r="S610" t="s">
        <v>29</v>
      </c>
      <c r="U610">
        <v>303805</v>
      </c>
    </row>
    <row r="611" spans="1:21" x14ac:dyDescent="0.3">
      <c r="A611">
        <v>304755</v>
      </c>
      <c r="B611" t="s">
        <v>1140</v>
      </c>
      <c r="C611" t="s">
        <v>1763</v>
      </c>
      <c r="D611" t="s">
        <v>80</v>
      </c>
      <c r="E611" t="s">
        <v>1772</v>
      </c>
      <c r="F611" t="s">
        <v>46</v>
      </c>
      <c r="G611" t="s">
        <v>108</v>
      </c>
      <c r="H611" t="s">
        <v>22</v>
      </c>
      <c r="I611" t="s">
        <v>23</v>
      </c>
      <c r="J611" t="s">
        <v>24</v>
      </c>
      <c r="K611" t="s">
        <v>64</v>
      </c>
      <c r="L611" t="s">
        <v>804</v>
      </c>
      <c r="M611">
        <v>78.959999999999994</v>
      </c>
      <c r="N611">
        <v>50</v>
      </c>
      <c r="O611" t="s">
        <v>56</v>
      </c>
      <c r="P611" t="s">
        <v>38</v>
      </c>
      <c r="Q611">
        <v>4</v>
      </c>
      <c r="S611" t="s">
        <v>29</v>
      </c>
      <c r="U611">
        <v>303894</v>
      </c>
    </row>
    <row r="612" spans="1:21" x14ac:dyDescent="0.3">
      <c r="A612">
        <v>304757</v>
      </c>
      <c r="B612" t="s">
        <v>1110</v>
      </c>
      <c r="C612" t="s">
        <v>1765</v>
      </c>
      <c r="D612" t="s">
        <v>19</v>
      </c>
      <c r="E612" t="s">
        <v>1769</v>
      </c>
      <c r="F612" t="s">
        <v>61</v>
      </c>
      <c r="G612" t="s">
        <v>47</v>
      </c>
      <c r="H612" t="s">
        <v>63</v>
      </c>
      <c r="I612" t="s">
        <v>23</v>
      </c>
      <c r="J612" t="s">
        <v>24</v>
      </c>
      <c r="K612" t="s">
        <v>64</v>
      </c>
      <c r="L612" t="s">
        <v>1385</v>
      </c>
      <c r="M612">
        <v>97.5</v>
      </c>
      <c r="N612">
        <v>85</v>
      </c>
      <c r="O612" t="s">
        <v>56</v>
      </c>
      <c r="P612" t="s">
        <v>50</v>
      </c>
      <c r="R612">
        <v>6</v>
      </c>
      <c r="S612" t="s">
        <v>29</v>
      </c>
      <c r="U612">
        <v>304014</v>
      </c>
    </row>
    <row r="613" spans="1:21" x14ac:dyDescent="0.3">
      <c r="A613">
        <v>304758</v>
      </c>
      <c r="B613" t="s">
        <v>411</v>
      </c>
      <c r="C613" t="s">
        <v>1764</v>
      </c>
      <c r="D613" t="s">
        <v>60</v>
      </c>
      <c r="E613" t="s">
        <v>1769</v>
      </c>
      <c r="F613" t="s">
        <v>61</v>
      </c>
      <c r="G613" t="s">
        <v>68</v>
      </c>
      <c r="H613" t="s">
        <v>76</v>
      </c>
      <c r="I613" t="s">
        <v>35</v>
      </c>
      <c r="J613" t="s">
        <v>24</v>
      </c>
      <c r="K613" t="s">
        <v>25</v>
      </c>
      <c r="L613" t="s">
        <v>1124</v>
      </c>
      <c r="M613">
        <v>75.260000000000005</v>
      </c>
      <c r="N613">
        <v>70</v>
      </c>
      <c r="O613" t="s">
        <v>56</v>
      </c>
      <c r="P613" t="s">
        <v>38</v>
      </c>
      <c r="Q613">
        <v>3</v>
      </c>
      <c r="R613">
        <v>19</v>
      </c>
      <c r="S613" t="s">
        <v>57</v>
      </c>
      <c r="T613" t="s">
        <v>85</v>
      </c>
      <c r="U613">
        <v>304486</v>
      </c>
    </row>
    <row r="614" spans="1:21" x14ac:dyDescent="0.3">
      <c r="A614">
        <v>304759</v>
      </c>
      <c r="B614" t="s">
        <v>828</v>
      </c>
      <c r="C614" t="s">
        <v>1764</v>
      </c>
      <c r="D614" t="s">
        <v>60</v>
      </c>
      <c r="E614" t="s">
        <v>1770</v>
      </c>
      <c r="F614" t="s">
        <v>41</v>
      </c>
      <c r="G614" t="s">
        <v>53</v>
      </c>
      <c r="H614" t="s">
        <v>63</v>
      </c>
      <c r="I614" t="s">
        <v>23</v>
      </c>
      <c r="J614" t="s">
        <v>36</v>
      </c>
      <c r="K614" t="s">
        <v>54</v>
      </c>
      <c r="L614" t="s">
        <v>403</v>
      </c>
      <c r="M614">
        <v>98.65</v>
      </c>
      <c r="N614">
        <v>88</v>
      </c>
      <c r="O614" t="s">
        <v>56</v>
      </c>
      <c r="P614" t="s">
        <v>50</v>
      </c>
      <c r="R614">
        <v>11</v>
      </c>
      <c r="S614" t="s">
        <v>29</v>
      </c>
      <c r="U614">
        <v>304643</v>
      </c>
    </row>
    <row r="615" spans="1:21" x14ac:dyDescent="0.3">
      <c r="A615">
        <v>304760</v>
      </c>
      <c r="B615" t="s">
        <v>673</v>
      </c>
      <c r="C615" t="s">
        <v>1766</v>
      </c>
      <c r="D615" t="s">
        <v>52</v>
      </c>
      <c r="E615" t="s">
        <v>1770</v>
      </c>
      <c r="F615" t="s">
        <v>41</v>
      </c>
      <c r="G615" t="s">
        <v>47</v>
      </c>
      <c r="H615" t="s">
        <v>22</v>
      </c>
      <c r="I615" t="s">
        <v>35</v>
      </c>
      <c r="J615" t="s">
        <v>36</v>
      </c>
      <c r="K615" t="s">
        <v>69</v>
      </c>
      <c r="L615" t="s">
        <v>1386</v>
      </c>
      <c r="M615">
        <v>86.88</v>
      </c>
      <c r="N615">
        <v>85</v>
      </c>
      <c r="O615" t="s">
        <v>56</v>
      </c>
      <c r="P615" t="s">
        <v>38</v>
      </c>
      <c r="Q615">
        <v>3</v>
      </c>
      <c r="R615">
        <v>33</v>
      </c>
      <c r="S615" t="s">
        <v>29</v>
      </c>
      <c r="U615">
        <v>303805</v>
      </c>
    </row>
    <row r="616" spans="1:21" x14ac:dyDescent="0.3">
      <c r="A616">
        <v>304765</v>
      </c>
      <c r="B616" t="s">
        <v>301</v>
      </c>
      <c r="C616" t="s">
        <v>1763</v>
      </c>
      <c r="D616" t="s">
        <v>80</v>
      </c>
      <c r="E616" t="s">
        <v>1772</v>
      </c>
      <c r="F616" t="s">
        <v>46</v>
      </c>
      <c r="G616" t="s">
        <v>73</v>
      </c>
      <c r="H616" t="s">
        <v>22</v>
      </c>
      <c r="I616" t="s">
        <v>23</v>
      </c>
      <c r="J616" t="s">
        <v>36</v>
      </c>
      <c r="K616" t="s">
        <v>54</v>
      </c>
      <c r="L616" t="s">
        <v>987</v>
      </c>
      <c r="M616">
        <v>90.56</v>
      </c>
      <c r="N616">
        <v>77</v>
      </c>
      <c r="O616" t="s">
        <v>56</v>
      </c>
      <c r="P616" t="s">
        <v>38</v>
      </c>
      <c r="Q616">
        <v>5</v>
      </c>
      <c r="R616">
        <v>29</v>
      </c>
      <c r="S616" t="s">
        <v>29</v>
      </c>
      <c r="U616">
        <v>303863</v>
      </c>
    </row>
    <row r="617" spans="1:21" x14ac:dyDescent="0.3">
      <c r="A617">
        <v>304766</v>
      </c>
      <c r="B617" t="s">
        <v>175</v>
      </c>
      <c r="C617" t="s">
        <v>1763</v>
      </c>
      <c r="D617" t="s">
        <v>80</v>
      </c>
      <c r="E617" t="s">
        <v>1770</v>
      </c>
      <c r="F617" t="s">
        <v>41</v>
      </c>
      <c r="G617" t="s">
        <v>68</v>
      </c>
      <c r="H617" t="s">
        <v>63</v>
      </c>
      <c r="I617" t="s">
        <v>23</v>
      </c>
      <c r="J617" t="s">
        <v>24</v>
      </c>
      <c r="K617" t="s">
        <v>64</v>
      </c>
      <c r="L617" t="s">
        <v>1098</v>
      </c>
      <c r="M617">
        <v>75.180000000000007</v>
      </c>
      <c r="N617">
        <v>73</v>
      </c>
      <c r="O617" t="s">
        <v>56</v>
      </c>
      <c r="P617" t="s">
        <v>38</v>
      </c>
      <c r="Q617">
        <v>3</v>
      </c>
      <c r="R617">
        <v>32</v>
      </c>
      <c r="S617" t="s">
        <v>29</v>
      </c>
      <c r="U617">
        <v>304081</v>
      </c>
    </row>
    <row r="618" spans="1:21" x14ac:dyDescent="0.3">
      <c r="A618">
        <v>304767</v>
      </c>
      <c r="B618" t="s">
        <v>831</v>
      </c>
      <c r="C618" t="s">
        <v>1763</v>
      </c>
      <c r="D618" t="s">
        <v>80</v>
      </c>
      <c r="E618" t="s">
        <v>1770</v>
      </c>
      <c r="F618" t="s">
        <v>41</v>
      </c>
      <c r="G618" t="s">
        <v>102</v>
      </c>
      <c r="H618" t="s">
        <v>34</v>
      </c>
      <c r="I618" t="s">
        <v>43</v>
      </c>
      <c r="J618" t="s">
        <v>36</v>
      </c>
      <c r="K618" t="s">
        <v>54</v>
      </c>
      <c r="L618" t="s">
        <v>1390</v>
      </c>
      <c r="M618">
        <v>81.489999999999995</v>
      </c>
      <c r="N618">
        <v>53</v>
      </c>
      <c r="O618" t="s">
        <v>56</v>
      </c>
      <c r="P618" t="s">
        <v>38</v>
      </c>
      <c r="Q618">
        <v>5</v>
      </c>
      <c r="R618">
        <v>38</v>
      </c>
      <c r="S618" t="s">
        <v>29</v>
      </c>
      <c r="U618">
        <v>303937</v>
      </c>
    </row>
    <row r="619" spans="1:21" x14ac:dyDescent="0.3">
      <c r="A619">
        <v>304768</v>
      </c>
      <c r="B619" t="s">
        <v>483</v>
      </c>
      <c r="C619" t="s">
        <v>1764</v>
      </c>
      <c r="D619" t="s">
        <v>60</v>
      </c>
      <c r="E619" t="s">
        <v>1768</v>
      </c>
      <c r="F619" t="s">
        <v>20</v>
      </c>
      <c r="G619" t="s">
        <v>62</v>
      </c>
      <c r="H619" t="s">
        <v>63</v>
      </c>
      <c r="I619" t="s">
        <v>23</v>
      </c>
      <c r="J619" t="s">
        <v>36</v>
      </c>
      <c r="K619" t="s">
        <v>69</v>
      </c>
      <c r="L619" t="s">
        <v>1391</v>
      </c>
      <c r="M619">
        <v>77.989999999999995</v>
      </c>
      <c r="N619">
        <v>71</v>
      </c>
      <c r="O619" t="s">
        <v>56</v>
      </c>
      <c r="P619" t="s">
        <v>38</v>
      </c>
      <c r="Q619">
        <v>4</v>
      </c>
      <c r="R619">
        <v>19</v>
      </c>
      <c r="S619" t="s">
        <v>29</v>
      </c>
      <c r="U619">
        <v>304307</v>
      </c>
    </row>
    <row r="620" spans="1:21" x14ac:dyDescent="0.3">
      <c r="A620">
        <v>304769</v>
      </c>
      <c r="B620" t="s">
        <v>367</v>
      </c>
      <c r="C620" t="s">
        <v>1761</v>
      </c>
      <c r="D620" t="s">
        <v>40</v>
      </c>
      <c r="E620" t="s">
        <v>1768</v>
      </c>
      <c r="F620" t="s">
        <v>20</v>
      </c>
      <c r="G620" t="s">
        <v>108</v>
      </c>
      <c r="H620" t="s">
        <v>22</v>
      </c>
      <c r="I620" t="s">
        <v>43</v>
      </c>
      <c r="J620" t="s">
        <v>24</v>
      </c>
      <c r="K620" t="s">
        <v>69</v>
      </c>
      <c r="L620" t="s">
        <v>311</v>
      </c>
      <c r="M620">
        <v>91.09</v>
      </c>
      <c r="N620">
        <v>75</v>
      </c>
      <c r="O620" t="s">
        <v>56</v>
      </c>
      <c r="P620" t="s">
        <v>38</v>
      </c>
      <c r="Q620">
        <v>3</v>
      </c>
      <c r="R620">
        <v>32</v>
      </c>
      <c r="S620" t="s">
        <v>29</v>
      </c>
      <c r="U620">
        <v>304077</v>
      </c>
    </row>
    <row r="621" spans="1:21" x14ac:dyDescent="0.3">
      <c r="A621">
        <v>304770</v>
      </c>
      <c r="B621" t="s">
        <v>163</v>
      </c>
      <c r="C621" t="s">
        <v>1760</v>
      </c>
      <c r="D621" t="s">
        <v>31</v>
      </c>
      <c r="E621" t="s">
        <v>1772</v>
      </c>
      <c r="F621" t="s">
        <v>46</v>
      </c>
      <c r="G621" t="s">
        <v>62</v>
      </c>
      <c r="H621" t="s">
        <v>34</v>
      </c>
      <c r="I621" t="s">
        <v>43</v>
      </c>
      <c r="J621" t="s">
        <v>24</v>
      </c>
      <c r="K621" t="s">
        <v>54</v>
      </c>
      <c r="L621" t="s">
        <v>1392</v>
      </c>
      <c r="M621">
        <v>84.43</v>
      </c>
      <c r="N621">
        <v>74</v>
      </c>
      <c r="O621" t="s">
        <v>56</v>
      </c>
      <c r="P621" t="s">
        <v>28</v>
      </c>
      <c r="R621">
        <v>20</v>
      </c>
      <c r="S621" t="s">
        <v>57</v>
      </c>
      <c r="T621" t="s">
        <v>1393</v>
      </c>
      <c r="U621">
        <v>304350</v>
      </c>
    </row>
    <row r="622" spans="1:21" x14ac:dyDescent="0.3">
      <c r="A622">
        <v>304772</v>
      </c>
      <c r="B622" t="s">
        <v>1076</v>
      </c>
      <c r="C622" t="s">
        <v>1763</v>
      </c>
      <c r="D622" t="s">
        <v>80</v>
      </c>
      <c r="E622" t="s">
        <v>1769</v>
      </c>
      <c r="F622" t="s">
        <v>61</v>
      </c>
      <c r="G622" t="s">
        <v>173</v>
      </c>
      <c r="H622" t="s">
        <v>22</v>
      </c>
      <c r="I622" t="s">
        <v>35</v>
      </c>
      <c r="J622" t="s">
        <v>36</v>
      </c>
      <c r="K622" t="s">
        <v>54</v>
      </c>
      <c r="L622" t="s">
        <v>761</v>
      </c>
      <c r="M622">
        <v>86.58</v>
      </c>
      <c r="N622">
        <v>87</v>
      </c>
      <c r="O622" t="s">
        <v>56</v>
      </c>
      <c r="P622" t="s">
        <v>38</v>
      </c>
      <c r="Q622">
        <v>5</v>
      </c>
      <c r="R622">
        <v>15</v>
      </c>
      <c r="S622" t="s">
        <v>29</v>
      </c>
      <c r="U622">
        <v>304491</v>
      </c>
    </row>
    <row r="623" spans="1:21" x14ac:dyDescent="0.3">
      <c r="A623">
        <v>304773</v>
      </c>
      <c r="B623" t="s">
        <v>893</v>
      </c>
      <c r="C623" t="s">
        <v>1763</v>
      </c>
      <c r="D623" t="s">
        <v>80</v>
      </c>
      <c r="E623" t="s">
        <v>1768</v>
      </c>
      <c r="F623" t="s">
        <v>20</v>
      </c>
      <c r="G623" t="s">
        <v>126</v>
      </c>
      <c r="H623" t="s">
        <v>76</v>
      </c>
      <c r="I623" t="s">
        <v>35</v>
      </c>
      <c r="J623" t="s">
        <v>36</v>
      </c>
      <c r="K623" t="s">
        <v>54</v>
      </c>
      <c r="L623" t="s">
        <v>1395</v>
      </c>
      <c r="M623">
        <v>93.67</v>
      </c>
      <c r="N623">
        <v>79</v>
      </c>
      <c r="O623" t="s">
        <v>56</v>
      </c>
      <c r="P623" t="s">
        <v>38</v>
      </c>
      <c r="Q623">
        <v>4</v>
      </c>
      <c r="S623" t="s">
        <v>29</v>
      </c>
      <c r="U623">
        <v>304761</v>
      </c>
    </row>
    <row r="624" spans="1:21" x14ac:dyDescent="0.3">
      <c r="A624">
        <v>304775</v>
      </c>
      <c r="B624" t="s">
        <v>326</v>
      </c>
      <c r="C624" t="s">
        <v>1761</v>
      </c>
      <c r="D624" t="s">
        <v>40</v>
      </c>
      <c r="E624" t="s">
        <v>1769</v>
      </c>
      <c r="F624" t="s">
        <v>61</v>
      </c>
      <c r="G624" t="s">
        <v>62</v>
      </c>
      <c r="H624" t="s">
        <v>34</v>
      </c>
      <c r="I624" t="s">
        <v>35</v>
      </c>
      <c r="J624" t="s">
        <v>24</v>
      </c>
      <c r="K624" t="s">
        <v>54</v>
      </c>
      <c r="L624" t="s">
        <v>457</v>
      </c>
      <c r="M624">
        <v>76.02</v>
      </c>
      <c r="N624">
        <v>77</v>
      </c>
      <c r="O624" t="s">
        <v>56</v>
      </c>
      <c r="P624" t="s">
        <v>50</v>
      </c>
      <c r="R624">
        <v>22</v>
      </c>
      <c r="S624" t="s">
        <v>29</v>
      </c>
      <c r="U624">
        <v>303572</v>
      </c>
    </row>
    <row r="625" spans="1:21" x14ac:dyDescent="0.3">
      <c r="A625">
        <v>304776</v>
      </c>
      <c r="B625" t="s">
        <v>435</v>
      </c>
      <c r="C625" t="s">
        <v>1765</v>
      </c>
      <c r="D625" t="s">
        <v>19</v>
      </c>
      <c r="E625" t="s">
        <v>1772</v>
      </c>
      <c r="F625" t="s">
        <v>46</v>
      </c>
      <c r="G625" t="s">
        <v>21</v>
      </c>
      <c r="H625" t="s">
        <v>22</v>
      </c>
      <c r="I625" t="s">
        <v>43</v>
      </c>
      <c r="J625" t="s">
        <v>36</v>
      </c>
      <c r="K625" t="s">
        <v>69</v>
      </c>
      <c r="L625" t="s">
        <v>1397</v>
      </c>
      <c r="M625">
        <v>97.82</v>
      </c>
      <c r="N625">
        <v>96</v>
      </c>
      <c r="O625" t="s">
        <v>56</v>
      </c>
      <c r="P625" t="s">
        <v>38</v>
      </c>
      <c r="Q625">
        <v>5</v>
      </c>
      <c r="S625" t="s">
        <v>29</v>
      </c>
      <c r="U625">
        <v>304743</v>
      </c>
    </row>
    <row r="626" spans="1:21" x14ac:dyDescent="0.3">
      <c r="A626">
        <v>304778</v>
      </c>
      <c r="B626" t="s">
        <v>215</v>
      </c>
      <c r="C626" t="s">
        <v>1765</v>
      </c>
      <c r="D626" t="s">
        <v>19</v>
      </c>
      <c r="E626" t="s">
        <v>1769</v>
      </c>
      <c r="F626" t="s">
        <v>61</v>
      </c>
      <c r="G626" t="s">
        <v>173</v>
      </c>
      <c r="H626" t="s">
        <v>63</v>
      </c>
      <c r="I626" t="s">
        <v>43</v>
      </c>
      <c r="J626" t="s">
        <v>36</v>
      </c>
      <c r="K626" t="s">
        <v>69</v>
      </c>
      <c r="L626" t="s">
        <v>558</v>
      </c>
      <c r="M626">
        <v>95.81</v>
      </c>
      <c r="N626">
        <v>96</v>
      </c>
      <c r="O626" t="s">
        <v>56</v>
      </c>
      <c r="P626" t="s">
        <v>38</v>
      </c>
      <c r="Q626">
        <v>2</v>
      </c>
      <c r="R626">
        <v>19</v>
      </c>
      <c r="S626" t="s">
        <v>29</v>
      </c>
      <c r="U626">
        <v>304112</v>
      </c>
    </row>
    <row r="627" spans="1:21" x14ac:dyDescent="0.3">
      <c r="A627">
        <v>304780</v>
      </c>
      <c r="B627" t="s">
        <v>681</v>
      </c>
      <c r="C627" t="s">
        <v>1760</v>
      </c>
      <c r="D627" t="s">
        <v>31</v>
      </c>
      <c r="E627" t="s">
        <v>1770</v>
      </c>
      <c r="F627" t="s">
        <v>41</v>
      </c>
      <c r="G627" t="s">
        <v>42</v>
      </c>
      <c r="H627" t="s">
        <v>63</v>
      </c>
      <c r="I627" t="s">
        <v>43</v>
      </c>
      <c r="J627" t="s">
        <v>36</v>
      </c>
      <c r="K627" t="s">
        <v>25</v>
      </c>
      <c r="L627" t="s">
        <v>137</v>
      </c>
      <c r="M627">
        <v>92.16</v>
      </c>
      <c r="N627">
        <v>72</v>
      </c>
      <c r="O627" t="s">
        <v>56</v>
      </c>
      <c r="P627" t="s">
        <v>38</v>
      </c>
      <c r="Q627">
        <v>5</v>
      </c>
      <c r="R627">
        <v>16</v>
      </c>
      <c r="S627" t="s">
        <v>131</v>
      </c>
      <c r="T627" t="s">
        <v>1400</v>
      </c>
      <c r="U627">
        <v>303909</v>
      </c>
    </row>
    <row r="628" spans="1:21" x14ac:dyDescent="0.3">
      <c r="A628">
        <v>304782</v>
      </c>
      <c r="B628" t="s">
        <v>571</v>
      </c>
      <c r="C628" t="s">
        <v>1763</v>
      </c>
      <c r="D628" t="s">
        <v>80</v>
      </c>
      <c r="E628" t="s">
        <v>1769</v>
      </c>
      <c r="F628" t="s">
        <v>61</v>
      </c>
      <c r="G628" t="s">
        <v>102</v>
      </c>
      <c r="H628" t="s">
        <v>34</v>
      </c>
      <c r="I628" t="s">
        <v>35</v>
      </c>
      <c r="J628" t="s">
        <v>24</v>
      </c>
      <c r="K628" t="s">
        <v>25</v>
      </c>
      <c r="L628" t="s">
        <v>747</v>
      </c>
      <c r="M628">
        <v>78.58</v>
      </c>
      <c r="N628">
        <v>80</v>
      </c>
      <c r="O628" t="s">
        <v>56</v>
      </c>
      <c r="P628" t="s">
        <v>38</v>
      </c>
      <c r="Q628">
        <v>5</v>
      </c>
      <c r="R628">
        <v>27</v>
      </c>
      <c r="S628" t="s">
        <v>57</v>
      </c>
      <c r="T628" t="s">
        <v>975</v>
      </c>
      <c r="U628">
        <v>303720</v>
      </c>
    </row>
    <row r="629" spans="1:21" x14ac:dyDescent="0.3">
      <c r="A629">
        <v>304783</v>
      </c>
      <c r="B629" t="s">
        <v>503</v>
      </c>
      <c r="C629" t="s">
        <v>1763</v>
      </c>
      <c r="D629" t="s">
        <v>80</v>
      </c>
      <c r="E629" t="s">
        <v>1769</v>
      </c>
      <c r="F629" t="s">
        <v>61</v>
      </c>
      <c r="G629" t="s">
        <v>53</v>
      </c>
      <c r="H629" t="s">
        <v>22</v>
      </c>
      <c r="I629" t="s">
        <v>23</v>
      </c>
      <c r="J629" t="s">
        <v>36</v>
      </c>
      <c r="K629" t="s">
        <v>69</v>
      </c>
      <c r="L629" t="s">
        <v>1195</v>
      </c>
      <c r="M629">
        <v>89.74</v>
      </c>
      <c r="N629">
        <v>82</v>
      </c>
      <c r="O629" t="s">
        <v>56</v>
      </c>
      <c r="P629" t="s">
        <v>38</v>
      </c>
      <c r="Q629">
        <v>2</v>
      </c>
      <c r="R629">
        <v>27</v>
      </c>
      <c r="S629" t="s">
        <v>29</v>
      </c>
      <c r="U629">
        <v>303605</v>
      </c>
    </row>
    <row r="630" spans="1:21" x14ac:dyDescent="0.3">
      <c r="A630">
        <v>304787</v>
      </c>
      <c r="B630" t="s">
        <v>123</v>
      </c>
      <c r="C630" t="s">
        <v>1763</v>
      </c>
      <c r="D630" t="s">
        <v>80</v>
      </c>
      <c r="E630" t="s">
        <v>1772</v>
      </c>
      <c r="F630" t="s">
        <v>46</v>
      </c>
      <c r="G630" t="s">
        <v>73</v>
      </c>
      <c r="H630" t="s">
        <v>76</v>
      </c>
      <c r="I630" t="s">
        <v>43</v>
      </c>
      <c r="J630" t="s">
        <v>24</v>
      </c>
      <c r="K630" t="s">
        <v>25</v>
      </c>
      <c r="L630" t="s">
        <v>1403</v>
      </c>
      <c r="M630">
        <v>75.75</v>
      </c>
      <c r="N630">
        <v>76</v>
      </c>
      <c r="O630" t="s">
        <v>56</v>
      </c>
      <c r="P630" t="s">
        <v>38</v>
      </c>
      <c r="Q630">
        <v>5</v>
      </c>
      <c r="R630">
        <v>31</v>
      </c>
      <c r="S630" t="s">
        <v>29</v>
      </c>
      <c r="U630">
        <v>304549</v>
      </c>
    </row>
    <row r="631" spans="1:21" x14ac:dyDescent="0.3">
      <c r="A631">
        <v>304790</v>
      </c>
      <c r="B631" t="s">
        <v>295</v>
      </c>
      <c r="C631" t="s">
        <v>1761</v>
      </c>
      <c r="D631" t="s">
        <v>40</v>
      </c>
      <c r="E631" t="s">
        <v>1771</v>
      </c>
      <c r="F631" t="s">
        <v>32</v>
      </c>
      <c r="G631" t="s">
        <v>42</v>
      </c>
      <c r="H631" t="s">
        <v>76</v>
      </c>
      <c r="I631" t="s">
        <v>43</v>
      </c>
      <c r="J631" t="s">
        <v>24</v>
      </c>
      <c r="K631" t="s">
        <v>64</v>
      </c>
      <c r="L631" t="s">
        <v>705</v>
      </c>
      <c r="M631">
        <v>91.31</v>
      </c>
      <c r="N631">
        <v>77</v>
      </c>
      <c r="O631" t="s">
        <v>56</v>
      </c>
      <c r="P631" t="s">
        <v>38</v>
      </c>
      <c r="Q631">
        <v>3</v>
      </c>
      <c r="R631">
        <v>5</v>
      </c>
      <c r="S631" t="s">
        <v>29</v>
      </c>
      <c r="U631">
        <v>303760</v>
      </c>
    </row>
    <row r="632" spans="1:21" x14ac:dyDescent="0.3">
      <c r="A632">
        <v>304795</v>
      </c>
      <c r="B632" t="s">
        <v>1371</v>
      </c>
      <c r="C632" t="s">
        <v>1764</v>
      </c>
      <c r="D632" t="s">
        <v>60</v>
      </c>
      <c r="E632" t="s">
        <v>1769</v>
      </c>
      <c r="F632" t="s">
        <v>61</v>
      </c>
      <c r="G632" t="s">
        <v>53</v>
      </c>
      <c r="H632" t="s">
        <v>34</v>
      </c>
      <c r="I632" t="s">
        <v>43</v>
      </c>
      <c r="J632" t="s">
        <v>24</v>
      </c>
      <c r="K632" t="s">
        <v>64</v>
      </c>
      <c r="L632" t="s">
        <v>1406</v>
      </c>
      <c r="M632">
        <v>93.93</v>
      </c>
      <c r="N632">
        <v>88</v>
      </c>
      <c r="O632" t="s">
        <v>56</v>
      </c>
      <c r="P632" t="s">
        <v>38</v>
      </c>
      <c r="Q632">
        <v>3</v>
      </c>
      <c r="R632">
        <v>18</v>
      </c>
      <c r="S632" t="s">
        <v>57</v>
      </c>
      <c r="T632" t="s">
        <v>207</v>
      </c>
      <c r="U632">
        <v>304063</v>
      </c>
    </row>
    <row r="633" spans="1:21" x14ac:dyDescent="0.3">
      <c r="A633">
        <v>304798</v>
      </c>
      <c r="B633" t="s">
        <v>284</v>
      </c>
      <c r="C633" t="s">
        <v>1765</v>
      </c>
      <c r="D633" t="s">
        <v>19</v>
      </c>
      <c r="E633" t="s">
        <v>1768</v>
      </c>
      <c r="F633" t="s">
        <v>20</v>
      </c>
      <c r="G633" t="s">
        <v>126</v>
      </c>
      <c r="H633" t="s">
        <v>34</v>
      </c>
      <c r="I633" t="s">
        <v>43</v>
      </c>
      <c r="J633" t="s">
        <v>24</v>
      </c>
      <c r="K633" t="s">
        <v>54</v>
      </c>
      <c r="L633" t="s">
        <v>682</v>
      </c>
      <c r="M633">
        <v>75.989999999999995</v>
      </c>
      <c r="N633">
        <v>58</v>
      </c>
      <c r="O633" t="s">
        <v>56</v>
      </c>
      <c r="P633" t="s">
        <v>28</v>
      </c>
      <c r="R633">
        <v>39</v>
      </c>
      <c r="S633" t="s">
        <v>29</v>
      </c>
      <c r="U633">
        <v>303784</v>
      </c>
    </row>
    <row r="634" spans="1:21" x14ac:dyDescent="0.3">
      <c r="A634">
        <v>304799</v>
      </c>
      <c r="B634" t="s">
        <v>255</v>
      </c>
      <c r="C634" t="s">
        <v>1762</v>
      </c>
      <c r="D634" t="s">
        <v>72</v>
      </c>
      <c r="E634" t="s">
        <v>1772</v>
      </c>
      <c r="F634" t="s">
        <v>46</v>
      </c>
      <c r="G634" t="s">
        <v>53</v>
      </c>
      <c r="H634" t="s">
        <v>34</v>
      </c>
      <c r="I634" t="s">
        <v>23</v>
      </c>
      <c r="J634" t="s">
        <v>24</v>
      </c>
      <c r="K634" t="s">
        <v>64</v>
      </c>
      <c r="L634" t="s">
        <v>1237</v>
      </c>
      <c r="M634">
        <v>85.15</v>
      </c>
      <c r="N634">
        <v>82</v>
      </c>
      <c r="O634" t="s">
        <v>56</v>
      </c>
      <c r="P634" t="s">
        <v>38</v>
      </c>
      <c r="Q634">
        <v>3</v>
      </c>
      <c r="R634">
        <v>14</v>
      </c>
      <c r="S634" t="s">
        <v>29</v>
      </c>
      <c r="U634">
        <v>304002</v>
      </c>
    </row>
    <row r="635" spans="1:21" x14ac:dyDescent="0.3">
      <c r="A635">
        <v>304806</v>
      </c>
      <c r="B635" t="s">
        <v>586</v>
      </c>
      <c r="C635" t="s">
        <v>1761</v>
      </c>
      <c r="D635" t="s">
        <v>40</v>
      </c>
      <c r="E635" t="s">
        <v>1768</v>
      </c>
      <c r="F635" t="s">
        <v>20</v>
      </c>
      <c r="G635" t="s">
        <v>173</v>
      </c>
      <c r="H635" t="s">
        <v>76</v>
      </c>
      <c r="I635" t="s">
        <v>43</v>
      </c>
      <c r="J635" t="s">
        <v>24</v>
      </c>
      <c r="K635" t="s">
        <v>64</v>
      </c>
      <c r="L635" t="s">
        <v>742</v>
      </c>
      <c r="M635">
        <v>77.599999999999994</v>
      </c>
      <c r="N635">
        <v>75</v>
      </c>
      <c r="O635" t="s">
        <v>56</v>
      </c>
      <c r="P635" t="s">
        <v>50</v>
      </c>
      <c r="R635">
        <v>8</v>
      </c>
      <c r="S635" t="s">
        <v>29</v>
      </c>
      <c r="U635">
        <v>303757</v>
      </c>
    </row>
    <row r="636" spans="1:21" x14ac:dyDescent="0.3">
      <c r="A636">
        <v>304807</v>
      </c>
      <c r="B636" t="s">
        <v>1015</v>
      </c>
      <c r="C636" t="s">
        <v>1763</v>
      </c>
      <c r="D636" t="s">
        <v>80</v>
      </c>
      <c r="E636" t="s">
        <v>1768</v>
      </c>
      <c r="F636" t="s">
        <v>20</v>
      </c>
      <c r="G636" t="s">
        <v>53</v>
      </c>
      <c r="H636" t="s">
        <v>63</v>
      </c>
      <c r="I636" t="s">
        <v>43</v>
      </c>
      <c r="J636" t="s">
        <v>24</v>
      </c>
      <c r="K636" t="s">
        <v>54</v>
      </c>
      <c r="L636" t="s">
        <v>1411</v>
      </c>
      <c r="M636">
        <v>95.46</v>
      </c>
      <c r="N636">
        <v>100</v>
      </c>
      <c r="O636" t="s">
        <v>56</v>
      </c>
      <c r="P636" t="s">
        <v>38</v>
      </c>
      <c r="Q636">
        <v>4</v>
      </c>
      <c r="R636">
        <v>25</v>
      </c>
      <c r="S636" t="s">
        <v>29</v>
      </c>
      <c r="U636">
        <v>304135</v>
      </c>
    </row>
    <row r="637" spans="1:21" x14ac:dyDescent="0.3">
      <c r="A637">
        <v>304809</v>
      </c>
      <c r="B637" t="s">
        <v>301</v>
      </c>
      <c r="C637" t="s">
        <v>1766</v>
      </c>
      <c r="D637" t="s">
        <v>52</v>
      </c>
      <c r="E637" t="s">
        <v>1772</v>
      </c>
      <c r="F637" t="s">
        <v>46</v>
      </c>
      <c r="G637" t="s">
        <v>53</v>
      </c>
      <c r="H637" t="s">
        <v>34</v>
      </c>
      <c r="I637" t="s">
        <v>23</v>
      </c>
      <c r="J637" t="s">
        <v>36</v>
      </c>
      <c r="K637" t="s">
        <v>25</v>
      </c>
      <c r="L637" t="s">
        <v>721</v>
      </c>
      <c r="M637">
        <v>97.71</v>
      </c>
      <c r="N637">
        <v>98</v>
      </c>
      <c r="O637" t="s">
        <v>56</v>
      </c>
      <c r="P637" t="s">
        <v>38</v>
      </c>
      <c r="Q637">
        <v>5</v>
      </c>
      <c r="R637">
        <v>39</v>
      </c>
      <c r="S637" t="s">
        <v>29</v>
      </c>
      <c r="U637">
        <v>304514</v>
      </c>
    </row>
    <row r="638" spans="1:21" x14ac:dyDescent="0.3">
      <c r="A638">
        <v>304814</v>
      </c>
      <c r="B638" t="s">
        <v>125</v>
      </c>
      <c r="C638" t="s">
        <v>1766</v>
      </c>
      <c r="D638" t="s">
        <v>52</v>
      </c>
      <c r="E638" t="s">
        <v>1769</v>
      </c>
      <c r="F638" t="s">
        <v>61</v>
      </c>
      <c r="G638" t="s">
        <v>21</v>
      </c>
      <c r="H638" t="s">
        <v>22</v>
      </c>
      <c r="I638" t="s">
        <v>23</v>
      </c>
      <c r="J638" t="s">
        <v>24</v>
      </c>
      <c r="K638" t="s">
        <v>69</v>
      </c>
      <c r="L638" t="s">
        <v>592</v>
      </c>
      <c r="M638">
        <v>94.91</v>
      </c>
      <c r="N638">
        <v>80</v>
      </c>
      <c r="O638" t="s">
        <v>56</v>
      </c>
      <c r="P638" t="s">
        <v>38</v>
      </c>
      <c r="Q638">
        <v>5</v>
      </c>
      <c r="R638">
        <v>31</v>
      </c>
      <c r="S638" t="s">
        <v>29</v>
      </c>
      <c r="U638">
        <v>304452</v>
      </c>
    </row>
    <row r="639" spans="1:21" x14ac:dyDescent="0.3">
      <c r="A639">
        <v>304823</v>
      </c>
      <c r="B639" t="s">
        <v>284</v>
      </c>
      <c r="C639" t="s">
        <v>1763</v>
      </c>
      <c r="D639" t="s">
        <v>80</v>
      </c>
      <c r="E639" t="s">
        <v>1772</v>
      </c>
      <c r="F639" t="s">
        <v>46</v>
      </c>
      <c r="G639" t="s">
        <v>102</v>
      </c>
      <c r="H639" t="s">
        <v>63</v>
      </c>
      <c r="I639" t="s">
        <v>43</v>
      </c>
      <c r="J639" t="s">
        <v>24</v>
      </c>
      <c r="K639" t="s">
        <v>25</v>
      </c>
      <c r="L639" t="s">
        <v>1057</v>
      </c>
      <c r="M639">
        <v>84.95</v>
      </c>
      <c r="N639">
        <v>75</v>
      </c>
      <c r="O639" t="s">
        <v>56</v>
      </c>
      <c r="P639" t="s">
        <v>28</v>
      </c>
      <c r="R639">
        <v>24</v>
      </c>
      <c r="S639" t="s">
        <v>29</v>
      </c>
      <c r="U639">
        <v>304684</v>
      </c>
    </row>
    <row r="640" spans="1:21" x14ac:dyDescent="0.3">
      <c r="A640">
        <v>304824</v>
      </c>
      <c r="B640" t="s">
        <v>211</v>
      </c>
      <c r="C640" t="s">
        <v>1765</v>
      </c>
      <c r="D640" t="s">
        <v>19</v>
      </c>
      <c r="E640" t="s">
        <v>1768</v>
      </c>
      <c r="F640" t="s">
        <v>20</v>
      </c>
      <c r="G640" t="s">
        <v>42</v>
      </c>
      <c r="H640" t="s">
        <v>63</v>
      </c>
      <c r="I640" t="s">
        <v>43</v>
      </c>
      <c r="J640" t="s">
        <v>24</v>
      </c>
      <c r="K640" t="s">
        <v>64</v>
      </c>
      <c r="L640" t="s">
        <v>1329</v>
      </c>
      <c r="M640">
        <v>92.53</v>
      </c>
      <c r="N640">
        <v>77</v>
      </c>
      <c r="O640" t="s">
        <v>56</v>
      </c>
      <c r="P640" t="s">
        <v>38</v>
      </c>
      <c r="Q640">
        <v>2</v>
      </c>
      <c r="R640">
        <v>21</v>
      </c>
      <c r="S640" t="s">
        <v>29</v>
      </c>
      <c r="U640">
        <v>304681</v>
      </c>
    </row>
    <row r="641" spans="1:21" x14ac:dyDescent="0.3">
      <c r="A641">
        <v>304825</v>
      </c>
      <c r="B641" t="s">
        <v>1039</v>
      </c>
      <c r="C641" t="s">
        <v>1766</v>
      </c>
      <c r="D641" t="s">
        <v>52</v>
      </c>
      <c r="E641" t="s">
        <v>1769</v>
      </c>
      <c r="F641" t="s">
        <v>61</v>
      </c>
      <c r="G641" t="s">
        <v>126</v>
      </c>
      <c r="H641" t="s">
        <v>34</v>
      </c>
      <c r="I641" t="s">
        <v>23</v>
      </c>
      <c r="J641" t="s">
        <v>36</v>
      </c>
      <c r="K641" t="s">
        <v>69</v>
      </c>
      <c r="L641" t="s">
        <v>1266</v>
      </c>
      <c r="M641">
        <v>97.37</v>
      </c>
      <c r="N641">
        <v>88</v>
      </c>
      <c r="O641" t="s">
        <v>56</v>
      </c>
      <c r="P641" t="s">
        <v>38</v>
      </c>
      <c r="Q641">
        <v>5</v>
      </c>
      <c r="R641">
        <v>15</v>
      </c>
      <c r="S641" t="s">
        <v>29</v>
      </c>
      <c r="U641">
        <v>304150</v>
      </c>
    </row>
    <row r="642" spans="1:21" x14ac:dyDescent="0.3">
      <c r="A642">
        <v>304827</v>
      </c>
      <c r="B642" t="s">
        <v>170</v>
      </c>
      <c r="C642" t="s">
        <v>1761</v>
      </c>
      <c r="D642" t="s">
        <v>40</v>
      </c>
      <c r="E642" t="s">
        <v>1771</v>
      </c>
      <c r="F642" t="s">
        <v>32</v>
      </c>
      <c r="G642" t="s">
        <v>73</v>
      </c>
      <c r="H642" t="s">
        <v>22</v>
      </c>
      <c r="I642" t="s">
        <v>23</v>
      </c>
      <c r="J642" t="s">
        <v>36</v>
      </c>
      <c r="K642" t="s">
        <v>25</v>
      </c>
      <c r="L642" t="s">
        <v>1386</v>
      </c>
      <c r="M642">
        <v>80.62</v>
      </c>
      <c r="N642">
        <v>70</v>
      </c>
      <c r="O642" t="s">
        <v>56</v>
      </c>
      <c r="P642" t="s">
        <v>38</v>
      </c>
      <c r="Q642">
        <v>3</v>
      </c>
      <c r="R642">
        <v>29</v>
      </c>
      <c r="S642" t="s">
        <v>29</v>
      </c>
      <c r="U642">
        <v>303524</v>
      </c>
    </row>
    <row r="643" spans="1:21" x14ac:dyDescent="0.3">
      <c r="A643">
        <v>304828</v>
      </c>
      <c r="B643" t="s">
        <v>722</v>
      </c>
      <c r="C643" t="s">
        <v>1762</v>
      </c>
      <c r="D643" t="s">
        <v>72</v>
      </c>
      <c r="E643" t="s">
        <v>1769</v>
      </c>
      <c r="F643" t="s">
        <v>61</v>
      </c>
      <c r="G643" t="s">
        <v>33</v>
      </c>
      <c r="H643" t="s">
        <v>34</v>
      </c>
      <c r="I643" t="s">
        <v>23</v>
      </c>
      <c r="J643" t="s">
        <v>24</v>
      </c>
      <c r="K643" t="s">
        <v>54</v>
      </c>
      <c r="L643" t="s">
        <v>1416</v>
      </c>
      <c r="M643">
        <v>87.68</v>
      </c>
      <c r="N643">
        <v>72</v>
      </c>
      <c r="O643" t="s">
        <v>56</v>
      </c>
      <c r="P643" t="s">
        <v>38</v>
      </c>
      <c r="Q643">
        <v>5</v>
      </c>
      <c r="R643">
        <v>36</v>
      </c>
      <c r="S643" t="s">
        <v>29</v>
      </c>
      <c r="U643">
        <v>304593</v>
      </c>
    </row>
    <row r="644" spans="1:21" x14ac:dyDescent="0.3">
      <c r="A644">
        <v>304830</v>
      </c>
      <c r="B644" t="s">
        <v>958</v>
      </c>
      <c r="C644" t="s">
        <v>1765</v>
      </c>
      <c r="D644" t="s">
        <v>19</v>
      </c>
      <c r="E644" t="s">
        <v>1770</v>
      </c>
      <c r="F644" t="s">
        <v>41</v>
      </c>
      <c r="G644" t="s">
        <v>33</v>
      </c>
      <c r="H644" t="s">
        <v>76</v>
      </c>
      <c r="I644" t="s">
        <v>23</v>
      </c>
      <c r="J644" t="s">
        <v>36</v>
      </c>
      <c r="K644" t="s">
        <v>54</v>
      </c>
      <c r="L644" t="s">
        <v>1270</v>
      </c>
      <c r="M644">
        <v>97.75</v>
      </c>
      <c r="N644">
        <v>91</v>
      </c>
      <c r="O644" t="s">
        <v>56</v>
      </c>
      <c r="P644" t="s">
        <v>38</v>
      </c>
      <c r="Q644">
        <v>5</v>
      </c>
      <c r="R644">
        <v>40</v>
      </c>
      <c r="S644" t="s">
        <v>29</v>
      </c>
      <c r="U644">
        <v>304275</v>
      </c>
    </row>
    <row r="645" spans="1:21" x14ac:dyDescent="0.3">
      <c r="A645">
        <v>304832</v>
      </c>
      <c r="B645" t="s">
        <v>1371</v>
      </c>
      <c r="C645" t="s">
        <v>1760</v>
      </c>
      <c r="D645" t="s">
        <v>31</v>
      </c>
      <c r="E645" t="s">
        <v>1771</v>
      </c>
      <c r="F645" t="s">
        <v>32</v>
      </c>
      <c r="G645" t="s">
        <v>173</v>
      </c>
      <c r="H645" t="s">
        <v>63</v>
      </c>
      <c r="I645" t="s">
        <v>23</v>
      </c>
      <c r="J645" t="s">
        <v>24</v>
      </c>
      <c r="K645" t="s">
        <v>69</v>
      </c>
      <c r="L645" t="s">
        <v>1208</v>
      </c>
      <c r="M645">
        <v>77.39</v>
      </c>
      <c r="N645">
        <v>58</v>
      </c>
      <c r="O645" t="s">
        <v>56</v>
      </c>
      <c r="P645" t="s">
        <v>50</v>
      </c>
      <c r="S645" t="s">
        <v>29</v>
      </c>
      <c r="U645">
        <v>304718</v>
      </c>
    </row>
    <row r="646" spans="1:21" x14ac:dyDescent="0.3">
      <c r="A646">
        <v>304833</v>
      </c>
      <c r="B646" t="s">
        <v>581</v>
      </c>
      <c r="C646" t="s">
        <v>1764</v>
      </c>
      <c r="D646" t="s">
        <v>60</v>
      </c>
      <c r="E646" t="s">
        <v>1772</v>
      </c>
      <c r="F646" t="s">
        <v>46</v>
      </c>
      <c r="G646" t="s">
        <v>47</v>
      </c>
      <c r="H646" t="s">
        <v>34</v>
      </c>
      <c r="I646" t="s">
        <v>43</v>
      </c>
      <c r="J646" t="s">
        <v>24</v>
      </c>
      <c r="K646" t="s">
        <v>64</v>
      </c>
      <c r="L646" t="s">
        <v>313</v>
      </c>
      <c r="M646">
        <v>80.510000000000005</v>
      </c>
      <c r="N646">
        <v>51</v>
      </c>
      <c r="O646" t="s">
        <v>56</v>
      </c>
      <c r="P646" t="s">
        <v>28</v>
      </c>
      <c r="R646">
        <v>36</v>
      </c>
      <c r="S646" t="s">
        <v>29</v>
      </c>
      <c r="U646">
        <v>303865</v>
      </c>
    </row>
    <row r="647" spans="1:21" x14ac:dyDescent="0.3">
      <c r="A647">
        <v>304838</v>
      </c>
      <c r="B647" t="s">
        <v>1104</v>
      </c>
      <c r="C647" t="s">
        <v>1765</v>
      </c>
      <c r="D647" t="s">
        <v>19</v>
      </c>
      <c r="E647" t="s">
        <v>1771</v>
      </c>
      <c r="F647" t="s">
        <v>32</v>
      </c>
      <c r="G647" t="s">
        <v>33</v>
      </c>
      <c r="H647" t="s">
        <v>76</v>
      </c>
      <c r="I647" t="s">
        <v>35</v>
      </c>
      <c r="J647" t="s">
        <v>24</v>
      </c>
      <c r="K647" t="s">
        <v>69</v>
      </c>
      <c r="L647" t="s">
        <v>1417</v>
      </c>
      <c r="M647">
        <v>88.91</v>
      </c>
      <c r="N647">
        <v>86</v>
      </c>
      <c r="O647" t="s">
        <v>56</v>
      </c>
      <c r="P647" t="s">
        <v>38</v>
      </c>
      <c r="Q647">
        <v>2</v>
      </c>
      <c r="R647">
        <v>15</v>
      </c>
      <c r="S647" t="s">
        <v>29</v>
      </c>
      <c r="U647">
        <v>304802</v>
      </c>
    </row>
    <row r="648" spans="1:21" x14ac:dyDescent="0.3">
      <c r="A648">
        <v>304842</v>
      </c>
      <c r="B648" t="s">
        <v>533</v>
      </c>
      <c r="C648" t="s">
        <v>1766</v>
      </c>
      <c r="D648" t="s">
        <v>52</v>
      </c>
      <c r="E648" t="s">
        <v>1768</v>
      </c>
      <c r="F648" t="s">
        <v>20</v>
      </c>
      <c r="G648" t="s">
        <v>68</v>
      </c>
      <c r="H648" t="s">
        <v>63</v>
      </c>
      <c r="I648" t="s">
        <v>43</v>
      </c>
      <c r="J648" t="s">
        <v>36</v>
      </c>
      <c r="K648" t="s">
        <v>25</v>
      </c>
      <c r="L648" t="s">
        <v>85</v>
      </c>
      <c r="M648">
        <v>93.33</v>
      </c>
      <c r="N648">
        <v>82</v>
      </c>
      <c r="O648" t="s">
        <v>56</v>
      </c>
      <c r="P648" t="s">
        <v>38</v>
      </c>
      <c r="Q648">
        <v>3</v>
      </c>
      <c r="R648">
        <v>12</v>
      </c>
      <c r="S648" t="s">
        <v>29</v>
      </c>
      <c r="U648">
        <v>304793</v>
      </c>
    </row>
    <row r="649" spans="1:21" x14ac:dyDescent="0.3">
      <c r="A649">
        <v>304847</v>
      </c>
      <c r="B649" t="s">
        <v>817</v>
      </c>
      <c r="C649" t="s">
        <v>1760</v>
      </c>
      <c r="D649" t="s">
        <v>31</v>
      </c>
      <c r="E649" t="s">
        <v>1772</v>
      </c>
      <c r="F649" t="s">
        <v>46</v>
      </c>
      <c r="G649" t="s">
        <v>102</v>
      </c>
      <c r="H649" t="s">
        <v>63</v>
      </c>
      <c r="I649" t="s">
        <v>43</v>
      </c>
      <c r="J649" t="s">
        <v>36</v>
      </c>
      <c r="K649" t="s">
        <v>64</v>
      </c>
      <c r="L649" t="s">
        <v>1195</v>
      </c>
      <c r="M649">
        <v>93.09</v>
      </c>
      <c r="N649">
        <v>78</v>
      </c>
      <c r="O649" t="s">
        <v>56</v>
      </c>
      <c r="P649" t="s">
        <v>38</v>
      </c>
      <c r="Q649">
        <v>2</v>
      </c>
      <c r="R649">
        <v>36</v>
      </c>
      <c r="S649" t="s">
        <v>29</v>
      </c>
      <c r="U649">
        <v>303950</v>
      </c>
    </row>
    <row r="650" spans="1:21" x14ac:dyDescent="0.3">
      <c r="A650">
        <v>304850</v>
      </c>
      <c r="B650" t="s">
        <v>969</v>
      </c>
      <c r="C650" t="s">
        <v>1760</v>
      </c>
      <c r="D650" t="s">
        <v>31</v>
      </c>
      <c r="E650" t="s">
        <v>1772</v>
      </c>
      <c r="F650" t="s">
        <v>46</v>
      </c>
      <c r="G650" t="s">
        <v>53</v>
      </c>
      <c r="H650" t="s">
        <v>76</v>
      </c>
      <c r="I650" t="s">
        <v>35</v>
      </c>
      <c r="J650" t="s">
        <v>36</v>
      </c>
      <c r="K650" t="s">
        <v>69</v>
      </c>
      <c r="L650" t="s">
        <v>926</v>
      </c>
      <c r="M650">
        <v>92.97</v>
      </c>
      <c r="N650">
        <v>84</v>
      </c>
      <c r="O650" t="s">
        <v>56</v>
      </c>
      <c r="P650" t="s">
        <v>28</v>
      </c>
      <c r="R650">
        <v>28</v>
      </c>
      <c r="S650" t="s">
        <v>29</v>
      </c>
      <c r="U650">
        <v>303919</v>
      </c>
    </row>
    <row r="651" spans="1:21" x14ac:dyDescent="0.3">
      <c r="A651">
        <v>304852</v>
      </c>
      <c r="B651" t="s">
        <v>67</v>
      </c>
      <c r="C651" t="s">
        <v>1760</v>
      </c>
      <c r="D651" t="s">
        <v>31</v>
      </c>
      <c r="E651" t="s">
        <v>1770</v>
      </c>
      <c r="F651" t="s">
        <v>41</v>
      </c>
      <c r="G651" t="s">
        <v>68</v>
      </c>
      <c r="H651" t="s">
        <v>76</v>
      </c>
      <c r="I651" t="s">
        <v>35</v>
      </c>
      <c r="J651" t="s">
        <v>36</v>
      </c>
      <c r="K651" t="s">
        <v>64</v>
      </c>
      <c r="L651" t="s">
        <v>916</v>
      </c>
      <c r="M651">
        <v>77.59</v>
      </c>
      <c r="N651">
        <v>62</v>
      </c>
      <c r="O651" t="s">
        <v>56</v>
      </c>
      <c r="P651" t="s">
        <v>38</v>
      </c>
      <c r="Q651">
        <v>4</v>
      </c>
      <c r="R651">
        <v>6</v>
      </c>
      <c r="S651" t="s">
        <v>57</v>
      </c>
      <c r="T651" t="s">
        <v>1425</v>
      </c>
      <c r="U651">
        <v>304497</v>
      </c>
    </row>
    <row r="652" spans="1:21" x14ac:dyDescent="0.3">
      <c r="A652">
        <v>304853</v>
      </c>
      <c r="B652" t="s">
        <v>514</v>
      </c>
      <c r="C652" t="s">
        <v>1763</v>
      </c>
      <c r="D652" t="s">
        <v>80</v>
      </c>
      <c r="E652" t="s">
        <v>1772</v>
      </c>
      <c r="F652" t="s">
        <v>46</v>
      </c>
      <c r="G652" t="s">
        <v>47</v>
      </c>
      <c r="H652" t="s">
        <v>76</v>
      </c>
      <c r="I652" t="s">
        <v>23</v>
      </c>
      <c r="J652" t="s">
        <v>36</v>
      </c>
      <c r="K652" t="s">
        <v>64</v>
      </c>
      <c r="L652" t="s">
        <v>178</v>
      </c>
      <c r="M652">
        <v>95.55</v>
      </c>
      <c r="N652">
        <v>89</v>
      </c>
      <c r="O652" t="s">
        <v>56</v>
      </c>
      <c r="P652" t="s">
        <v>50</v>
      </c>
      <c r="R652">
        <v>31</v>
      </c>
      <c r="S652" t="s">
        <v>29</v>
      </c>
      <c r="U652">
        <v>303543</v>
      </c>
    </row>
    <row r="653" spans="1:21" x14ac:dyDescent="0.3">
      <c r="A653">
        <v>304855</v>
      </c>
      <c r="B653" t="s">
        <v>1063</v>
      </c>
      <c r="C653" t="s">
        <v>1764</v>
      </c>
      <c r="D653" t="s">
        <v>60</v>
      </c>
      <c r="E653" t="s">
        <v>1772</v>
      </c>
      <c r="F653" t="s">
        <v>46</v>
      </c>
      <c r="G653" t="s">
        <v>126</v>
      </c>
      <c r="H653" t="s">
        <v>22</v>
      </c>
      <c r="I653" t="s">
        <v>43</v>
      </c>
      <c r="J653" t="s">
        <v>36</v>
      </c>
      <c r="K653" t="s">
        <v>54</v>
      </c>
      <c r="L653" t="s">
        <v>1426</v>
      </c>
      <c r="M653">
        <v>89.81</v>
      </c>
      <c r="N653">
        <v>84</v>
      </c>
      <c r="O653" t="s">
        <v>56</v>
      </c>
      <c r="P653" t="s">
        <v>28</v>
      </c>
      <c r="R653">
        <v>13</v>
      </c>
      <c r="S653" t="s">
        <v>57</v>
      </c>
      <c r="T653" t="s">
        <v>1427</v>
      </c>
      <c r="U653">
        <v>304261</v>
      </c>
    </row>
    <row r="654" spans="1:21" x14ac:dyDescent="0.3">
      <c r="A654">
        <v>304856</v>
      </c>
      <c r="B654" t="s">
        <v>857</v>
      </c>
      <c r="C654" t="s">
        <v>1761</v>
      </c>
      <c r="D654" t="s">
        <v>40</v>
      </c>
      <c r="E654" t="s">
        <v>1772</v>
      </c>
      <c r="F654" t="s">
        <v>46</v>
      </c>
      <c r="G654" t="s">
        <v>173</v>
      </c>
      <c r="H654" t="s">
        <v>76</v>
      </c>
      <c r="I654" t="s">
        <v>43</v>
      </c>
      <c r="J654" t="s">
        <v>36</v>
      </c>
      <c r="K654" t="s">
        <v>69</v>
      </c>
      <c r="L654" t="s">
        <v>370</v>
      </c>
      <c r="M654">
        <v>92.68</v>
      </c>
      <c r="N654">
        <v>76</v>
      </c>
      <c r="O654" t="s">
        <v>56</v>
      </c>
      <c r="P654" t="s">
        <v>28</v>
      </c>
      <c r="R654">
        <v>9</v>
      </c>
      <c r="S654" t="s">
        <v>29</v>
      </c>
      <c r="U654">
        <v>303657</v>
      </c>
    </row>
    <row r="655" spans="1:21" x14ac:dyDescent="0.3">
      <c r="A655">
        <v>304858</v>
      </c>
      <c r="B655" t="s">
        <v>1085</v>
      </c>
      <c r="C655" t="s">
        <v>1763</v>
      </c>
      <c r="D655" t="s">
        <v>80</v>
      </c>
      <c r="E655" t="s">
        <v>1768</v>
      </c>
      <c r="F655" t="s">
        <v>20</v>
      </c>
      <c r="G655" t="s">
        <v>47</v>
      </c>
      <c r="H655" t="s">
        <v>76</v>
      </c>
      <c r="I655" t="s">
        <v>35</v>
      </c>
      <c r="J655" t="s">
        <v>36</v>
      </c>
      <c r="K655" t="s">
        <v>69</v>
      </c>
      <c r="L655" t="s">
        <v>703</v>
      </c>
      <c r="M655">
        <v>85.24</v>
      </c>
      <c r="N655">
        <v>80</v>
      </c>
      <c r="O655" t="s">
        <v>56</v>
      </c>
      <c r="P655" t="s">
        <v>38</v>
      </c>
      <c r="Q655">
        <v>3</v>
      </c>
      <c r="R655">
        <v>8</v>
      </c>
      <c r="S655" t="s">
        <v>29</v>
      </c>
      <c r="U655">
        <v>304699</v>
      </c>
    </row>
    <row r="656" spans="1:21" x14ac:dyDescent="0.3">
      <c r="A656">
        <v>304860</v>
      </c>
      <c r="B656" t="s">
        <v>333</v>
      </c>
      <c r="C656" t="s">
        <v>1763</v>
      </c>
      <c r="D656" t="s">
        <v>80</v>
      </c>
      <c r="E656" t="s">
        <v>1771</v>
      </c>
      <c r="F656" t="s">
        <v>32</v>
      </c>
      <c r="G656" t="s">
        <v>126</v>
      </c>
      <c r="H656" t="s">
        <v>63</v>
      </c>
      <c r="I656" t="s">
        <v>35</v>
      </c>
      <c r="J656" t="s">
        <v>36</v>
      </c>
      <c r="K656" t="s">
        <v>64</v>
      </c>
      <c r="L656" t="s">
        <v>1046</v>
      </c>
      <c r="M656">
        <v>78.900000000000006</v>
      </c>
      <c r="N656">
        <v>51</v>
      </c>
      <c r="O656" t="s">
        <v>56</v>
      </c>
      <c r="P656" t="s">
        <v>38</v>
      </c>
      <c r="Q656">
        <v>5</v>
      </c>
      <c r="R656">
        <v>32</v>
      </c>
      <c r="S656" t="s">
        <v>29</v>
      </c>
      <c r="U656">
        <v>303819</v>
      </c>
    </row>
    <row r="657" spans="1:21" x14ac:dyDescent="0.3">
      <c r="A657">
        <v>304861</v>
      </c>
      <c r="B657" t="s">
        <v>1015</v>
      </c>
      <c r="C657" t="s">
        <v>1766</v>
      </c>
      <c r="D657" t="s">
        <v>52</v>
      </c>
      <c r="E657" t="s">
        <v>1769</v>
      </c>
      <c r="F657" t="s">
        <v>61</v>
      </c>
      <c r="G657" t="s">
        <v>102</v>
      </c>
      <c r="H657" t="s">
        <v>22</v>
      </c>
      <c r="I657" t="s">
        <v>23</v>
      </c>
      <c r="J657" t="s">
        <v>24</v>
      </c>
      <c r="K657" t="s">
        <v>69</v>
      </c>
      <c r="L657" t="s">
        <v>523</v>
      </c>
      <c r="M657">
        <v>82.66</v>
      </c>
      <c r="N657">
        <v>78</v>
      </c>
      <c r="O657" t="s">
        <v>56</v>
      </c>
      <c r="P657" t="s">
        <v>38</v>
      </c>
      <c r="Q657">
        <v>3</v>
      </c>
      <c r="R657">
        <v>6</v>
      </c>
      <c r="S657" t="s">
        <v>29</v>
      </c>
      <c r="U657">
        <v>303549</v>
      </c>
    </row>
    <row r="658" spans="1:21" x14ac:dyDescent="0.3">
      <c r="A658">
        <v>304862</v>
      </c>
      <c r="B658" t="s">
        <v>559</v>
      </c>
      <c r="C658" t="s">
        <v>1760</v>
      </c>
      <c r="D658" t="s">
        <v>31</v>
      </c>
      <c r="E658" t="s">
        <v>1771</v>
      </c>
      <c r="F658" t="s">
        <v>32</v>
      </c>
      <c r="G658" t="s">
        <v>173</v>
      </c>
      <c r="H658" t="s">
        <v>34</v>
      </c>
      <c r="I658" t="s">
        <v>35</v>
      </c>
      <c r="J658" t="s">
        <v>24</v>
      </c>
      <c r="K658" t="s">
        <v>64</v>
      </c>
      <c r="L658" t="s">
        <v>614</v>
      </c>
      <c r="M658">
        <v>75.680000000000007</v>
      </c>
      <c r="N658">
        <v>62</v>
      </c>
      <c r="O658" t="s">
        <v>56</v>
      </c>
      <c r="P658" t="s">
        <v>38</v>
      </c>
      <c r="Q658">
        <v>5</v>
      </c>
      <c r="R658">
        <v>11</v>
      </c>
      <c r="S658" t="s">
        <v>29</v>
      </c>
      <c r="U658">
        <v>304070</v>
      </c>
    </row>
    <row r="659" spans="1:21" x14ac:dyDescent="0.3">
      <c r="A659">
        <v>304863</v>
      </c>
      <c r="B659" t="s">
        <v>487</v>
      </c>
      <c r="C659" t="s">
        <v>1763</v>
      </c>
      <c r="D659" t="s">
        <v>80</v>
      </c>
      <c r="E659" t="s">
        <v>1772</v>
      </c>
      <c r="F659" t="s">
        <v>46</v>
      </c>
      <c r="G659" t="s">
        <v>33</v>
      </c>
      <c r="H659" t="s">
        <v>76</v>
      </c>
      <c r="I659" t="s">
        <v>43</v>
      </c>
      <c r="J659" t="s">
        <v>24</v>
      </c>
      <c r="K659" t="s">
        <v>54</v>
      </c>
      <c r="L659" t="s">
        <v>907</v>
      </c>
      <c r="M659">
        <v>83.57</v>
      </c>
      <c r="N659">
        <v>52</v>
      </c>
      <c r="O659" t="s">
        <v>56</v>
      </c>
      <c r="P659" t="s">
        <v>38</v>
      </c>
      <c r="Q659">
        <v>4</v>
      </c>
      <c r="R659">
        <v>18</v>
      </c>
      <c r="S659" t="s">
        <v>29</v>
      </c>
      <c r="U659">
        <v>304367</v>
      </c>
    </row>
    <row r="660" spans="1:21" x14ac:dyDescent="0.3">
      <c r="A660">
        <v>304865</v>
      </c>
      <c r="B660" t="s">
        <v>305</v>
      </c>
      <c r="C660" t="s">
        <v>1761</v>
      </c>
      <c r="D660" t="s">
        <v>40</v>
      </c>
      <c r="E660" t="s">
        <v>1772</v>
      </c>
      <c r="F660" t="s">
        <v>46</v>
      </c>
      <c r="G660" t="s">
        <v>173</v>
      </c>
      <c r="H660" t="s">
        <v>34</v>
      </c>
      <c r="I660" t="s">
        <v>23</v>
      </c>
      <c r="J660" t="s">
        <v>36</v>
      </c>
      <c r="K660" t="s">
        <v>54</v>
      </c>
      <c r="L660" t="s">
        <v>793</v>
      </c>
      <c r="M660">
        <v>76.55</v>
      </c>
      <c r="N660">
        <v>51</v>
      </c>
      <c r="O660" t="s">
        <v>56</v>
      </c>
      <c r="P660" t="s">
        <v>38</v>
      </c>
      <c r="Q660">
        <v>4</v>
      </c>
      <c r="R660">
        <v>6</v>
      </c>
      <c r="S660" t="s">
        <v>29</v>
      </c>
      <c r="U660">
        <v>304702</v>
      </c>
    </row>
    <row r="661" spans="1:21" x14ac:dyDescent="0.3">
      <c r="A661">
        <v>304867</v>
      </c>
      <c r="B661" t="s">
        <v>650</v>
      </c>
      <c r="C661" t="s">
        <v>1766</v>
      </c>
      <c r="D661" t="s">
        <v>52</v>
      </c>
      <c r="E661" t="s">
        <v>1770</v>
      </c>
      <c r="F661" t="s">
        <v>41</v>
      </c>
      <c r="G661" t="s">
        <v>21</v>
      </c>
      <c r="H661" t="s">
        <v>34</v>
      </c>
      <c r="I661" t="s">
        <v>43</v>
      </c>
      <c r="J661" t="s">
        <v>24</v>
      </c>
      <c r="K661" t="s">
        <v>54</v>
      </c>
      <c r="L661" t="s">
        <v>329</v>
      </c>
      <c r="M661">
        <v>91.4</v>
      </c>
      <c r="N661">
        <v>74</v>
      </c>
      <c r="O661" t="s">
        <v>56</v>
      </c>
      <c r="P661" t="s">
        <v>38</v>
      </c>
      <c r="Q661">
        <v>3</v>
      </c>
      <c r="S661" t="s">
        <v>29</v>
      </c>
      <c r="U661">
        <v>304812</v>
      </c>
    </row>
    <row r="662" spans="1:21" x14ac:dyDescent="0.3">
      <c r="A662">
        <v>304868</v>
      </c>
      <c r="B662" t="s">
        <v>485</v>
      </c>
      <c r="C662" t="s">
        <v>1761</v>
      </c>
      <c r="D662" t="s">
        <v>40</v>
      </c>
      <c r="E662" t="s">
        <v>1772</v>
      </c>
      <c r="F662" t="s">
        <v>46</v>
      </c>
      <c r="G662" t="s">
        <v>62</v>
      </c>
      <c r="H662" t="s">
        <v>63</v>
      </c>
      <c r="I662" t="s">
        <v>23</v>
      </c>
      <c r="J662" t="s">
        <v>24</v>
      </c>
      <c r="K662" t="s">
        <v>69</v>
      </c>
      <c r="L662" t="s">
        <v>609</v>
      </c>
      <c r="M662">
        <v>83.75</v>
      </c>
      <c r="N662">
        <v>61</v>
      </c>
      <c r="O662" t="s">
        <v>56</v>
      </c>
      <c r="P662" t="s">
        <v>38</v>
      </c>
      <c r="Q662">
        <v>5</v>
      </c>
      <c r="R662">
        <v>35</v>
      </c>
      <c r="S662" t="s">
        <v>29</v>
      </c>
      <c r="U662">
        <v>304071</v>
      </c>
    </row>
    <row r="663" spans="1:21" x14ac:dyDescent="0.3">
      <c r="A663">
        <v>304869</v>
      </c>
      <c r="B663" t="s">
        <v>533</v>
      </c>
      <c r="C663" t="s">
        <v>1766</v>
      </c>
      <c r="D663" t="s">
        <v>52</v>
      </c>
      <c r="E663" t="s">
        <v>1769</v>
      </c>
      <c r="F663" t="s">
        <v>61</v>
      </c>
      <c r="G663" t="s">
        <v>73</v>
      </c>
      <c r="H663" t="s">
        <v>34</v>
      </c>
      <c r="I663" t="s">
        <v>35</v>
      </c>
      <c r="J663" t="s">
        <v>36</v>
      </c>
      <c r="K663" t="s">
        <v>54</v>
      </c>
      <c r="L663" t="s">
        <v>1181</v>
      </c>
      <c r="M663">
        <v>88.96</v>
      </c>
      <c r="N663">
        <v>86</v>
      </c>
      <c r="O663" t="s">
        <v>56</v>
      </c>
      <c r="P663" t="s">
        <v>38</v>
      </c>
      <c r="Q663">
        <v>5</v>
      </c>
      <c r="R663">
        <v>26</v>
      </c>
      <c r="S663" t="s">
        <v>29</v>
      </c>
      <c r="U663">
        <v>303978</v>
      </c>
    </row>
    <row r="664" spans="1:21" x14ac:dyDescent="0.3">
      <c r="A664">
        <v>304870</v>
      </c>
      <c r="B664" t="s">
        <v>569</v>
      </c>
      <c r="C664" t="s">
        <v>1760</v>
      </c>
      <c r="D664" t="s">
        <v>31</v>
      </c>
      <c r="E664" t="s">
        <v>1772</v>
      </c>
      <c r="F664" t="s">
        <v>46</v>
      </c>
      <c r="G664" t="s">
        <v>68</v>
      </c>
      <c r="H664" t="s">
        <v>63</v>
      </c>
      <c r="I664" t="s">
        <v>43</v>
      </c>
      <c r="J664" t="s">
        <v>36</v>
      </c>
      <c r="K664" t="s">
        <v>54</v>
      </c>
      <c r="L664" t="s">
        <v>703</v>
      </c>
      <c r="M664">
        <v>92.87</v>
      </c>
      <c r="N664">
        <v>83</v>
      </c>
      <c r="O664" t="s">
        <v>56</v>
      </c>
      <c r="P664" t="s">
        <v>50</v>
      </c>
      <c r="R664">
        <v>5</v>
      </c>
      <c r="S664" t="s">
        <v>29</v>
      </c>
      <c r="U664">
        <v>304684</v>
      </c>
    </row>
    <row r="665" spans="1:21" x14ac:dyDescent="0.3">
      <c r="A665">
        <v>304871</v>
      </c>
      <c r="B665" t="s">
        <v>470</v>
      </c>
      <c r="C665" t="s">
        <v>1762</v>
      </c>
      <c r="D665" t="s">
        <v>72</v>
      </c>
      <c r="E665" t="s">
        <v>1771</v>
      </c>
      <c r="F665" t="s">
        <v>32</v>
      </c>
      <c r="G665" t="s">
        <v>68</v>
      </c>
      <c r="H665" t="s">
        <v>63</v>
      </c>
      <c r="I665" t="s">
        <v>35</v>
      </c>
      <c r="J665" t="s">
        <v>36</v>
      </c>
      <c r="K665" t="s">
        <v>64</v>
      </c>
      <c r="L665" t="s">
        <v>55</v>
      </c>
      <c r="M665">
        <v>93.41</v>
      </c>
      <c r="N665">
        <v>75</v>
      </c>
      <c r="O665" t="s">
        <v>56</v>
      </c>
      <c r="P665" t="s">
        <v>38</v>
      </c>
      <c r="Q665">
        <v>4</v>
      </c>
      <c r="R665">
        <v>11</v>
      </c>
      <c r="S665" t="s">
        <v>131</v>
      </c>
      <c r="T665" t="s">
        <v>1429</v>
      </c>
      <c r="U665">
        <v>304487</v>
      </c>
    </row>
    <row r="666" spans="1:21" x14ac:dyDescent="0.3">
      <c r="A666">
        <v>304872</v>
      </c>
      <c r="B666" t="s">
        <v>1171</v>
      </c>
      <c r="C666" t="s">
        <v>1763</v>
      </c>
      <c r="D666" t="s">
        <v>80</v>
      </c>
      <c r="E666" t="s">
        <v>1769</v>
      </c>
      <c r="F666" t="s">
        <v>61</v>
      </c>
      <c r="G666" t="s">
        <v>173</v>
      </c>
      <c r="H666" t="s">
        <v>34</v>
      </c>
      <c r="I666" t="s">
        <v>43</v>
      </c>
      <c r="J666" t="s">
        <v>36</v>
      </c>
      <c r="K666" t="s">
        <v>54</v>
      </c>
      <c r="L666" t="s">
        <v>727</v>
      </c>
      <c r="M666">
        <v>88.49</v>
      </c>
      <c r="N666">
        <v>73</v>
      </c>
      <c r="O666" t="s">
        <v>56</v>
      </c>
      <c r="P666" t="s">
        <v>38</v>
      </c>
      <c r="Q666">
        <v>5</v>
      </c>
      <c r="R666">
        <v>10</v>
      </c>
      <c r="S666" t="s">
        <v>29</v>
      </c>
      <c r="U666">
        <v>303778</v>
      </c>
    </row>
    <row r="667" spans="1:21" x14ac:dyDescent="0.3">
      <c r="A667">
        <v>304876</v>
      </c>
      <c r="B667" t="s">
        <v>187</v>
      </c>
      <c r="C667" t="s">
        <v>1766</v>
      </c>
      <c r="D667" t="s">
        <v>52</v>
      </c>
      <c r="E667" t="s">
        <v>1770</v>
      </c>
      <c r="F667" t="s">
        <v>41</v>
      </c>
      <c r="G667" t="s">
        <v>102</v>
      </c>
      <c r="H667" t="s">
        <v>76</v>
      </c>
      <c r="I667" t="s">
        <v>35</v>
      </c>
      <c r="J667" t="s">
        <v>24</v>
      </c>
      <c r="K667" t="s">
        <v>64</v>
      </c>
      <c r="L667" t="s">
        <v>119</v>
      </c>
      <c r="M667">
        <v>92.11</v>
      </c>
      <c r="N667">
        <v>81</v>
      </c>
      <c r="O667" t="s">
        <v>56</v>
      </c>
      <c r="P667" t="s">
        <v>38</v>
      </c>
      <c r="Q667">
        <v>5</v>
      </c>
      <c r="R667">
        <v>36</v>
      </c>
      <c r="S667" t="s">
        <v>131</v>
      </c>
      <c r="T667" t="s">
        <v>865</v>
      </c>
      <c r="U667">
        <v>303832</v>
      </c>
    </row>
    <row r="668" spans="1:21" x14ac:dyDescent="0.3">
      <c r="A668">
        <v>304878</v>
      </c>
      <c r="B668" t="s">
        <v>279</v>
      </c>
      <c r="C668" t="s">
        <v>1763</v>
      </c>
      <c r="D668" t="s">
        <v>80</v>
      </c>
      <c r="E668" t="s">
        <v>1769</v>
      </c>
      <c r="F668" t="s">
        <v>61</v>
      </c>
      <c r="G668" t="s">
        <v>173</v>
      </c>
      <c r="H668" t="s">
        <v>76</v>
      </c>
      <c r="I668" t="s">
        <v>35</v>
      </c>
      <c r="J668" t="s">
        <v>24</v>
      </c>
      <c r="K668" t="s">
        <v>54</v>
      </c>
      <c r="L668" t="s">
        <v>531</v>
      </c>
      <c r="M668">
        <v>95.3</v>
      </c>
      <c r="N668">
        <v>98</v>
      </c>
      <c r="O668" t="s">
        <v>56</v>
      </c>
      <c r="P668" t="s">
        <v>38</v>
      </c>
      <c r="Q668">
        <v>3</v>
      </c>
      <c r="R668">
        <v>27</v>
      </c>
      <c r="S668" t="s">
        <v>29</v>
      </c>
      <c r="U668">
        <v>303881</v>
      </c>
    </row>
    <row r="669" spans="1:21" x14ac:dyDescent="0.3">
      <c r="A669">
        <v>304880</v>
      </c>
      <c r="B669" t="s">
        <v>1340</v>
      </c>
      <c r="C669" t="s">
        <v>1763</v>
      </c>
      <c r="D669" t="s">
        <v>80</v>
      </c>
      <c r="E669" t="s">
        <v>1769</v>
      </c>
      <c r="F669" t="s">
        <v>61</v>
      </c>
      <c r="G669" t="s">
        <v>21</v>
      </c>
      <c r="H669" t="s">
        <v>63</v>
      </c>
      <c r="I669" t="s">
        <v>43</v>
      </c>
      <c r="J669" t="s">
        <v>36</v>
      </c>
      <c r="K669" t="s">
        <v>25</v>
      </c>
      <c r="L669" t="s">
        <v>374</v>
      </c>
      <c r="M669">
        <v>90.9</v>
      </c>
      <c r="N669">
        <v>70</v>
      </c>
      <c r="O669" t="s">
        <v>56</v>
      </c>
      <c r="P669" t="s">
        <v>38</v>
      </c>
      <c r="Q669">
        <v>4</v>
      </c>
      <c r="S669" t="s">
        <v>29</v>
      </c>
      <c r="U669">
        <v>304154</v>
      </c>
    </row>
    <row r="670" spans="1:21" x14ac:dyDescent="0.3">
      <c r="A670">
        <v>304881</v>
      </c>
      <c r="B670" t="s">
        <v>618</v>
      </c>
      <c r="C670" t="s">
        <v>1760</v>
      </c>
      <c r="D670" t="s">
        <v>31</v>
      </c>
      <c r="E670" t="s">
        <v>1768</v>
      </c>
      <c r="F670" t="s">
        <v>20</v>
      </c>
      <c r="G670" t="s">
        <v>102</v>
      </c>
      <c r="H670" t="s">
        <v>22</v>
      </c>
      <c r="I670" t="s">
        <v>43</v>
      </c>
      <c r="J670" t="s">
        <v>24</v>
      </c>
      <c r="K670" t="s">
        <v>64</v>
      </c>
      <c r="L670" t="s">
        <v>1151</v>
      </c>
      <c r="M670">
        <v>86.21</v>
      </c>
      <c r="N670">
        <v>73</v>
      </c>
      <c r="O670" t="s">
        <v>56</v>
      </c>
      <c r="P670" t="s">
        <v>38</v>
      </c>
      <c r="Q670">
        <v>5</v>
      </c>
      <c r="R670">
        <v>23</v>
      </c>
      <c r="S670" t="s">
        <v>29</v>
      </c>
      <c r="U670">
        <v>303739</v>
      </c>
    </row>
    <row r="671" spans="1:21" x14ac:dyDescent="0.3">
      <c r="A671">
        <v>304882</v>
      </c>
      <c r="B671" t="s">
        <v>1179</v>
      </c>
      <c r="C671" t="s">
        <v>1761</v>
      </c>
      <c r="D671" t="s">
        <v>40</v>
      </c>
      <c r="E671" t="s">
        <v>1768</v>
      </c>
      <c r="F671" t="s">
        <v>20</v>
      </c>
      <c r="G671" t="s">
        <v>73</v>
      </c>
      <c r="H671" t="s">
        <v>63</v>
      </c>
      <c r="I671" t="s">
        <v>23</v>
      </c>
      <c r="J671" t="s">
        <v>36</v>
      </c>
      <c r="K671" t="s">
        <v>54</v>
      </c>
      <c r="L671" t="s">
        <v>552</v>
      </c>
      <c r="M671">
        <v>89.86</v>
      </c>
      <c r="N671">
        <v>90</v>
      </c>
      <c r="O671" t="s">
        <v>56</v>
      </c>
      <c r="P671" t="s">
        <v>50</v>
      </c>
      <c r="R671">
        <v>29</v>
      </c>
      <c r="S671" t="s">
        <v>29</v>
      </c>
      <c r="U671">
        <v>304703</v>
      </c>
    </row>
    <row r="672" spans="1:21" x14ac:dyDescent="0.3">
      <c r="A672">
        <v>304883</v>
      </c>
      <c r="B672" t="s">
        <v>1078</v>
      </c>
      <c r="C672" t="s">
        <v>1763</v>
      </c>
      <c r="D672" t="s">
        <v>80</v>
      </c>
      <c r="E672" t="s">
        <v>1768</v>
      </c>
      <c r="F672" t="s">
        <v>20</v>
      </c>
      <c r="G672" t="s">
        <v>53</v>
      </c>
      <c r="H672" t="s">
        <v>22</v>
      </c>
      <c r="I672" t="s">
        <v>23</v>
      </c>
      <c r="J672" t="s">
        <v>24</v>
      </c>
      <c r="K672" t="s">
        <v>69</v>
      </c>
      <c r="L672" t="s">
        <v>1433</v>
      </c>
      <c r="M672">
        <v>78</v>
      </c>
      <c r="N672">
        <v>51</v>
      </c>
      <c r="O672" t="s">
        <v>56</v>
      </c>
      <c r="P672" t="s">
        <v>38</v>
      </c>
      <c r="Q672">
        <v>2</v>
      </c>
      <c r="R672">
        <v>25</v>
      </c>
      <c r="S672" t="s">
        <v>57</v>
      </c>
      <c r="T672" t="s">
        <v>749</v>
      </c>
      <c r="U672">
        <v>304136</v>
      </c>
    </row>
    <row r="673" spans="1:21" x14ac:dyDescent="0.3">
      <c r="A673">
        <v>304884</v>
      </c>
      <c r="B673" t="s">
        <v>59</v>
      </c>
      <c r="C673" t="s">
        <v>1761</v>
      </c>
      <c r="D673" t="s">
        <v>40</v>
      </c>
      <c r="E673" t="s">
        <v>1769</v>
      </c>
      <c r="F673" t="s">
        <v>61</v>
      </c>
      <c r="G673" t="s">
        <v>126</v>
      </c>
      <c r="H673" t="s">
        <v>34</v>
      </c>
      <c r="I673" t="s">
        <v>43</v>
      </c>
      <c r="J673" t="s">
        <v>36</v>
      </c>
      <c r="K673" t="s">
        <v>64</v>
      </c>
      <c r="L673" t="s">
        <v>1434</v>
      </c>
      <c r="M673">
        <v>98.61</v>
      </c>
      <c r="N673">
        <v>98</v>
      </c>
      <c r="O673" t="s">
        <v>56</v>
      </c>
      <c r="P673" t="s">
        <v>38</v>
      </c>
      <c r="Q673">
        <v>3</v>
      </c>
      <c r="R673">
        <v>16</v>
      </c>
      <c r="S673" t="s">
        <v>29</v>
      </c>
      <c r="U673">
        <v>304789</v>
      </c>
    </row>
    <row r="674" spans="1:21" x14ac:dyDescent="0.3">
      <c r="A674">
        <v>304885</v>
      </c>
      <c r="B674" t="s">
        <v>107</v>
      </c>
      <c r="C674" t="s">
        <v>1765</v>
      </c>
      <c r="D674" t="s">
        <v>19</v>
      </c>
      <c r="E674" t="s">
        <v>1769</v>
      </c>
      <c r="F674" t="s">
        <v>61</v>
      </c>
      <c r="G674" t="s">
        <v>33</v>
      </c>
      <c r="H674" t="s">
        <v>34</v>
      </c>
      <c r="I674" t="s">
        <v>43</v>
      </c>
      <c r="J674" t="s">
        <v>24</v>
      </c>
      <c r="K674" t="s">
        <v>69</v>
      </c>
      <c r="L674" t="s">
        <v>1435</v>
      </c>
      <c r="M674">
        <v>94.32</v>
      </c>
      <c r="N674">
        <v>73</v>
      </c>
      <c r="O674" t="s">
        <v>56</v>
      </c>
      <c r="P674" t="s">
        <v>38</v>
      </c>
      <c r="Q674">
        <v>5</v>
      </c>
      <c r="R674">
        <v>29</v>
      </c>
      <c r="S674" t="s">
        <v>29</v>
      </c>
      <c r="U674">
        <v>303964</v>
      </c>
    </row>
    <row r="675" spans="1:21" x14ac:dyDescent="0.3">
      <c r="A675">
        <v>304886</v>
      </c>
      <c r="B675" t="s">
        <v>125</v>
      </c>
      <c r="C675" t="s">
        <v>1766</v>
      </c>
      <c r="D675" t="s">
        <v>52</v>
      </c>
      <c r="E675" t="s">
        <v>1769</v>
      </c>
      <c r="F675" t="s">
        <v>61</v>
      </c>
      <c r="G675" t="s">
        <v>108</v>
      </c>
      <c r="H675" t="s">
        <v>76</v>
      </c>
      <c r="I675" t="s">
        <v>43</v>
      </c>
      <c r="J675" t="s">
        <v>24</v>
      </c>
      <c r="K675" t="s">
        <v>25</v>
      </c>
      <c r="L675" t="s">
        <v>124</v>
      </c>
      <c r="M675">
        <v>81.75</v>
      </c>
      <c r="N675">
        <v>63</v>
      </c>
      <c r="O675" t="s">
        <v>56</v>
      </c>
      <c r="P675" t="s">
        <v>38</v>
      </c>
      <c r="Q675">
        <v>5</v>
      </c>
      <c r="S675" t="s">
        <v>29</v>
      </c>
      <c r="U675">
        <v>303757</v>
      </c>
    </row>
    <row r="676" spans="1:21" x14ac:dyDescent="0.3">
      <c r="A676">
        <v>304887</v>
      </c>
      <c r="B676" t="s">
        <v>497</v>
      </c>
      <c r="C676" t="s">
        <v>1761</v>
      </c>
      <c r="D676" t="s">
        <v>40</v>
      </c>
      <c r="E676" t="s">
        <v>1770</v>
      </c>
      <c r="F676" t="s">
        <v>41</v>
      </c>
      <c r="G676" t="s">
        <v>62</v>
      </c>
      <c r="H676" t="s">
        <v>63</v>
      </c>
      <c r="I676" t="s">
        <v>23</v>
      </c>
      <c r="J676" t="s">
        <v>24</v>
      </c>
      <c r="K676" t="s">
        <v>64</v>
      </c>
      <c r="L676" t="s">
        <v>843</v>
      </c>
      <c r="M676">
        <v>77.67</v>
      </c>
      <c r="N676">
        <v>71</v>
      </c>
      <c r="O676" t="s">
        <v>56</v>
      </c>
      <c r="P676" t="s">
        <v>38</v>
      </c>
      <c r="Q676">
        <v>4</v>
      </c>
      <c r="R676">
        <v>20</v>
      </c>
      <c r="S676" t="s">
        <v>29</v>
      </c>
      <c r="U676">
        <v>303781</v>
      </c>
    </row>
    <row r="677" spans="1:21" x14ac:dyDescent="0.3">
      <c r="A677">
        <v>304888</v>
      </c>
      <c r="B677" t="s">
        <v>503</v>
      </c>
      <c r="C677" t="s">
        <v>1766</v>
      </c>
      <c r="D677" t="s">
        <v>52</v>
      </c>
      <c r="E677" t="s">
        <v>1769</v>
      </c>
      <c r="F677" t="s">
        <v>61</v>
      </c>
      <c r="G677" t="s">
        <v>53</v>
      </c>
      <c r="H677" t="s">
        <v>22</v>
      </c>
      <c r="I677" t="s">
        <v>23</v>
      </c>
      <c r="J677" t="s">
        <v>36</v>
      </c>
      <c r="K677" t="s">
        <v>64</v>
      </c>
      <c r="L677" t="s">
        <v>805</v>
      </c>
      <c r="M677">
        <v>81.84</v>
      </c>
      <c r="N677">
        <v>76</v>
      </c>
      <c r="O677" t="s">
        <v>56</v>
      </c>
      <c r="P677" t="s">
        <v>38</v>
      </c>
      <c r="Q677">
        <v>3</v>
      </c>
      <c r="R677">
        <v>22</v>
      </c>
      <c r="S677" t="s">
        <v>29</v>
      </c>
      <c r="U677">
        <v>304170</v>
      </c>
    </row>
    <row r="678" spans="1:21" x14ac:dyDescent="0.3">
      <c r="A678">
        <v>304892</v>
      </c>
      <c r="B678" t="s">
        <v>1405</v>
      </c>
      <c r="C678" t="s">
        <v>1764</v>
      </c>
      <c r="D678" t="s">
        <v>60</v>
      </c>
      <c r="E678" t="s">
        <v>1769</v>
      </c>
      <c r="F678" t="s">
        <v>61</v>
      </c>
      <c r="G678" t="s">
        <v>21</v>
      </c>
      <c r="H678" t="s">
        <v>76</v>
      </c>
      <c r="I678" t="s">
        <v>35</v>
      </c>
      <c r="J678" t="s">
        <v>24</v>
      </c>
      <c r="K678" t="s">
        <v>54</v>
      </c>
      <c r="L678" t="s">
        <v>811</v>
      </c>
      <c r="M678">
        <v>79.11</v>
      </c>
      <c r="N678">
        <v>77</v>
      </c>
      <c r="O678" t="s">
        <v>56</v>
      </c>
      <c r="P678" t="s">
        <v>50</v>
      </c>
      <c r="R678">
        <v>37</v>
      </c>
      <c r="S678" t="s">
        <v>29</v>
      </c>
      <c r="U678">
        <v>304512</v>
      </c>
    </row>
    <row r="679" spans="1:21" x14ac:dyDescent="0.3">
      <c r="A679">
        <v>304894</v>
      </c>
      <c r="B679" t="s">
        <v>114</v>
      </c>
      <c r="C679" t="s">
        <v>1762</v>
      </c>
      <c r="D679" t="s">
        <v>72</v>
      </c>
      <c r="E679" t="s">
        <v>1769</v>
      </c>
      <c r="F679" t="s">
        <v>61</v>
      </c>
      <c r="G679" t="s">
        <v>73</v>
      </c>
      <c r="H679" t="s">
        <v>34</v>
      </c>
      <c r="I679" t="s">
        <v>35</v>
      </c>
      <c r="J679" t="s">
        <v>36</v>
      </c>
      <c r="K679" t="s">
        <v>69</v>
      </c>
      <c r="L679" t="s">
        <v>1438</v>
      </c>
      <c r="M679">
        <v>84.58</v>
      </c>
      <c r="N679">
        <v>70</v>
      </c>
      <c r="O679" t="s">
        <v>56</v>
      </c>
      <c r="P679" t="s">
        <v>38</v>
      </c>
      <c r="Q679">
        <v>5</v>
      </c>
      <c r="R679">
        <v>19</v>
      </c>
      <c r="S679" t="s">
        <v>29</v>
      </c>
      <c r="U679">
        <v>304336</v>
      </c>
    </row>
    <row r="680" spans="1:21" x14ac:dyDescent="0.3">
      <c r="A680">
        <v>304899</v>
      </c>
      <c r="B680" t="s">
        <v>812</v>
      </c>
      <c r="C680" t="s">
        <v>1764</v>
      </c>
      <c r="D680" t="s">
        <v>60</v>
      </c>
      <c r="E680" t="s">
        <v>1771</v>
      </c>
      <c r="F680" t="s">
        <v>32</v>
      </c>
      <c r="G680" t="s">
        <v>68</v>
      </c>
      <c r="H680" t="s">
        <v>63</v>
      </c>
      <c r="I680" t="s">
        <v>43</v>
      </c>
      <c r="J680" t="s">
        <v>24</v>
      </c>
      <c r="K680" t="s">
        <v>54</v>
      </c>
      <c r="L680" t="s">
        <v>445</v>
      </c>
      <c r="M680">
        <v>84.72</v>
      </c>
      <c r="N680">
        <v>70</v>
      </c>
      <c r="O680" t="s">
        <v>56</v>
      </c>
      <c r="P680" t="s">
        <v>38</v>
      </c>
      <c r="Q680">
        <v>2</v>
      </c>
      <c r="R680">
        <v>33</v>
      </c>
      <c r="S680" t="s">
        <v>29</v>
      </c>
      <c r="U680">
        <v>304504</v>
      </c>
    </row>
    <row r="681" spans="1:21" x14ac:dyDescent="0.3">
      <c r="A681">
        <v>304900</v>
      </c>
      <c r="B681" t="s">
        <v>404</v>
      </c>
      <c r="C681" t="s">
        <v>1763</v>
      </c>
      <c r="D681" t="s">
        <v>80</v>
      </c>
      <c r="E681" t="s">
        <v>1768</v>
      </c>
      <c r="F681" t="s">
        <v>20</v>
      </c>
      <c r="G681" t="s">
        <v>62</v>
      </c>
      <c r="H681" t="s">
        <v>34</v>
      </c>
      <c r="I681" t="s">
        <v>35</v>
      </c>
      <c r="J681" t="s">
        <v>24</v>
      </c>
      <c r="K681" t="s">
        <v>54</v>
      </c>
      <c r="L681" t="s">
        <v>1391</v>
      </c>
      <c r="M681">
        <v>97.1</v>
      </c>
      <c r="N681">
        <v>97</v>
      </c>
      <c r="O681" t="s">
        <v>56</v>
      </c>
      <c r="P681" t="s">
        <v>28</v>
      </c>
      <c r="R681">
        <v>16</v>
      </c>
      <c r="S681" t="s">
        <v>29</v>
      </c>
      <c r="U681">
        <v>303919</v>
      </c>
    </row>
    <row r="682" spans="1:21" x14ac:dyDescent="0.3">
      <c r="A682">
        <v>304901</v>
      </c>
      <c r="B682" t="s">
        <v>310</v>
      </c>
      <c r="C682" t="s">
        <v>1762</v>
      </c>
      <c r="D682" t="s">
        <v>72</v>
      </c>
      <c r="E682" t="s">
        <v>1769</v>
      </c>
      <c r="F682" t="s">
        <v>61</v>
      </c>
      <c r="G682" t="s">
        <v>47</v>
      </c>
      <c r="H682" t="s">
        <v>76</v>
      </c>
      <c r="I682" t="s">
        <v>35</v>
      </c>
      <c r="J682" t="s">
        <v>36</v>
      </c>
      <c r="K682" t="s">
        <v>54</v>
      </c>
      <c r="L682" t="s">
        <v>1440</v>
      </c>
      <c r="M682">
        <v>95.62</v>
      </c>
      <c r="N682">
        <v>91</v>
      </c>
      <c r="O682" t="s">
        <v>56</v>
      </c>
      <c r="P682" t="s">
        <v>38</v>
      </c>
      <c r="Q682">
        <v>4</v>
      </c>
      <c r="R682">
        <v>5</v>
      </c>
      <c r="S682" t="s">
        <v>29</v>
      </c>
      <c r="U682">
        <v>304699</v>
      </c>
    </row>
    <row r="683" spans="1:21" x14ac:dyDescent="0.3">
      <c r="A683">
        <v>304904</v>
      </c>
      <c r="B683" t="s">
        <v>230</v>
      </c>
      <c r="C683" t="s">
        <v>1763</v>
      </c>
      <c r="D683" t="s">
        <v>80</v>
      </c>
      <c r="E683" t="s">
        <v>1772</v>
      </c>
      <c r="F683" t="s">
        <v>46</v>
      </c>
      <c r="G683" t="s">
        <v>42</v>
      </c>
      <c r="H683" t="s">
        <v>76</v>
      </c>
      <c r="I683" t="s">
        <v>35</v>
      </c>
      <c r="J683" t="s">
        <v>24</v>
      </c>
      <c r="K683" t="s">
        <v>64</v>
      </c>
      <c r="L683" t="s">
        <v>1441</v>
      </c>
      <c r="M683">
        <v>82.06</v>
      </c>
      <c r="N683">
        <v>78</v>
      </c>
      <c r="O683" t="s">
        <v>56</v>
      </c>
      <c r="P683" t="s">
        <v>38</v>
      </c>
      <c r="Q683">
        <v>4</v>
      </c>
      <c r="R683">
        <v>22</v>
      </c>
      <c r="S683" t="s">
        <v>29</v>
      </c>
      <c r="U683">
        <v>303884</v>
      </c>
    </row>
    <row r="684" spans="1:21" x14ac:dyDescent="0.3">
      <c r="A684">
        <v>304905</v>
      </c>
      <c r="B684" t="s">
        <v>750</v>
      </c>
      <c r="C684" t="s">
        <v>1760</v>
      </c>
      <c r="D684" t="s">
        <v>31</v>
      </c>
      <c r="E684" t="s">
        <v>1770</v>
      </c>
      <c r="F684" t="s">
        <v>41</v>
      </c>
      <c r="G684" t="s">
        <v>102</v>
      </c>
      <c r="H684" t="s">
        <v>63</v>
      </c>
      <c r="I684" t="s">
        <v>43</v>
      </c>
      <c r="J684" t="s">
        <v>24</v>
      </c>
      <c r="K684" t="s">
        <v>64</v>
      </c>
      <c r="L684" t="s">
        <v>1442</v>
      </c>
      <c r="M684">
        <v>86.45</v>
      </c>
      <c r="N684">
        <v>90</v>
      </c>
      <c r="O684" t="s">
        <v>56</v>
      </c>
      <c r="P684" t="s">
        <v>28</v>
      </c>
      <c r="R684">
        <v>28</v>
      </c>
      <c r="S684" t="s">
        <v>57</v>
      </c>
      <c r="T684" t="s">
        <v>708</v>
      </c>
      <c r="U684">
        <v>304745</v>
      </c>
    </row>
    <row r="685" spans="1:21" x14ac:dyDescent="0.3">
      <c r="A685">
        <v>304907</v>
      </c>
      <c r="B685" t="s">
        <v>138</v>
      </c>
      <c r="C685" t="s">
        <v>1762</v>
      </c>
      <c r="D685" t="s">
        <v>72</v>
      </c>
      <c r="E685" t="s">
        <v>1768</v>
      </c>
      <c r="F685" t="s">
        <v>20</v>
      </c>
      <c r="G685" t="s">
        <v>126</v>
      </c>
      <c r="H685" t="s">
        <v>63</v>
      </c>
      <c r="I685" t="s">
        <v>35</v>
      </c>
      <c r="J685" t="s">
        <v>24</v>
      </c>
      <c r="K685" t="s">
        <v>25</v>
      </c>
      <c r="L685" t="s">
        <v>1444</v>
      </c>
      <c r="M685">
        <v>96.81</v>
      </c>
      <c r="N685">
        <v>98</v>
      </c>
      <c r="O685" t="s">
        <v>56</v>
      </c>
      <c r="P685" t="s">
        <v>38</v>
      </c>
      <c r="Q685">
        <v>2</v>
      </c>
      <c r="R685">
        <v>37</v>
      </c>
      <c r="S685" t="s">
        <v>29</v>
      </c>
      <c r="U685">
        <v>303897</v>
      </c>
    </row>
    <row r="686" spans="1:21" x14ac:dyDescent="0.3">
      <c r="A686">
        <v>304910</v>
      </c>
      <c r="B686" t="s">
        <v>326</v>
      </c>
      <c r="C686" t="s">
        <v>1765</v>
      </c>
      <c r="D686" t="s">
        <v>19</v>
      </c>
      <c r="E686" t="s">
        <v>1771</v>
      </c>
      <c r="F686" t="s">
        <v>32</v>
      </c>
      <c r="G686" t="s">
        <v>33</v>
      </c>
      <c r="H686" t="s">
        <v>63</v>
      </c>
      <c r="I686" t="s">
        <v>35</v>
      </c>
      <c r="J686" t="s">
        <v>36</v>
      </c>
      <c r="K686" t="s">
        <v>64</v>
      </c>
      <c r="L686" t="s">
        <v>1153</v>
      </c>
      <c r="M686">
        <v>83.41</v>
      </c>
      <c r="N686">
        <v>72</v>
      </c>
      <c r="O686" t="s">
        <v>56</v>
      </c>
      <c r="P686" t="s">
        <v>38</v>
      </c>
      <c r="Q686">
        <v>5</v>
      </c>
      <c r="R686">
        <v>34</v>
      </c>
      <c r="S686" t="s">
        <v>29</v>
      </c>
      <c r="U686">
        <v>303757</v>
      </c>
    </row>
    <row r="687" spans="1:21" x14ac:dyDescent="0.3">
      <c r="A687">
        <v>304912</v>
      </c>
      <c r="B687" t="s">
        <v>728</v>
      </c>
      <c r="C687" t="s">
        <v>1760</v>
      </c>
      <c r="D687" t="s">
        <v>31</v>
      </c>
      <c r="E687" t="s">
        <v>1768</v>
      </c>
      <c r="F687" t="s">
        <v>20</v>
      </c>
      <c r="G687" t="s">
        <v>126</v>
      </c>
      <c r="H687" t="s">
        <v>34</v>
      </c>
      <c r="I687" t="s">
        <v>35</v>
      </c>
      <c r="J687" t="s">
        <v>36</v>
      </c>
      <c r="K687" t="s">
        <v>54</v>
      </c>
      <c r="L687" t="s">
        <v>535</v>
      </c>
      <c r="M687">
        <v>76.39</v>
      </c>
      <c r="N687">
        <v>73</v>
      </c>
      <c r="O687" t="s">
        <v>56</v>
      </c>
      <c r="P687" t="s">
        <v>28</v>
      </c>
      <c r="R687">
        <v>17</v>
      </c>
      <c r="S687" t="s">
        <v>131</v>
      </c>
      <c r="T687" t="s">
        <v>1446</v>
      </c>
      <c r="U687">
        <v>303613</v>
      </c>
    </row>
    <row r="688" spans="1:21" x14ac:dyDescent="0.3">
      <c r="A688">
        <v>304913</v>
      </c>
      <c r="B688" t="s">
        <v>1072</v>
      </c>
      <c r="C688" t="s">
        <v>1762</v>
      </c>
      <c r="D688" t="s">
        <v>72</v>
      </c>
      <c r="E688" t="s">
        <v>1771</v>
      </c>
      <c r="F688" t="s">
        <v>32</v>
      </c>
      <c r="G688" t="s">
        <v>33</v>
      </c>
      <c r="H688" t="s">
        <v>76</v>
      </c>
      <c r="I688" t="s">
        <v>35</v>
      </c>
      <c r="J688" t="s">
        <v>24</v>
      </c>
      <c r="K688" t="s">
        <v>54</v>
      </c>
      <c r="L688" t="s">
        <v>1195</v>
      </c>
      <c r="M688">
        <v>86.88</v>
      </c>
      <c r="N688">
        <v>70</v>
      </c>
      <c r="O688" t="s">
        <v>56</v>
      </c>
      <c r="P688" t="s">
        <v>38</v>
      </c>
      <c r="Q688">
        <v>3</v>
      </c>
      <c r="R688">
        <v>27</v>
      </c>
      <c r="S688" t="s">
        <v>29</v>
      </c>
      <c r="U688">
        <v>303612</v>
      </c>
    </row>
    <row r="689" spans="1:21" x14ac:dyDescent="0.3">
      <c r="A689">
        <v>304915</v>
      </c>
      <c r="B689" t="s">
        <v>877</v>
      </c>
      <c r="C689" t="s">
        <v>1764</v>
      </c>
      <c r="D689" t="s">
        <v>60</v>
      </c>
      <c r="E689" t="s">
        <v>1771</v>
      </c>
      <c r="F689" t="s">
        <v>32</v>
      </c>
      <c r="G689" t="s">
        <v>173</v>
      </c>
      <c r="H689" t="s">
        <v>63</v>
      </c>
      <c r="I689" t="s">
        <v>35</v>
      </c>
      <c r="J689" t="s">
        <v>36</v>
      </c>
      <c r="K689" t="s">
        <v>54</v>
      </c>
      <c r="L689" t="s">
        <v>1447</v>
      </c>
      <c r="M689">
        <v>99.44</v>
      </c>
      <c r="N689">
        <v>99</v>
      </c>
      <c r="O689" t="s">
        <v>56</v>
      </c>
      <c r="P689" t="s">
        <v>38</v>
      </c>
      <c r="Q689">
        <v>3</v>
      </c>
      <c r="R689">
        <v>32</v>
      </c>
      <c r="S689" t="s">
        <v>29</v>
      </c>
      <c r="U689">
        <v>304683</v>
      </c>
    </row>
    <row r="690" spans="1:21" x14ac:dyDescent="0.3">
      <c r="A690">
        <v>304917</v>
      </c>
      <c r="B690" t="s">
        <v>581</v>
      </c>
      <c r="C690" t="s">
        <v>1760</v>
      </c>
      <c r="D690" t="s">
        <v>31</v>
      </c>
      <c r="E690" t="s">
        <v>1768</v>
      </c>
      <c r="F690" t="s">
        <v>20</v>
      </c>
      <c r="G690" t="s">
        <v>62</v>
      </c>
      <c r="H690" t="s">
        <v>76</v>
      </c>
      <c r="I690" t="s">
        <v>43</v>
      </c>
      <c r="J690" t="s">
        <v>36</v>
      </c>
      <c r="K690" t="s">
        <v>69</v>
      </c>
      <c r="L690" t="s">
        <v>676</v>
      </c>
      <c r="M690">
        <v>89.86</v>
      </c>
      <c r="N690">
        <v>70</v>
      </c>
      <c r="O690" t="s">
        <v>56</v>
      </c>
      <c r="P690" t="s">
        <v>50</v>
      </c>
      <c r="R690">
        <v>26</v>
      </c>
      <c r="S690" t="s">
        <v>57</v>
      </c>
      <c r="T690" t="s">
        <v>1449</v>
      </c>
      <c r="U690">
        <v>304582</v>
      </c>
    </row>
    <row r="691" spans="1:21" x14ac:dyDescent="0.3">
      <c r="A691">
        <v>304918</v>
      </c>
      <c r="B691" t="s">
        <v>177</v>
      </c>
      <c r="C691" t="s">
        <v>1766</v>
      </c>
      <c r="D691" t="s">
        <v>52</v>
      </c>
      <c r="E691" t="s">
        <v>1768</v>
      </c>
      <c r="F691" t="s">
        <v>20</v>
      </c>
      <c r="G691" t="s">
        <v>42</v>
      </c>
      <c r="H691" t="s">
        <v>22</v>
      </c>
      <c r="I691" t="s">
        <v>23</v>
      </c>
      <c r="J691" t="s">
        <v>36</v>
      </c>
      <c r="K691" t="s">
        <v>25</v>
      </c>
      <c r="L691" t="s">
        <v>1301</v>
      </c>
      <c r="M691">
        <v>90.75</v>
      </c>
      <c r="N691">
        <v>77</v>
      </c>
      <c r="O691" t="s">
        <v>56</v>
      </c>
      <c r="P691" t="s">
        <v>50</v>
      </c>
      <c r="R691">
        <v>29</v>
      </c>
      <c r="S691" t="s">
        <v>131</v>
      </c>
      <c r="T691" t="s">
        <v>1346</v>
      </c>
      <c r="U691">
        <v>304718</v>
      </c>
    </row>
    <row r="692" spans="1:21" x14ac:dyDescent="0.3">
      <c r="A692">
        <v>304920</v>
      </c>
      <c r="B692" t="s">
        <v>172</v>
      </c>
      <c r="C692" t="s">
        <v>1763</v>
      </c>
      <c r="D692" t="s">
        <v>80</v>
      </c>
      <c r="E692" t="s">
        <v>1772</v>
      </c>
      <c r="F692" t="s">
        <v>46</v>
      </c>
      <c r="G692" t="s">
        <v>68</v>
      </c>
      <c r="H692" t="s">
        <v>22</v>
      </c>
      <c r="I692" t="s">
        <v>23</v>
      </c>
      <c r="J692" t="s">
        <v>36</v>
      </c>
      <c r="K692" t="s">
        <v>64</v>
      </c>
      <c r="L692" t="s">
        <v>1451</v>
      </c>
      <c r="M692">
        <v>80.61</v>
      </c>
      <c r="N692">
        <v>58</v>
      </c>
      <c r="O692" t="s">
        <v>56</v>
      </c>
      <c r="P692" t="s">
        <v>38</v>
      </c>
      <c r="Q692">
        <v>4</v>
      </c>
      <c r="S692" t="s">
        <v>57</v>
      </c>
      <c r="T692" t="s">
        <v>245</v>
      </c>
      <c r="U692">
        <v>303777</v>
      </c>
    </row>
    <row r="693" spans="1:21" x14ac:dyDescent="0.3">
      <c r="A693">
        <v>304921</v>
      </c>
      <c r="B693" t="s">
        <v>129</v>
      </c>
      <c r="C693" t="s">
        <v>1761</v>
      </c>
      <c r="D693" t="s">
        <v>40</v>
      </c>
      <c r="E693" t="s">
        <v>1768</v>
      </c>
      <c r="F693" t="s">
        <v>20</v>
      </c>
      <c r="G693" t="s">
        <v>42</v>
      </c>
      <c r="H693" t="s">
        <v>63</v>
      </c>
      <c r="I693" t="s">
        <v>35</v>
      </c>
      <c r="J693" t="s">
        <v>36</v>
      </c>
      <c r="K693" t="s">
        <v>25</v>
      </c>
      <c r="L693" t="s">
        <v>952</v>
      </c>
      <c r="M693">
        <v>75.16</v>
      </c>
      <c r="N693">
        <v>51</v>
      </c>
      <c r="O693" t="s">
        <v>56</v>
      </c>
      <c r="P693" t="s">
        <v>38</v>
      </c>
      <c r="Q693">
        <v>4</v>
      </c>
      <c r="R693">
        <v>10</v>
      </c>
      <c r="S693" t="s">
        <v>29</v>
      </c>
      <c r="U693">
        <v>304019</v>
      </c>
    </row>
    <row r="694" spans="1:21" x14ac:dyDescent="0.3">
      <c r="A694">
        <v>304922</v>
      </c>
      <c r="B694" t="s">
        <v>1238</v>
      </c>
      <c r="C694" t="s">
        <v>1763</v>
      </c>
      <c r="D694" t="s">
        <v>80</v>
      </c>
      <c r="E694" t="s">
        <v>1771</v>
      </c>
      <c r="F694" t="s">
        <v>32</v>
      </c>
      <c r="G694" t="s">
        <v>68</v>
      </c>
      <c r="H694" t="s">
        <v>63</v>
      </c>
      <c r="I694" t="s">
        <v>23</v>
      </c>
      <c r="J694" t="s">
        <v>24</v>
      </c>
      <c r="K694" t="s">
        <v>69</v>
      </c>
      <c r="L694" t="s">
        <v>1019</v>
      </c>
      <c r="M694">
        <v>93.21</v>
      </c>
      <c r="N694">
        <v>80</v>
      </c>
      <c r="O694" t="s">
        <v>56</v>
      </c>
      <c r="P694" t="s">
        <v>38</v>
      </c>
      <c r="Q694">
        <v>3</v>
      </c>
      <c r="R694">
        <v>5</v>
      </c>
      <c r="S694" t="s">
        <v>29</v>
      </c>
      <c r="U694">
        <v>303721</v>
      </c>
    </row>
    <row r="695" spans="1:21" x14ac:dyDescent="0.3">
      <c r="A695">
        <v>304924</v>
      </c>
      <c r="B695" t="s">
        <v>413</v>
      </c>
      <c r="C695" t="s">
        <v>1761</v>
      </c>
      <c r="D695" t="s">
        <v>40</v>
      </c>
      <c r="E695" t="s">
        <v>1769</v>
      </c>
      <c r="F695" t="s">
        <v>61</v>
      </c>
      <c r="G695" t="s">
        <v>68</v>
      </c>
      <c r="H695" t="s">
        <v>63</v>
      </c>
      <c r="I695" t="s">
        <v>35</v>
      </c>
      <c r="J695" t="s">
        <v>24</v>
      </c>
      <c r="K695" t="s">
        <v>54</v>
      </c>
      <c r="L695" t="s">
        <v>1372</v>
      </c>
      <c r="M695">
        <v>77.709999999999994</v>
      </c>
      <c r="N695">
        <v>59</v>
      </c>
      <c r="O695" t="s">
        <v>56</v>
      </c>
      <c r="P695" t="s">
        <v>38</v>
      </c>
      <c r="Q695">
        <v>5</v>
      </c>
      <c r="R695">
        <v>30</v>
      </c>
      <c r="S695" t="s">
        <v>29</v>
      </c>
      <c r="U695">
        <v>304682</v>
      </c>
    </row>
    <row r="696" spans="1:21" x14ac:dyDescent="0.3">
      <c r="A696">
        <v>304925</v>
      </c>
      <c r="B696" t="s">
        <v>243</v>
      </c>
      <c r="C696" t="s">
        <v>1764</v>
      </c>
      <c r="D696" t="s">
        <v>60</v>
      </c>
      <c r="E696" t="s">
        <v>1768</v>
      </c>
      <c r="F696" t="s">
        <v>20</v>
      </c>
      <c r="G696" t="s">
        <v>108</v>
      </c>
      <c r="H696" t="s">
        <v>76</v>
      </c>
      <c r="I696" t="s">
        <v>23</v>
      </c>
      <c r="J696" t="s">
        <v>36</v>
      </c>
      <c r="K696" t="s">
        <v>69</v>
      </c>
      <c r="L696" t="s">
        <v>832</v>
      </c>
      <c r="M696">
        <v>93.41</v>
      </c>
      <c r="N696">
        <v>74</v>
      </c>
      <c r="O696" t="s">
        <v>56</v>
      </c>
      <c r="P696" t="s">
        <v>38</v>
      </c>
      <c r="Q696">
        <v>4</v>
      </c>
      <c r="R696">
        <v>7</v>
      </c>
      <c r="S696" t="s">
        <v>29</v>
      </c>
      <c r="U696">
        <v>304184</v>
      </c>
    </row>
    <row r="697" spans="1:21" x14ac:dyDescent="0.3">
      <c r="A697">
        <v>304926</v>
      </c>
      <c r="B697" t="s">
        <v>724</v>
      </c>
      <c r="C697" t="s">
        <v>1763</v>
      </c>
      <c r="D697" t="s">
        <v>80</v>
      </c>
      <c r="E697" t="s">
        <v>1770</v>
      </c>
      <c r="F697" t="s">
        <v>41</v>
      </c>
      <c r="G697" t="s">
        <v>68</v>
      </c>
      <c r="H697" t="s">
        <v>63</v>
      </c>
      <c r="I697" t="s">
        <v>23</v>
      </c>
      <c r="J697" t="s">
        <v>36</v>
      </c>
      <c r="K697" t="s">
        <v>25</v>
      </c>
      <c r="L697" t="s">
        <v>1283</v>
      </c>
      <c r="M697">
        <v>81.55</v>
      </c>
      <c r="N697">
        <v>57</v>
      </c>
      <c r="O697" t="s">
        <v>56</v>
      </c>
      <c r="P697" t="s">
        <v>38</v>
      </c>
      <c r="Q697">
        <v>2</v>
      </c>
      <c r="R697">
        <v>31</v>
      </c>
      <c r="S697" t="s">
        <v>29</v>
      </c>
      <c r="U697">
        <v>303848</v>
      </c>
    </row>
    <row r="698" spans="1:21" x14ac:dyDescent="0.3">
      <c r="A698">
        <v>304927</v>
      </c>
      <c r="B698" t="s">
        <v>955</v>
      </c>
      <c r="C698" t="s">
        <v>1761</v>
      </c>
      <c r="D698" t="s">
        <v>40</v>
      </c>
      <c r="E698" t="s">
        <v>1770</v>
      </c>
      <c r="F698" t="s">
        <v>41</v>
      </c>
      <c r="G698" t="s">
        <v>62</v>
      </c>
      <c r="H698" t="s">
        <v>76</v>
      </c>
      <c r="I698" t="s">
        <v>23</v>
      </c>
      <c r="J698" t="s">
        <v>36</v>
      </c>
      <c r="K698" t="s">
        <v>25</v>
      </c>
      <c r="L698" t="s">
        <v>1284</v>
      </c>
      <c r="M698">
        <v>95.3</v>
      </c>
      <c r="N698">
        <v>91</v>
      </c>
      <c r="O698" t="s">
        <v>56</v>
      </c>
      <c r="P698" t="s">
        <v>38</v>
      </c>
      <c r="Q698">
        <v>4</v>
      </c>
      <c r="R698">
        <v>33</v>
      </c>
      <c r="S698" t="s">
        <v>29</v>
      </c>
      <c r="U698">
        <v>303547</v>
      </c>
    </row>
    <row r="699" spans="1:21" x14ac:dyDescent="0.3">
      <c r="A699">
        <v>304928</v>
      </c>
      <c r="B699" t="s">
        <v>221</v>
      </c>
      <c r="C699" t="s">
        <v>1766</v>
      </c>
      <c r="D699" t="s">
        <v>52</v>
      </c>
      <c r="E699" t="s">
        <v>1770</v>
      </c>
      <c r="F699" t="s">
        <v>41</v>
      </c>
      <c r="G699" t="s">
        <v>102</v>
      </c>
      <c r="H699" t="s">
        <v>22</v>
      </c>
      <c r="I699" t="s">
        <v>35</v>
      </c>
      <c r="J699" t="s">
        <v>24</v>
      </c>
      <c r="K699" t="s">
        <v>54</v>
      </c>
      <c r="L699" t="s">
        <v>1452</v>
      </c>
      <c r="M699">
        <v>82.21</v>
      </c>
      <c r="N699">
        <v>76</v>
      </c>
      <c r="O699" t="s">
        <v>56</v>
      </c>
      <c r="P699" t="s">
        <v>38</v>
      </c>
      <c r="Q699">
        <v>3</v>
      </c>
      <c r="R699">
        <v>34</v>
      </c>
      <c r="S699" t="s">
        <v>29</v>
      </c>
      <c r="U699">
        <v>303878</v>
      </c>
    </row>
    <row r="700" spans="1:21" x14ac:dyDescent="0.3">
      <c r="A700">
        <v>304931</v>
      </c>
      <c r="B700" t="s">
        <v>634</v>
      </c>
      <c r="C700" t="s">
        <v>1760</v>
      </c>
      <c r="D700" t="s">
        <v>31</v>
      </c>
      <c r="E700" t="s">
        <v>1771</v>
      </c>
      <c r="F700" t="s">
        <v>32</v>
      </c>
      <c r="G700" t="s">
        <v>68</v>
      </c>
      <c r="H700" t="s">
        <v>22</v>
      </c>
      <c r="I700" t="s">
        <v>23</v>
      </c>
      <c r="J700" t="s">
        <v>24</v>
      </c>
      <c r="K700" t="s">
        <v>54</v>
      </c>
      <c r="L700" t="s">
        <v>1453</v>
      </c>
      <c r="M700">
        <v>89.94</v>
      </c>
      <c r="N700">
        <v>73</v>
      </c>
      <c r="O700" t="s">
        <v>56</v>
      </c>
      <c r="P700" t="s">
        <v>38</v>
      </c>
      <c r="Q700">
        <v>5</v>
      </c>
      <c r="R700">
        <v>5</v>
      </c>
      <c r="S700" t="s">
        <v>29</v>
      </c>
      <c r="U700">
        <v>304110</v>
      </c>
    </row>
    <row r="701" spans="1:21" x14ac:dyDescent="0.3">
      <c r="A701">
        <v>304933</v>
      </c>
      <c r="B701" t="s">
        <v>411</v>
      </c>
      <c r="C701" t="s">
        <v>1760</v>
      </c>
      <c r="D701" t="s">
        <v>31</v>
      </c>
      <c r="E701" t="s">
        <v>1768</v>
      </c>
      <c r="F701" t="s">
        <v>20</v>
      </c>
      <c r="G701" t="s">
        <v>62</v>
      </c>
      <c r="H701" t="s">
        <v>34</v>
      </c>
      <c r="I701" t="s">
        <v>23</v>
      </c>
      <c r="J701" t="s">
        <v>36</v>
      </c>
      <c r="K701" t="s">
        <v>69</v>
      </c>
      <c r="L701" t="s">
        <v>188</v>
      </c>
      <c r="M701">
        <v>95.56</v>
      </c>
      <c r="N701">
        <v>85</v>
      </c>
      <c r="O701" t="s">
        <v>56</v>
      </c>
      <c r="P701" t="s">
        <v>38</v>
      </c>
      <c r="Q701">
        <v>5</v>
      </c>
      <c r="S701" t="s">
        <v>29</v>
      </c>
      <c r="U701">
        <v>304623</v>
      </c>
    </row>
    <row r="702" spans="1:21" x14ac:dyDescent="0.3">
      <c r="A702">
        <v>304934</v>
      </c>
      <c r="B702" t="s">
        <v>617</v>
      </c>
      <c r="C702" t="s">
        <v>1762</v>
      </c>
      <c r="D702" t="s">
        <v>72</v>
      </c>
      <c r="E702" t="s">
        <v>1771</v>
      </c>
      <c r="F702" t="s">
        <v>32</v>
      </c>
      <c r="G702" t="s">
        <v>68</v>
      </c>
      <c r="H702" t="s">
        <v>63</v>
      </c>
      <c r="I702" t="s">
        <v>43</v>
      </c>
      <c r="J702" t="s">
        <v>24</v>
      </c>
      <c r="K702" t="s">
        <v>25</v>
      </c>
      <c r="L702" t="s">
        <v>1455</v>
      </c>
      <c r="M702">
        <v>86.8</v>
      </c>
      <c r="N702">
        <v>88</v>
      </c>
      <c r="O702" t="s">
        <v>56</v>
      </c>
      <c r="P702" t="s">
        <v>38</v>
      </c>
      <c r="Q702">
        <v>2</v>
      </c>
      <c r="R702">
        <v>19</v>
      </c>
      <c r="S702" t="s">
        <v>29</v>
      </c>
      <c r="U702">
        <v>304909</v>
      </c>
    </row>
    <row r="703" spans="1:21" x14ac:dyDescent="0.3">
      <c r="A703">
        <v>304935</v>
      </c>
      <c r="B703" t="s">
        <v>745</v>
      </c>
      <c r="C703" t="s">
        <v>1762</v>
      </c>
      <c r="D703" t="s">
        <v>72</v>
      </c>
      <c r="E703" t="s">
        <v>1772</v>
      </c>
      <c r="F703" t="s">
        <v>46</v>
      </c>
      <c r="G703" t="s">
        <v>42</v>
      </c>
      <c r="H703" t="s">
        <v>76</v>
      </c>
      <c r="I703" t="s">
        <v>43</v>
      </c>
      <c r="J703" t="s">
        <v>36</v>
      </c>
      <c r="K703" t="s">
        <v>25</v>
      </c>
      <c r="L703" t="s">
        <v>1256</v>
      </c>
      <c r="M703">
        <v>79.28</v>
      </c>
      <c r="N703">
        <v>53</v>
      </c>
      <c r="O703" t="s">
        <v>56</v>
      </c>
      <c r="P703" t="s">
        <v>50</v>
      </c>
      <c r="R703">
        <v>18</v>
      </c>
      <c r="S703" t="s">
        <v>29</v>
      </c>
      <c r="U703">
        <v>304634</v>
      </c>
    </row>
    <row r="704" spans="1:21" x14ac:dyDescent="0.3">
      <c r="A704">
        <v>304936</v>
      </c>
      <c r="B704" t="s">
        <v>581</v>
      </c>
      <c r="C704" t="s">
        <v>1761</v>
      </c>
      <c r="D704" t="s">
        <v>40</v>
      </c>
      <c r="E704" t="s">
        <v>1771</v>
      </c>
      <c r="F704" t="s">
        <v>32</v>
      </c>
      <c r="G704" t="s">
        <v>62</v>
      </c>
      <c r="H704" t="s">
        <v>34</v>
      </c>
      <c r="I704" t="s">
        <v>35</v>
      </c>
      <c r="J704" t="s">
        <v>24</v>
      </c>
      <c r="K704" t="s">
        <v>25</v>
      </c>
      <c r="L704" t="s">
        <v>206</v>
      </c>
      <c r="M704">
        <v>99.13</v>
      </c>
      <c r="N704">
        <v>85</v>
      </c>
      <c r="O704" t="s">
        <v>56</v>
      </c>
      <c r="P704" t="s">
        <v>38</v>
      </c>
      <c r="Q704">
        <v>5</v>
      </c>
      <c r="R704">
        <v>16</v>
      </c>
      <c r="S704" t="s">
        <v>29</v>
      </c>
      <c r="U704">
        <v>303805</v>
      </c>
    </row>
    <row r="705" spans="1:21" x14ac:dyDescent="0.3">
      <c r="A705">
        <v>304938</v>
      </c>
      <c r="B705" t="s">
        <v>1082</v>
      </c>
      <c r="C705" t="s">
        <v>1764</v>
      </c>
      <c r="D705" t="s">
        <v>60</v>
      </c>
      <c r="E705" t="s">
        <v>1771</v>
      </c>
      <c r="F705" t="s">
        <v>32</v>
      </c>
      <c r="G705" t="s">
        <v>108</v>
      </c>
      <c r="H705" t="s">
        <v>63</v>
      </c>
      <c r="I705" t="s">
        <v>43</v>
      </c>
      <c r="J705" t="s">
        <v>24</v>
      </c>
      <c r="K705" t="s">
        <v>25</v>
      </c>
      <c r="L705" t="s">
        <v>941</v>
      </c>
      <c r="M705">
        <v>92.69</v>
      </c>
      <c r="N705">
        <v>77</v>
      </c>
      <c r="O705" t="s">
        <v>56</v>
      </c>
      <c r="P705" t="s">
        <v>38</v>
      </c>
      <c r="Q705">
        <v>3</v>
      </c>
      <c r="R705">
        <v>28</v>
      </c>
      <c r="S705" t="s">
        <v>29</v>
      </c>
      <c r="U705">
        <v>304001</v>
      </c>
    </row>
    <row r="706" spans="1:21" x14ac:dyDescent="0.3">
      <c r="A706">
        <v>304939</v>
      </c>
      <c r="B706" t="s">
        <v>763</v>
      </c>
      <c r="C706" t="s">
        <v>1763</v>
      </c>
      <c r="D706" t="s">
        <v>80</v>
      </c>
      <c r="E706" t="s">
        <v>1770</v>
      </c>
      <c r="F706" t="s">
        <v>41</v>
      </c>
      <c r="G706" t="s">
        <v>53</v>
      </c>
      <c r="H706" t="s">
        <v>34</v>
      </c>
      <c r="I706" t="s">
        <v>43</v>
      </c>
      <c r="J706" t="s">
        <v>24</v>
      </c>
      <c r="K706" t="s">
        <v>69</v>
      </c>
      <c r="L706" t="s">
        <v>620</v>
      </c>
      <c r="M706">
        <v>79.819999999999993</v>
      </c>
      <c r="N706">
        <v>67</v>
      </c>
      <c r="O706" t="s">
        <v>56</v>
      </c>
      <c r="P706" t="s">
        <v>38</v>
      </c>
      <c r="Q706">
        <v>3</v>
      </c>
      <c r="R706">
        <v>38</v>
      </c>
      <c r="S706" t="s">
        <v>131</v>
      </c>
      <c r="T706" t="s">
        <v>1064</v>
      </c>
      <c r="U706">
        <v>304347</v>
      </c>
    </row>
    <row r="707" spans="1:21" x14ac:dyDescent="0.3">
      <c r="A707">
        <v>304941</v>
      </c>
      <c r="B707" t="s">
        <v>692</v>
      </c>
      <c r="C707" t="s">
        <v>1762</v>
      </c>
      <c r="D707" t="s">
        <v>72</v>
      </c>
      <c r="E707" t="s">
        <v>1770</v>
      </c>
      <c r="F707" t="s">
        <v>41</v>
      </c>
      <c r="G707" t="s">
        <v>53</v>
      </c>
      <c r="H707" t="s">
        <v>76</v>
      </c>
      <c r="I707" t="s">
        <v>35</v>
      </c>
      <c r="J707" t="s">
        <v>36</v>
      </c>
      <c r="K707" t="s">
        <v>54</v>
      </c>
      <c r="L707" t="s">
        <v>1293</v>
      </c>
      <c r="M707">
        <v>80.73</v>
      </c>
      <c r="N707">
        <v>74</v>
      </c>
      <c r="O707" t="s">
        <v>56</v>
      </c>
      <c r="P707" t="s">
        <v>38</v>
      </c>
      <c r="Q707">
        <v>3</v>
      </c>
      <c r="R707">
        <v>34</v>
      </c>
      <c r="S707" t="s">
        <v>57</v>
      </c>
      <c r="T707" t="s">
        <v>1457</v>
      </c>
      <c r="U707">
        <v>304047</v>
      </c>
    </row>
    <row r="708" spans="1:21" x14ac:dyDescent="0.3">
      <c r="A708">
        <v>304944</v>
      </c>
      <c r="B708" t="s">
        <v>546</v>
      </c>
      <c r="C708" t="s">
        <v>1763</v>
      </c>
      <c r="D708" t="s">
        <v>80</v>
      </c>
      <c r="E708" t="s">
        <v>1768</v>
      </c>
      <c r="F708" t="s">
        <v>20</v>
      </c>
      <c r="G708" t="s">
        <v>68</v>
      </c>
      <c r="H708" t="s">
        <v>22</v>
      </c>
      <c r="I708" t="s">
        <v>23</v>
      </c>
      <c r="J708" t="s">
        <v>36</v>
      </c>
      <c r="K708" t="s">
        <v>54</v>
      </c>
      <c r="L708" t="s">
        <v>1460</v>
      </c>
      <c r="M708">
        <v>90.33</v>
      </c>
      <c r="N708">
        <v>77</v>
      </c>
      <c r="O708" t="s">
        <v>56</v>
      </c>
      <c r="P708" t="s">
        <v>38</v>
      </c>
      <c r="Q708">
        <v>3</v>
      </c>
      <c r="S708" t="s">
        <v>57</v>
      </c>
      <c r="T708" t="s">
        <v>1461</v>
      </c>
      <c r="U708">
        <v>303680</v>
      </c>
    </row>
    <row r="709" spans="1:21" x14ac:dyDescent="0.3">
      <c r="A709">
        <v>304945</v>
      </c>
      <c r="B709" t="s">
        <v>1144</v>
      </c>
      <c r="C709" t="s">
        <v>1764</v>
      </c>
      <c r="D709" t="s">
        <v>60</v>
      </c>
      <c r="E709" t="s">
        <v>1771</v>
      </c>
      <c r="F709" t="s">
        <v>32</v>
      </c>
      <c r="G709" t="s">
        <v>47</v>
      </c>
      <c r="H709" t="s">
        <v>22</v>
      </c>
      <c r="I709" t="s">
        <v>35</v>
      </c>
      <c r="J709" t="s">
        <v>36</v>
      </c>
      <c r="K709" t="s">
        <v>25</v>
      </c>
      <c r="L709" t="s">
        <v>997</v>
      </c>
      <c r="M709">
        <v>81.95</v>
      </c>
      <c r="N709">
        <v>61</v>
      </c>
      <c r="O709" t="s">
        <v>56</v>
      </c>
      <c r="P709" t="s">
        <v>38</v>
      </c>
      <c r="Q709">
        <v>3</v>
      </c>
      <c r="R709">
        <v>24</v>
      </c>
      <c r="S709" t="s">
        <v>29</v>
      </c>
      <c r="U709">
        <v>303732</v>
      </c>
    </row>
    <row r="710" spans="1:21" x14ac:dyDescent="0.3">
      <c r="A710">
        <v>304948</v>
      </c>
      <c r="B710" t="s">
        <v>1104</v>
      </c>
      <c r="C710" t="s">
        <v>1764</v>
      </c>
      <c r="D710" t="s">
        <v>60</v>
      </c>
      <c r="E710" t="s">
        <v>1772</v>
      </c>
      <c r="F710" t="s">
        <v>46</v>
      </c>
      <c r="G710" t="s">
        <v>126</v>
      </c>
      <c r="H710" t="s">
        <v>22</v>
      </c>
      <c r="I710" t="s">
        <v>23</v>
      </c>
      <c r="J710" t="s">
        <v>24</v>
      </c>
      <c r="K710" t="s">
        <v>25</v>
      </c>
      <c r="L710" t="s">
        <v>689</v>
      </c>
      <c r="M710">
        <v>99.3</v>
      </c>
      <c r="N710">
        <v>86</v>
      </c>
      <c r="O710" t="s">
        <v>56</v>
      </c>
      <c r="P710" t="s">
        <v>38</v>
      </c>
      <c r="Q710">
        <v>2</v>
      </c>
      <c r="R710">
        <v>19</v>
      </c>
      <c r="S710" t="s">
        <v>29</v>
      </c>
      <c r="U710">
        <v>304388</v>
      </c>
    </row>
    <row r="711" spans="1:21" x14ac:dyDescent="0.3">
      <c r="A711">
        <v>304951</v>
      </c>
      <c r="B711" t="s">
        <v>1076</v>
      </c>
      <c r="C711" t="s">
        <v>1762</v>
      </c>
      <c r="D711" t="s">
        <v>72</v>
      </c>
      <c r="E711" t="s">
        <v>1770</v>
      </c>
      <c r="F711" t="s">
        <v>41</v>
      </c>
      <c r="G711" t="s">
        <v>53</v>
      </c>
      <c r="H711" t="s">
        <v>34</v>
      </c>
      <c r="I711" t="s">
        <v>35</v>
      </c>
      <c r="J711" t="s">
        <v>36</v>
      </c>
      <c r="K711" t="s">
        <v>54</v>
      </c>
      <c r="L711" t="s">
        <v>482</v>
      </c>
      <c r="M711">
        <v>87.47</v>
      </c>
      <c r="N711">
        <v>80</v>
      </c>
      <c r="O711" t="s">
        <v>56</v>
      </c>
      <c r="P711" t="s">
        <v>38</v>
      </c>
      <c r="Q711">
        <v>3</v>
      </c>
      <c r="R711">
        <v>8</v>
      </c>
      <c r="S711" t="s">
        <v>29</v>
      </c>
      <c r="U711">
        <v>304228</v>
      </c>
    </row>
    <row r="712" spans="1:21" x14ac:dyDescent="0.3">
      <c r="A712">
        <v>304952</v>
      </c>
      <c r="B712" t="s">
        <v>239</v>
      </c>
      <c r="C712" t="s">
        <v>1760</v>
      </c>
      <c r="D712" t="s">
        <v>31</v>
      </c>
      <c r="E712" t="s">
        <v>1769</v>
      </c>
      <c r="F712" t="s">
        <v>61</v>
      </c>
      <c r="G712" t="s">
        <v>33</v>
      </c>
      <c r="H712" t="s">
        <v>22</v>
      </c>
      <c r="I712" t="s">
        <v>23</v>
      </c>
      <c r="J712" t="s">
        <v>24</v>
      </c>
      <c r="K712" t="s">
        <v>69</v>
      </c>
      <c r="L712" t="s">
        <v>916</v>
      </c>
      <c r="M712">
        <v>92.95</v>
      </c>
      <c r="N712">
        <v>84</v>
      </c>
      <c r="O712" t="s">
        <v>56</v>
      </c>
      <c r="P712" t="s">
        <v>38</v>
      </c>
      <c r="Q712">
        <v>5</v>
      </c>
      <c r="R712">
        <v>14</v>
      </c>
      <c r="S712" t="s">
        <v>29</v>
      </c>
      <c r="U712">
        <v>304177</v>
      </c>
    </row>
    <row r="713" spans="1:21" x14ac:dyDescent="0.3">
      <c r="A713">
        <v>304955</v>
      </c>
      <c r="B713" t="s">
        <v>289</v>
      </c>
      <c r="C713" t="s">
        <v>1761</v>
      </c>
      <c r="D713" t="s">
        <v>40</v>
      </c>
      <c r="E713" t="s">
        <v>1769</v>
      </c>
      <c r="F713" t="s">
        <v>61</v>
      </c>
      <c r="G713" t="s">
        <v>33</v>
      </c>
      <c r="H713" t="s">
        <v>76</v>
      </c>
      <c r="I713" t="s">
        <v>43</v>
      </c>
      <c r="J713" t="s">
        <v>36</v>
      </c>
      <c r="K713" t="s">
        <v>69</v>
      </c>
      <c r="L713" t="s">
        <v>1367</v>
      </c>
      <c r="M713">
        <v>92.51</v>
      </c>
      <c r="N713">
        <v>81</v>
      </c>
      <c r="O713" t="s">
        <v>56</v>
      </c>
      <c r="P713" t="s">
        <v>50</v>
      </c>
      <c r="R713">
        <v>28</v>
      </c>
      <c r="S713" t="s">
        <v>29</v>
      </c>
      <c r="U713">
        <v>304490</v>
      </c>
    </row>
    <row r="714" spans="1:21" x14ac:dyDescent="0.3">
      <c r="A714">
        <v>304957</v>
      </c>
      <c r="B714" t="s">
        <v>192</v>
      </c>
      <c r="C714" t="s">
        <v>1760</v>
      </c>
      <c r="D714" t="s">
        <v>31</v>
      </c>
      <c r="E714" t="s">
        <v>1772</v>
      </c>
      <c r="F714" t="s">
        <v>46</v>
      </c>
      <c r="G714" t="s">
        <v>53</v>
      </c>
      <c r="H714" t="s">
        <v>76</v>
      </c>
      <c r="I714" t="s">
        <v>23</v>
      </c>
      <c r="J714" t="s">
        <v>36</v>
      </c>
      <c r="K714" t="s">
        <v>25</v>
      </c>
      <c r="L714" t="s">
        <v>1462</v>
      </c>
      <c r="M714">
        <v>83.81</v>
      </c>
      <c r="N714">
        <v>64</v>
      </c>
      <c r="O714" t="s">
        <v>56</v>
      </c>
      <c r="P714" t="s">
        <v>28</v>
      </c>
      <c r="R714">
        <v>27</v>
      </c>
      <c r="S714" t="s">
        <v>57</v>
      </c>
      <c r="T714" t="s">
        <v>1463</v>
      </c>
      <c r="U714">
        <v>303910</v>
      </c>
    </row>
    <row r="715" spans="1:21" x14ac:dyDescent="0.3">
      <c r="A715">
        <v>304960</v>
      </c>
      <c r="B715" t="s">
        <v>724</v>
      </c>
      <c r="C715" t="s">
        <v>1764</v>
      </c>
      <c r="D715" t="s">
        <v>60</v>
      </c>
      <c r="E715" t="s">
        <v>1771</v>
      </c>
      <c r="F715" t="s">
        <v>32</v>
      </c>
      <c r="G715" t="s">
        <v>62</v>
      </c>
      <c r="H715" t="s">
        <v>22</v>
      </c>
      <c r="I715" t="s">
        <v>23</v>
      </c>
      <c r="J715" t="s">
        <v>24</v>
      </c>
      <c r="K715" t="s">
        <v>54</v>
      </c>
      <c r="L715" t="s">
        <v>238</v>
      </c>
      <c r="M715">
        <v>89.03</v>
      </c>
      <c r="N715">
        <v>70</v>
      </c>
      <c r="O715" t="s">
        <v>56</v>
      </c>
      <c r="P715" t="s">
        <v>38</v>
      </c>
      <c r="Q715">
        <v>4</v>
      </c>
      <c r="R715">
        <v>6</v>
      </c>
      <c r="S715" t="s">
        <v>29</v>
      </c>
      <c r="U715">
        <v>304810</v>
      </c>
    </row>
    <row r="716" spans="1:21" x14ac:dyDescent="0.3">
      <c r="A716">
        <v>304961</v>
      </c>
      <c r="B716" t="s">
        <v>1137</v>
      </c>
      <c r="C716" t="s">
        <v>1764</v>
      </c>
      <c r="D716" t="s">
        <v>60</v>
      </c>
      <c r="E716" t="s">
        <v>1768</v>
      </c>
      <c r="F716" t="s">
        <v>20</v>
      </c>
      <c r="G716" t="s">
        <v>21</v>
      </c>
      <c r="H716" t="s">
        <v>76</v>
      </c>
      <c r="I716" t="s">
        <v>23</v>
      </c>
      <c r="J716" t="s">
        <v>36</v>
      </c>
      <c r="K716" t="s">
        <v>54</v>
      </c>
      <c r="L716" t="s">
        <v>296</v>
      </c>
      <c r="M716">
        <v>98.95</v>
      </c>
      <c r="N716">
        <v>86</v>
      </c>
      <c r="O716" t="s">
        <v>56</v>
      </c>
      <c r="P716" t="s">
        <v>28</v>
      </c>
      <c r="R716">
        <v>33</v>
      </c>
      <c r="S716" t="s">
        <v>131</v>
      </c>
      <c r="T716" t="s">
        <v>374</v>
      </c>
      <c r="U716">
        <v>304347</v>
      </c>
    </row>
    <row r="717" spans="1:21" x14ac:dyDescent="0.3">
      <c r="A717">
        <v>304964</v>
      </c>
      <c r="B717" t="s">
        <v>320</v>
      </c>
      <c r="C717" t="s">
        <v>1764</v>
      </c>
      <c r="D717" t="s">
        <v>60</v>
      </c>
      <c r="E717" t="s">
        <v>1771</v>
      </c>
      <c r="F717" t="s">
        <v>32</v>
      </c>
      <c r="G717" t="s">
        <v>42</v>
      </c>
      <c r="H717" t="s">
        <v>22</v>
      </c>
      <c r="I717" t="s">
        <v>35</v>
      </c>
      <c r="J717" t="s">
        <v>36</v>
      </c>
      <c r="K717" t="s">
        <v>25</v>
      </c>
      <c r="L717" t="s">
        <v>1145</v>
      </c>
      <c r="M717">
        <v>76.75</v>
      </c>
      <c r="N717">
        <v>61</v>
      </c>
      <c r="O717" t="s">
        <v>56</v>
      </c>
      <c r="P717" t="s">
        <v>38</v>
      </c>
      <c r="Q717">
        <v>4</v>
      </c>
      <c r="S717" t="s">
        <v>29</v>
      </c>
      <c r="U717">
        <v>304499</v>
      </c>
    </row>
    <row r="718" spans="1:21" x14ac:dyDescent="0.3">
      <c r="A718">
        <v>304965</v>
      </c>
      <c r="B718" t="s">
        <v>1371</v>
      </c>
      <c r="C718" t="s">
        <v>1762</v>
      </c>
      <c r="D718" t="s">
        <v>72</v>
      </c>
      <c r="E718" t="s">
        <v>1768</v>
      </c>
      <c r="F718" t="s">
        <v>20</v>
      </c>
      <c r="G718" t="s">
        <v>33</v>
      </c>
      <c r="H718" t="s">
        <v>76</v>
      </c>
      <c r="I718" t="s">
        <v>23</v>
      </c>
      <c r="J718" t="s">
        <v>24</v>
      </c>
      <c r="K718" t="s">
        <v>69</v>
      </c>
      <c r="L718" t="s">
        <v>272</v>
      </c>
      <c r="M718">
        <v>87</v>
      </c>
      <c r="N718">
        <v>85</v>
      </c>
      <c r="O718" t="s">
        <v>56</v>
      </c>
      <c r="P718" t="s">
        <v>38</v>
      </c>
      <c r="Q718">
        <v>4</v>
      </c>
      <c r="R718">
        <v>7</v>
      </c>
      <c r="S718" t="s">
        <v>131</v>
      </c>
      <c r="T718" t="s">
        <v>1286</v>
      </c>
      <c r="U718">
        <v>303890</v>
      </c>
    </row>
    <row r="719" spans="1:21" x14ac:dyDescent="0.3">
      <c r="A719">
        <v>304966</v>
      </c>
      <c r="B719" t="s">
        <v>179</v>
      </c>
      <c r="C719" t="s">
        <v>1765</v>
      </c>
      <c r="D719" t="s">
        <v>19</v>
      </c>
      <c r="E719" t="s">
        <v>1770</v>
      </c>
      <c r="F719" t="s">
        <v>41</v>
      </c>
      <c r="G719" t="s">
        <v>47</v>
      </c>
      <c r="H719" t="s">
        <v>76</v>
      </c>
      <c r="I719" t="s">
        <v>43</v>
      </c>
      <c r="J719" t="s">
        <v>36</v>
      </c>
      <c r="K719" t="s">
        <v>25</v>
      </c>
      <c r="L719" t="s">
        <v>1466</v>
      </c>
      <c r="M719">
        <v>97.58</v>
      </c>
      <c r="N719">
        <v>97</v>
      </c>
      <c r="O719" t="s">
        <v>56</v>
      </c>
      <c r="P719" t="s">
        <v>50</v>
      </c>
      <c r="R719">
        <v>32</v>
      </c>
      <c r="S719" t="s">
        <v>57</v>
      </c>
      <c r="T719" t="s">
        <v>257</v>
      </c>
      <c r="U719">
        <v>304043</v>
      </c>
    </row>
    <row r="720" spans="1:21" x14ac:dyDescent="0.3">
      <c r="A720">
        <v>304967</v>
      </c>
      <c r="B720" t="s">
        <v>1039</v>
      </c>
      <c r="C720" t="s">
        <v>1760</v>
      </c>
      <c r="D720" t="s">
        <v>31</v>
      </c>
      <c r="E720" t="s">
        <v>1769</v>
      </c>
      <c r="F720" t="s">
        <v>61</v>
      </c>
      <c r="G720" t="s">
        <v>73</v>
      </c>
      <c r="H720" t="s">
        <v>76</v>
      </c>
      <c r="I720" t="s">
        <v>23</v>
      </c>
      <c r="J720" t="s">
        <v>24</v>
      </c>
      <c r="K720" t="s">
        <v>25</v>
      </c>
      <c r="L720" t="s">
        <v>1156</v>
      </c>
      <c r="M720">
        <v>96.35</v>
      </c>
      <c r="N720">
        <v>88</v>
      </c>
      <c r="O720" t="s">
        <v>56</v>
      </c>
      <c r="P720" t="s">
        <v>38</v>
      </c>
      <c r="Q720">
        <v>2</v>
      </c>
      <c r="R720">
        <v>13</v>
      </c>
      <c r="S720" t="s">
        <v>57</v>
      </c>
      <c r="T720" t="s">
        <v>100</v>
      </c>
      <c r="U720">
        <v>304473</v>
      </c>
    </row>
    <row r="721" spans="1:21" x14ac:dyDescent="0.3">
      <c r="A721">
        <v>304969</v>
      </c>
      <c r="B721" t="s">
        <v>51</v>
      </c>
      <c r="C721" t="s">
        <v>1762</v>
      </c>
      <c r="D721" t="s">
        <v>72</v>
      </c>
      <c r="E721" t="s">
        <v>1772</v>
      </c>
      <c r="F721" t="s">
        <v>46</v>
      </c>
      <c r="G721" t="s">
        <v>73</v>
      </c>
      <c r="H721" t="s">
        <v>34</v>
      </c>
      <c r="I721" t="s">
        <v>23</v>
      </c>
      <c r="J721" t="s">
        <v>36</v>
      </c>
      <c r="K721" t="s">
        <v>69</v>
      </c>
      <c r="L721" t="s">
        <v>1467</v>
      </c>
      <c r="M721">
        <v>96.65</v>
      </c>
      <c r="N721">
        <v>86</v>
      </c>
      <c r="O721" t="s">
        <v>56</v>
      </c>
      <c r="P721" t="s">
        <v>38</v>
      </c>
      <c r="Q721">
        <v>2</v>
      </c>
      <c r="S721" t="s">
        <v>29</v>
      </c>
      <c r="U721">
        <v>304857</v>
      </c>
    </row>
    <row r="722" spans="1:21" x14ac:dyDescent="0.3">
      <c r="A722">
        <v>304971</v>
      </c>
      <c r="B722" t="s">
        <v>485</v>
      </c>
      <c r="C722" t="s">
        <v>1765</v>
      </c>
      <c r="D722" t="s">
        <v>19</v>
      </c>
      <c r="E722" t="s">
        <v>1772</v>
      </c>
      <c r="F722" t="s">
        <v>46</v>
      </c>
      <c r="G722" t="s">
        <v>108</v>
      </c>
      <c r="H722" t="s">
        <v>34</v>
      </c>
      <c r="I722" t="s">
        <v>23</v>
      </c>
      <c r="J722" t="s">
        <v>24</v>
      </c>
      <c r="K722" t="s">
        <v>69</v>
      </c>
      <c r="L722" t="s">
        <v>1469</v>
      </c>
      <c r="M722">
        <v>90.7</v>
      </c>
      <c r="N722">
        <v>71</v>
      </c>
      <c r="O722" t="s">
        <v>56</v>
      </c>
      <c r="P722" t="s">
        <v>38</v>
      </c>
      <c r="Q722">
        <v>3</v>
      </c>
      <c r="R722">
        <v>34</v>
      </c>
      <c r="S722" t="s">
        <v>29</v>
      </c>
      <c r="U722">
        <v>303958</v>
      </c>
    </row>
    <row r="723" spans="1:21" x14ac:dyDescent="0.3">
      <c r="A723">
        <v>304973</v>
      </c>
      <c r="B723" t="s">
        <v>556</v>
      </c>
      <c r="C723" t="s">
        <v>1766</v>
      </c>
      <c r="D723" t="s">
        <v>52</v>
      </c>
      <c r="E723" t="s">
        <v>1771</v>
      </c>
      <c r="F723" t="s">
        <v>32</v>
      </c>
      <c r="G723" t="s">
        <v>62</v>
      </c>
      <c r="H723" t="s">
        <v>63</v>
      </c>
      <c r="I723" t="s">
        <v>43</v>
      </c>
      <c r="J723" t="s">
        <v>24</v>
      </c>
      <c r="K723" t="s">
        <v>69</v>
      </c>
      <c r="L723" t="s">
        <v>793</v>
      </c>
      <c r="M723">
        <v>88.37</v>
      </c>
      <c r="N723">
        <v>80</v>
      </c>
      <c r="O723" t="s">
        <v>56</v>
      </c>
      <c r="P723" t="s">
        <v>28</v>
      </c>
      <c r="R723">
        <v>40</v>
      </c>
      <c r="S723" t="s">
        <v>29</v>
      </c>
      <c r="U723">
        <v>304402</v>
      </c>
    </row>
    <row r="724" spans="1:21" x14ac:dyDescent="0.3">
      <c r="A724">
        <v>304974</v>
      </c>
      <c r="B724" t="s">
        <v>440</v>
      </c>
      <c r="C724" t="s">
        <v>1760</v>
      </c>
      <c r="D724" t="s">
        <v>31</v>
      </c>
      <c r="E724" t="s">
        <v>1769</v>
      </c>
      <c r="F724" t="s">
        <v>61</v>
      </c>
      <c r="G724" t="s">
        <v>108</v>
      </c>
      <c r="H724" t="s">
        <v>76</v>
      </c>
      <c r="I724" t="s">
        <v>35</v>
      </c>
      <c r="J724" t="s">
        <v>24</v>
      </c>
      <c r="K724" t="s">
        <v>25</v>
      </c>
      <c r="L724" t="s">
        <v>647</v>
      </c>
      <c r="M724">
        <v>90.96</v>
      </c>
      <c r="N724">
        <v>85</v>
      </c>
      <c r="O724" t="s">
        <v>56</v>
      </c>
      <c r="P724" t="s">
        <v>38</v>
      </c>
      <c r="Q724">
        <v>2</v>
      </c>
      <c r="S724" t="s">
        <v>29</v>
      </c>
      <c r="U724">
        <v>304872</v>
      </c>
    </row>
    <row r="725" spans="1:21" x14ac:dyDescent="0.3">
      <c r="A725">
        <v>304976</v>
      </c>
      <c r="B725" t="s">
        <v>263</v>
      </c>
      <c r="C725" t="s">
        <v>1765</v>
      </c>
      <c r="D725" t="s">
        <v>19</v>
      </c>
      <c r="E725" t="s">
        <v>1768</v>
      </c>
      <c r="F725" t="s">
        <v>20</v>
      </c>
      <c r="G725" t="s">
        <v>47</v>
      </c>
      <c r="H725" t="s">
        <v>34</v>
      </c>
      <c r="I725" t="s">
        <v>23</v>
      </c>
      <c r="J725" t="s">
        <v>36</v>
      </c>
      <c r="K725" t="s">
        <v>69</v>
      </c>
      <c r="L725" t="s">
        <v>1470</v>
      </c>
      <c r="M725">
        <v>92.7</v>
      </c>
      <c r="N725">
        <v>87</v>
      </c>
      <c r="O725" t="s">
        <v>56</v>
      </c>
      <c r="P725" t="s">
        <v>38</v>
      </c>
      <c r="Q725">
        <v>5</v>
      </c>
      <c r="R725">
        <v>9</v>
      </c>
      <c r="S725" t="s">
        <v>131</v>
      </c>
      <c r="T725" t="s">
        <v>1193</v>
      </c>
      <c r="U725">
        <v>304001</v>
      </c>
    </row>
    <row r="726" spans="1:21" x14ac:dyDescent="0.3">
      <c r="A726">
        <v>304978</v>
      </c>
      <c r="B726" t="s">
        <v>112</v>
      </c>
      <c r="C726" t="s">
        <v>1765</v>
      </c>
      <c r="D726" t="s">
        <v>19</v>
      </c>
      <c r="E726" t="s">
        <v>1770</v>
      </c>
      <c r="F726" t="s">
        <v>41</v>
      </c>
      <c r="G726" t="s">
        <v>62</v>
      </c>
      <c r="H726" t="s">
        <v>22</v>
      </c>
      <c r="I726" t="s">
        <v>43</v>
      </c>
      <c r="J726" t="s">
        <v>36</v>
      </c>
      <c r="K726" t="s">
        <v>64</v>
      </c>
      <c r="L726" t="s">
        <v>37</v>
      </c>
      <c r="M726">
        <v>75.45</v>
      </c>
      <c r="N726">
        <v>51</v>
      </c>
      <c r="O726" t="s">
        <v>56</v>
      </c>
      <c r="P726" t="s">
        <v>38</v>
      </c>
      <c r="Q726">
        <v>2</v>
      </c>
      <c r="R726">
        <v>10</v>
      </c>
      <c r="S726" t="s">
        <v>29</v>
      </c>
      <c r="U726">
        <v>303780</v>
      </c>
    </row>
    <row r="727" spans="1:21" x14ac:dyDescent="0.3">
      <c r="A727">
        <v>304979</v>
      </c>
      <c r="B727" t="s">
        <v>105</v>
      </c>
      <c r="C727" t="s">
        <v>1763</v>
      </c>
      <c r="D727" t="s">
        <v>80</v>
      </c>
      <c r="E727" t="s">
        <v>1770</v>
      </c>
      <c r="F727" t="s">
        <v>41</v>
      </c>
      <c r="G727" t="s">
        <v>102</v>
      </c>
      <c r="H727" t="s">
        <v>63</v>
      </c>
      <c r="I727" t="s">
        <v>43</v>
      </c>
      <c r="J727" t="s">
        <v>24</v>
      </c>
      <c r="K727" t="s">
        <v>25</v>
      </c>
      <c r="L727" t="s">
        <v>1471</v>
      </c>
      <c r="M727">
        <v>85.77</v>
      </c>
      <c r="N727">
        <v>73</v>
      </c>
      <c r="O727" t="s">
        <v>56</v>
      </c>
      <c r="P727" t="s">
        <v>28</v>
      </c>
      <c r="S727" t="s">
        <v>29</v>
      </c>
      <c r="U727">
        <v>304368</v>
      </c>
    </row>
    <row r="728" spans="1:21" x14ac:dyDescent="0.3">
      <c r="A728">
        <v>304981</v>
      </c>
      <c r="B728" t="s">
        <v>228</v>
      </c>
      <c r="C728" t="s">
        <v>1766</v>
      </c>
      <c r="D728" t="s">
        <v>52</v>
      </c>
      <c r="E728" t="s">
        <v>1772</v>
      </c>
      <c r="F728" t="s">
        <v>46</v>
      </c>
      <c r="G728" t="s">
        <v>21</v>
      </c>
      <c r="H728" t="s">
        <v>63</v>
      </c>
      <c r="I728" t="s">
        <v>23</v>
      </c>
      <c r="J728" t="s">
        <v>36</v>
      </c>
      <c r="K728" t="s">
        <v>54</v>
      </c>
      <c r="L728" t="s">
        <v>26</v>
      </c>
      <c r="M728">
        <v>93.78</v>
      </c>
      <c r="N728">
        <v>87</v>
      </c>
      <c r="O728" t="s">
        <v>56</v>
      </c>
      <c r="P728" t="s">
        <v>38</v>
      </c>
      <c r="Q728">
        <v>3</v>
      </c>
      <c r="R728">
        <v>14</v>
      </c>
      <c r="S728" t="s">
        <v>29</v>
      </c>
      <c r="U728">
        <v>304664</v>
      </c>
    </row>
    <row r="729" spans="1:21" x14ac:dyDescent="0.3">
      <c r="A729">
        <v>304983</v>
      </c>
      <c r="B729" t="s">
        <v>1068</v>
      </c>
      <c r="C729" t="s">
        <v>1760</v>
      </c>
      <c r="D729" t="s">
        <v>31</v>
      </c>
      <c r="E729" t="s">
        <v>1770</v>
      </c>
      <c r="F729" t="s">
        <v>41</v>
      </c>
      <c r="G729" t="s">
        <v>102</v>
      </c>
      <c r="H729" t="s">
        <v>34</v>
      </c>
      <c r="I729" t="s">
        <v>23</v>
      </c>
      <c r="J729" t="s">
        <v>24</v>
      </c>
      <c r="K729" t="s">
        <v>64</v>
      </c>
      <c r="L729" t="s">
        <v>1454</v>
      </c>
      <c r="M729">
        <v>88.49</v>
      </c>
      <c r="N729">
        <v>72</v>
      </c>
      <c r="O729" t="s">
        <v>56</v>
      </c>
      <c r="P729" t="s">
        <v>38</v>
      </c>
      <c r="Q729">
        <v>3</v>
      </c>
      <c r="R729">
        <v>38</v>
      </c>
      <c r="S729" t="s">
        <v>57</v>
      </c>
      <c r="T729" t="s">
        <v>1472</v>
      </c>
      <c r="U729">
        <v>304108</v>
      </c>
    </row>
    <row r="730" spans="1:21" x14ac:dyDescent="0.3">
      <c r="A730">
        <v>304985</v>
      </c>
      <c r="B730" t="s">
        <v>84</v>
      </c>
      <c r="C730" t="s">
        <v>1766</v>
      </c>
      <c r="D730" t="s">
        <v>52</v>
      </c>
      <c r="E730" t="s">
        <v>1772</v>
      </c>
      <c r="F730" t="s">
        <v>46</v>
      </c>
      <c r="G730" t="s">
        <v>68</v>
      </c>
      <c r="H730" t="s">
        <v>22</v>
      </c>
      <c r="I730" t="s">
        <v>35</v>
      </c>
      <c r="J730" t="s">
        <v>24</v>
      </c>
      <c r="K730" t="s">
        <v>54</v>
      </c>
      <c r="L730" t="s">
        <v>376</v>
      </c>
      <c r="M730">
        <v>83.31</v>
      </c>
      <c r="N730">
        <v>70</v>
      </c>
      <c r="O730" t="s">
        <v>56</v>
      </c>
      <c r="P730" t="s">
        <v>38</v>
      </c>
      <c r="Q730">
        <v>2</v>
      </c>
      <c r="R730">
        <v>6</v>
      </c>
      <c r="S730" t="s">
        <v>29</v>
      </c>
      <c r="U730">
        <v>304604</v>
      </c>
    </row>
    <row r="731" spans="1:21" x14ac:dyDescent="0.3">
      <c r="A731">
        <v>304986</v>
      </c>
      <c r="B731" t="s">
        <v>1003</v>
      </c>
      <c r="C731" t="s">
        <v>1761</v>
      </c>
      <c r="D731" t="s">
        <v>40</v>
      </c>
      <c r="E731" t="s">
        <v>1768</v>
      </c>
      <c r="F731" t="s">
        <v>20</v>
      </c>
      <c r="G731" t="s">
        <v>108</v>
      </c>
      <c r="H731" t="s">
        <v>76</v>
      </c>
      <c r="I731" t="s">
        <v>23</v>
      </c>
      <c r="J731" t="s">
        <v>24</v>
      </c>
      <c r="K731" t="s">
        <v>69</v>
      </c>
      <c r="L731" t="s">
        <v>935</v>
      </c>
      <c r="M731">
        <v>87.62</v>
      </c>
      <c r="N731">
        <v>86</v>
      </c>
      <c r="O731" t="s">
        <v>56</v>
      </c>
      <c r="P731" t="s">
        <v>28</v>
      </c>
      <c r="R731">
        <v>33</v>
      </c>
      <c r="S731" t="s">
        <v>57</v>
      </c>
      <c r="T731" t="s">
        <v>716</v>
      </c>
      <c r="U731">
        <v>303688</v>
      </c>
    </row>
    <row r="732" spans="1:21" x14ac:dyDescent="0.3">
      <c r="A732">
        <v>304987</v>
      </c>
      <c r="B732" t="s">
        <v>1474</v>
      </c>
      <c r="C732" t="s">
        <v>1761</v>
      </c>
      <c r="D732" t="s">
        <v>40</v>
      </c>
      <c r="E732" t="s">
        <v>1772</v>
      </c>
      <c r="F732" t="s">
        <v>46</v>
      </c>
      <c r="G732" t="s">
        <v>108</v>
      </c>
      <c r="H732" t="s">
        <v>22</v>
      </c>
      <c r="I732" t="s">
        <v>23</v>
      </c>
      <c r="J732" t="s">
        <v>36</v>
      </c>
      <c r="K732" t="s">
        <v>64</v>
      </c>
      <c r="L732" t="s">
        <v>1475</v>
      </c>
      <c r="M732">
        <v>87.85</v>
      </c>
      <c r="N732">
        <v>71</v>
      </c>
      <c r="O732" t="s">
        <v>56</v>
      </c>
      <c r="P732" t="s">
        <v>38</v>
      </c>
      <c r="Q732">
        <v>2</v>
      </c>
      <c r="R732">
        <v>22</v>
      </c>
      <c r="S732" t="s">
        <v>29</v>
      </c>
      <c r="U732">
        <v>304401</v>
      </c>
    </row>
    <row r="733" spans="1:21" x14ac:dyDescent="0.3">
      <c r="A733">
        <v>304989</v>
      </c>
      <c r="B733" t="s">
        <v>958</v>
      </c>
      <c r="C733" t="s">
        <v>1766</v>
      </c>
      <c r="D733" t="s">
        <v>52</v>
      </c>
      <c r="E733" t="s">
        <v>1770</v>
      </c>
      <c r="F733" t="s">
        <v>41</v>
      </c>
      <c r="G733" t="s">
        <v>33</v>
      </c>
      <c r="H733" t="s">
        <v>63</v>
      </c>
      <c r="I733" t="s">
        <v>43</v>
      </c>
      <c r="J733" t="s">
        <v>36</v>
      </c>
      <c r="K733" t="s">
        <v>25</v>
      </c>
      <c r="L733" t="s">
        <v>742</v>
      </c>
      <c r="M733">
        <v>92.86</v>
      </c>
      <c r="N733">
        <v>74</v>
      </c>
      <c r="O733" t="s">
        <v>56</v>
      </c>
      <c r="P733" t="s">
        <v>50</v>
      </c>
      <c r="R733">
        <v>39</v>
      </c>
      <c r="S733" t="s">
        <v>29</v>
      </c>
      <c r="U733">
        <v>304336</v>
      </c>
    </row>
    <row r="734" spans="1:21" x14ac:dyDescent="0.3">
      <c r="A734">
        <v>304990</v>
      </c>
      <c r="B734" t="s">
        <v>967</v>
      </c>
      <c r="C734" t="s">
        <v>1762</v>
      </c>
      <c r="D734" t="s">
        <v>72</v>
      </c>
      <c r="E734" t="s">
        <v>1772</v>
      </c>
      <c r="F734" t="s">
        <v>46</v>
      </c>
      <c r="G734" t="s">
        <v>108</v>
      </c>
      <c r="H734" t="s">
        <v>22</v>
      </c>
      <c r="I734" t="s">
        <v>43</v>
      </c>
      <c r="J734" t="s">
        <v>36</v>
      </c>
      <c r="K734" t="s">
        <v>54</v>
      </c>
      <c r="L734" t="s">
        <v>1478</v>
      </c>
      <c r="M734">
        <v>88.07</v>
      </c>
      <c r="N734">
        <v>84</v>
      </c>
      <c r="O734" t="s">
        <v>56</v>
      </c>
      <c r="P734" t="s">
        <v>38</v>
      </c>
      <c r="Q734">
        <v>3</v>
      </c>
      <c r="R734">
        <v>33</v>
      </c>
      <c r="S734" t="s">
        <v>29</v>
      </c>
      <c r="U734">
        <v>304420</v>
      </c>
    </row>
    <row r="735" spans="1:21" x14ac:dyDescent="0.3">
      <c r="A735">
        <v>304992</v>
      </c>
      <c r="B735" t="s">
        <v>413</v>
      </c>
      <c r="C735" t="s">
        <v>1765</v>
      </c>
      <c r="D735" t="s">
        <v>19</v>
      </c>
      <c r="E735" t="s">
        <v>1771</v>
      </c>
      <c r="F735" t="s">
        <v>32</v>
      </c>
      <c r="G735" t="s">
        <v>73</v>
      </c>
      <c r="H735" t="s">
        <v>63</v>
      </c>
      <c r="I735" t="s">
        <v>43</v>
      </c>
      <c r="J735" t="s">
        <v>24</v>
      </c>
      <c r="K735" t="s">
        <v>54</v>
      </c>
      <c r="L735" t="s">
        <v>438</v>
      </c>
      <c r="M735">
        <v>94.83</v>
      </c>
      <c r="N735">
        <v>71</v>
      </c>
      <c r="O735" t="s">
        <v>56</v>
      </c>
      <c r="P735" t="s">
        <v>38</v>
      </c>
      <c r="Q735">
        <v>2</v>
      </c>
      <c r="R735">
        <v>11</v>
      </c>
      <c r="S735" t="s">
        <v>29</v>
      </c>
      <c r="U735">
        <v>303621</v>
      </c>
    </row>
    <row r="736" spans="1:21" x14ac:dyDescent="0.3">
      <c r="A736">
        <v>304993</v>
      </c>
      <c r="B736" t="s">
        <v>906</v>
      </c>
      <c r="C736" t="s">
        <v>1760</v>
      </c>
      <c r="D736" t="s">
        <v>31</v>
      </c>
      <c r="E736" t="s">
        <v>1769</v>
      </c>
      <c r="F736" t="s">
        <v>61</v>
      </c>
      <c r="G736" t="s">
        <v>126</v>
      </c>
      <c r="H736" t="s">
        <v>22</v>
      </c>
      <c r="I736" t="s">
        <v>43</v>
      </c>
      <c r="J736" t="s">
        <v>24</v>
      </c>
      <c r="K736" t="s">
        <v>54</v>
      </c>
      <c r="L736" t="s">
        <v>1055</v>
      </c>
      <c r="M736">
        <v>79.010000000000005</v>
      </c>
      <c r="N736">
        <v>71</v>
      </c>
      <c r="O736" t="s">
        <v>56</v>
      </c>
      <c r="P736" t="s">
        <v>28</v>
      </c>
      <c r="R736">
        <v>10</v>
      </c>
      <c r="S736" t="s">
        <v>29</v>
      </c>
      <c r="U736">
        <v>303606</v>
      </c>
    </row>
    <row r="737" spans="1:21" x14ac:dyDescent="0.3">
      <c r="A737">
        <v>304994</v>
      </c>
      <c r="B737" t="s">
        <v>409</v>
      </c>
      <c r="C737" t="s">
        <v>1763</v>
      </c>
      <c r="D737" t="s">
        <v>80</v>
      </c>
      <c r="E737" t="s">
        <v>1772</v>
      </c>
      <c r="F737" t="s">
        <v>46</v>
      </c>
      <c r="G737" t="s">
        <v>108</v>
      </c>
      <c r="H737" t="s">
        <v>34</v>
      </c>
      <c r="I737" t="s">
        <v>23</v>
      </c>
      <c r="J737" t="s">
        <v>36</v>
      </c>
      <c r="K737" t="s">
        <v>54</v>
      </c>
      <c r="L737" t="s">
        <v>1479</v>
      </c>
      <c r="M737">
        <v>91.93</v>
      </c>
      <c r="N737">
        <v>84</v>
      </c>
      <c r="O737" t="s">
        <v>56</v>
      </c>
      <c r="P737" t="s">
        <v>50</v>
      </c>
      <c r="S737" t="s">
        <v>57</v>
      </c>
      <c r="T737" t="s">
        <v>1092</v>
      </c>
      <c r="U737">
        <v>304051</v>
      </c>
    </row>
    <row r="738" spans="1:21" x14ac:dyDescent="0.3">
      <c r="A738">
        <v>304997</v>
      </c>
      <c r="B738" t="s">
        <v>528</v>
      </c>
      <c r="C738" t="s">
        <v>1764</v>
      </c>
      <c r="D738" t="s">
        <v>60</v>
      </c>
      <c r="E738" t="s">
        <v>1768</v>
      </c>
      <c r="F738" t="s">
        <v>20</v>
      </c>
      <c r="G738" t="s">
        <v>73</v>
      </c>
      <c r="H738" t="s">
        <v>34</v>
      </c>
      <c r="I738" t="s">
        <v>23</v>
      </c>
      <c r="J738" t="s">
        <v>24</v>
      </c>
      <c r="K738" t="s">
        <v>54</v>
      </c>
      <c r="L738" t="s">
        <v>804</v>
      </c>
      <c r="M738">
        <v>87.64</v>
      </c>
      <c r="N738">
        <v>88</v>
      </c>
      <c r="O738" t="s">
        <v>56</v>
      </c>
      <c r="P738" t="s">
        <v>38</v>
      </c>
      <c r="Q738">
        <v>4</v>
      </c>
      <c r="R738">
        <v>33</v>
      </c>
      <c r="S738" t="s">
        <v>29</v>
      </c>
      <c r="U738">
        <v>304169</v>
      </c>
    </row>
    <row r="739" spans="1:21" x14ac:dyDescent="0.3">
      <c r="A739">
        <v>305001</v>
      </c>
      <c r="B739" t="s">
        <v>524</v>
      </c>
      <c r="C739" t="s">
        <v>1762</v>
      </c>
      <c r="D739" t="s">
        <v>72</v>
      </c>
      <c r="E739" t="s">
        <v>1770</v>
      </c>
      <c r="F739" t="s">
        <v>41</v>
      </c>
      <c r="G739" t="s">
        <v>126</v>
      </c>
      <c r="H739" t="s">
        <v>63</v>
      </c>
      <c r="I739" t="s">
        <v>35</v>
      </c>
      <c r="J739" t="s">
        <v>24</v>
      </c>
      <c r="K739" t="s">
        <v>64</v>
      </c>
      <c r="L739" t="s">
        <v>845</v>
      </c>
      <c r="M739">
        <v>81.36</v>
      </c>
      <c r="N739">
        <v>72</v>
      </c>
      <c r="O739" t="s">
        <v>56</v>
      </c>
      <c r="P739" t="s">
        <v>50</v>
      </c>
      <c r="R739">
        <v>9</v>
      </c>
      <c r="S739" t="s">
        <v>29</v>
      </c>
      <c r="U739">
        <v>304166</v>
      </c>
    </row>
    <row r="740" spans="1:21" x14ac:dyDescent="0.3">
      <c r="A740">
        <v>305003</v>
      </c>
      <c r="B740" t="s">
        <v>877</v>
      </c>
      <c r="C740" t="s">
        <v>1762</v>
      </c>
      <c r="D740" t="s">
        <v>72</v>
      </c>
      <c r="E740" t="s">
        <v>1768</v>
      </c>
      <c r="F740" t="s">
        <v>20</v>
      </c>
      <c r="G740" t="s">
        <v>102</v>
      </c>
      <c r="H740" t="s">
        <v>63</v>
      </c>
      <c r="I740" t="s">
        <v>23</v>
      </c>
      <c r="J740" t="s">
        <v>24</v>
      </c>
      <c r="K740" t="s">
        <v>25</v>
      </c>
      <c r="L740" t="s">
        <v>468</v>
      </c>
      <c r="M740">
        <v>86.23</v>
      </c>
      <c r="N740">
        <v>77</v>
      </c>
      <c r="O740" t="s">
        <v>56</v>
      </c>
      <c r="P740" t="s">
        <v>38</v>
      </c>
      <c r="Q740">
        <v>2</v>
      </c>
      <c r="R740">
        <v>17</v>
      </c>
      <c r="S740" t="s">
        <v>29</v>
      </c>
      <c r="U740">
        <v>304192</v>
      </c>
    </row>
    <row r="741" spans="1:21" x14ac:dyDescent="0.3">
      <c r="A741">
        <v>305004</v>
      </c>
      <c r="B741" t="s">
        <v>599</v>
      </c>
      <c r="C741" t="s">
        <v>1761</v>
      </c>
      <c r="D741" t="s">
        <v>40</v>
      </c>
      <c r="E741" t="s">
        <v>1771</v>
      </c>
      <c r="F741" t="s">
        <v>32</v>
      </c>
      <c r="G741" t="s">
        <v>42</v>
      </c>
      <c r="H741" t="s">
        <v>34</v>
      </c>
      <c r="I741" t="s">
        <v>35</v>
      </c>
      <c r="J741" t="s">
        <v>36</v>
      </c>
      <c r="K741" t="s">
        <v>69</v>
      </c>
      <c r="L741" t="s">
        <v>1335</v>
      </c>
      <c r="M741">
        <v>81.760000000000005</v>
      </c>
      <c r="N741">
        <v>51</v>
      </c>
      <c r="O741" t="s">
        <v>56</v>
      </c>
      <c r="P741" t="s">
        <v>28</v>
      </c>
      <c r="R741">
        <v>19</v>
      </c>
      <c r="S741" t="s">
        <v>57</v>
      </c>
      <c r="T741" t="s">
        <v>1170</v>
      </c>
      <c r="U741">
        <v>304330</v>
      </c>
    </row>
    <row r="742" spans="1:21" x14ac:dyDescent="0.3">
      <c r="A742">
        <v>305006</v>
      </c>
      <c r="B742" t="s">
        <v>607</v>
      </c>
      <c r="C742" t="s">
        <v>1766</v>
      </c>
      <c r="D742" t="s">
        <v>52</v>
      </c>
      <c r="E742" t="s">
        <v>1768</v>
      </c>
      <c r="F742" t="s">
        <v>20</v>
      </c>
      <c r="G742" t="s">
        <v>21</v>
      </c>
      <c r="H742" t="s">
        <v>63</v>
      </c>
      <c r="I742" t="s">
        <v>35</v>
      </c>
      <c r="J742" t="s">
        <v>36</v>
      </c>
      <c r="K742" t="s">
        <v>64</v>
      </c>
      <c r="L742" t="s">
        <v>188</v>
      </c>
      <c r="M742">
        <v>82.24</v>
      </c>
      <c r="N742">
        <v>57</v>
      </c>
      <c r="O742" t="s">
        <v>56</v>
      </c>
      <c r="P742" t="s">
        <v>50</v>
      </c>
      <c r="R742">
        <v>16</v>
      </c>
      <c r="S742" t="s">
        <v>29</v>
      </c>
      <c r="U742">
        <v>303770</v>
      </c>
    </row>
    <row r="743" spans="1:21" x14ac:dyDescent="0.3">
      <c r="A743">
        <v>305007</v>
      </c>
      <c r="B743" t="s">
        <v>929</v>
      </c>
      <c r="C743" t="s">
        <v>1766</v>
      </c>
      <c r="D743" t="s">
        <v>52</v>
      </c>
      <c r="E743" t="s">
        <v>1772</v>
      </c>
      <c r="F743" t="s">
        <v>46</v>
      </c>
      <c r="G743" t="s">
        <v>173</v>
      </c>
      <c r="H743" t="s">
        <v>63</v>
      </c>
      <c r="I743" t="s">
        <v>35</v>
      </c>
      <c r="J743" t="s">
        <v>36</v>
      </c>
      <c r="K743" t="s">
        <v>25</v>
      </c>
      <c r="L743" t="s">
        <v>1484</v>
      </c>
      <c r="M743">
        <v>93.75</v>
      </c>
      <c r="N743">
        <v>72</v>
      </c>
      <c r="O743" t="s">
        <v>56</v>
      </c>
      <c r="P743" t="s">
        <v>38</v>
      </c>
      <c r="Q743">
        <v>5</v>
      </c>
      <c r="S743" t="s">
        <v>29</v>
      </c>
      <c r="U743">
        <v>303617</v>
      </c>
    </row>
    <row r="744" spans="1:21" x14ac:dyDescent="0.3">
      <c r="A744">
        <v>305010</v>
      </c>
      <c r="B744" t="s">
        <v>322</v>
      </c>
      <c r="C744" t="s">
        <v>1763</v>
      </c>
      <c r="D744" t="s">
        <v>80</v>
      </c>
      <c r="E744" t="s">
        <v>1768</v>
      </c>
      <c r="F744" t="s">
        <v>20</v>
      </c>
      <c r="G744" t="s">
        <v>53</v>
      </c>
      <c r="H744" t="s">
        <v>34</v>
      </c>
      <c r="I744" t="s">
        <v>43</v>
      </c>
      <c r="J744" t="s">
        <v>36</v>
      </c>
      <c r="K744" t="s">
        <v>69</v>
      </c>
      <c r="L744" t="s">
        <v>1424</v>
      </c>
      <c r="M744">
        <v>82.71</v>
      </c>
      <c r="N744">
        <v>57</v>
      </c>
      <c r="O744" t="s">
        <v>56</v>
      </c>
      <c r="P744" t="s">
        <v>38</v>
      </c>
      <c r="Q744">
        <v>5</v>
      </c>
      <c r="S744" t="s">
        <v>29</v>
      </c>
      <c r="U744">
        <v>304612</v>
      </c>
    </row>
    <row r="745" spans="1:21" x14ac:dyDescent="0.3">
      <c r="A745">
        <v>305013</v>
      </c>
      <c r="B745" t="s">
        <v>354</v>
      </c>
      <c r="C745" t="s">
        <v>1765</v>
      </c>
      <c r="D745" t="s">
        <v>19</v>
      </c>
      <c r="E745" t="s">
        <v>1769</v>
      </c>
      <c r="F745" t="s">
        <v>61</v>
      </c>
      <c r="G745" t="s">
        <v>42</v>
      </c>
      <c r="H745" t="s">
        <v>63</v>
      </c>
      <c r="I745" t="s">
        <v>35</v>
      </c>
      <c r="J745" t="s">
        <v>24</v>
      </c>
      <c r="K745" t="s">
        <v>25</v>
      </c>
      <c r="L745" t="s">
        <v>600</v>
      </c>
      <c r="M745">
        <v>86.49</v>
      </c>
      <c r="N745">
        <v>85</v>
      </c>
      <c r="O745" t="s">
        <v>56</v>
      </c>
      <c r="P745" t="s">
        <v>38</v>
      </c>
      <c r="Q745">
        <v>2</v>
      </c>
      <c r="R745">
        <v>35</v>
      </c>
      <c r="S745" t="s">
        <v>29</v>
      </c>
      <c r="U745">
        <v>303770</v>
      </c>
    </row>
    <row r="746" spans="1:21" x14ac:dyDescent="0.3">
      <c r="A746">
        <v>305014</v>
      </c>
      <c r="B746" t="s">
        <v>949</v>
      </c>
      <c r="C746" t="s">
        <v>1763</v>
      </c>
      <c r="D746" t="s">
        <v>80</v>
      </c>
      <c r="E746" t="s">
        <v>1769</v>
      </c>
      <c r="F746" t="s">
        <v>61</v>
      </c>
      <c r="G746" t="s">
        <v>108</v>
      </c>
      <c r="H746" t="s">
        <v>76</v>
      </c>
      <c r="I746" t="s">
        <v>23</v>
      </c>
      <c r="J746" t="s">
        <v>24</v>
      </c>
      <c r="K746" t="s">
        <v>64</v>
      </c>
      <c r="L746" t="s">
        <v>1031</v>
      </c>
      <c r="M746">
        <v>91.64</v>
      </c>
      <c r="N746">
        <v>72</v>
      </c>
      <c r="O746" t="s">
        <v>56</v>
      </c>
      <c r="P746" t="s">
        <v>38</v>
      </c>
      <c r="Q746">
        <v>3</v>
      </c>
      <c r="R746">
        <v>32</v>
      </c>
      <c r="S746" t="s">
        <v>57</v>
      </c>
      <c r="T746" t="s">
        <v>1432</v>
      </c>
      <c r="U746">
        <v>304708</v>
      </c>
    </row>
    <row r="747" spans="1:21" x14ac:dyDescent="0.3">
      <c r="A747">
        <v>305015</v>
      </c>
      <c r="B747" t="s">
        <v>757</v>
      </c>
      <c r="C747" t="s">
        <v>1763</v>
      </c>
      <c r="D747" t="s">
        <v>80</v>
      </c>
      <c r="E747" t="s">
        <v>1772</v>
      </c>
      <c r="F747" t="s">
        <v>46</v>
      </c>
      <c r="G747" t="s">
        <v>47</v>
      </c>
      <c r="H747" t="s">
        <v>34</v>
      </c>
      <c r="I747" t="s">
        <v>43</v>
      </c>
      <c r="J747" t="s">
        <v>36</v>
      </c>
      <c r="K747" t="s">
        <v>25</v>
      </c>
      <c r="L747" t="s">
        <v>1488</v>
      </c>
      <c r="M747">
        <v>78.319999999999993</v>
      </c>
      <c r="N747">
        <v>70</v>
      </c>
      <c r="O747" t="s">
        <v>56</v>
      </c>
      <c r="P747" t="s">
        <v>38</v>
      </c>
      <c r="Q747">
        <v>2</v>
      </c>
      <c r="R747">
        <v>33</v>
      </c>
      <c r="S747" t="s">
        <v>29</v>
      </c>
      <c r="U747">
        <v>303706</v>
      </c>
    </row>
    <row r="748" spans="1:21" x14ac:dyDescent="0.3">
      <c r="A748">
        <v>305019</v>
      </c>
      <c r="B748" t="s">
        <v>384</v>
      </c>
      <c r="C748" t="s">
        <v>1763</v>
      </c>
      <c r="D748" t="s">
        <v>80</v>
      </c>
      <c r="E748" t="s">
        <v>1768</v>
      </c>
      <c r="F748" t="s">
        <v>20</v>
      </c>
      <c r="G748" t="s">
        <v>42</v>
      </c>
      <c r="H748" t="s">
        <v>34</v>
      </c>
      <c r="I748" t="s">
        <v>43</v>
      </c>
      <c r="J748" t="s">
        <v>36</v>
      </c>
      <c r="K748" t="s">
        <v>69</v>
      </c>
      <c r="L748" t="s">
        <v>1170</v>
      </c>
      <c r="M748">
        <v>87.98</v>
      </c>
      <c r="N748">
        <v>90</v>
      </c>
      <c r="O748" t="s">
        <v>56</v>
      </c>
      <c r="P748" t="s">
        <v>38</v>
      </c>
      <c r="Q748">
        <v>3</v>
      </c>
      <c r="R748">
        <v>30</v>
      </c>
      <c r="S748" t="s">
        <v>29</v>
      </c>
      <c r="U748">
        <v>304961</v>
      </c>
    </row>
    <row r="749" spans="1:21" x14ac:dyDescent="0.3">
      <c r="A749">
        <v>305020</v>
      </c>
      <c r="B749" t="s">
        <v>668</v>
      </c>
      <c r="C749" t="s">
        <v>1761</v>
      </c>
      <c r="D749" t="s">
        <v>40</v>
      </c>
      <c r="E749" t="s">
        <v>1771</v>
      </c>
      <c r="F749" t="s">
        <v>32</v>
      </c>
      <c r="G749" t="s">
        <v>33</v>
      </c>
      <c r="H749" t="s">
        <v>34</v>
      </c>
      <c r="I749" t="s">
        <v>43</v>
      </c>
      <c r="J749" t="s">
        <v>36</v>
      </c>
      <c r="K749" t="s">
        <v>64</v>
      </c>
      <c r="L749" t="s">
        <v>1491</v>
      </c>
      <c r="M749">
        <v>94.39</v>
      </c>
      <c r="N749">
        <v>86</v>
      </c>
      <c r="O749" t="s">
        <v>56</v>
      </c>
      <c r="P749" t="s">
        <v>38</v>
      </c>
      <c r="Q749">
        <v>5</v>
      </c>
      <c r="S749" t="s">
        <v>29</v>
      </c>
      <c r="U749">
        <v>304616</v>
      </c>
    </row>
    <row r="750" spans="1:21" x14ac:dyDescent="0.3">
      <c r="A750">
        <v>305022</v>
      </c>
      <c r="B750" t="s">
        <v>450</v>
      </c>
      <c r="C750" t="s">
        <v>1762</v>
      </c>
      <c r="D750" t="s">
        <v>72</v>
      </c>
      <c r="E750" t="s">
        <v>1769</v>
      </c>
      <c r="F750" t="s">
        <v>61</v>
      </c>
      <c r="G750" t="s">
        <v>68</v>
      </c>
      <c r="H750" t="s">
        <v>22</v>
      </c>
      <c r="I750" t="s">
        <v>35</v>
      </c>
      <c r="J750" t="s">
        <v>24</v>
      </c>
      <c r="K750" t="s">
        <v>69</v>
      </c>
      <c r="L750" t="s">
        <v>941</v>
      </c>
      <c r="M750">
        <v>81.13</v>
      </c>
      <c r="N750">
        <v>80</v>
      </c>
      <c r="O750" t="s">
        <v>56</v>
      </c>
      <c r="P750" t="s">
        <v>50</v>
      </c>
      <c r="R750">
        <v>24</v>
      </c>
      <c r="S750" t="s">
        <v>57</v>
      </c>
      <c r="T750" t="s">
        <v>1492</v>
      </c>
      <c r="U750">
        <v>304003</v>
      </c>
    </row>
    <row r="751" spans="1:21" x14ac:dyDescent="0.3">
      <c r="A751">
        <v>305024</v>
      </c>
      <c r="B751" t="s">
        <v>556</v>
      </c>
      <c r="C751" t="s">
        <v>1765</v>
      </c>
      <c r="D751" t="s">
        <v>19</v>
      </c>
      <c r="E751" t="s">
        <v>1769</v>
      </c>
      <c r="F751" t="s">
        <v>61</v>
      </c>
      <c r="G751" t="s">
        <v>42</v>
      </c>
      <c r="H751" t="s">
        <v>22</v>
      </c>
      <c r="I751" t="s">
        <v>35</v>
      </c>
      <c r="J751" t="s">
        <v>24</v>
      </c>
      <c r="K751" t="s">
        <v>25</v>
      </c>
      <c r="L751" t="s">
        <v>835</v>
      </c>
      <c r="M751">
        <v>86.74</v>
      </c>
      <c r="N751">
        <v>73</v>
      </c>
      <c r="O751" t="s">
        <v>56</v>
      </c>
      <c r="P751" t="s">
        <v>28</v>
      </c>
      <c r="R751">
        <v>24</v>
      </c>
      <c r="S751" t="s">
        <v>29</v>
      </c>
      <c r="U751">
        <v>304116</v>
      </c>
    </row>
    <row r="752" spans="1:21" x14ac:dyDescent="0.3">
      <c r="A752">
        <v>305026</v>
      </c>
      <c r="B752" t="s">
        <v>384</v>
      </c>
      <c r="C752" t="s">
        <v>1762</v>
      </c>
      <c r="D752" t="s">
        <v>72</v>
      </c>
      <c r="E752" t="s">
        <v>1772</v>
      </c>
      <c r="F752" t="s">
        <v>46</v>
      </c>
      <c r="G752" t="s">
        <v>68</v>
      </c>
      <c r="H752" t="s">
        <v>22</v>
      </c>
      <c r="I752" t="s">
        <v>43</v>
      </c>
      <c r="J752" t="s">
        <v>36</v>
      </c>
      <c r="K752" t="s">
        <v>54</v>
      </c>
      <c r="L752" t="s">
        <v>756</v>
      </c>
      <c r="M752">
        <v>82.85</v>
      </c>
      <c r="N752">
        <v>77</v>
      </c>
      <c r="O752" t="s">
        <v>56</v>
      </c>
      <c r="P752" t="s">
        <v>28</v>
      </c>
      <c r="R752">
        <v>37</v>
      </c>
      <c r="S752" t="s">
        <v>57</v>
      </c>
      <c r="T752" t="s">
        <v>194</v>
      </c>
      <c r="U752">
        <v>303853</v>
      </c>
    </row>
    <row r="753" spans="1:21" x14ac:dyDescent="0.3">
      <c r="A753">
        <v>305027</v>
      </c>
      <c r="B753" t="s">
        <v>665</v>
      </c>
      <c r="C753" t="s">
        <v>1764</v>
      </c>
      <c r="D753" t="s">
        <v>60</v>
      </c>
      <c r="E753" t="s">
        <v>1768</v>
      </c>
      <c r="F753" t="s">
        <v>20</v>
      </c>
      <c r="G753" t="s">
        <v>42</v>
      </c>
      <c r="H753" t="s">
        <v>76</v>
      </c>
      <c r="I753" t="s">
        <v>23</v>
      </c>
      <c r="J753" t="s">
        <v>24</v>
      </c>
      <c r="K753" t="s">
        <v>54</v>
      </c>
      <c r="L753" t="s">
        <v>1165</v>
      </c>
      <c r="M753">
        <v>80.52</v>
      </c>
      <c r="N753">
        <v>70</v>
      </c>
      <c r="O753" t="s">
        <v>56</v>
      </c>
      <c r="P753" t="s">
        <v>38</v>
      </c>
      <c r="Q753">
        <v>3</v>
      </c>
      <c r="R753">
        <v>38</v>
      </c>
      <c r="S753" t="s">
        <v>29</v>
      </c>
      <c r="U753">
        <v>303572</v>
      </c>
    </row>
    <row r="754" spans="1:21" x14ac:dyDescent="0.3">
      <c r="A754">
        <v>305028</v>
      </c>
      <c r="B754" t="s">
        <v>237</v>
      </c>
      <c r="C754" t="s">
        <v>1760</v>
      </c>
      <c r="D754" t="s">
        <v>31</v>
      </c>
      <c r="E754" t="s">
        <v>1770</v>
      </c>
      <c r="F754" t="s">
        <v>41</v>
      </c>
      <c r="G754" t="s">
        <v>102</v>
      </c>
      <c r="H754" t="s">
        <v>34</v>
      </c>
      <c r="I754" t="s">
        <v>23</v>
      </c>
      <c r="J754" t="s">
        <v>24</v>
      </c>
      <c r="K754" t="s">
        <v>25</v>
      </c>
      <c r="L754" t="s">
        <v>1493</v>
      </c>
      <c r="M754">
        <v>97.42</v>
      </c>
      <c r="N754">
        <v>96</v>
      </c>
      <c r="O754" t="s">
        <v>56</v>
      </c>
      <c r="P754" t="s">
        <v>38</v>
      </c>
      <c r="Q754">
        <v>4</v>
      </c>
      <c r="S754" t="s">
        <v>29</v>
      </c>
      <c r="U754">
        <v>304886</v>
      </c>
    </row>
    <row r="755" spans="1:21" x14ac:dyDescent="0.3">
      <c r="A755">
        <v>305033</v>
      </c>
      <c r="B755" t="s">
        <v>1248</v>
      </c>
      <c r="C755" t="s">
        <v>1763</v>
      </c>
      <c r="D755" t="s">
        <v>80</v>
      </c>
      <c r="E755" t="s">
        <v>1771</v>
      </c>
      <c r="F755" t="s">
        <v>32</v>
      </c>
      <c r="G755" t="s">
        <v>73</v>
      </c>
      <c r="H755" t="s">
        <v>22</v>
      </c>
      <c r="I755" t="s">
        <v>23</v>
      </c>
      <c r="J755" t="s">
        <v>24</v>
      </c>
      <c r="K755" t="s">
        <v>64</v>
      </c>
      <c r="L755" t="s">
        <v>1317</v>
      </c>
      <c r="M755">
        <v>96.43</v>
      </c>
      <c r="N755">
        <v>89</v>
      </c>
      <c r="O755" t="s">
        <v>56</v>
      </c>
      <c r="P755" t="s">
        <v>38</v>
      </c>
      <c r="Q755">
        <v>4</v>
      </c>
      <c r="R755">
        <v>26</v>
      </c>
      <c r="S755" t="s">
        <v>57</v>
      </c>
      <c r="T755" t="s">
        <v>1113</v>
      </c>
      <c r="U755">
        <v>304205</v>
      </c>
    </row>
    <row r="756" spans="1:21" x14ac:dyDescent="0.3">
      <c r="A756">
        <v>305034</v>
      </c>
      <c r="B756" t="s">
        <v>399</v>
      </c>
      <c r="C756" t="s">
        <v>1765</v>
      </c>
      <c r="D756" t="s">
        <v>19</v>
      </c>
      <c r="E756" t="s">
        <v>1771</v>
      </c>
      <c r="F756" t="s">
        <v>32</v>
      </c>
      <c r="G756" t="s">
        <v>33</v>
      </c>
      <c r="H756" t="s">
        <v>76</v>
      </c>
      <c r="I756" t="s">
        <v>23</v>
      </c>
      <c r="J756" t="s">
        <v>24</v>
      </c>
      <c r="K756" t="s">
        <v>69</v>
      </c>
      <c r="L756" t="s">
        <v>1409</v>
      </c>
      <c r="M756">
        <v>86.97</v>
      </c>
      <c r="N756">
        <v>76</v>
      </c>
      <c r="O756" t="s">
        <v>56</v>
      </c>
      <c r="P756" t="s">
        <v>50</v>
      </c>
      <c r="R756">
        <v>27</v>
      </c>
      <c r="S756" t="s">
        <v>29</v>
      </c>
      <c r="U756">
        <v>304827</v>
      </c>
    </row>
    <row r="757" spans="1:21" x14ac:dyDescent="0.3">
      <c r="A757">
        <v>305035</v>
      </c>
      <c r="B757" t="s">
        <v>399</v>
      </c>
      <c r="C757" t="s">
        <v>1765</v>
      </c>
      <c r="D757" t="s">
        <v>19</v>
      </c>
      <c r="E757" t="s">
        <v>1768</v>
      </c>
      <c r="F757" t="s">
        <v>20</v>
      </c>
      <c r="G757" t="s">
        <v>173</v>
      </c>
      <c r="H757" t="s">
        <v>22</v>
      </c>
      <c r="I757" t="s">
        <v>35</v>
      </c>
      <c r="J757" t="s">
        <v>24</v>
      </c>
      <c r="K757" t="s">
        <v>64</v>
      </c>
      <c r="L757" t="s">
        <v>1182</v>
      </c>
      <c r="M757">
        <v>95.12</v>
      </c>
      <c r="N757">
        <v>96</v>
      </c>
      <c r="O757" t="s">
        <v>56</v>
      </c>
      <c r="P757" t="s">
        <v>50</v>
      </c>
      <c r="R757">
        <v>7</v>
      </c>
      <c r="S757" t="s">
        <v>29</v>
      </c>
      <c r="U757">
        <v>304771</v>
      </c>
    </row>
    <row r="758" spans="1:21" x14ac:dyDescent="0.3">
      <c r="A758">
        <v>305038</v>
      </c>
      <c r="B758" t="s">
        <v>745</v>
      </c>
      <c r="C758" t="s">
        <v>1762</v>
      </c>
      <c r="D758" t="s">
        <v>72</v>
      </c>
      <c r="E758" t="s">
        <v>1772</v>
      </c>
      <c r="F758" t="s">
        <v>46</v>
      </c>
      <c r="G758" t="s">
        <v>108</v>
      </c>
      <c r="H758" t="s">
        <v>63</v>
      </c>
      <c r="I758" t="s">
        <v>23</v>
      </c>
      <c r="J758" t="s">
        <v>24</v>
      </c>
      <c r="K758" t="s">
        <v>64</v>
      </c>
      <c r="L758" t="s">
        <v>549</v>
      </c>
      <c r="M758">
        <v>84.2</v>
      </c>
      <c r="N758">
        <v>53</v>
      </c>
      <c r="O758" t="s">
        <v>56</v>
      </c>
      <c r="P758" t="s">
        <v>28</v>
      </c>
      <c r="R758">
        <v>24</v>
      </c>
      <c r="S758" t="s">
        <v>29</v>
      </c>
      <c r="U758">
        <v>304065</v>
      </c>
    </row>
    <row r="759" spans="1:21" x14ac:dyDescent="0.3">
      <c r="A759">
        <v>305039</v>
      </c>
      <c r="B759" t="s">
        <v>433</v>
      </c>
      <c r="C759" t="s">
        <v>1760</v>
      </c>
      <c r="D759" t="s">
        <v>31</v>
      </c>
      <c r="E759" t="s">
        <v>1770</v>
      </c>
      <c r="F759" t="s">
        <v>41</v>
      </c>
      <c r="G759" t="s">
        <v>68</v>
      </c>
      <c r="H759" t="s">
        <v>63</v>
      </c>
      <c r="I759" t="s">
        <v>23</v>
      </c>
      <c r="J759" t="s">
        <v>24</v>
      </c>
      <c r="K759" t="s">
        <v>54</v>
      </c>
      <c r="L759" t="s">
        <v>1423</v>
      </c>
      <c r="M759">
        <v>77.739999999999995</v>
      </c>
      <c r="N759">
        <v>70</v>
      </c>
      <c r="O759" t="s">
        <v>56</v>
      </c>
      <c r="P759" t="s">
        <v>38</v>
      </c>
      <c r="Q759">
        <v>4</v>
      </c>
      <c r="R759">
        <v>31</v>
      </c>
      <c r="S759" t="s">
        <v>29</v>
      </c>
      <c r="U759">
        <v>303628</v>
      </c>
    </row>
    <row r="760" spans="1:21" x14ac:dyDescent="0.3">
      <c r="A760">
        <v>305040</v>
      </c>
      <c r="B760" t="s">
        <v>418</v>
      </c>
      <c r="C760" t="s">
        <v>1761</v>
      </c>
      <c r="D760" t="s">
        <v>40</v>
      </c>
      <c r="E760" t="s">
        <v>1768</v>
      </c>
      <c r="F760" t="s">
        <v>20</v>
      </c>
      <c r="G760" t="s">
        <v>62</v>
      </c>
      <c r="H760" t="s">
        <v>22</v>
      </c>
      <c r="I760" t="s">
        <v>35</v>
      </c>
      <c r="J760" t="s">
        <v>36</v>
      </c>
      <c r="K760" t="s">
        <v>64</v>
      </c>
      <c r="L760" t="s">
        <v>1467</v>
      </c>
      <c r="M760">
        <v>89.82</v>
      </c>
      <c r="N760">
        <v>72</v>
      </c>
      <c r="O760" t="s">
        <v>56</v>
      </c>
      <c r="P760" t="s">
        <v>38</v>
      </c>
      <c r="Q760">
        <v>3</v>
      </c>
      <c r="R760">
        <v>5</v>
      </c>
      <c r="S760" t="s">
        <v>57</v>
      </c>
      <c r="T760" t="s">
        <v>1496</v>
      </c>
      <c r="U760">
        <v>304673</v>
      </c>
    </row>
    <row r="761" spans="1:21" x14ac:dyDescent="0.3">
      <c r="A761">
        <v>305044</v>
      </c>
      <c r="B761" t="s">
        <v>421</v>
      </c>
      <c r="C761" t="s">
        <v>1761</v>
      </c>
      <c r="D761" t="s">
        <v>40</v>
      </c>
      <c r="E761" t="s">
        <v>1768</v>
      </c>
      <c r="F761" t="s">
        <v>20</v>
      </c>
      <c r="G761" t="s">
        <v>73</v>
      </c>
      <c r="H761" t="s">
        <v>22</v>
      </c>
      <c r="I761" t="s">
        <v>35</v>
      </c>
      <c r="J761" t="s">
        <v>36</v>
      </c>
      <c r="K761" t="s">
        <v>25</v>
      </c>
      <c r="L761" t="s">
        <v>314</v>
      </c>
      <c r="M761">
        <v>78.14</v>
      </c>
      <c r="N761">
        <v>52</v>
      </c>
      <c r="O761" t="s">
        <v>56</v>
      </c>
      <c r="P761" t="s">
        <v>28</v>
      </c>
      <c r="R761">
        <v>32</v>
      </c>
      <c r="S761" t="s">
        <v>29</v>
      </c>
      <c r="U761">
        <v>304707</v>
      </c>
    </row>
    <row r="762" spans="1:21" x14ac:dyDescent="0.3">
      <c r="A762">
        <v>305045</v>
      </c>
      <c r="B762" t="s">
        <v>972</v>
      </c>
      <c r="C762" t="s">
        <v>1763</v>
      </c>
      <c r="D762" t="s">
        <v>80</v>
      </c>
      <c r="E762" t="s">
        <v>1771</v>
      </c>
      <c r="F762" t="s">
        <v>32</v>
      </c>
      <c r="G762" t="s">
        <v>108</v>
      </c>
      <c r="H762" t="s">
        <v>63</v>
      </c>
      <c r="I762" t="s">
        <v>35</v>
      </c>
      <c r="J762" t="s">
        <v>24</v>
      </c>
      <c r="K762" t="s">
        <v>69</v>
      </c>
      <c r="L762" t="s">
        <v>459</v>
      </c>
      <c r="M762">
        <v>83.4</v>
      </c>
      <c r="N762">
        <v>53</v>
      </c>
      <c r="O762" t="s">
        <v>56</v>
      </c>
      <c r="P762" t="s">
        <v>38</v>
      </c>
      <c r="Q762">
        <v>5</v>
      </c>
      <c r="R762">
        <v>37</v>
      </c>
      <c r="S762" t="s">
        <v>29</v>
      </c>
      <c r="U762">
        <v>304432</v>
      </c>
    </row>
    <row r="763" spans="1:21" x14ac:dyDescent="0.3">
      <c r="A763">
        <v>305047</v>
      </c>
      <c r="B763" t="s">
        <v>297</v>
      </c>
      <c r="C763" t="s">
        <v>1764</v>
      </c>
      <c r="D763" t="s">
        <v>60</v>
      </c>
      <c r="E763" t="s">
        <v>1769</v>
      </c>
      <c r="F763" t="s">
        <v>61</v>
      </c>
      <c r="G763" t="s">
        <v>108</v>
      </c>
      <c r="H763" t="s">
        <v>34</v>
      </c>
      <c r="I763" t="s">
        <v>23</v>
      </c>
      <c r="J763" t="s">
        <v>24</v>
      </c>
      <c r="K763" t="s">
        <v>69</v>
      </c>
      <c r="L763" t="s">
        <v>1406</v>
      </c>
      <c r="M763">
        <v>80.06</v>
      </c>
      <c r="N763">
        <v>71</v>
      </c>
      <c r="O763" t="s">
        <v>56</v>
      </c>
      <c r="P763" t="s">
        <v>50</v>
      </c>
      <c r="R763">
        <v>18</v>
      </c>
      <c r="S763" t="s">
        <v>29</v>
      </c>
      <c r="U763">
        <v>304039</v>
      </c>
    </row>
    <row r="764" spans="1:21" x14ac:dyDescent="0.3">
      <c r="A764">
        <v>305048</v>
      </c>
      <c r="B764" t="s">
        <v>435</v>
      </c>
      <c r="C764" t="s">
        <v>1760</v>
      </c>
      <c r="D764" t="s">
        <v>31</v>
      </c>
      <c r="E764" t="s">
        <v>1772</v>
      </c>
      <c r="F764" t="s">
        <v>46</v>
      </c>
      <c r="G764" t="s">
        <v>108</v>
      </c>
      <c r="H764" t="s">
        <v>34</v>
      </c>
      <c r="I764" t="s">
        <v>43</v>
      </c>
      <c r="J764" t="s">
        <v>24</v>
      </c>
      <c r="K764" t="s">
        <v>69</v>
      </c>
      <c r="L764" t="s">
        <v>1499</v>
      </c>
      <c r="M764">
        <v>90.39</v>
      </c>
      <c r="N764">
        <v>85</v>
      </c>
      <c r="O764" t="s">
        <v>56</v>
      </c>
      <c r="P764" t="s">
        <v>28</v>
      </c>
      <c r="R764">
        <v>34</v>
      </c>
      <c r="S764" t="s">
        <v>29</v>
      </c>
      <c r="U764">
        <v>304218</v>
      </c>
    </row>
    <row r="765" spans="1:21" x14ac:dyDescent="0.3">
      <c r="A765">
        <v>305049</v>
      </c>
      <c r="B765" t="s">
        <v>211</v>
      </c>
      <c r="C765" t="s">
        <v>1760</v>
      </c>
      <c r="D765" t="s">
        <v>31</v>
      </c>
      <c r="E765" t="s">
        <v>1768</v>
      </c>
      <c r="F765" t="s">
        <v>20</v>
      </c>
      <c r="G765" t="s">
        <v>21</v>
      </c>
      <c r="H765" t="s">
        <v>34</v>
      </c>
      <c r="I765" t="s">
        <v>23</v>
      </c>
      <c r="J765" t="s">
        <v>36</v>
      </c>
      <c r="K765" t="s">
        <v>54</v>
      </c>
      <c r="L765" t="s">
        <v>1500</v>
      </c>
      <c r="M765">
        <v>79.94</v>
      </c>
      <c r="N765">
        <v>75</v>
      </c>
      <c r="O765" t="s">
        <v>56</v>
      </c>
      <c r="P765" t="s">
        <v>50</v>
      </c>
      <c r="R765">
        <v>5</v>
      </c>
      <c r="S765" t="s">
        <v>29</v>
      </c>
      <c r="U765">
        <v>303581</v>
      </c>
    </row>
    <row r="766" spans="1:21" x14ac:dyDescent="0.3">
      <c r="A766">
        <v>305052</v>
      </c>
      <c r="B766" t="s">
        <v>618</v>
      </c>
      <c r="C766" t="s">
        <v>1763</v>
      </c>
      <c r="D766" t="s">
        <v>80</v>
      </c>
      <c r="E766" t="s">
        <v>1772</v>
      </c>
      <c r="F766" t="s">
        <v>46</v>
      </c>
      <c r="G766" t="s">
        <v>73</v>
      </c>
      <c r="H766" t="s">
        <v>22</v>
      </c>
      <c r="I766" t="s">
        <v>35</v>
      </c>
      <c r="J766" t="s">
        <v>36</v>
      </c>
      <c r="K766" t="s">
        <v>69</v>
      </c>
      <c r="L766" t="s">
        <v>1132</v>
      </c>
      <c r="M766">
        <v>89.37</v>
      </c>
      <c r="N766">
        <v>89</v>
      </c>
      <c r="O766" t="s">
        <v>56</v>
      </c>
      <c r="P766" t="s">
        <v>38</v>
      </c>
      <c r="Q766">
        <v>3</v>
      </c>
      <c r="R766">
        <v>24</v>
      </c>
      <c r="S766" t="s">
        <v>29</v>
      </c>
      <c r="U766">
        <v>303684</v>
      </c>
    </row>
    <row r="767" spans="1:21" x14ac:dyDescent="0.3">
      <c r="A767">
        <v>305053</v>
      </c>
      <c r="B767" t="s">
        <v>335</v>
      </c>
      <c r="C767" t="s">
        <v>1761</v>
      </c>
      <c r="D767" t="s">
        <v>40</v>
      </c>
      <c r="E767" t="s">
        <v>1768</v>
      </c>
      <c r="F767" t="s">
        <v>20</v>
      </c>
      <c r="G767" t="s">
        <v>53</v>
      </c>
      <c r="H767" t="s">
        <v>76</v>
      </c>
      <c r="I767" t="s">
        <v>43</v>
      </c>
      <c r="J767" t="s">
        <v>24</v>
      </c>
      <c r="K767" t="s">
        <v>54</v>
      </c>
      <c r="L767" t="s">
        <v>726</v>
      </c>
      <c r="M767">
        <v>89.01</v>
      </c>
      <c r="N767">
        <v>81</v>
      </c>
      <c r="O767" t="s">
        <v>56</v>
      </c>
      <c r="P767" t="s">
        <v>38</v>
      </c>
      <c r="Q767">
        <v>3</v>
      </c>
      <c r="R767">
        <v>24</v>
      </c>
      <c r="S767" t="s">
        <v>131</v>
      </c>
      <c r="T767" t="s">
        <v>1503</v>
      </c>
      <c r="U767">
        <v>304037</v>
      </c>
    </row>
    <row r="768" spans="1:21" x14ac:dyDescent="0.3">
      <c r="A768">
        <v>305054</v>
      </c>
      <c r="B768" t="s">
        <v>198</v>
      </c>
      <c r="C768" t="s">
        <v>1763</v>
      </c>
      <c r="D768" t="s">
        <v>80</v>
      </c>
      <c r="E768" t="s">
        <v>1770</v>
      </c>
      <c r="F768" t="s">
        <v>41</v>
      </c>
      <c r="G768" t="s">
        <v>33</v>
      </c>
      <c r="H768" t="s">
        <v>34</v>
      </c>
      <c r="I768" t="s">
        <v>35</v>
      </c>
      <c r="J768" t="s">
        <v>24</v>
      </c>
      <c r="K768" t="s">
        <v>54</v>
      </c>
      <c r="L768" t="s">
        <v>206</v>
      </c>
      <c r="M768">
        <v>88.86</v>
      </c>
      <c r="N768">
        <v>76</v>
      </c>
      <c r="O768" t="s">
        <v>56</v>
      </c>
      <c r="P768" t="s">
        <v>28</v>
      </c>
      <c r="R768">
        <v>28</v>
      </c>
      <c r="S768" t="s">
        <v>29</v>
      </c>
      <c r="U768">
        <v>304022</v>
      </c>
    </row>
    <row r="769" spans="1:21" x14ac:dyDescent="0.3">
      <c r="A769">
        <v>305055</v>
      </c>
      <c r="B769" t="s">
        <v>411</v>
      </c>
      <c r="C769" t="s">
        <v>1762</v>
      </c>
      <c r="D769" t="s">
        <v>72</v>
      </c>
      <c r="E769" t="s">
        <v>1768</v>
      </c>
      <c r="F769" t="s">
        <v>20</v>
      </c>
      <c r="G769" t="s">
        <v>53</v>
      </c>
      <c r="H769" t="s">
        <v>63</v>
      </c>
      <c r="I769" t="s">
        <v>35</v>
      </c>
      <c r="J769" t="s">
        <v>24</v>
      </c>
      <c r="K769" t="s">
        <v>69</v>
      </c>
      <c r="L769" t="s">
        <v>1504</v>
      </c>
      <c r="M769">
        <v>86.71</v>
      </c>
      <c r="N769">
        <v>71</v>
      </c>
      <c r="O769" t="s">
        <v>56</v>
      </c>
      <c r="P769" t="s">
        <v>38</v>
      </c>
      <c r="Q769">
        <v>4</v>
      </c>
      <c r="R769">
        <v>39</v>
      </c>
      <c r="S769" t="s">
        <v>29</v>
      </c>
      <c r="U769">
        <v>303961</v>
      </c>
    </row>
    <row r="770" spans="1:21" x14ac:dyDescent="0.3">
      <c r="A770">
        <v>305057</v>
      </c>
      <c r="B770" t="s">
        <v>625</v>
      </c>
      <c r="C770" t="s">
        <v>1763</v>
      </c>
      <c r="D770" t="s">
        <v>80</v>
      </c>
      <c r="E770" t="s">
        <v>1772</v>
      </c>
      <c r="F770" t="s">
        <v>46</v>
      </c>
      <c r="G770" t="s">
        <v>173</v>
      </c>
      <c r="H770" t="s">
        <v>22</v>
      </c>
      <c r="I770" t="s">
        <v>43</v>
      </c>
      <c r="J770" t="s">
        <v>24</v>
      </c>
      <c r="K770" t="s">
        <v>69</v>
      </c>
      <c r="L770" t="s">
        <v>910</v>
      </c>
      <c r="M770">
        <v>88.63</v>
      </c>
      <c r="N770">
        <v>89</v>
      </c>
      <c r="O770" t="s">
        <v>56</v>
      </c>
      <c r="P770" t="s">
        <v>38</v>
      </c>
      <c r="Q770">
        <v>2</v>
      </c>
      <c r="R770">
        <v>40</v>
      </c>
      <c r="S770" t="s">
        <v>29</v>
      </c>
      <c r="U770">
        <v>304947</v>
      </c>
    </row>
    <row r="771" spans="1:21" x14ac:dyDescent="0.3">
      <c r="A771">
        <v>305058</v>
      </c>
      <c r="B771" t="s">
        <v>352</v>
      </c>
      <c r="C771" t="s">
        <v>1762</v>
      </c>
      <c r="D771" t="s">
        <v>72</v>
      </c>
      <c r="E771" t="s">
        <v>1772</v>
      </c>
      <c r="F771" t="s">
        <v>46</v>
      </c>
      <c r="G771" t="s">
        <v>21</v>
      </c>
      <c r="H771" t="s">
        <v>76</v>
      </c>
      <c r="I771" t="s">
        <v>43</v>
      </c>
      <c r="J771" t="s">
        <v>36</v>
      </c>
      <c r="K771" t="s">
        <v>69</v>
      </c>
      <c r="L771" t="s">
        <v>1467</v>
      </c>
      <c r="M771">
        <v>96.27</v>
      </c>
      <c r="N771">
        <v>96</v>
      </c>
      <c r="O771" t="s">
        <v>56</v>
      </c>
      <c r="P771" t="s">
        <v>38</v>
      </c>
      <c r="Q771">
        <v>4</v>
      </c>
      <c r="R771">
        <v>40</v>
      </c>
      <c r="S771" t="s">
        <v>29</v>
      </c>
      <c r="U771">
        <v>304361</v>
      </c>
    </row>
    <row r="772" spans="1:21" x14ac:dyDescent="0.3">
      <c r="A772">
        <v>305059</v>
      </c>
      <c r="B772" t="s">
        <v>958</v>
      </c>
      <c r="C772" t="s">
        <v>1763</v>
      </c>
      <c r="D772" t="s">
        <v>80</v>
      </c>
      <c r="E772" t="s">
        <v>1772</v>
      </c>
      <c r="F772" t="s">
        <v>46</v>
      </c>
      <c r="G772" t="s">
        <v>21</v>
      </c>
      <c r="H772" t="s">
        <v>76</v>
      </c>
      <c r="I772" t="s">
        <v>35</v>
      </c>
      <c r="J772" t="s">
        <v>36</v>
      </c>
      <c r="K772" t="s">
        <v>25</v>
      </c>
      <c r="L772" t="s">
        <v>1260</v>
      </c>
      <c r="M772">
        <v>95.16</v>
      </c>
      <c r="N772">
        <v>86</v>
      </c>
      <c r="O772" t="s">
        <v>56</v>
      </c>
      <c r="P772" t="s">
        <v>28</v>
      </c>
      <c r="R772">
        <v>27</v>
      </c>
      <c r="S772" t="s">
        <v>29</v>
      </c>
      <c r="U772">
        <v>304771</v>
      </c>
    </row>
    <row r="773" spans="1:21" x14ac:dyDescent="0.3">
      <c r="A773">
        <v>305060</v>
      </c>
      <c r="B773" t="s">
        <v>448</v>
      </c>
      <c r="C773" t="s">
        <v>1761</v>
      </c>
      <c r="D773" t="s">
        <v>40</v>
      </c>
      <c r="E773" t="s">
        <v>1770</v>
      </c>
      <c r="F773" t="s">
        <v>41</v>
      </c>
      <c r="G773" t="s">
        <v>33</v>
      </c>
      <c r="H773" t="s">
        <v>34</v>
      </c>
      <c r="I773" t="s">
        <v>23</v>
      </c>
      <c r="J773" t="s">
        <v>24</v>
      </c>
      <c r="K773" t="s">
        <v>54</v>
      </c>
      <c r="L773" t="s">
        <v>157</v>
      </c>
      <c r="M773">
        <v>77.709999999999994</v>
      </c>
      <c r="N773">
        <v>54</v>
      </c>
      <c r="O773" t="s">
        <v>56</v>
      </c>
      <c r="P773" t="s">
        <v>38</v>
      </c>
      <c r="Q773">
        <v>4</v>
      </c>
      <c r="R773">
        <v>36</v>
      </c>
      <c r="S773" t="s">
        <v>29</v>
      </c>
      <c r="U773">
        <v>304820</v>
      </c>
    </row>
    <row r="774" spans="1:21" x14ac:dyDescent="0.3">
      <c r="A774">
        <v>305061</v>
      </c>
      <c r="B774" t="s">
        <v>579</v>
      </c>
      <c r="C774" t="s">
        <v>1764</v>
      </c>
      <c r="D774" t="s">
        <v>60</v>
      </c>
      <c r="E774" t="s">
        <v>1772</v>
      </c>
      <c r="F774" t="s">
        <v>46</v>
      </c>
      <c r="G774" t="s">
        <v>102</v>
      </c>
      <c r="H774" t="s">
        <v>34</v>
      </c>
      <c r="I774" t="s">
        <v>35</v>
      </c>
      <c r="J774" t="s">
        <v>36</v>
      </c>
      <c r="K774" t="s">
        <v>64</v>
      </c>
      <c r="L774" t="s">
        <v>1505</v>
      </c>
      <c r="M774">
        <v>94.8</v>
      </c>
      <c r="N774">
        <v>77</v>
      </c>
      <c r="O774" t="s">
        <v>56</v>
      </c>
      <c r="P774" t="s">
        <v>50</v>
      </c>
      <c r="R774">
        <v>38</v>
      </c>
      <c r="S774" t="s">
        <v>29</v>
      </c>
      <c r="U774">
        <v>303643</v>
      </c>
    </row>
    <row r="775" spans="1:21" x14ac:dyDescent="0.3">
      <c r="A775">
        <v>305063</v>
      </c>
      <c r="B775" t="s">
        <v>969</v>
      </c>
      <c r="C775" t="s">
        <v>1761</v>
      </c>
      <c r="D775" t="s">
        <v>40</v>
      </c>
      <c r="E775" t="s">
        <v>1771</v>
      </c>
      <c r="F775" t="s">
        <v>32</v>
      </c>
      <c r="G775" t="s">
        <v>47</v>
      </c>
      <c r="H775" t="s">
        <v>34</v>
      </c>
      <c r="I775" t="s">
        <v>43</v>
      </c>
      <c r="J775" t="s">
        <v>36</v>
      </c>
      <c r="K775" t="s">
        <v>54</v>
      </c>
      <c r="L775" t="s">
        <v>267</v>
      </c>
      <c r="M775">
        <v>76.209999999999994</v>
      </c>
      <c r="N775">
        <v>73</v>
      </c>
      <c r="O775" t="s">
        <v>56</v>
      </c>
      <c r="P775" t="s">
        <v>38</v>
      </c>
      <c r="Q775">
        <v>5</v>
      </c>
      <c r="R775">
        <v>11</v>
      </c>
      <c r="S775" t="s">
        <v>29</v>
      </c>
      <c r="U775">
        <v>304029</v>
      </c>
    </row>
    <row r="776" spans="1:21" x14ac:dyDescent="0.3">
      <c r="A776">
        <v>305065</v>
      </c>
      <c r="B776" t="s">
        <v>561</v>
      </c>
      <c r="C776" t="s">
        <v>1761</v>
      </c>
      <c r="D776" t="s">
        <v>40</v>
      </c>
      <c r="E776" t="s">
        <v>1771</v>
      </c>
      <c r="F776" t="s">
        <v>32</v>
      </c>
      <c r="G776" t="s">
        <v>21</v>
      </c>
      <c r="H776" t="s">
        <v>34</v>
      </c>
      <c r="I776" t="s">
        <v>43</v>
      </c>
      <c r="J776" t="s">
        <v>36</v>
      </c>
      <c r="K776" t="s">
        <v>69</v>
      </c>
      <c r="L776" t="s">
        <v>981</v>
      </c>
      <c r="M776">
        <v>83.55</v>
      </c>
      <c r="N776">
        <v>53</v>
      </c>
      <c r="O776" t="s">
        <v>56</v>
      </c>
      <c r="P776" t="s">
        <v>50</v>
      </c>
      <c r="R776">
        <v>23</v>
      </c>
      <c r="S776" t="s">
        <v>57</v>
      </c>
      <c r="T776" t="s">
        <v>1506</v>
      </c>
      <c r="U776">
        <v>304715</v>
      </c>
    </row>
    <row r="777" spans="1:21" x14ac:dyDescent="0.3">
      <c r="A777">
        <v>305067</v>
      </c>
      <c r="B777" t="s">
        <v>1280</v>
      </c>
      <c r="C777" t="s">
        <v>1763</v>
      </c>
      <c r="D777" t="s">
        <v>80</v>
      </c>
      <c r="E777" t="s">
        <v>1771</v>
      </c>
      <c r="F777" t="s">
        <v>32</v>
      </c>
      <c r="G777" t="s">
        <v>126</v>
      </c>
      <c r="H777" t="s">
        <v>34</v>
      </c>
      <c r="I777" t="s">
        <v>35</v>
      </c>
      <c r="J777" t="s">
        <v>36</v>
      </c>
      <c r="K777" t="s">
        <v>69</v>
      </c>
      <c r="L777" t="s">
        <v>1507</v>
      </c>
      <c r="M777">
        <v>89.67</v>
      </c>
      <c r="N777">
        <v>88</v>
      </c>
      <c r="O777" t="s">
        <v>56</v>
      </c>
      <c r="P777" t="s">
        <v>38</v>
      </c>
      <c r="Q777">
        <v>2</v>
      </c>
      <c r="R777">
        <v>18</v>
      </c>
      <c r="S777" t="s">
        <v>57</v>
      </c>
      <c r="T777" t="s">
        <v>1508</v>
      </c>
      <c r="U777">
        <v>303722</v>
      </c>
    </row>
    <row r="778" spans="1:21" x14ac:dyDescent="0.3">
      <c r="A778">
        <v>305069</v>
      </c>
      <c r="B778" t="s">
        <v>309</v>
      </c>
      <c r="C778" t="s">
        <v>1760</v>
      </c>
      <c r="D778" t="s">
        <v>31</v>
      </c>
      <c r="E778" t="s">
        <v>1771</v>
      </c>
      <c r="F778" t="s">
        <v>32</v>
      </c>
      <c r="G778" t="s">
        <v>102</v>
      </c>
      <c r="H778" t="s">
        <v>63</v>
      </c>
      <c r="I778" t="s">
        <v>35</v>
      </c>
      <c r="J778" t="s">
        <v>24</v>
      </c>
      <c r="K778" t="s">
        <v>54</v>
      </c>
      <c r="L778" t="s">
        <v>449</v>
      </c>
      <c r="M778">
        <v>90.09</v>
      </c>
      <c r="N778">
        <v>83</v>
      </c>
      <c r="O778" t="s">
        <v>56</v>
      </c>
      <c r="P778" t="s">
        <v>28</v>
      </c>
      <c r="R778">
        <v>5</v>
      </c>
      <c r="S778" t="s">
        <v>29</v>
      </c>
      <c r="U778">
        <v>304290</v>
      </c>
    </row>
    <row r="779" spans="1:21" x14ac:dyDescent="0.3">
      <c r="A779">
        <v>305070</v>
      </c>
      <c r="B779" t="s">
        <v>118</v>
      </c>
      <c r="C779" t="s">
        <v>1762</v>
      </c>
      <c r="D779" t="s">
        <v>72</v>
      </c>
      <c r="E779" t="s">
        <v>1771</v>
      </c>
      <c r="F779" t="s">
        <v>32</v>
      </c>
      <c r="G779" t="s">
        <v>47</v>
      </c>
      <c r="H779" t="s">
        <v>22</v>
      </c>
      <c r="I779" t="s">
        <v>23</v>
      </c>
      <c r="J779" t="s">
        <v>36</v>
      </c>
      <c r="K779" t="s">
        <v>69</v>
      </c>
      <c r="L779" t="s">
        <v>1509</v>
      </c>
      <c r="M779">
        <v>91.93</v>
      </c>
      <c r="N779">
        <v>77</v>
      </c>
      <c r="O779" t="s">
        <v>56</v>
      </c>
      <c r="P779" t="s">
        <v>28</v>
      </c>
      <c r="R779">
        <v>27</v>
      </c>
      <c r="S779" t="s">
        <v>57</v>
      </c>
      <c r="T779" t="s">
        <v>721</v>
      </c>
      <c r="U779">
        <v>304399</v>
      </c>
    </row>
    <row r="780" spans="1:21" x14ac:dyDescent="0.3">
      <c r="A780">
        <v>305071</v>
      </c>
      <c r="B780" t="s">
        <v>211</v>
      </c>
      <c r="C780" t="s">
        <v>1766</v>
      </c>
      <c r="D780" t="s">
        <v>52</v>
      </c>
      <c r="E780" t="s">
        <v>1769</v>
      </c>
      <c r="F780" t="s">
        <v>61</v>
      </c>
      <c r="G780" t="s">
        <v>173</v>
      </c>
      <c r="H780" t="s">
        <v>34</v>
      </c>
      <c r="I780" t="s">
        <v>35</v>
      </c>
      <c r="J780" t="s">
        <v>36</v>
      </c>
      <c r="K780" t="s">
        <v>69</v>
      </c>
      <c r="L780" t="s">
        <v>954</v>
      </c>
      <c r="M780">
        <v>75.58</v>
      </c>
      <c r="N780">
        <v>75</v>
      </c>
      <c r="O780" t="s">
        <v>56</v>
      </c>
      <c r="P780" t="s">
        <v>38</v>
      </c>
      <c r="Q780">
        <v>5</v>
      </c>
      <c r="R780">
        <v>33</v>
      </c>
      <c r="S780" t="s">
        <v>29</v>
      </c>
      <c r="U780">
        <v>304519</v>
      </c>
    </row>
    <row r="781" spans="1:21" x14ac:dyDescent="0.3">
      <c r="A781">
        <v>305074</v>
      </c>
      <c r="B781" t="s">
        <v>517</v>
      </c>
      <c r="C781" t="s">
        <v>1762</v>
      </c>
      <c r="D781" t="s">
        <v>72</v>
      </c>
      <c r="E781" t="s">
        <v>1772</v>
      </c>
      <c r="F781" t="s">
        <v>46</v>
      </c>
      <c r="G781" t="s">
        <v>21</v>
      </c>
      <c r="H781" t="s">
        <v>63</v>
      </c>
      <c r="I781" t="s">
        <v>43</v>
      </c>
      <c r="J781" t="s">
        <v>36</v>
      </c>
      <c r="K781" t="s">
        <v>25</v>
      </c>
      <c r="L781" t="s">
        <v>303</v>
      </c>
      <c r="M781">
        <v>89.5</v>
      </c>
      <c r="N781">
        <v>86</v>
      </c>
      <c r="O781" t="s">
        <v>56</v>
      </c>
      <c r="P781" t="s">
        <v>38</v>
      </c>
      <c r="Q781">
        <v>4</v>
      </c>
      <c r="R781">
        <v>39</v>
      </c>
      <c r="S781" t="s">
        <v>29</v>
      </c>
      <c r="U781">
        <v>303812</v>
      </c>
    </row>
    <row r="782" spans="1:21" x14ac:dyDescent="0.3">
      <c r="A782">
        <v>305076</v>
      </c>
      <c r="B782" t="s">
        <v>367</v>
      </c>
      <c r="C782" t="s">
        <v>1764</v>
      </c>
      <c r="D782" t="s">
        <v>60</v>
      </c>
      <c r="E782" t="s">
        <v>1770</v>
      </c>
      <c r="F782" t="s">
        <v>41</v>
      </c>
      <c r="G782" t="s">
        <v>47</v>
      </c>
      <c r="H782" t="s">
        <v>34</v>
      </c>
      <c r="I782" t="s">
        <v>43</v>
      </c>
      <c r="J782" t="s">
        <v>24</v>
      </c>
      <c r="K782" t="s">
        <v>69</v>
      </c>
      <c r="L782" t="s">
        <v>1410</v>
      </c>
      <c r="M782">
        <v>89.01</v>
      </c>
      <c r="N782">
        <v>90</v>
      </c>
      <c r="O782" t="s">
        <v>56</v>
      </c>
      <c r="P782" t="s">
        <v>28</v>
      </c>
      <c r="S782" t="s">
        <v>29</v>
      </c>
      <c r="U782">
        <v>304708</v>
      </c>
    </row>
    <row r="783" spans="1:21" x14ac:dyDescent="0.3">
      <c r="A783">
        <v>305077</v>
      </c>
      <c r="B783" t="s">
        <v>101</v>
      </c>
      <c r="C783" t="s">
        <v>1766</v>
      </c>
      <c r="D783" t="s">
        <v>52</v>
      </c>
      <c r="E783" t="s">
        <v>1771</v>
      </c>
      <c r="F783" t="s">
        <v>32</v>
      </c>
      <c r="G783" t="s">
        <v>62</v>
      </c>
      <c r="H783" t="s">
        <v>76</v>
      </c>
      <c r="I783" t="s">
        <v>43</v>
      </c>
      <c r="J783" t="s">
        <v>24</v>
      </c>
      <c r="K783" t="s">
        <v>25</v>
      </c>
      <c r="L783" t="s">
        <v>935</v>
      </c>
      <c r="M783">
        <v>98.86</v>
      </c>
      <c r="N783">
        <v>86</v>
      </c>
      <c r="O783" t="s">
        <v>56</v>
      </c>
      <c r="P783" t="s">
        <v>28</v>
      </c>
      <c r="R783">
        <v>35</v>
      </c>
      <c r="S783" t="s">
        <v>29</v>
      </c>
      <c r="U783">
        <v>303868</v>
      </c>
    </row>
    <row r="784" spans="1:21" x14ac:dyDescent="0.3">
      <c r="A784">
        <v>305078</v>
      </c>
      <c r="B784" t="s">
        <v>391</v>
      </c>
      <c r="C784" t="s">
        <v>1760</v>
      </c>
      <c r="D784" t="s">
        <v>31</v>
      </c>
      <c r="E784" t="s">
        <v>1770</v>
      </c>
      <c r="F784" t="s">
        <v>41</v>
      </c>
      <c r="G784" t="s">
        <v>126</v>
      </c>
      <c r="H784" t="s">
        <v>22</v>
      </c>
      <c r="I784" t="s">
        <v>43</v>
      </c>
      <c r="J784" t="s">
        <v>24</v>
      </c>
      <c r="K784" t="s">
        <v>69</v>
      </c>
      <c r="L784" t="s">
        <v>1223</v>
      </c>
      <c r="M784">
        <v>86.42</v>
      </c>
      <c r="N784">
        <v>88</v>
      </c>
      <c r="O784" t="s">
        <v>56</v>
      </c>
      <c r="P784" t="s">
        <v>38</v>
      </c>
      <c r="Q784">
        <v>3</v>
      </c>
      <c r="S784" t="s">
        <v>57</v>
      </c>
      <c r="T784" t="s">
        <v>1510</v>
      </c>
      <c r="U784">
        <v>303568</v>
      </c>
    </row>
    <row r="785" spans="1:21" x14ac:dyDescent="0.3">
      <c r="A785">
        <v>305079</v>
      </c>
      <c r="B785" t="s">
        <v>116</v>
      </c>
      <c r="C785" t="s">
        <v>1764</v>
      </c>
      <c r="D785" t="s">
        <v>60</v>
      </c>
      <c r="E785" t="s">
        <v>1771</v>
      </c>
      <c r="F785" t="s">
        <v>32</v>
      </c>
      <c r="G785" t="s">
        <v>68</v>
      </c>
      <c r="H785" t="s">
        <v>34</v>
      </c>
      <c r="I785" t="s">
        <v>35</v>
      </c>
      <c r="J785" t="s">
        <v>24</v>
      </c>
      <c r="K785" t="s">
        <v>25</v>
      </c>
      <c r="L785" t="s">
        <v>1181</v>
      </c>
      <c r="M785">
        <v>96.62</v>
      </c>
      <c r="N785">
        <v>99</v>
      </c>
      <c r="O785" t="s">
        <v>56</v>
      </c>
      <c r="P785" t="s">
        <v>50</v>
      </c>
      <c r="R785">
        <v>12</v>
      </c>
      <c r="S785" t="s">
        <v>29</v>
      </c>
      <c r="U785">
        <v>304380</v>
      </c>
    </row>
    <row r="786" spans="1:21" x14ac:dyDescent="0.3">
      <c r="A786">
        <v>305082</v>
      </c>
      <c r="B786" t="s">
        <v>985</v>
      </c>
      <c r="C786" t="s">
        <v>1762</v>
      </c>
      <c r="D786" t="s">
        <v>72</v>
      </c>
      <c r="E786" t="s">
        <v>1770</v>
      </c>
      <c r="F786" t="s">
        <v>41</v>
      </c>
      <c r="G786" t="s">
        <v>62</v>
      </c>
      <c r="H786" t="s">
        <v>34</v>
      </c>
      <c r="I786" t="s">
        <v>43</v>
      </c>
      <c r="J786" t="s">
        <v>24</v>
      </c>
      <c r="K786" t="s">
        <v>54</v>
      </c>
      <c r="L786" t="s">
        <v>1512</v>
      </c>
      <c r="M786">
        <v>91.82</v>
      </c>
      <c r="N786">
        <v>88</v>
      </c>
      <c r="O786" t="s">
        <v>56</v>
      </c>
      <c r="P786" t="s">
        <v>50</v>
      </c>
      <c r="R786">
        <v>40</v>
      </c>
      <c r="S786" t="s">
        <v>57</v>
      </c>
      <c r="T786" t="s">
        <v>1513</v>
      </c>
      <c r="U786">
        <v>303834</v>
      </c>
    </row>
    <row r="787" spans="1:21" x14ac:dyDescent="0.3">
      <c r="A787">
        <v>305084</v>
      </c>
      <c r="B787" t="s">
        <v>493</v>
      </c>
      <c r="C787" t="s">
        <v>1761</v>
      </c>
      <c r="D787" t="s">
        <v>40</v>
      </c>
      <c r="E787" t="s">
        <v>1772</v>
      </c>
      <c r="F787" t="s">
        <v>46</v>
      </c>
      <c r="G787" t="s">
        <v>62</v>
      </c>
      <c r="H787" t="s">
        <v>63</v>
      </c>
      <c r="I787" t="s">
        <v>23</v>
      </c>
      <c r="J787" t="s">
        <v>24</v>
      </c>
      <c r="K787" t="s">
        <v>64</v>
      </c>
      <c r="L787" t="s">
        <v>976</v>
      </c>
      <c r="M787">
        <v>81.48</v>
      </c>
      <c r="N787">
        <v>78</v>
      </c>
      <c r="O787" t="s">
        <v>56</v>
      </c>
      <c r="P787" t="s">
        <v>38</v>
      </c>
      <c r="Q787">
        <v>3</v>
      </c>
      <c r="R787">
        <v>7</v>
      </c>
      <c r="S787" t="s">
        <v>57</v>
      </c>
      <c r="T787" t="s">
        <v>1514</v>
      </c>
      <c r="U787">
        <v>304172</v>
      </c>
    </row>
    <row r="788" spans="1:21" x14ac:dyDescent="0.3">
      <c r="A788">
        <v>305085</v>
      </c>
      <c r="B788" t="s">
        <v>125</v>
      </c>
      <c r="C788" t="s">
        <v>1762</v>
      </c>
      <c r="D788" t="s">
        <v>72</v>
      </c>
      <c r="E788" t="s">
        <v>1768</v>
      </c>
      <c r="F788" t="s">
        <v>20</v>
      </c>
      <c r="G788" t="s">
        <v>53</v>
      </c>
      <c r="H788" t="s">
        <v>63</v>
      </c>
      <c r="I788" t="s">
        <v>23</v>
      </c>
      <c r="J788" t="s">
        <v>24</v>
      </c>
      <c r="K788" t="s">
        <v>25</v>
      </c>
      <c r="L788" t="s">
        <v>1075</v>
      </c>
      <c r="M788">
        <v>90</v>
      </c>
      <c r="N788">
        <v>71</v>
      </c>
      <c r="O788" t="s">
        <v>56</v>
      </c>
      <c r="P788" t="s">
        <v>38</v>
      </c>
      <c r="Q788">
        <v>4</v>
      </c>
      <c r="R788">
        <v>38</v>
      </c>
      <c r="S788" t="s">
        <v>131</v>
      </c>
      <c r="T788" t="s">
        <v>1515</v>
      </c>
      <c r="U788">
        <v>303846</v>
      </c>
    </row>
    <row r="789" spans="1:21" x14ac:dyDescent="0.3">
      <c r="A789">
        <v>305086</v>
      </c>
      <c r="B789" t="s">
        <v>815</v>
      </c>
      <c r="C789" t="s">
        <v>1762</v>
      </c>
      <c r="D789" t="s">
        <v>72</v>
      </c>
      <c r="E789" t="s">
        <v>1770</v>
      </c>
      <c r="F789" t="s">
        <v>41</v>
      </c>
      <c r="G789" t="s">
        <v>21</v>
      </c>
      <c r="H789" t="s">
        <v>76</v>
      </c>
      <c r="I789" t="s">
        <v>23</v>
      </c>
      <c r="J789" t="s">
        <v>24</v>
      </c>
      <c r="K789" t="s">
        <v>64</v>
      </c>
      <c r="L789" t="s">
        <v>627</v>
      </c>
      <c r="M789">
        <v>87.35</v>
      </c>
      <c r="N789">
        <v>75</v>
      </c>
      <c r="O789" t="s">
        <v>56</v>
      </c>
      <c r="P789" t="s">
        <v>38</v>
      </c>
      <c r="Q789">
        <v>3</v>
      </c>
      <c r="S789" t="s">
        <v>29</v>
      </c>
      <c r="U789">
        <v>304559</v>
      </c>
    </row>
    <row r="790" spans="1:21" x14ac:dyDescent="0.3">
      <c r="A790">
        <v>305088</v>
      </c>
      <c r="B790" t="s">
        <v>395</v>
      </c>
      <c r="C790" t="s">
        <v>1766</v>
      </c>
      <c r="D790" t="s">
        <v>52</v>
      </c>
      <c r="E790" t="s">
        <v>1772</v>
      </c>
      <c r="F790" t="s">
        <v>46</v>
      </c>
      <c r="G790" t="s">
        <v>33</v>
      </c>
      <c r="H790" t="s">
        <v>63</v>
      </c>
      <c r="I790" t="s">
        <v>35</v>
      </c>
      <c r="J790" t="s">
        <v>36</v>
      </c>
      <c r="K790" t="s">
        <v>54</v>
      </c>
      <c r="L790" t="s">
        <v>1373</v>
      </c>
      <c r="M790">
        <v>85.04</v>
      </c>
      <c r="N790">
        <v>78</v>
      </c>
      <c r="O790" t="s">
        <v>56</v>
      </c>
      <c r="P790" t="s">
        <v>38</v>
      </c>
      <c r="Q790">
        <v>2</v>
      </c>
      <c r="R790">
        <v>8</v>
      </c>
      <c r="S790" t="s">
        <v>29</v>
      </c>
      <c r="U790">
        <v>303656</v>
      </c>
    </row>
    <row r="791" spans="1:21" x14ac:dyDescent="0.3">
      <c r="A791">
        <v>305089</v>
      </c>
      <c r="B791" t="s">
        <v>435</v>
      </c>
      <c r="C791" t="s">
        <v>1761</v>
      </c>
      <c r="D791" t="s">
        <v>40</v>
      </c>
      <c r="E791" t="s">
        <v>1770</v>
      </c>
      <c r="F791" t="s">
        <v>41</v>
      </c>
      <c r="G791" t="s">
        <v>102</v>
      </c>
      <c r="H791" t="s">
        <v>34</v>
      </c>
      <c r="I791" t="s">
        <v>23</v>
      </c>
      <c r="J791" t="s">
        <v>24</v>
      </c>
      <c r="K791" t="s">
        <v>69</v>
      </c>
      <c r="L791" t="s">
        <v>686</v>
      </c>
      <c r="M791">
        <v>80.77</v>
      </c>
      <c r="N791">
        <v>53</v>
      </c>
      <c r="O791" t="s">
        <v>56</v>
      </c>
      <c r="P791" t="s">
        <v>38</v>
      </c>
      <c r="Q791">
        <v>2</v>
      </c>
      <c r="R791">
        <v>32</v>
      </c>
      <c r="S791" t="s">
        <v>29</v>
      </c>
      <c r="U791">
        <v>304431</v>
      </c>
    </row>
    <row r="792" spans="1:21" x14ac:dyDescent="0.3">
      <c r="A792">
        <v>305093</v>
      </c>
      <c r="B792" t="s">
        <v>91</v>
      </c>
      <c r="C792" t="s">
        <v>1762</v>
      </c>
      <c r="D792" t="s">
        <v>72</v>
      </c>
      <c r="E792" t="s">
        <v>1771</v>
      </c>
      <c r="F792" t="s">
        <v>32</v>
      </c>
      <c r="G792" t="s">
        <v>126</v>
      </c>
      <c r="H792" t="s">
        <v>34</v>
      </c>
      <c r="I792" t="s">
        <v>35</v>
      </c>
      <c r="J792" t="s">
        <v>24</v>
      </c>
      <c r="K792" t="s">
        <v>64</v>
      </c>
      <c r="L792" t="s">
        <v>991</v>
      </c>
      <c r="M792">
        <v>89.31</v>
      </c>
      <c r="N792">
        <v>80</v>
      </c>
      <c r="O792" t="s">
        <v>56</v>
      </c>
      <c r="P792" t="s">
        <v>38</v>
      </c>
      <c r="Q792">
        <v>5</v>
      </c>
      <c r="S792" t="s">
        <v>29</v>
      </c>
      <c r="U792">
        <v>304144</v>
      </c>
    </row>
    <row r="793" spans="1:21" x14ac:dyDescent="0.3">
      <c r="A793">
        <v>305094</v>
      </c>
      <c r="B793" t="s">
        <v>118</v>
      </c>
      <c r="C793" t="s">
        <v>1763</v>
      </c>
      <c r="D793" t="s">
        <v>80</v>
      </c>
      <c r="E793" t="s">
        <v>1771</v>
      </c>
      <c r="F793" t="s">
        <v>32</v>
      </c>
      <c r="G793" t="s">
        <v>108</v>
      </c>
      <c r="H793" t="s">
        <v>76</v>
      </c>
      <c r="I793" t="s">
        <v>23</v>
      </c>
      <c r="J793" t="s">
        <v>24</v>
      </c>
      <c r="K793" t="s">
        <v>54</v>
      </c>
      <c r="L793" t="s">
        <v>811</v>
      </c>
      <c r="M793">
        <v>90.67</v>
      </c>
      <c r="N793">
        <v>85</v>
      </c>
      <c r="O793" t="s">
        <v>56</v>
      </c>
      <c r="P793" t="s">
        <v>50</v>
      </c>
      <c r="R793">
        <v>23</v>
      </c>
      <c r="S793" t="s">
        <v>29</v>
      </c>
      <c r="U793">
        <v>304608</v>
      </c>
    </row>
    <row r="794" spans="1:21" x14ac:dyDescent="0.3">
      <c r="A794">
        <v>305095</v>
      </c>
      <c r="B794" t="s">
        <v>328</v>
      </c>
      <c r="C794" t="s">
        <v>1766</v>
      </c>
      <c r="D794" t="s">
        <v>52</v>
      </c>
      <c r="E794" t="s">
        <v>1772</v>
      </c>
      <c r="F794" t="s">
        <v>46</v>
      </c>
      <c r="G794" t="s">
        <v>62</v>
      </c>
      <c r="H794" t="s">
        <v>34</v>
      </c>
      <c r="I794" t="s">
        <v>43</v>
      </c>
      <c r="J794" t="s">
        <v>36</v>
      </c>
      <c r="K794" t="s">
        <v>54</v>
      </c>
      <c r="L794" t="s">
        <v>1485</v>
      </c>
      <c r="M794">
        <v>81.180000000000007</v>
      </c>
      <c r="N794">
        <v>70</v>
      </c>
      <c r="O794" t="s">
        <v>56</v>
      </c>
      <c r="P794" t="s">
        <v>38</v>
      </c>
      <c r="Q794">
        <v>2</v>
      </c>
      <c r="R794">
        <v>33</v>
      </c>
      <c r="S794" t="s">
        <v>131</v>
      </c>
      <c r="T794" t="s">
        <v>1518</v>
      </c>
      <c r="U794">
        <v>304174</v>
      </c>
    </row>
    <row r="795" spans="1:21" x14ac:dyDescent="0.3">
      <c r="A795">
        <v>305097</v>
      </c>
      <c r="B795" t="s">
        <v>487</v>
      </c>
      <c r="C795" t="s">
        <v>1766</v>
      </c>
      <c r="D795" t="s">
        <v>52</v>
      </c>
      <c r="E795" t="s">
        <v>1770</v>
      </c>
      <c r="F795" t="s">
        <v>41</v>
      </c>
      <c r="G795" t="s">
        <v>173</v>
      </c>
      <c r="H795" t="s">
        <v>63</v>
      </c>
      <c r="I795" t="s">
        <v>35</v>
      </c>
      <c r="J795" t="s">
        <v>24</v>
      </c>
      <c r="K795" t="s">
        <v>25</v>
      </c>
      <c r="L795" t="s">
        <v>361</v>
      </c>
      <c r="M795">
        <v>96.89</v>
      </c>
      <c r="N795">
        <v>94</v>
      </c>
      <c r="O795" t="s">
        <v>56</v>
      </c>
      <c r="P795" t="s">
        <v>28</v>
      </c>
      <c r="R795">
        <v>30</v>
      </c>
      <c r="S795" t="s">
        <v>29</v>
      </c>
      <c r="U795">
        <v>304780</v>
      </c>
    </row>
    <row r="796" spans="1:21" x14ac:dyDescent="0.3">
      <c r="A796">
        <v>305098</v>
      </c>
      <c r="B796" t="s">
        <v>95</v>
      </c>
      <c r="C796" t="s">
        <v>1765</v>
      </c>
      <c r="D796" t="s">
        <v>19</v>
      </c>
      <c r="E796" t="s">
        <v>1772</v>
      </c>
      <c r="F796" t="s">
        <v>46</v>
      </c>
      <c r="G796" t="s">
        <v>108</v>
      </c>
      <c r="H796" t="s">
        <v>63</v>
      </c>
      <c r="I796" t="s">
        <v>35</v>
      </c>
      <c r="J796" t="s">
        <v>24</v>
      </c>
      <c r="K796" t="s">
        <v>54</v>
      </c>
      <c r="L796" t="s">
        <v>954</v>
      </c>
      <c r="M796">
        <v>98.1</v>
      </c>
      <c r="N796">
        <v>87</v>
      </c>
      <c r="O796" t="s">
        <v>56</v>
      </c>
      <c r="P796" t="s">
        <v>38</v>
      </c>
      <c r="Q796">
        <v>2</v>
      </c>
      <c r="R796">
        <v>33</v>
      </c>
      <c r="S796" t="s">
        <v>29</v>
      </c>
      <c r="U796">
        <v>304297</v>
      </c>
    </row>
    <row r="797" spans="1:21" x14ac:dyDescent="0.3">
      <c r="A797">
        <v>305099</v>
      </c>
      <c r="B797" t="s">
        <v>1045</v>
      </c>
      <c r="C797" t="s">
        <v>1764</v>
      </c>
      <c r="D797" t="s">
        <v>60</v>
      </c>
      <c r="E797" t="s">
        <v>1768</v>
      </c>
      <c r="F797" t="s">
        <v>20</v>
      </c>
      <c r="G797" t="s">
        <v>102</v>
      </c>
      <c r="H797" t="s">
        <v>76</v>
      </c>
      <c r="I797" t="s">
        <v>35</v>
      </c>
      <c r="J797" t="s">
        <v>24</v>
      </c>
      <c r="K797" t="s">
        <v>64</v>
      </c>
      <c r="L797" t="s">
        <v>1034</v>
      </c>
      <c r="M797">
        <v>86.65</v>
      </c>
      <c r="N797">
        <v>75</v>
      </c>
      <c r="O797" t="s">
        <v>56</v>
      </c>
      <c r="P797" t="s">
        <v>50</v>
      </c>
      <c r="S797" t="s">
        <v>29</v>
      </c>
      <c r="U797">
        <v>304071</v>
      </c>
    </row>
    <row r="798" spans="1:21" x14ac:dyDescent="0.3">
      <c r="A798">
        <v>305104</v>
      </c>
      <c r="B798" t="s">
        <v>571</v>
      </c>
      <c r="C798" t="s">
        <v>1765</v>
      </c>
      <c r="D798" t="s">
        <v>19</v>
      </c>
      <c r="E798" t="s">
        <v>1768</v>
      </c>
      <c r="F798" t="s">
        <v>20</v>
      </c>
      <c r="G798" t="s">
        <v>62</v>
      </c>
      <c r="H798" t="s">
        <v>76</v>
      </c>
      <c r="I798" t="s">
        <v>43</v>
      </c>
      <c r="J798" t="s">
        <v>24</v>
      </c>
      <c r="K798" t="s">
        <v>25</v>
      </c>
      <c r="L798" t="s">
        <v>842</v>
      </c>
      <c r="M798">
        <v>88.66</v>
      </c>
      <c r="N798">
        <v>85</v>
      </c>
      <c r="O798" t="s">
        <v>56</v>
      </c>
      <c r="P798" t="s">
        <v>50</v>
      </c>
      <c r="R798">
        <v>10</v>
      </c>
      <c r="S798" t="s">
        <v>29</v>
      </c>
      <c r="U798">
        <v>304281</v>
      </c>
    </row>
    <row r="799" spans="1:21" x14ac:dyDescent="0.3">
      <c r="A799">
        <v>305105</v>
      </c>
      <c r="B799" t="s">
        <v>39</v>
      </c>
      <c r="C799" t="s">
        <v>1760</v>
      </c>
      <c r="D799" t="s">
        <v>31</v>
      </c>
      <c r="E799" t="s">
        <v>1768</v>
      </c>
      <c r="F799" t="s">
        <v>20</v>
      </c>
      <c r="G799" t="s">
        <v>173</v>
      </c>
      <c r="H799" t="s">
        <v>34</v>
      </c>
      <c r="I799" t="s">
        <v>43</v>
      </c>
      <c r="J799" t="s">
        <v>24</v>
      </c>
      <c r="K799" t="s">
        <v>64</v>
      </c>
      <c r="L799" t="s">
        <v>464</v>
      </c>
      <c r="M799">
        <v>92.7</v>
      </c>
      <c r="N799">
        <v>78</v>
      </c>
      <c r="O799" t="s">
        <v>56</v>
      </c>
      <c r="P799" t="s">
        <v>38</v>
      </c>
      <c r="Q799">
        <v>4</v>
      </c>
      <c r="R799">
        <v>29</v>
      </c>
      <c r="S799" t="s">
        <v>29</v>
      </c>
      <c r="U799">
        <v>304762</v>
      </c>
    </row>
    <row r="800" spans="1:21" x14ac:dyDescent="0.3">
      <c r="A800">
        <v>305107</v>
      </c>
      <c r="B800" t="s">
        <v>1523</v>
      </c>
      <c r="C800" t="s">
        <v>1765</v>
      </c>
      <c r="D800" t="s">
        <v>19</v>
      </c>
      <c r="E800" t="s">
        <v>1769</v>
      </c>
      <c r="F800" t="s">
        <v>61</v>
      </c>
      <c r="G800" t="s">
        <v>21</v>
      </c>
      <c r="H800" t="s">
        <v>76</v>
      </c>
      <c r="I800" t="s">
        <v>43</v>
      </c>
      <c r="J800" t="s">
        <v>24</v>
      </c>
      <c r="K800" t="s">
        <v>69</v>
      </c>
      <c r="L800" t="s">
        <v>1108</v>
      </c>
      <c r="M800">
        <v>89.17</v>
      </c>
      <c r="N800">
        <v>81</v>
      </c>
      <c r="O800" t="s">
        <v>56</v>
      </c>
      <c r="P800" t="s">
        <v>38</v>
      </c>
      <c r="Q800">
        <v>2</v>
      </c>
      <c r="R800">
        <v>16</v>
      </c>
      <c r="S800" t="s">
        <v>29</v>
      </c>
      <c r="U800">
        <v>303692</v>
      </c>
    </row>
    <row r="801" spans="1:21" x14ac:dyDescent="0.3">
      <c r="A801">
        <v>305109</v>
      </c>
      <c r="B801" t="s">
        <v>110</v>
      </c>
      <c r="C801" t="s">
        <v>1765</v>
      </c>
      <c r="D801" t="s">
        <v>19</v>
      </c>
      <c r="E801" t="s">
        <v>1772</v>
      </c>
      <c r="F801" t="s">
        <v>46</v>
      </c>
      <c r="G801" t="s">
        <v>62</v>
      </c>
      <c r="H801" t="s">
        <v>63</v>
      </c>
      <c r="I801" t="s">
        <v>35</v>
      </c>
      <c r="J801" t="s">
        <v>24</v>
      </c>
      <c r="K801" t="s">
        <v>69</v>
      </c>
      <c r="L801" t="s">
        <v>609</v>
      </c>
      <c r="M801">
        <v>75.2</v>
      </c>
      <c r="N801">
        <v>70</v>
      </c>
      <c r="O801" t="s">
        <v>56</v>
      </c>
      <c r="P801" t="s">
        <v>38</v>
      </c>
      <c r="Q801">
        <v>2</v>
      </c>
      <c r="S801" t="s">
        <v>29</v>
      </c>
      <c r="U801">
        <v>304245</v>
      </c>
    </row>
    <row r="802" spans="1:21" x14ac:dyDescent="0.3">
      <c r="A802">
        <v>305113</v>
      </c>
      <c r="B802" t="s">
        <v>338</v>
      </c>
      <c r="C802" t="s">
        <v>1761</v>
      </c>
      <c r="D802" t="s">
        <v>40</v>
      </c>
      <c r="E802" t="s">
        <v>1772</v>
      </c>
      <c r="F802" t="s">
        <v>46</v>
      </c>
      <c r="G802" t="s">
        <v>68</v>
      </c>
      <c r="H802" t="s">
        <v>34</v>
      </c>
      <c r="I802" t="s">
        <v>35</v>
      </c>
      <c r="J802" t="s">
        <v>36</v>
      </c>
      <c r="K802" t="s">
        <v>54</v>
      </c>
      <c r="L802" t="s">
        <v>1295</v>
      </c>
      <c r="M802">
        <v>76.36</v>
      </c>
      <c r="N802">
        <v>54</v>
      </c>
      <c r="O802" t="s">
        <v>56</v>
      </c>
      <c r="P802" t="s">
        <v>38</v>
      </c>
      <c r="Q802">
        <v>2</v>
      </c>
      <c r="R802">
        <v>34</v>
      </c>
      <c r="S802" t="s">
        <v>29</v>
      </c>
      <c r="U802">
        <v>304419</v>
      </c>
    </row>
    <row r="803" spans="1:21" x14ac:dyDescent="0.3">
      <c r="A803">
        <v>305114</v>
      </c>
      <c r="B803" t="s">
        <v>837</v>
      </c>
      <c r="C803" t="s">
        <v>1760</v>
      </c>
      <c r="D803" t="s">
        <v>31</v>
      </c>
      <c r="E803" t="s">
        <v>1770</v>
      </c>
      <c r="F803" t="s">
        <v>41</v>
      </c>
      <c r="G803" t="s">
        <v>53</v>
      </c>
      <c r="H803" t="s">
        <v>22</v>
      </c>
      <c r="I803" t="s">
        <v>23</v>
      </c>
      <c r="J803" t="s">
        <v>36</v>
      </c>
      <c r="K803" t="s">
        <v>54</v>
      </c>
      <c r="L803" t="s">
        <v>948</v>
      </c>
      <c r="M803">
        <v>75.33</v>
      </c>
      <c r="N803">
        <v>63</v>
      </c>
      <c r="O803" t="s">
        <v>56</v>
      </c>
      <c r="P803" t="s">
        <v>28</v>
      </c>
      <c r="S803" t="s">
        <v>57</v>
      </c>
      <c r="T803" t="s">
        <v>892</v>
      </c>
      <c r="U803">
        <v>303895</v>
      </c>
    </row>
    <row r="804" spans="1:21" x14ac:dyDescent="0.3">
      <c r="A804">
        <v>305115</v>
      </c>
      <c r="B804" t="s">
        <v>1525</v>
      </c>
      <c r="C804" t="s">
        <v>1765</v>
      </c>
      <c r="D804" t="s">
        <v>19</v>
      </c>
      <c r="E804" t="s">
        <v>1770</v>
      </c>
      <c r="F804" t="s">
        <v>41</v>
      </c>
      <c r="G804" t="s">
        <v>108</v>
      </c>
      <c r="H804" t="s">
        <v>34</v>
      </c>
      <c r="I804" t="s">
        <v>43</v>
      </c>
      <c r="J804" t="s">
        <v>24</v>
      </c>
      <c r="K804" t="s">
        <v>69</v>
      </c>
      <c r="L804" t="s">
        <v>242</v>
      </c>
      <c r="M804">
        <v>75.430000000000007</v>
      </c>
      <c r="N804">
        <v>57</v>
      </c>
      <c r="O804" t="s">
        <v>56</v>
      </c>
      <c r="P804" t="s">
        <v>38</v>
      </c>
      <c r="Q804">
        <v>5</v>
      </c>
      <c r="R804">
        <v>20</v>
      </c>
      <c r="S804" t="s">
        <v>29</v>
      </c>
      <c r="U804">
        <v>304345</v>
      </c>
    </row>
    <row r="805" spans="1:21" x14ac:dyDescent="0.3">
      <c r="A805">
        <v>305120</v>
      </c>
      <c r="B805" t="s">
        <v>175</v>
      </c>
      <c r="C805" t="s">
        <v>1764</v>
      </c>
      <c r="D805" t="s">
        <v>60</v>
      </c>
      <c r="E805" t="s">
        <v>1772</v>
      </c>
      <c r="F805" t="s">
        <v>46</v>
      </c>
      <c r="G805" t="s">
        <v>126</v>
      </c>
      <c r="H805" t="s">
        <v>76</v>
      </c>
      <c r="I805" t="s">
        <v>23</v>
      </c>
      <c r="J805" t="s">
        <v>24</v>
      </c>
      <c r="K805" t="s">
        <v>25</v>
      </c>
      <c r="L805" t="s">
        <v>1527</v>
      </c>
      <c r="M805">
        <v>75.180000000000007</v>
      </c>
      <c r="N805">
        <v>70</v>
      </c>
      <c r="O805" t="s">
        <v>56</v>
      </c>
      <c r="P805" t="s">
        <v>28</v>
      </c>
      <c r="R805">
        <v>19</v>
      </c>
      <c r="S805" t="s">
        <v>57</v>
      </c>
      <c r="T805" t="s">
        <v>1528</v>
      </c>
      <c r="U805">
        <v>303592</v>
      </c>
    </row>
    <row r="806" spans="1:21" x14ac:dyDescent="0.3">
      <c r="A806">
        <v>305122</v>
      </c>
      <c r="B806" t="s">
        <v>365</v>
      </c>
      <c r="C806" t="s">
        <v>1765</v>
      </c>
      <c r="D806" t="s">
        <v>19</v>
      </c>
      <c r="E806" t="s">
        <v>1770</v>
      </c>
      <c r="F806" t="s">
        <v>41</v>
      </c>
      <c r="G806" t="s">
        <v>42</v>
      </c>
      <c r="H806" t="s">
        <v>76</v>
      </c>
      <c r="I806" t="s">
        <v>43</v>
      </c>
      <c r="J806" t="s">
        <v>24</v>
      </c>
      <c r="K806" t="s">
        <v>25</v>
      </c>
      <c r="L806" t="s">
        <v>1149</v>
      </c>
      <c r="M806">
        <v>84.86</v>
      </c>
      <c r="N806">
        <v>76</v>
      </c>
      <c r="O806" t="s">
        <v>56</v>
      </c>
      <c r="P806" t="s">
        <v>38</v>
      </c>
      <c r="Q806">
        <v>5</v>
      </c>
      <c r="R806">
        <v>36</v>
      </c>
      <c r="S806" t="s">
        <v>29</v>
      </c>
      <c r="U806">
        <v>303877</v>
      </c>
    </row>
    <row r="807" spans="1:21" x14ac:dyDescent="0.3">
      <c r="A807">
        <v>305123</v>
      </c>
      <c r="B807" t="s">
        <v>110</v>
      </c>
      <c r="C807" t="s">
        <v>1760</v>
      </c>
      <c r="D807" t="s">
        <v>31</v>
      </c>
      <c r="E807" t="s">
        <v>1771</v>
      </c>
      <c r="F807" t="s">
        <v>32</v>
      </c>
      <c r="G807" t="s">
        <v>47</v>
      </c>
      <c r="H807" t="s">
        <v>34</v>
      </c>
      <c r="I807" t="s">
        <v>35</v>
      </c>
      <c r="J807" t="s">
        <v>24</v>
      </c>
      <c r="K807" t="s">
        <v>54</v>
      </c>
      <c r="L807" t="s">
        <v>471</v>
      </c>
      <c r="M807">
        <v>82.72</v>
      </c>
      <c r="N807">
        <v>69</v>
      </c>
      <c r="O807" t="s">
        <v>56</v>
      </c>
      <c r="P807" t="s">
        <v>38</v>
      </c>
      <c r="Q807">
        <v>2</v>
      </c>
      <c r="S807" t="s">
        <v>57</v>
      </c>
      <c r="T807" t="s">
        <v>1529</v>
      </c>
      <c r="U807">
        <v>304235</v>
      </c>
    </row>
    <row r="808" spans="1:21" x14ac:dyDescent="0.3">
      <c r="A808">
        <v>305124</v>
      </c>
      <c r="B808" t="s">
        <v>271</v>
      </c>
      <c r="C808" t="s">
        <v>1766</v>
      </c>
      <c r="D808" t="s">
        <v>52</v>
      </c>
      <c r="E808" t="s">
        <v>1768</v>
      </c>
      <c r="F808" t="s">
        <v>20</v>
      </c>
      <c r="G808" t="s">
        <v>62</v>
      </c>
      <c r="H808" t="s">
        <v>76</v>
      </c>
      <c r="I808" t="s">
        <v>23</v>
      </c>
      <c r="J808" t="s">
        <v>24</v>
      </c>
      <c r="K808" t="s">
        <v>69</v>
      </c>
      <c r="L808" t="s">
        <v>1530</v>
      </c>
      <c r="M808">
        <v>88.69</v>
      </c>
      <c r="N808">
        <v>85</v>
      </c>
      <c r="O808" t="s">
        <v>56</v>
      </c>
      <c r="P808" t="s">
        <v>28</v>
      </c>
      <c r="R808">
        <v>39</v>
      </c>
      <c r="S808" t="s">
        <v>29</v>
      </c>
      <c r="U808">
        <v>303957</v>
      </c>
    </row>
    <row r="809" spans="1:21" x14ac:dyDescent="0.3">
      <c r="A809">
        <v>305126</v>
      </c>
      <c r="B809" t="s">
        <v>170</v>
      </c>
      <c r="C809" t="s">
        <v>1760</v>
      </c>
      <c r="D809" t="s">
        <v>31</v>
      </c>
      <c r="E809" t="s">
        <v>1768</v>
      </c>
      <c r="F809" t="s">
        <v>20</v>
      </c>
      <c r="G809" t="s">
        <v>68</v>
      </c>
      <c r="H809" t="s">
        <v>63</v>
      </c>
      <c r="I809" t="s">
        <v>23</v>
      </c>
      <c r="J809" t="s">
        <v>24</v>
      </c>
      <c r="K809" t="s">
        <v>64</v>
      </c>
      <c r="L809" t="s">
        <v>1532</v>
      </c>
      <c r="M809">
        <v>92.69</v>
      </c>
      <c r="N809">
        <v>84</v>
      </c>
      <c r="O809" t="s">
        <v>56</v>
      </c>
      <c r="P809" t="s">
        <v>38</v>
      </c>
      <c r="Q809">
        <v>5</v>
      </c>
      <c r="R809">
        <v>21</v>
      </c>
      <c r="S809" t="s">
        <v>29</v>
      </c>
      <c r="U809">
        <v>304618</v>
      </c>
    </row>
    <row r="810" spans="1:21" x14ac:dyDescent="0.3">
      <c r="A810">
        <v>305127</v>
      </c>
      <c r="B810" t="s">
        <v>120</v>
      </c>
      <c r="C810" t="s">
        <v>1763</v>
      </c>
      <c r="D810" t="s">
        <v>80</v>
      </c>
      <c r="E810" t="s">
        <v>1771</v>
      </c>
      <c r="F810" t="s">
        <v>32</v>
      </c>
      <c r="G810" t="s">
        <v>47</v>
      </c>
      <c r="H810" t="s">
        <v>22</v>
      </c>
      <c r="I810" t="s">
        <v>43</v>
      </c>
      <c r="J810" t="s">
        <v>36</v>
      </c>
      <c r="K810" t="s">
        <v>25</v>
      </c>
      <c r="L810" t="s">
        <v>1300</v>
      </c>
      <c r="M810">
        <v>80.790000000000006</v>
      </c>
      <c r="N810">
        <v>50</v>
      </c>
      <c r="O810" t="s">
        <v>56</v>
      </c>
      <c r="P810" t="s">
        <v>38</v>
      </c>
      <c r="Q810">
        <v>5</v>
      </c>
      <c r="R810">
        <v>36</v>
      </c>
      <c r="S810" t="s">
        <v>29</v>
      </c>
      <c r="U810">
        <v>304373</v>
      </c>
    </row>
    <row r="811" spans="1:21" x14ac:dyDescent="0.3">
      <c r="A811">
        <v>305128</v>
      </c>
      <c r="B811" t="s">
        <v>569</v>
      </c>
      <c r="C811" t="s">
        <v>1764</v>
      </c>
      <c r="D811" t="s">
        <v>60</v>
      </c>
      <c r="E811" t="s">
        <v>1770</v>
      </c>
      <c r="F811" t="s">
        <v>41</v>
      </c>
      <c r="G811" t="s">
        <v>33</v>
      </c>
      <c r="H811" t="s">
        <v>34</v>
      </c>
      <c r="I811" t="s">
        <v>23</v>
      </c>
      <c r="J811" t="s">
        <v>24</v>
      </c>
      <c r="K811" t="s">
        <v>64</v>
      </c>
      <c r="L811" t="s">
        <v>1533</v>
      </c>
      <c r="M811">
        <v>97.03</v>
      </c>
      <c r="N811">
        <v>86</v>
      </c>
      <c r="O811" t="s">
        <v>56</v>
      </c>
      <c r="P811" t="s">
        <v>38</v>
      </c>
      <c r="Q811">
        <v>3</v>
      </c>
      <c r="R811">
        <v>29</v>
      </c>
      <c r="S811" t="s">
        <v>29</v>
      </c>
      <c r="U811">
        <v>303845</v>
      </c>
    </row>
    <row r="812" spans="1:21" x14ac:dyDescent="0.3">
      <c r="A812">
        <v>305129</v>
      </c>
      <c r="B812" t="s">
        <v>836</v>
      </c>
      <c r="C812" t="s">
        <v>1765</v>
      </c>
      <c r="D812" t="s">
        <v>19</v>
      </c>
      <c r="E812" t="s">
        <v>1771</v>
      </c>
      <c r="F812" t="s">
        <v>32</v>
      </c>
      <c r="G812" t="s">
        <v>73</v>
      </c>
      <c r="H812" t="s">
        <v>34</v>
      </c>
      <c r="I812" t="s">
        <v>43</v>
      </c>
      <c r="J812" t="s">
        <v>24</v>
      </c>
      <c r="K812" t="s">
        <v>64</v>
      </c>
      <c r="L812" t="s">
        <v>1534</v>
      </c>
      <c r="M812">
        <v>85.35</v>
      </c>
      <c r="N812">
        <v>84</v>
      </c>
      <c r="O812" t="s">
        <v>56</v>
      </c>
      <c r="P812" t="s">
        <v>38</v>
      </c>
      <c r="Q812">
        <v>5</v>
      </c>
      <c r="R812">
        <v>18</v>
      </c>
      <c r="S812" t="s">
        <v>29</v>
      </c>
      <c r="U812">
        <v>304931</v>
      </c>
    </row>
    <row r="813" spans="1:21" x14ac:dyDescent="0.3">
      <c r="A813">
        <v>305132</v>
      </c>
      <c r="B813" t="s">
        <v>477</v>
      </c>
      <c r="C813" t="s">
        <v>1764</v>
      </c>
      <c r="D813" t="s">
        <v>60</v>
      </c>
      <c r="E813" t="s">
        <v>1768</v>
      </c>
      <c r="F813" t="s">
        <v>20</v>
      </c>
      <c r="G813" t="s">
        <v>62</v>
      </c>
      <c r="H813" t="s">
        <v>34</v>
      </c>
      <c r="I813" t="s">
        <v>23</v>
      </c>
      <c r="J813" t="s">
        <v>36</v>
      </c>
      <c r="K813" t="s">
        <v>25</v>
      </c>
      <c r="L813" t="s">
        <v>1535</v>
      </c>
      <c r="M813">
        <v>79.010000000000005</v>
      </c>
      <c r="N813">
        <v>55</v>
      </c>
      <c r="O813" t="s">
        <v>56</v>
      </c>
      <c r="P813" t="s">
        <v>38</v>
      </c>
      <c r="Q813">
        <v>5</v>
      </c>
      <c r="R813">
        <v>14</v>
      </c>
      <c r="S813" t="s">
        <v>57</v>
      </c>
      <c r="T813" t="s">
        <v>855</v>
      </c>
      <c r="U813">
        <v>304239</v>
      </c>
    </row>
    <row r="814" spans="1:21" x14ac:dyDescent="0.3">
      <c r="A814">
        <v>305134</v>
      </c>
      <c r="B814" t="s">
        <v>110</v>
      </c>
      <c r="C814" t="s">
        <v>1762</v>
      </c>
      <c r="D814" t="s">
        <v>72</v>
      </c>
      <c r="E814" t="s">
        <v>1772</v>
      </c>
      <c r="F814" t="s">
        <v>46</v>
      </c>
      <c r="G814" t="s">
        <v>53</v>
      </c>
      <c r="H814" t="s">
        <v>76</v>
      </c>
      <c r="I814" t="s">
        <v>43</v>
      </c>
      <c r="J814" t="s">
        <v>36</v>
      </c>
      <c r="K814" t="s">
        <v>69</v>
      </c>
      <c r="L814" t="s">
        <v>915</v>
      </c>
      <c r="M814">
        <v>85.78</v>
      </c>
      <c r="N814">
        <v>83</v>
      </c>
      <c r="O814" t="s">
        <v>56</v>
      </c>
      <c r="P814" t="s">
        <v>38</v>
      </c>
      <c r="Q814">
        <v>2</v>
      </c>
      <c r="R814">
        <v>26</v>
      </c>
      <c r="S814" t="s">
        <v>29</v>
      </c>
      <c r="U814">
        <v>304277</v>
      </c>
    </row>
    <row r="815" spans="1:21" x14ac:dyDescent="0.3">
      <c r="A815">
        <v>305137</v>
      </c>
      <c r="B815" t="s">
        <v>692</v>
      </c>
      <c r="C815" t="s">
        <v>1766</v>
      </c>
      <c r="D815" t="s">
        <v>52</v>
      </c>
      <c r="E815" t="s">
        <v>1770</v>
      </c>
      <c r="F815" t="s">
        <v>41</v>
      </c>
      <c r="G815" t="s">
        <v>53</v>
      </c>
      <c r="H815" t="s">
        <v>22</v>
      </c>
      <c r="I815" t="s">
        <v>23</v>
      </c>
      <c r="J815" t="s">
        <v>36</v>
      </c>
      <c r="K815" t="s">
        <v>64</v>
      </c>
      <c r="L815" t="s">
        <v>884</v>
      </c>
      <c r="M815">
        <v>82.01</v>
      </c>
      <c r="N815">
        <v>61</v>
      </c>
      <c r="O815" t="s">
        <v>56</v>
      </c>
      <c r="P815" t="s">
        <v>38</v>
      </c>
      <c r="Q815">
        <v>3</v>
      </c>
      <c r="R815">
        <v>14</v>
      </c>
      <c r="S815" t="s">
        <v>57</v>
      </c>
      <c r="T815" t="s">
        <v>1387</v>
      </c>
      <c r="U815">
        <v>305079</v>
      </c>
    </row>
    <row r="816" spans="1:21" x14ac:dyDescent="0.3">
      <c r="A816">
        <v>305138</v>
      </c>
      <c r="B816" t="s">
        <v>720</v>
      </c>
      <c r="C816" t="s">
        <v>1766</v>
      </c>
      <c r="D816" t="s">
        <v>52</v>
      </c>
      <c r="E816" t="s">
        <v>1770</v>
      </c>
      <c r="F816" t="s">
        <v>41</v>
      </c>
      <c r="G816" t="s">
        <v>42</v>
      </c>
      <c r="H816" t="s">
        <v>76</v>
      </c>
      <c r="I816" t="s">
        <v>23</v>
      </c>
      <c r="J816" t="s">
        <v>36</v>
      </c>
      <c r="K816" t="s">
        <v>25</v>
      </c>
      <c r="L816" t="s">
        <v>109</v>
      </c>
      <c r="M816">
        <v>78.52</v>
      </c>
      <c r="N816">
        <v>68</v>
      </c>
      <c r="O816" t="s">
        <v>56</v>
      </c>
      <c r="P816" t="s">
        <v>38</v>
      </c>
      <c r="Q816">
        <v>5</v>
      </c>
      <c r="R816">
        <v>29</v>
      </c>
      <c r="S816" t="s">
        <v>29</v>
      </c>
      <c r="U816">
        <v>304571</v>
      </c>
    </row>
    <row r="817" spans="1:21" x14ac:dyDescent="0.3">
      <c r="A817">
        <v>305139</v>
      </c>
      <c r="B817" t="s">
        <v>497</v>
      </c>
      <c r="C817" t="s">
        <v>1763</v>
      </c>
      <c r="D817" t="s">
        <v>80</v>
      </c>
      <c r="E817" t="s">
        <v>1772</v>
      </c>
      <c r="F817" t="s">
        <v>46</v>
      </c>
      <c r="G817" t="s">
        <v>62</v>
      </c>
      <c r="H817" t="s">
        <v>22</v>
      </c>
      <c r="I817" t="s">
        <v>35</v>
      </c>
      <c r="J817" t="s">
        <v>24</v>
      </c>
      <c r="K817" t="s">
        <v>69</v>
      </c>
      <c r="L817" t="s">
        <v>1276</v>
      </c>
      <c r="M817">
        <v>77.2</v>
      </c>
      <c r="N817">
        <v>68</v>
      </c>
      <c r="O817" t="s">
        <v>56</v>
      </c>
      <c r="P817" t="s">
        <v>50</v>
      </c>
      <c r="R817">
        <v>30</v>
      </c>
      <c r="S817" t="s">
        <v>57</v>
      </c>
      <c r="T817" t="s">
        <v>492</v>
      </c>
      <c r="U817">
        <v>304769</v>
      </c>
    </row>
    <row r="818" spans="1:21" x14ac:dyDescent="0.3">
      <c r="A818">
        <v>305140</v>
      </c>
      <c r="B818" t="s">
        <v>893</v>
      </c>
      <c r="C818" t="s">
        <v>1761</v>
      </c>
      <c r="D818" t="s">
        <v>40</v>
      </c>
      <c r="E818" t="s">
        <v>1771</v>
      </c>
      <c r="F818" t="s">
        <v>32</v>
      </c>
      <c r="G818" t="s">
        <v>73</v>
      </c>
      <c r="H818" t="s">
        <v>34</v>
      </c>
      <c r="I818" t="s">
        <v>23</v>
      </c>
      <c r="J818" t="s">
        <v>24</v>
      </c>
      <c r="K818" t="s">
        <v>54</v>
      </c>
      <c r="L818" t="s">
        <v>1413</v>
      </c>
      <c r="M818">
        <v>83.99</v>
      </c>
      <c r="N818">
        <v>63</v>
      </c>
      <c r="O818" t="s">
        <v>56</v>
      </c>
      <c r="P818" t="s">
        <v>38</v>
      </c>
      <c r="Q818">
        <v>4</v>
      </c>
      <c r="R818">
        <v>32</v>
      </c>
      <c r="S818" t="s">
        <v>29</v>
      </c>
      <c r="U818">
        <v>304367</v>
      </c>
    </row>
    <row r="819" spans="1:21" x14ac:dyDescent="0.3">
      <c r="A819">
        <v>305141</v>
      </c>
      <c r="B819" t="s">
        <v>701</v>
      </c>
      <c r="C819" t="s">
        <v>1761</v>
      </c>
      <c r="D819" t="s">
        <v>40</v>
      </c>
      <c r="E819" t="s">
        <v>1772</v>
      </c>
      <c r="F819" t="s">
        <v>46</v>
      </c>
      <c r="G819" t="s">
        <v>47</v>
      </c>
      <c r="H819" t="s">
        <v>76</v>
      </c>
      <c r="I819" t="s">
        <v>23</v>
      </c>
      <c r="J819" t="s">
        <v>36</v>
      </c>
      <c r="K819" t="s">
        <v>69</v>
      </c>
      <c r="L819" t="s">
        <v>494</v>
      </c>
      <c r="M819">
        <v>89.3</v>
      </c>
      <c r="N819">
        <v>82</v>
      </c>
      <c r="O819" t="s">
        <v>56</v>
      </c>
      <c r="P819" t="s">
        <v>38</v>
      </c>
      <c r="Q819">
        <v>3</v>
      </c>
      <c r="R819">
        <v>10</v>
      </c>
      <c r="S819" t="s">
        <v>29</v>
      </c>
      <c r="U819">
        <v>304677</v>
      </c>
    </row>
    <row r="820" spans="1:21" x14ac:dyDescent="0.3">
      <c r="A820">
        <v>305142</v>
      </c>
      <c r="B820" t="s">
        <v>172</v>
      </c>
      <c r="C820" t="s">
        <v>1761</v>
      </c>
      <c r="D820" t="s">
        <v>40</v>
      </c>
      <c r="E820" t="s">
        <v>1768</v>
      </c>
      <c r="F820" t="s">
        <v>20</v>
      </c>
      <c r="G820" t="s">
        <v>73</v>
      </c>
      <c r="H820" t="s">
        <v>76</v>
      </c>
      <c r="I820" t="s">
        <v>35</v>
      </c>
      <c r="J820" t="s">
        <v>36</v>
      </c>
      <c r="K820" t="s">
        <v>25</v>
      </c>
      <c r="L820" t="s">
        <v>1537</v>
      </c>
      <c r="M820">
        <v>76.31</v>
      </c>
      <c r="N820">
        <v>73</v>
      </c>
      <c r="O820" t="s">
        <v>56</v>
      </c>
      <c r="P820" t="s">
        <v>38</v>
      </c>
      <c r="Q820">
        <v>4</v>
      </c>
      <c r="R820">
        <v>26</v>
      </c>
      <c r="S820" t="s">
        <v>57</v>
      </c>
      <c r="T820" t="s">
        <v>1538</v>
      </c>
      <c r="U820">
        <v>304778</v>
      </c>
    </row>
    <row r="821" spans="1:21" x14ac:dyDescent="0.3">
      <c r="A821">
        <v>305143</v>
      </c>
      <c r="B821" t="s">
        <v>273</v>
      </c>
      <c r="C821" t="s">
        <v>1765</v>
      </c>
      <c r="D821" t="s">
        <v>19</v>
      </c>
      <c r="E821" t="s">
        <v>1768</v>
      </c>
      <c r="F821" t="s">
        <v>20</v>
      </c>
      <c r="G821" t="s">
        <v>126</v>
      </c>
      <c r="H821" t="s">
        <v>22</v>
      </c>
      <c r="I821" t="s">
        <v>23</v>
      </c>
      <c r="J821" t="s">
        <v>36</v>
      </c>
      <c r="K821" t="s">
        <v>54</v>
      </c>
      <c r="L821" t="s">
        <v>1102</v>
      </c>
      <c r="M821">
        <v>82.13</v>
      </c>
      <c r="N821">
        <v>52</v>
      </c>
      <c r="O821" t="s">
        <v>56</v>
      </c>
      <c r="P821" t="s">
        <v>38</v>
      </c>
      <c r="Q821">
        <v>4</v>
      </c>
      <c r="S821" t="s">
        <v>29</v>
      </c>
      <c r="U821">
        <v>304553</v>
      </c>
    </row>
    <row r="822" spans="1:21" x14ac:dyDescent="0.3">
      <c r="A822">
        <v>305145</v>
      </c>
      <c r="B822" t="s">
        <v>380</v>
      </c>
      <c r="C822" t="s">
        <v>1765</v>
      </c>
      <c r="D822" t="s">
        <v>19</v>
      </c>
      <c r="E822" t="s">
        <v>1772</v>
      </c>
      <c r="F822" t="s">
        <v>46</v>
      </c>
      <c r="G822" t="s">
        <v>102</v>
      </c>
      <c r="H822" t="s">
        <v>63</v>
      </c>
      <c r="I822" t="s">
        <v>43</v>
      </c>
      <c r="J822" t="s">
        <v>36</v>
      </c>
      <c r="K822" t="s">
        <v>69</v>
      </c>
      <c r="L822" t="s">
        <v>1297</v>
      </c>
      <c r="M822">
        <v>75.290000000000006</v>
      </c>
      <c r="N822">
        <v>56</v>
      </c>
      <c r="O822" t="s">
        <v>56</v>
      </c>
      <c r="P822" t="s">
        <v>28</v>
      </c>
      <c r="R822">
        <v>16</v>
      </c>
      <c r="S822" t="s">
        <v>29</v>
      </c>
      <c r="U822">
        <v>303618</v>
      </c>
    </row>
    <row r="823" spans="1:21" x14ac:dyDescent="0.3">
      <c r="A823">
        <v>305150</v>
      </c>
      <c r="B823" t="s">
        <v>94</v>
      </c>
      <c r="C823" t="s">
        <v>1761</v>
      </c>
      <c r="D823" t="s">
        <v>40</v>
      </c>
      <c r="E823" t="s">
        <v>1768</v>
      </c>
      <c r="F823" t="s">
        <v>20</v>
      </c>
      <c r="G823" t="s">
        <v>73</v>
      </c>
      <c r="H823" t="s">
        <v>34</v>
      </c>
      <c r="I823" t="s">
        <v>43</v>
      </c>
      <c r="J823" t="s">
        <v>24</v>
      </c>
      <c r="K823" t="s">
        <v>64</v>
      </c>
      <c r="L823" t="s">
        <v>162</v>
      </c>
      <c r="M823">
        <v>81.900000000000006</v>
      </c>
      <c r="N823">
        <v>69</v>
      </c>
      <c r="O823" t="s">
        <v>56</v>
      </c>
      <c r="P823" t="s">
        <v>50</v>
      </c>
      <c r="R823">
        <v>11</v>
      </c>
      <c r="S823" t="s">
        <v>29</v>
      </c>
      <c r="U823">
        <v>304362</v>
      </c>
    </row>
    <row r="824" spans="1:21" x14ac:dyDescent="0.3">
      <c r="A824">
        <v>305152</v>
      </c>
      <c r="B824" t="s">
        <v>450</v>
      </c>
      <c r="C824" t="s">
        <v>1763</v>
      </c>
      <c r="D824" t="s">
        <v>80</v>
      </c>
      <c r="E824" t="s">
        <v>1769</v>
      </c>
      <c r="F824" t="s">
        <v>61</v>
      </c>
      <c r="G824" t="s">
        <v>53</v>
      </c>
      <c r="H824" t="s">
        <v>76</v>
      </c>
      <c r="I824" t="s">
        <v>35</v>
      </c>
      <c r="J824" t="s">
        <v>36</v>
      </c>
      <c r="K824" t="s">
        <v>54</v>
      </c>
      <c r="L824" t="s">
        <v>830</v>
      </c>
      <c r="M824">
        <v>99.77</v>
      </c>
      <c r="N824">
        <v>93</v>
      </c>
      <c r="O824" t="s">
        <v>56</v>
      </c>
      <c r="P824" t="s">
        <v>28</v>
      </c>
      <c r="R824">
        <v>28</v>
      </c>
      <c r="S824" t="s">
        <v>29</v>
      </c>
      <c r="U824">
        <v>304779</v>
      </c>
    </row>
    <row r="825" spans="1:21" x14ac:dyDescent="0.3">
      <c r="A825">
        <v>305153</v>
      </c>
      <c r="B825" t="s">
        <v>328</v>
      </c>
      <c r="C825" t="s">
        <v>1763</v>
      </c>
      <c r="D825" t="s">
        <v>80</v>
      </c>
      <c r="E825" t="s">
        <v>1772</v>
      </c>
      <c r="F825" t="s">
        <v>46</v>
      </c>
      <c r="G825" t="s">
        <v>173</v>
      </c>
      <c r="H825" t="s">
        <v>34</v>
      </c>
      <c r="I825" t="s">
        <v>35</v>
      </c>
      <c r="J825" t="s">
        <v>36</v>
      </c>
      <c r="K825" t="s">
        <v>25</v>
      </c>
      <c r="L825" t="s">
        <v>1182</v>
      </c>
      <c r="M825">
        <v>81.03</v>
      </c>
      <c r="N825">
        <v>57</v>
      </c>
      <c r="O825" t="s">
        <v>56</v>
      </c>
      <c r="P825" t="s">
        <v>38</v>
      </c>
      <c r="Q825">
        <v>3</v>
      </c>
      <c r="R825">
        <v>20</v>
      </c>
      <c r="S825" t="s">
        <v>29</v>
      </c>
      <c r="U825">
        <v>304047</v>
      </c>
    </row>
    <row r="826" spans="1:21" x14ac:dyDescent="0.3">
      <c r="A826">
        <v>305157</v>
      </c>
      <c r="B826" t="s">
        <v>640</v>
      </c>
      <c r="C826" t="s">
        <v>1763</v>
      </c>
      <c r="D826" t="s">
        <v>80</v>
      </c>
      <c r="E826" t="s">
        <v>1770</v>
      </c>
      <c r="F826" t="s">
        <v>41</v>
      </c>
      <c r="G826" t="s">
        <v>33</v>
      </c>
      <c r="H826" t="s">
        <v>76</v>
      </c>
      <c r="I826" t="s">
        <v>43</v>
      </c>
      <c r="J826" t="s">
        <v>24</v>
      </c>
      <c r="K826" t="s">
        <v>25</v>
      </c>
      <c r="L826" t="s">
        <v>492</v>
      </c>
      <c r="M826">
        <v>81.72</v>
      </c>
      <c r="N826">
        <v>79</v>
      </c>
      <c r="O826" t="s">
        <v>56</v>
      </c>
      <c r="P826" t="s">
        <v>38</v>
      </c>
      <c r="Q826">
        <v>5</v>
      </c>
      <c r="R826">
        <v>15</v>
      </c>
      <c r="S826" t="s">
        <v>29</v>
      </c>
      <c r="U826">
        <v>304437</v>
      </c>
    </row>
    <row r="827" spans="1:21" x14ac:dyDescent="0.3">
      <c r="A827">
        <v>305164</v>
      </c>
      <c r="B827" t="s">
        <v>348</v>
      </c>
      <c r="C827" t="s">
        <v>1765</v>
      </c>
      <c r="D827" t="s">
        <v>19</v>
      </c>
      <c r="E827" t="s">
        <v>1770</v>
      </c>
      <c r="F827" t="s">
        <v>41</v>
      </c>
      <c r="G827" t="s">
        <v>126</v>
      </c>
      <c r="H827" t="s">
        <v>34</v>
      </c>
      <c r="I827" t="s">
        <v>35</v>
      </c>
      <c r="J827" t="s">
        <v>24</v>
      </c>
      <c r="K827" t="s">
        <v>25</v>
      </c>
      <c r="L827" t="s">
        <v>1451</v>
      </c>
      <c r="M827">
        <v>98.83</v>
      </c>
      <c r="N827">
        <v>87</v>
      </c>
      <c r="O827" t="s">
        <v>56</v>
      </c>
      <c r="P827" t="s">
        <v>38</v>
      </c>
      <c r="Q827">
        <v>4</v>
      </c>
      <c r="S827" t="s">
        <v>29</v>
      </c>
      <c r="U827">
        <v>304181</v>
      </c>
    </row>
    <row r="828" spans="1:21" x14ac:dyDescent="0.3">
      <c r="A828">
        <v>305165</v>
      </c>
      <c r="B828" t="s">
        <v>491</v>
      </c>
      <c r="C828" t="s">
        <v>1762</v>
      </c>
      <c r="D828" t="s">
        <v>72</v>
      </c>
      <c r="E828" t="s">
        <v>1768</v>
      </c>
      <c r="F828" t="s">
        <v>20</v>
      </c>
      <c r="G828" t="s">
        <v>33</v>
      </c>
      <c r="H828" t="s">
        <v>34</v>
      </c>
      <c r="I828" t="s">
        <v>43</v>
      </c>
      <c r="J828" t="s">
        <v>36</v>
      </c>
      <c r="K828" t="s">
        <v>64</v>
      </c>
      <c r="L828" t="s">
        <v>1543</v>
      </c>
      <c r="M828">
        <v>77.94</v>
      </c>
      <c r="N828">
        <v>71</v>
      </c>
      <c r="O828" t="s">
        <v>56</v>
      </c>
      <c r="P828" t="s">
        <v>38</v>
      </c>
      <c r="Q828">
        <v>5</v>
      </c>
      <c r="R828">
        <v>17</v>
      </c>
      <c r="S828" t="s">
        <v>29</v>
      </c>
      <c r="U828">
        <v>304357</v>
      </c>
    </row>
    <row r="829" spans="1:21" x14ac:dyDescent="0.3">
      <c r="A829">
        <v>305167</v>
      </c>
      <c r="B829" t="s">
        <v>94</v>
      </c>
      <c r="C829" t="s">
        <v>1765</v>
      </c>
      <c r="D829" t="s">
        <v>19</v>
      </c>
      <c r="E829" t="s">
        <v>1771</v>
      </c>
      <c r="F829" t="s">
        <v>32</v>
      </c>
      <c r="G829" t="s">
        <v>33</v>
      </c>
      <c r="H829" t="s">
        <v>34</v>
      </c>
      <c r="I829" t="s">
        <v>35</v>
      </c>
      <c r="J829" t="s">
        <v>36</v>
      </c>
      <c r="K829" t="s">
        <v>69</v>
      </c>
      <c r="L829" t="s">
        <v>747</v>
      </c>
      <c r="M829">
        <v>96.98</v>
      </c>
      <c r="N829">
        <v>89</v>
      </c>
      <c r="O829" t="s">
        <v>56</v>
      </c>
      <c r="P829" t="s">
        <v>38</v>
      </c>
      <c r="Q829">
        <v>4</v>
      </c>
      <c r="R829">
        <v>7</v>
      </c>
      <c r="S829" t="s">
        <v>29</v>
      </c>
      <c r="U829">
        <v>304564</v>
      </c>
    </row>
    <row r="830" spans="1:21" x14ac:dyDescent="0.3">
      <c r="A830">
        <v>305169</v>
      </c>
      <c r="B830" t="s">
        <v>840</v>
      </c>
      <c r="C830" t="s">
        <v>1765</v>
      </c>
      <c r="D830" t="s">
        <v>19</v>
      </c>
      <c r="E830" t="s">
        <v>1771</v>
      </c>
      <c r="F830" t="s">
        <v>32</v>
      </c>
      <c r="G830" t="s">
        <v>173</v>
      </c>
      <c r="H830" t="s">
        <v>22</v>
      </c>
      <c r="I830" t="s">
        <v>43</v>
      </c>
      <c r="J830" t="s">
        <v>24</v>
      </c>
      <c r="K830" t="s">
        <v>25</v>
      </c>
      <c r="L830" t="s">
        <v>390</v>
      </c>
      <c r="M830">
        <v>96.53</v>
      </c>
      <c r="N830">
        <v>85</v>
      </c>
      <c r="O830" t="s">
        <v>56</v>
      </c>
      <c r="P830" t="s">
        <v>38</v>
      </c>
      <c r="Q830">
        <v>3</v>
      </c>
      <c r="R830">
        <v>18</v>
      </c>
      <c r="S830" t="s">
        <v>57</v>
      </c>
      <c r="T830" t="s">
        <v>1545</v>
      </c>
      <c r="U830">
        <v>304787</v>
      </c>
    </row>
    <row r="831" spans="1:21" x14ac:dyDescent="0.3">
      <c r="A831">
        <v>305171</v>
      </c>
      <c r="B831" t="s">
        <v>375</v>
      </c>
      <c r="C831" t="s">
        <v>1764</v>
      </c>
      <c r="D831" t="s">
        <v>60</v>
      </c>
      <c r="E831" t="s">
        <v>1771</v>
      </c>
      <c r="F831" t="s">
        <v>32</v>
      </c>
      <c r="G831" t="s">
        <v>102</v>
      </c>
      <c r="H831" t="s">
        <v>76</v>
      </c>
      <c r="I831" t="s">
        <v>23</v>
      </c>
      <c r="J831" t="s">
        <v>36</v>
      </c>
      <c r="K831" t="s">
        <v>25</v>
      </c>
      <c r="L831" t="s">
        <v>867</v>
      </c>
      <c r="M831">
        <v>87.35</v>
      </c>
      <c r="N831">
        <v>85</v>
      </c>
      <c r="O831" t="s">
        <v>56</v>
      </c>
      <c r="P831" t="s">
        <v>28</v>
      </c>
      <c r="R831">
        <v>8</v>
      </c>
      <c r="S831" t="s">
        <v>29</v>
      </c>
      <c r="U831">
        <v>303577</v>
      </c>
    </row>
    <row r="832" spans="1:21" x14ac:dyDescent="0.3">
      <c r="A832">
        <v>305172</v>
      </c>
      <c r="B832" t="s">
        <v>670</v>
      </c>
      <c r="C832" t="s">
        <v>1761</v>
      </c>
      <c r="D832" t="s">
        <v>40</v>
      </c>
      <c r="E832" t="s">
        <v>1770</v>
      </c>
      <c r="F832" t="s">
        <v>41</v>
      </c>
      <c r="G832" t="s">
        <v>21</v>
      </c>
      <c r="H832" t="s">
        <v>22</v>
      </c>
      <c r="I832" t="s">
        <v>23</v>
      </c>
      <c r="J832" t="s">
        <v>24</v>
      </c>
      <c r="K832" t="s">
        <v>54</v>
      </c>
      <c r="L832" t="s">
        <v>274</v>
      </c>
      <c r="M832">
        <v>87.15</v>
      </c>
      <c r="N832">
        <v>79</v>
      </c>
      <c r="O832" t="s">
        <v>56</v>
      </c>
      <c r="P832" t="s">
        <v>38</v>
      </c>
      <c r="Q832">
        <v>2</v>
      </c>
      <c r="R832">
        <v>34</v>
      </c>
      <c r="S832" t="s">
        <v>57</v>
      </c>
      <c r="T832" t="s">
        <v>850</v>
      </c>
      <c r="U832">
        <v>303730</v>
      </c>
    </row>
    <row r="833" spans="1:21" x14ac:dyDescent="0.3">
      <c r="A833">
        <v>305173</v>
      </c>
      <c r="B833" t="s">
        <v>573</v>
      </c>
      <c r="C833" t="s">
        <v>1760</v>
      </c>
      <c r="D833" t="s">
        <v>31</v>
      </c>
      <c r="E833" t="s">
        <v>1770</v>
      </c>
      <c r="F833" t="s">
        <v>41</v>
      </c>
      <c r="G833" t="s">
        <v>53</v>
      </c>
      <c r="H833" t="s">
        <v>76</v>
      </c>
      <c r="I833" t="s">
        <v>23</v>
      </c>
      <c r="J833" t="s">
        <v>24</v>
      </c>
      <c r="K833" t="s">
        <v>64</v>
      </c>
      <c r="L833" t="s">
        <v>691</v>
      </c>
      <c r="M833">
        <v>85.67</v>
      </c>
      <c r="N833">
        <v>70</v>
      </c>
      <c r="O833" t="s">
        <v>56</v>
      </c>
      <c r="P833" t="s">
        <v>50</v>
      </c>
      <c r="R833">
        <v>24</v>
      </c>
      <c r="S833" t="s">
        <v>29</v>
      </c>
      <c r="U833">
        <v>305130</v>
      </c>
    </row>
    <row r="834" spans="1:21" x14ac:dyDescent="0.3">
      <c r="A834">
        <v>305176</v>
      </c>
      <c r="B834" t="s">
        <v>732</v>
      </c>
      <c r="C834" t="s">
        <v>1765</v>
      </c>
      <c r="D834" t="s">
        <v>19</v>
      </c>
      <c r="E834" t="s">
        <v>1769</v>
      </c>
      <c r="F834" t="s">
        <v>61</v>
      </c>
      <c r="G834" t="s">
        <v>73</v>
      </c>
      <c r="H834" t="s">
        <v>22</v>
      </c>
      <c r="I834" t="s">
        <v>35</v>
      </c>
      <c r="J834" t="s">
        <v>24</v>
      </c>
      <c r="K834" t="s">
        <v>54</v>
      </c>
      <c r="L834" t="s">
        <v>1547</v>
      </c>
      <c r="M834">
        <v>79.27</v>
      </c>
      <c r="N834">
        <v>57</v>
      </c>
      <c r="O834" t="s">
        <v>56</v>
      </c>
      <c r="P834" t="s">
        <v>50</v>
      </c>
      <c r="R834">
        <v>26</v>
      </c>
      <c r="S834" t="s">
        <v>29</v>
      </c>
      <c r="U834">
        <v>304200</v>
      </c>
    </row>
    <row r="835" spans="1:21" x14ac:dyDescent="0.3">
      <c r="A835">
        <v>305180</v>
      </c>
      <c r="B835" t="s">
        <v>1213</v>
      </c>
      <c r="C835" t="s">
        <v>1761</v>
      </c>
      <c r="D835" t="s">
        <v>40</v>
      </c>
      <c r="E835" t="s">
        <v>1769</v>
      </c>
      <c r="F835" t="s">
        <v>61</v>
      </c>
      <c r="G835" t="s">
        <v>126</v>
      </c>
      <c r="H835" t="s">
        <v>63</v>
      </c>
      <c r="I835" t="s">
        <v>23</v>
      </c>
      <c r="J835" t="s">
        <v>24</v>
      </c>
      <c r="K835" t="s">
        <v>64</v>
      </c>
      <c r="L835" t="s">
        <v>1058</v>
      </c>
      <c r="M835">
        <v>97.74</v>
      </c>
      <c r="N835">
        <v>88</v>
      </c>
      <c r="O835" t="s">
        <v>56</v>
      </c>
      <c r="P835" t="s">
        <v>38</v>
      </c>
      <c r="Q835">
        <v>2</v>
      </c>
      <c r="R835">
        <v>26</v>
      </c>
      <c r="S835" t="s">
        <v>29</v>
      </c>
      <c r="U835">
        <v>304665</v>
      </c>
    </row>
    <row r="836" spans="1:21" x14ac:dyDescent="0.3">
      <c r="A836">
        <v>305181</v>
      </c>
      <c r="B836" t="s">
        <v>1033</v>
      </c>
      <c r="C836" t="s">
        <v>1763</v>
      </c>
      <c r="D836" t="s">
        <v>80</v>
      </c>
      <c r="E836" t="s">
        <v>1768</v>
      </c>
      <c r="F836" t="s">
        <v>20</v>
      </c>
      <c r="G836" t="s">
        <v>102</v>
      </c>
      <c r="H836" t="s">
        <v>22</v>
      </c>
      <c r="I836" t="s">
        <v>43</v>
      </c>
      <c r="J836" t="s">
        <v>24</v>
      </c>
      <c r="K836" t="s">
        <v>25</v>
      </c>
      <c r="L836" t="s">
        <v>1224</v>
      </c>
      <c r="M836">
        <v>89.42</v>
      </c>
      <c r="N836">
        <v>83</v>
      </c>
      <c r="O836" t="s">
        <v>56</v>
      </c>
      <c r="P836" t="s">
        <v>38</v>
      </c>
      <c r="Q836">
        <v>4</v>
      </c>
      <c r="R836">
        <v>15</v>
      </c>
      <c r="S836" t="s">
        <v>57</v>
      </c>
      <c r="T836" t="s">
        <v>1549</v>
      </c>
      <c r="U836">
        <v>304469</v>
      </c>
    </row>
    <row r="837" spans="1:21" x14ac:dyDescent="0.3">
      <c r="A837">
        <v>305182</v>
      </c>
      <c r="B837" t="s">
        <v>757</v>
      </c>
      <c r="C837" t="s">
        <v>1760</v>
      </c>
      <c r="D837" t="s">
        <v>31</v>
      </c>
      <c r="E837" t="s">
        <v>1770</v>
      </c>
      <c r="F837" t="s">
        <v>41</v>
      </c>
      <c r="G837" t="s">
        <v>68</v>
      </c>
      <c r="H837" t="s">
        <v>34</v>
      </c>
      <c r="I837" t="s">
        <v>35</v>
      </c>
      <c r="J837" t="s">
        <v>36</v>
      </c>
      <c r="K837" t="s">
        <v>69</v>
      </c>
      <c r="L837" t="s">
        <v>1311</v>
      </c>
      <c r="M837">
        <v>90.74</v>
      </c>
      <c r="N837">
        <v>79</v>
      </c>
      <c r="O837" t="s">
        <v>56</v>
      </c>
      <c r="P837" t="s">
        <v>38</v>
      </c>
      <c r="Q837">
        <v>3</v>
      </c>
      <c r="R837">
        <v>9</v>
      </c>
      <c r="S837" t="s">
        <v>57</v>
      </c>
      <c r="T837" t="s">
        <v>1550</v>
      </c>
      <c r="U837">
        <v>305071</v>
      </c>
    </row>
    <row r="838" spans="1:21" x14ac:dyDescent="0.3">
      <c r="A838">
        <v>305184</v>
      </c>
      <c r="B838" t="s">
        <v>831</v>
      </c>
      <c r="C838" t="s">
        <v>1763</v>
      </c>
      <c r="D838" t="s">
        <v>80</v>
      </c>
      <c r="E838" t="s">
        <v>1772</v>
      </c>
      <c r="F838" t="s">
        <v>46</v>
      </c>
      <c r="G838" t="s">
        <v>173</v>
      </c>
      <c r="H838" t="s">
        <v>34</v>
      </c>
      <c r="I838" t="s">
        <v>23</v>
      </c>
      <c r="J838" t="s">
        <v>24</v>
      </c>
      <c r="K838" t="s">
        <v>69</v>
      </c>
      <c r="L838" t="s">
        <v>482</v>
      </c>
      <c r="M838">
        <v>99.27</v>
      </c>
      <c r="N838">
        <v>94</v>
      </c>
      <c r="O838" t="s">
        <v>56</v>
      </c>
      <c r="P838" t="s">
        <v>28</v>
      </c>
      <c r="R838">
        <v>10</v>
      </c>
      <c r="S838" t="s">
        <v>29</v>
      </c>
      <c r="U838">
        <v>304297</v>
      </c>
    </row>
    <row r="839" spans="1:21" x14ac:dyDescent="0.3">
      <c r="A839">
        <v>305185</v>
      </c>
      <c r="B839" t="s">
        <v>694</v>
      </c>
      <c r="C839" t="s">
        <v>1766</v>
      </c>
      <c r="D839" t="s">
        <v>52</v>
      </c>
      <c r="E839" t="s">
        <v>1771</v>
      </c>
      <c r="F839" t="s">
        <v>32</v>
      </c>
      <c r="G839" t="s">
        <v>68</v>
      </c>
      <c r="H839" t="s">
        <v>34</v>
      </c>
      <c r="I839" t="s">
        <v>35</v>
      </c>
      <c r="J839" t="s">
        <v>24</v>
      </c>
      <c r="K839" t="s">
        <v>25</v>
      </c>
      <c r="L839" t="s">
        <v>1400</v>
      </c>
      <c r="M839">
        <v>76.819999999999993</v>
      </c>
      <c r="N839">
        <v>60</v>
      </c>
      <c r="O839" t="s">
        <v>56</v>
      </c>
      <c r="P839" t="s">
        <v>38</v>
      </c>
      <c r="Q839">
        <v>3</v>
      </c>
      <c r="R839">
        <v>21</v>
      </c>
      <c r="S839" t="s">
        <v>29</v>
      </c>
      <c r="U839">
        <v>304103</v>
      </c>
    </row>
    <row r="840" spans="1:21" x14ac:dyDescent="0.3">
      <c r="A840">
        <v>305188</v>
      </c>
      <c r="B840" t="s">
        <v>94</v>
      </c>
      <c r="C840" t="s">
        <v>1763</v>
      </c>
      <c r="D840" t="s">
        <v>80</v>
      </c>
      <c r="E840" t="s">
        <v>1772</v>
      </c>
      <c r="F840" t="s">
        <v>46</v>
      </c>
      <c r="G840" t="s">
        <v>102</v>
      </c>
      <c r="H840" t="s">
        <v>76</v>
      </c>
      <c r="I840" t="s">
        <v>35</v>
      </c>
      <c r="J840" t="s">
        <v>24</v>
      </c>
      <c r="K840" t="s">
        <v>64</v>
      </c>
      <c r="L840" t="s">
        <v>499</v>
      </c>
      <c r="M840">
        <v>86.13</v>
      </c>
      <c r="N840">
        <v>82</v>
      </c>
      <c r="O840" t="s">
        <v>56</v>
      </c>
      <c r="P840" t="s">
        <v>38</v>
      </c>
      <c r="Q840">
        <v>3</v>
      </c>
      <c r="R840">
        <v>25</v>
      </c>
      <c r="S840" t="s">
        <v>29</v>
      </c>
      <c r="U840">
        <v>303945</v>
      </c>
    </row>
    <row r="841" spans="1:21" x14ac:dyDescent="0.3">
      <c r="A841">
        <v>305189</v>
      </c>
      <c r="B841" t="s">
        <v>571</v>
      </c>
      <c r="C841" t="s">
        <v>1761</v>
      </c>
      <c r="D841" t="s">
        <v>40</v>
      </c>
      <c r="E841" t="s">
        <v>1772</v>
      </c>
      <c r="F841" t="s">
        <v>46</v>
      </c>
      <c r="G841" t="s">
        <v>102</v>
      </c>
      <c r="H841" t="s">
        <v>22</v>
      </c>
      <c r="I841" t="s">
        <v>23</v>
      </c>
      <c r="J841" t="s">
        <v>36</v>
      </c>
      <c r="K841" t="s">
        <v>69</v>
      </c>
      <c r="L841" t="s">
        <v>1552</v>
      </c>
      <c r="M841">
        <v>78.52</v>
      </c>
      <c r="N841">
        <v>78</v>
      </c>
      <c r="O841" t="s">
        <v>56</v>
      </c>
      <c r="P841" t="s">
        <v>38</v>
      </c>
      <c r="Q841">
        <v>4</v>
      </c>
      <c r="R841">
        <v>37</v>
      </c>
      <c r="S841" t="s">
        <v>131</v>
      </c>
      <c r="T841" t="s">
        <v>1553</v>
      </c>
      <c r="U841">
        <v>304835</v>
      </c>
    </row>
    <row r="842" spans="1:21" x14ac:dyDescent="0.3">
      <c r="A842">
        <v>305191</v>
      </c>
      <c r="B842" t="s">
        <v>491</v>
      </c>
      <c r="C842" t="s">
        <v>1766</v>
      </c>
      <c r="D842" t="s">
        <v>52</v>
      </c>
      <c r="E842" t="s">
        <v>1772</v>
      </c>
      <c r="F842" t="s">
        <v>46</v>
      </c>
      <c r="G842" t="s">
        <v>126</v>
      </c>
      <c r="H842" t="s">
        <v>22</v>
      </c>
      <c r="I842" t="s">
        <v>35</v>
      </c>
      <c r="J842" t="s">
        <v>24</v>
      </c>
      <c r="K842" t="s">
        <v>64</v>
      </c>
      <c r="L842" t="s">
        <v>358</v>
      </c>
      <c r="M842">
        <v>98.88</v>
      </c>
      <c r="N842">
        <v>94</v>
      </c>
      <c r="O842" t="s">
        <v>56</v>
      </c>
      <c r="P842" t="s">
        <v>50</v>
      </c>
      <c r="R842">
        <v>27</v>
      </c>
      <c r="S842" t="s">
        <v>57</v>
      </c>
      <c r="T842" t="s">
        <v>1555</v>
      </c>
      <c r="U842">
        <v>303660</v>
      </c>
    </row>
    <row r="843" spans="1:21" x14ac:dyDescent="0.3">
      <c r="A843">
        <v>305196</v>
      </c>
      <c r="B843" t="s">
        <v>101</v>
      </c>
      <c r="C843" t="s">
        <v>1763</v>
      </c>
      <c r="D843" t="s">
        <v>80</v>
      </c>
      <c r="E843" t="s">
        <v>1770</v>
      </c>
      <c r="F843" t="s">
        <v>41</v>
      </c>
      <c r="G843" t="s">
        <v>62</v>
      </c>
      <c r="H843" t="s">
        <v>34</v>
      </c>
      <c r="I843" t="s">
        <v>43</v>
      </c>
      <c r="J843" t="s">
        <v>24</v>
      </c>
      <c r="K843" t="s">
        <v>25</v>
      </c>
      <c r="L843" t="s">
        <v>907</v>
      </c>
      <c r="M843">
        <v>84.66</v>
      </c>
      <c r="N843">
        <v>74</v>
      </c>
      <c r="O843" t="s">
        <v>56</v>
      </c>
      <c r="P843" t="s">
        <v>38</v>
      </c>
      <c r="Q843">
        <v>2</v>
      </c>
      <c r="R843">
        <v>23</v>
      </c>
      <c r="S843" t="s">
        <v>29</v>
      </c>
      <c r="U843">
        <v>303589</v>
      </c>
    </row>
    <row r="844" spans="1:21" x14ac:dyDescent="0.3">
      <c r="A844">
        <v>305197</v>
      </c>
      <c r="B844" t="s">
        <v>125</v>
      </c>
      <c r="C844" t="s">
        <v>1766</v>
      </c>
      <c r="D844" t="s">
        <v>52</v>
      </c>
      <c r="E844" t="s">
        <v>1770</v>
      </c>
      <c r="F844" t="s">
        <v>41</v>
      </c>
      <c r="G844" t="s">
        <v>173</v>
      </c>
      <c r="H844" t="s">
        <v>22</v>
      </c>
      <c r="I844" t="s">
        <v>43</v>
      </c>
      <c r="J844" t="s">
        <v>24</v>
      </c>
      <c r="K844" t="s">
        <v>64</v>
      </c>
      <c r="L844" t="s">
        <v>171</v>
      </c>
      <c r="M844">
        <v>82.76</v>
      </c>
      <c r="N844">
        <v>72</v>
      </c>
      <c r="O844" t="s">
        <v>56</v>
      </c>
      <c r="P844" t="s">
        <v>50</v>
      </c>
      <c r="R844">
        <v>10</v>
      </c>
      <c r="S844" t="s">
        <v>29</v>
      </c>
      <c r="U844">
        <v>304459</v>
      </c>
    </row>
    <row r="845" spans="1:21" x14ac:dyDescent="0.3">
      <c r="A845">
        <v>305203</v>
      </c>
      <c r="B845" t="s">
        <v>866</v>
      </c>
      <c r="C845" t="s">
        <v>1765</v>
      </c>
      <c r="D845" t="s">
        <v>19</v>
      </c>
      <c r="E845" t="s">
        <v>1768</v>
      </c>
      <c r="F845" t="s">
        <v>20</v>
      </c>
      <c r="G845" t="s">
        <v>68</v>
      </c>
      <c r="H845" t="s">
        <v>22</v>
      </c>
      <c r="I845" t="s">
        <v>35</v>
      </c>
      <c r="J845" t="s">
        <v>24</v>
      </c>
      <c r="K845" t="s">
        <v>64</v>
      </c>
      <c r="L845" t="s">
        <v>1557</v>
      </c>
      <c r="M845">
        <v>90.53</v>
      </c>
      <c r="N845">
        <v>75</v>
      </c>
      <c r="O845" t="s">
        <v>56</v>
      </c>
      <c r="P845" t="s">
        <v>38</v>
      </c>
      <c r="Q845">
        <v>3</v>
      </c>
      <c r="R845">
        <v>21</v>
      </c>
      <c r="S845" t="s">
        <v>29</v>
      </c>
      <c r="U845">
        <v>304929</v>
      </c>
    </row>
    <row r="846" spans="1:21" x14ac:dyDescent="0.3">
      <c r="A846">
        <v>305204</v>
      </c>
      <c r="B846" t="s">
        <v>1074</v>
      </c>
      <c r="C846" t="s">
        <v>1764</v>
      </c>
      <c r="D846" t="s">
        <v>60</v>
      </c>
      <c r="E846" t="s">
        <v>1769</v>
      </c>
      <c r="F846" t="s">
        <v>61</v>
      </c>
      <c r="G846" t="s">
        <v>62</v>
      </c>
      <c r="H846" t="s">
        <v>34</v>
      </c>
      <c r="I846" t="s">
        <v>23</v>
      </c>
      <c r="J846" t="s">
        <v>36</v>
      </c>
      <c r="K846" t="s">
        <v>64</v>
      </c>
      <c r="L846" t="s">
        <v>109</v>
      </c>
      <c r="M846">
        <v>94.21</v>
      </c>
      <c r="N846">
        <v>89</v>
      </c>
      <c r="O846" t="s">
        <v>56</v>
      </c>
      <c r="P846" t="s">
        <v>38</v>
      </c>
      <c r="Q846">
        <v>3</v>
      </c>
      <c r="R846">
        <v>19</v>
      </c>
      <c r="S846" t="s">
        <v>57</v>
      </c>
      <c r="T846" t="s">
        <v>1547</v>
      </c>
      <c r="U846">
        <v>304579</v>
      </c>
    </row>
    <row r="847" spans="1:21" x14ac:dyDescent="0.3">
      <c r="A847">
        <v>305208</v>
      </c>
      <c r="B847" t="s">
        <v>1051</v>
      </c>
      <c r="C847" t="s">
        <v>1765</v>
      </c>
      <c r="D847" t="s">
        <v>19</v>
      </c>
      <c r="E847" t="s">
        <v>1770</v>
      </c>
      <c r="F847" t="s">
        <v>41</v>
      </c>
      <c r="G847" t="s">
        <v>33</v>
      </c>
      <c r="H847" t="s">
        <v>76</v>
      </c>
      <c r="I847" t="s">
        <v>35</v>
      </c>
      <c r="J847" t="s">
        <v>36</v>
      </c>
      <c r="K847" t="s">
        <v>69</v>
      </c>
      <c r="L847" t="s">
        <v>1559</v>
      </c>
      <c r="M847">
        <v>79.44</v>
      </c>
      <c r="N847">
        <v>51</v>
      </c>
      <c r="O847" t="s">
        <v>56</v>
      </c>
      <c r="P847" t="s">
        <v>38</v>
      </c>
      <c r="Q847">
        <v>5</v>
      </c>
      <c r="R847">
        <v>27</v>
      </c>
      <c r="S847" t="s">
        <v>29</v>
      </c>
      <c r="U847">
        <v>304217</v>
      </c>
    </row>
    <row r="848" spans="1:21" x14ac:dyDescent="0.3">
      <c r="A848">
        <v>305210</v>
      </c>
      <c r="B848" t="s">
        <v>440</v>
      </c>
      <c r="C848" t="s">
        <v>1764</v>
      </c>
      <c r="D848" t="s">
        <v>60</v>
      </c>
      <c r="E848" t="s">
        <v>1769</v>
      </c>
      <c r="F848" t="s">
        <v>61</v>
      </c>
      <c r="G848" t="s">
        <v>33</v>
      </c>
      <c r="H848" t="s">
        <v>76</v>
      </c>
      <c r="I848" t="s">
        <v>23</v>
      </c>
      <c r="J848" t="s">
        <v>24</v>
      </c>
      <c r="K848" t="s">
        <v>54</v>
      </c>
      <c r="L848" t="s">
        <v>568</v>
      </c>
      <c r="M848">
        <v>77.709999999999994</v>
      </c>
      <c r="N848">
        <v>60</v>
      </c>
      <c r="O848" t="s">
        <v>56</v>
      </c>
      <c r="P848" t="s">
        <v>28</v>
      </c>
      <c r="R848">
        <v>17</v>
      </c>
      <c r="S848" t="s">
        <v>57</v>
      </c>
      <c r="T848" t="s">
        <v>1560</v>
      </c>
      <c r="U848">
        <v>305171</v>
      </c>
    </row>
    <row r="849" spans="1:21" x14ac:dyDescent="0.3">
      <c r="A849">
        <v>305211</v>
      </c>
      <c r="B849" t="s">
        <v>856</v>
      </c>
      <c r="C849" t="s">
        <v>1760</v>
      </c>
      <c r="D849" t="s">
        <v>31</v>
      </c>
      <c r="E849" t="s">
        <v>1769</v>
      </c>
      <c r="F849" t="s">
        <v>61</v>
      </c>
      <c r="G849" t="s">
        <v>108</v>
      </c>
      <c r="H849" t="s">
        <v>34</v>
      </c>
      <c r="I849" t="s">
        <v>35</v>
      </c>
      <c r="J849" t="s">
        <v>36</v>
      </c>
      <c r="K849" t="s">
        <v>64</v>
      </c>
      <c r="L849" t="s">
        <v>734</v>
      </c>
      <c r="M849">
        <v>92.57</v>
      </c>
      <c r="N849">
        <v>76</v>
      </c>
      <c r="O849" t="s">
        <v>56</v>
      </c>
      <c r="P849" t="s">
        <v>28</v>
      </c>
      <c r="R849">
        <v>20</v>
      </c>
      <c r="S849" t="s">
        <v>29</v>
      </c>
      <c r="U849">
        <v>304263</v>
      </c>
    </row>
    <row r="850" spans="1:21" x14ac:dyDescent="0.3">
      <c r="A850">
        <v>305214</v>
      </c>
      <c r="B850" t="s">
        <v>230</v>
      </c>
      <c r="C850" t="s">
        <v>1762</v>
      </c>
      <c r="D850" t="s">
        <v>72</v>
      </c>
      <c r="E850" t="s">
        <v>1768</v>
      </c>
      <c r="F850" t="s">
        <v>20</v>
      </c>
      <c r="G850" t="s">
        <v>62</v>
      </c>
      <c r="H850" t="s">
        <v>22</v>
      </c>
      <c r="I850" t="s">
        <v>43</v>
      </c>
      <c r="J850" t="s">
        <v>24</v>
      </c>
      <c r="K850" t="s">
        <v>25</v>
      </c>
      <c r="L850" t="s">
        <v>731</v>
      </c>
      <c r="M850">
        <v>91.28</v>
      </c>
      <c r="N850">
        <v>73</v>
      </c>
      <c r="O850" t="s">
        <v>56</v>
      </c>
      <c r="P850" t="s">
        <v>38</v>
      </c>
      <c r="Q850">
        <v>5</v>
      </c>
      <c r="S850" t="s">
        <v>29</v>
      </c>
      <c r="U850">
        <v>303587</v>
      </c>
    </row>
    <row r="851" spans="1:21" x14ac:dyDescent="0.3">
      <c r="A851">
        <v>305215</v>
      </c>
      <c r="B851" t="s">
        <v>265</v>
      </c>
      <c r="C851" t="s">
        <v>1763</v>
      </c>
      <c r="D851" t="s">
        <v>80</v>
      </c>
      <c r="E851" t="s">
        <v>1768</v>
      </c>
      <c r="F851" t="s">
        <v>20</v>
      </c>
      <c r="G851" t="s">
        <v>47</v>
      </c>
      <c r="H851" t="s">
        <v>22</v>
      </c>
      <c r="I851" t="s">
        <v>23</v>
      </c>
      <c r="J851" t="s">
        <v>24</v>
      </c>
      <c r="K851" t="s">
        <v>25</v>
      </c>
      <c r="L851" t="s">
        <v>813</v>
      </c>
      <c r="M851">
        <v>83.79</v>
      </c>
      <c r="N851">
        <v>64</v>
      </c>
      <c r="O851" t="s">
        <v>56</v>
      </c>
      <c r="P851" t="s">
        <v>38</v>
      </c>
      <c r="Q851">
        <v>3</v>
      </c>
      <c r="R851">
        <v>23</v>
      </c>
      <c r="S851" t="s">
        <v>29</v>
      </c>
      <c r="U851">
        <v>304389</v>
      </c>
    </row>
    <row r="852" spans="1:21" x14ac:dyDescent="0.3">
      <c r="A852">
        <v>305218</v>
      </c>
      <c r="B852" t="s">
        <v>391</v>
      </c>
      <c r="C852" t="s">
        <v>1763</v>
      </c>
      <c r="D852" t="s">
        <v>80</v>
      </c>
      <c r="E852" t="s">
        <v>1769</v>
      </c>
      <c r="F852" t="s">
        <v>61</v>
      </c>
      <c r="G852" t="s">
        <v>108</v>
      </c>
      <c r="H852" t="s">
        <v>63</v>
      </c>
      <c r="I852" t="s">
        <v>35</v>
      </c>
      <c r="J852" t="s">
        <v>24</v>
      </c>
      <c r="K852" t="s">
        <v>54</v>
      </c>
      <c r="L852" t="s">
        <v>1322</v>
      </c>
      <c r="M852">
        <v>87.57</v>
      </c>
      <c r="N852">
        <v>74</v>
      </c>
      <c r="O852" t="s">
        <v>56</v>
      </c>
      <c r="P852" t="s">
        <v>38</v>
      </c>
      <c r="Q852">
        <v>4</v>
      </c>
      <c r="R852">
        <v>37</v>
      </c>
      <c r="S852" t="s">
        <v>29</v>
      </c>
      <c r="U852">
        <v>304414</v>
      </c>
    </row>
    <row r="853" spans="1:21" x14ac:dyDescent="0.3">
      <c r="A853">
        <v>305221</v>
      </c>
      <c r="B853" t="s">
        <v>1110</v>
      </c>
      <c r="C853" t="s">
        <v>1765</v>
      </c>
      <c r="D853" t="s">
        <v>19</v>
      </c>
      <c r="E853" t="s">
        <v>1769</v>
      </c>
      <c r="F853" t="s">
        <v>61</v>
      </c>
      <c r="G853" t="s">
        <v>53</v>
      </c>
      <c r="H853" t="s">
        <v>76</v>
      </c>
      <c r="I853" t="s">
        <v>23</v>
      </c>
      <c r="J853" t="s">
        <v>24</v>
      </c>
      <c r="K853" t="s">
        <v>25</v>
      </c>
      <c r="L853" t="s">
        <v>1552</v>
      </c>
      <c r="M853">
        <v>94.15</v>
      </c>
      <c r="N853">
        <v>79</v>
      </c>
      <c r="O853" t="s">
        <v>56</v>
      </c>
      <c r="P853" t="s">
        <v>38</v>
      </c>
      <c r="Q853">
        <v>4</v>
      </c>
      <c r="R853">
        <v>19</v>
      </c>
      <c r="S853" t="s">
        <v>29</v>
      </c>
      <c r="U853">
        <v>304581</v>
      </c>
    </row>
    <row r="854" spans="1:21" x14ac:dyDescent="0.3">
      <c r="A854">
        <v>305222</v>
      </c>
      <c r="B854" t="s">
        <v>98</v>
      </c>
      <c r="C854" t="s">
        <v>1765</v>
      </c>
      <c r="D854" t="s">
        <v>19</v>
      </c>
      <c r="E854" t="s">
        <v>1770</v>
      </c>
      <c r="F854" t="s">
        <v>41</v>
      </c>
      <c r="G854" t="s">
        <v>108</v>
      </c>
      <c r="H854" t="s">
        <v>76</v>
      </c>
      <c r="I854" t="s">
        <v>23</v>
      </c>
      <c r="J854" t="s">
        <v>36</v>
      </c>
      <c r="K854" t="s">
        <v>64</v>
      </c>
      <c r="L854" t="s">
        <v>1204</v>
      </c>
      <c r="M854">
        <v>91.1</v>
      </c>
      <c r="N854">
        <v>86</v>
      </c>
      <c r="O854" t="s">
        <v>56</v>
      </c>
      <c r="P854" t="s">
        <v>38</v>
      </c>
      <c r="Q854">
        <v>2</v>
      </c>
      <c r="S854" t="s">
        <v>29</v>
      </c>
      <c r="U854">
        <v>303795</v>
      </c>
    </row>
    <row r="855" spans="1:21" x14ac:dyDescent="0.3">
      <c r="A855">
        <v>305223</v>
      </c>
      <c r="B855" t="s">
        <v>215</v>
      </c>
      <c r="C855" t="s">
        <v>1763</v>
      </c>
      <c r="D855" t="s">
        <v>80</v>
      </c>
      <c r="E855" t="s">
        <v>1771</v>
      </c>
      <c r="F855" t="s">
        <v>32</v>
      </c>
      <c r="G855" t="s">
        <v>47</v>
      </c>
      <c r="H855" t="s">
        <v>22</v>
      </c>
      <c r="I855" t="s">
        <v>35</v>
      </c>
      <c r="J855" t="s">
        <v>36</v>
      </c>
      <c r="K855" t="s">
        <v>69</v>
      </c>
      <c r="L855" t="s">
        <v>227</v>
      </c>
      <c r="M855">
        <v>95.09</v>
      </c>
      <c r="N855">
        <v>86</v>
      </c>
      <c r="O855" t="s">
        <v>56</v>
      </c>
      <c r="P855" t="s">
        <v>38</v>
      </c>
      <c r="Q855">
        <v>5</v>
      </c>
      <c r="S855" t="s">
        <v>29</v>
      </c>
      <c r="U855">
        <v>304027</v>
      </c>
    </row>
    <row r="856" spans="1:21" x14ac:dyDescent="0.3">
      <c r="A856">
        <v>305224</v>
      </c>
      <c r="B856" t="s">
        <v>1039</v>
      </c>
      <c r="C856" t="s">
        <v>1765</v>
      </c>
      <c r="D856" t="s">
        <v>19</v>
      </c>
      <c r="E856" t="s">
        <v>1772</v>
      </c>
      <c r="F856" t="s">
        <v>46</v>
      </c>
      <c r="G856" t="s">
        <v>33</v>
      </c>
      <c r="H856" t="s">
        <v>34</v>
      </c>
      <c r="I856" t="s">
        <v>43</v>
      </c>
      <c r="J856" t="s">
        <v>24</v>
      </c>
      <c r="K856" t="s">
        <v>54</v>
      </c>
      <c r="L856" t="s">
        <v>1561</v>
      </c>
      <c r="M856">
        <v>81.77</v>
      </c>
      <c r="N856">
        <v>65</v>
      </c>
      <c r="O856" t="s">
        <v>56</v>
      </c>
      <c r="P856" t="s">
        <v>38</v>
      </c>
      <c r="Q856">
        <v>4</v>
      </c>
      <c r="R856">
        <v>31</v>
      </c>
      <c r="S856" t="s">
        <v>29</v>
      </c>
      <c r="U856">
        <v>303773</v>
      </c>
    </row>
    <row r="857" spans="1:21" x14ac:dyDescent="0.3">
      <c r="A857">
        <v>305225</v>
      </c>
      <c r="B857" t="s">
        <v>446</v>
      </c>
      <c r="C857" t="s">
        <v>1763</v>
      </c>
      <c r="D857" t="s">
        <v>80</v>
      </c>
      <c r="E857" t="s">
        <v>1772</v>
      </c>
      <c r="F857" t="s">
        <v>46</v>
      </c>
      <c r="G857" t="s">
        <v>73</v>
      </c>
      <c r="H857" t="s">
        <v>76</v>
      </c>
      <c r="I857" t="s">
        <v>23</v>
      </c>
      <c r="J857" t="s">
        <v>36</v>
      </c>
      <c r="K857" t="s">
        <v>69</v>
      </c>
      <c r="L857" t="s">
        <v>1562</v>
      </c>
      <c r="M857">
        <v>83.17</v>
      </c>
      <c r="N857">
        <v>71</v>
      </c>
      <c r="O857" t="s">
        <v>56</v>
      </c>
      <c r="P857" t="s">
        <v>38</v>
      </c>
      <c r="Q857">
        <v>2</v>
      </c>
      <c r="R857">
        <v>40</v>
      </c>
      <c r="S857" t="s">
        <v>29</v>
      </c>
      <c r="U857">
        <v>304064</v>
      </c>
    </row>
    <row r="858" spans="1:21" x14ac:dyDescent="0.3">
      <c r="A858">
        <v>305226</v>
      </c>
      <c r="B858" t="s">
        <v>601</v>
      </c>
      <c r="C858" t="s">
        <v>1762</v>
      </c>
      <c r="D858" t="s">
        <v>72</v>
      </c>
      <c r="E858" t="s">
        <v>1771</v>
      </c>
      <c r="F858" t="s">
        <v>32</v>
      </c>
      <c r="G858" t="s">
        <v>53</v>
      </c>
      <c r="H858" t="s">
        <v>76</v>
      </c>
      <c r="I858" t="s">
        <v>23</v>
      </c>
      <c r="J858" t="s">
        <v>36</v>
      </c>
      <c r="K858" t="s">
        <v>69</v>
      </c>
      <c r="L858" t="s">
        <v>1215</v>
      </c>
      <c r="M858">
        <v>96.91</v>
      </c>
      <c r="N858">
        <v>94</v>
      </c>
      <c r="O858" t="s">
        <v>56</v>
      </c>
      <c r="P858" t="s">
        <v>38</v>
      </c>
      <c r="Q858">
        <v>2</v>
      </c>
      <c r="R858">
        <v>15</v>
      </c>
      <c r="S858" t="s">
        <v>29</v>
      </c>
      <c r="U858">
        <v>304175</v>
      </c>
    </row>
    <row r="859" spans="1:21" x14ac:dyDescent="0.3">
      <c r="A859">
        <v>305227</v>
      </c>
      <c r="B859" t="s">
        <v>371</v>
      </c>
      <c r="C859" t="s">
        <v>1765</v>
      </c>
      <c r="D859" t="s">
        <v>19</v>
      </c>
      <c r="E859" t="s">
        <v>1769</v>
      </c>
      <c r="F859" t="s">
        <v>61</v>
      </c>
      <c r="G859" t="s">
        <v>21</v>
      </c>
      <c r="H859" t="s">
        <v>34</v>
      </c>
      <c r="I859" t="s">
        <v>35</v>
      </c>
      <c r="J859" t="s">
        <v>36</v>
      </c>
      <c r="K859" t="s">
        <v>25</v>
      </c>
      <c r="L859" t="s">
        <v>1563</v>
      </c>
      <c r="M859">
        <v>87.25</v>
      </c>
      <c r="N859">
        <v>83</v>
      </c>
      <c r="O859" t="s">
        <v>56</v>
      </c>
      <c r="P859" t="s">
        <v>50</v>
      </c>
      <c r="R859">
        <v>17</v>
      </c>
      <c r="S859" t="s">
        <v>29</v>
      </c>
      <c r="U859">
        <v>303642</v>
      </c>
    </row>
    <row r="860" spans="1:21" x14ac:dyDescent="0.3">
      <c r="A860">
        <v>305228</v>
      </c>
      <c r="B860" t="s">
        <v>187</v>
      </c>
      <c r="C860" t="s">
        <v>1761</v>
      </c>
      <c r="D860" t="s">
        <v>40</v>
      </c>
      <c r="E860" t="s">
        <v>1770</v>
      </c>
      <c r="F860" t="s">
        <v>41</v>
      </c>
      <c r="G860" t="s">
        <v>108</v>
      </c>
      <c r="H860" t="s">
        <v>76</v>
      </c>
      <c r="I860" t="s">
        <v>35</v>
      </c>
      <c r="J860" t="s">
        <v>24</v>
      </c>
      <c r="K860" t="s">
        <v>54</v>
      </c>
      <c r="L860" t="s">
        <v>558</v>
      </c>
      <c r="M860">
        <v>88.63</v>
      </c>
      <c r="N860">
        <v>90</v>
      </c>
      <c r="O860" t="s">
        <v>56</v>
      </c>
      <c r="P860" t="s">
        <v>38</v>
      </c>
      <c r="Q860">
        <v>2</v>
      </c>
      <c r="R860">
        <v>14</v>
      </c>
      <c r="S860" t="s">
        <v>29</v>
      </c>
      <c r="U860">
        <v>304079</v>
      </c>
    </row>
    <row r="861" spans="1:21" x14ac:dyDescent="0.3">
      <c r="A861">
        <v>305231</v>
      </c>
      <c r="B861" t="s">
        <v>1056</v>
      </c>
      <c r="C861" t="s">
        <v>1765</v>
      </c>
      <c r="D861" t="s">
        <v>19</v>
      </c>
      <c r="E861" t="s">
        <v>1772</v>
      </c>
      <c r="F861" t="s">
        <v>46</v>
      </c>
      <c r="G861" t="s">
        <v>68</v>
      </c>
      <c r="H861" t="s">
        <v>63</v>
      </c>
      <c r="I861" t="s">
        <v>43</v>
      </c>
      <c r="J861" t="s">
        <v>24</v>
      </c>
      <c r="K861" t="s">
        <v>64</v>
      </c>
      <c r="L861" t="s">
        <v>1470</v>
      </c>
      <c r="M861">
        <v>99.76</v>
      </c>
      <c r="N861">
        <v>94</v>
      </c>
      <c r="O861" t="s">
        <v>56</v>
      </c>
      <c r="P861" t="s">
        <v>38</v>
      </c>
      <c r="Q861">
        <v>3</v>
      </c>
      <c r="R861">
        <v>40</v>
      </c>
      <c r="S861" t="s">
        <v>29</v>
      </c>
      <c r="U861">
        <v>304144</v>
      </c>
    </row>
    <row r="862" spans="1:21" x14ac:dyDescent="0.3">
      <c r="A862">
        <v>305236</v>
      </c>
      <c r="B862" t="s">
        <v>1422</v>
      </c>
      <c r="C862" t="s">
        <v>1766</v>
      </c>
      <c r="D862" t="s">
        <v>52</v>
      </c>
      <c r="E862" t="s">
        <v>1770</v>
      </c>
      <c r="F862" t="s">
        <v>41</v>
      </c>
      <c r="G862" t="s">
        <v>53</v>
      </c>
      <c r="H862" t="s">
        <v>63</v>
      </c>
      <c r="I862" t="s">
        <v>43</v>
      </c>
      <c r="J862" t="s">
        <v>36</v>
      </c>
      <c r="K862" t="s">
        <v>64</v>
      </c>
      <c r="L862" t="s">
        <v>1567</v>
      </c>
      <c r="M862">
        <v>92.79</v>
      </c>
      <c r="N862">
        <v>83</v>
      </c>
      <c r="O862" t="s">
        <v>56</v>
      </c>
      <c r="P862" t="s">
        <v>50</v>
      </c>
      <c r="R862">
        <v>33</v>
      </c>
      <c r="S862" t="s">
        <v>29</v>
      </c>
      <c r="U862">
        <v>304603</v>
      </c>
    </row>
    <row r="863" spans="1:21" x14ac:dyDescent="0.3">
      <c r="A863">
        <v>305238</v>
      </c>
      <c r="B863" t="s">
        <v>400</v>
      </c>
      <c r="C863" t="s">
        <v>1761</v>
      </c>
      <c r="D863" t="s">
        <v>40</v>
      </c>
      <c r="E863" t="s">
        <v>1772</v>
      </c>
      <c r="F863" t="s">
        <v>46</v>
      </c>
      <c r="G863" t="s">
        <v>108</v>
      </c>
      <c r="H863" t="s">
        <v>76</v>
      </c>
      <c r="I863" t="s">
        <v>23</v>
      </c>
      <c r="J863" t="s">
        <v>36</v>
      </c>
      <c r="K863" t="s">
        <v>25</v>
      </c>
      <c r="L863" t="s">
        <v>1200</v>
      </c>
      <c r="M863">
        <v>93.98</v>
      </c>
      <c r="N863">
        <v>80</v>
      </c>
      <c r="O863" t="s">
        <v>56</v>
      </c>
      <c r="P863" t="s">
        <v>38</v>
      </c>
      <c r="Q863">
        <v>3</v>
      </c>
      <c r="S863" t="s">
        <v>29</v>
      </c>
      <c r="U863">
        <v>304875</v>
      </c>
    </row>
    <row r="864" spans="1:21" x14ac:dyDescent="0.3">
      <c r="A864">
        <v>305239</v>
      </c>
      <c r="B864" t="s">
        <v>138</v>
      </c>
      <c r="C864" t="s">
        <v>1766</v>
      </c>
      <c r="D864" t="s">
        <v>52</v>
      </c>
      <c r="E864" t="s">
        <v>1772</v>
      </c>
      <c r="F864" t="s">
        <v>46</v>
      </c>
      <c r="G864" t="s">
        <v>21</v>
      </c>
      <c r="H864" t="s">
        <v>76</v>
      </c>
      <c r="I864" t="s">
        <v>23</v>
      </c>
      <c r="J864" t="s">
        <v>24</v>
      </c>
      <c r="K864" t="s">
        <v>69</v>
      </c>
      <c r="L864" t="s">
        <v>1494</v>
      </c>
      <c r="M864">
        <v>83.82</v>
      </c>
      <c r="N864">
        <v>65</v>
      </c>
      <c r="O864" t="s">
        <v>56</v>
      </c>
      <c r="P864" t="s">
        <v>38</v>
      </c>
      <c r="Q864">
        <v>2</v>
      </c>
      <c r="R864">
        <v>29</v>
      </c>
      <c r="S864" t="s">
        <v>29</v>
      </c>
      <c r="U864">
        <v>303721</v>
      </c>
    </row>
    <row r="865" spans="1:21" x14ac:dyDescent="0.3">
      <c r="A865">
        <v>305240</v>
      </c>
      <c r="B865" t="s">
        <v>826</v>
      </c>
      <c r="C865" t="s">
        <v>1761</v>
      </c>
      <c r="D865" t="s">
        <v>40</v>
      </c>
      <c r="E865" t="s">
        <v>1770</v>
      </c>
      <c r="F865" t="s">
        <v>41</v>
      </c>
      <c r="G865" t="s">
        <v>21</v>
      </c>
      <c r="H865" t="s">
        <v>22</v>
      </c>
      <c r="I865" t="s">
        <v>43</v>
      </c>
      <c r="J865" t="s">
        <v>36</v>
      </c>
      <c r="K865" t="s">
        <v>64</v>
      </c>
      <c r="L865" t="s">
        <v>1052</v>
      </c>
      <c r="M865">
        <v>75.010000000000005</v>
      </c>
      <c r="N865">
        <v>60</v>
      </c>
      <c r="O865" t="s">
        <v>56</v>
      </c>
      <c r="P865" t="s">
        <v>38</v>
      </c>
      <c r="Q865">
        <v>3</v>
      </c>
      <c r="R865">
        <v>40</v>
      </c>
      <c r="S865" t="s">
        <v>29</v>
      </c>
      <c r="U865">
        <v>303713</v>
      </c>
    </row>
    <row r="866" spans="1:21" x14ac:dyDescent="0.3">
      <c r="A866">
        <v>305241</v>
      </c>
      <c r="B866" t="s">
        <v>601</v>
      </c>
      <c r="C866" t="s">
        <v>1764</v>
      </c>
      <c r="D866" t="s">
        <v>60</v>
      </c>
      <c r="E866" t="s">
        <v>1769</v>
      </c>
      <c r="F866" t="s">
        <v>61</v>
      </c>
      <c r="G866" t="s">
        <v>173</v>
      </c>
      <c r="H866" t="s">
        <v>76</v>
      </c>
      <c r="I866" t="s">
        <v>35</v>
      </c>
      <c r="J866" t="s">
        <v>36</v>
      </c>
      <c r="K866" t="s">
        <v>54</v>
      </c>
      <c r="L866" t="s">
        <v>527</v>
      </c>
      <c r="M866">
        <v>85.38</v>
      </c>
      <c r="N866">
        <v>88</v>
      </c>
      <c r="O866" t="s">
        <v>56</v>
      </c>
      <c r="P866" t="s">
        <v>38</v>
      </c>
      <c r="Q866">
        <v>5</v>
      </c>
      <c r="R866">
        <v>37</v>
      </c>
      <c r="S866" t="s">
        <v>29</v>
      </c>
      <c r="U866">
        <v>304599</v>
      </c>
    </row>
    <row r="867" spans="1:21" x14ac:dyDescent="0.3">
      <c r="A867">
        <v>305243</v>
      </c>
      <c r="B867" t="s">
        <v>322</v>
      </c>
      <c r="C867" t="s">
        <v>1766</v>
      </c>
      <c r="D867" t="s">
        <v>52</v>
      </c>
      <c r="E867" t="s">
        <v>1769</v>
      </c>
      <c r="F867" t="s">
        <v>61</v>
      </c>
      <c r="G867" t="s">
        <v>68</v>
      </c>
      <c r="H867" t="s">
        <v>34</v>
      </c>
      <c r="I867" t="s">
        <v>35</v>
      </c>
      <c r="J867" t="s">
        <v>24</v>
      </c>
      <c r="K867" t="s">
        <v>69</v>
      </c>
      <c r="L867" t="s">
        <v>347</v>
      </c>
      <c r="M867">
        <v>94.41</v>
      </c>
      <c r="N867">
        <v>73</v>
      </c>
      <c r="O867" t="s">
        <v>56</v>
      </c>
      <c r="P867" t="s">
        <v>38</v>
      </c>
      <c r="Q867">
        <v>4</v>
      </c>
      <c r="S867" t="s">
        <v>29</v>
      </c>
      <c r="U867">
        <v>304117</v>
      </c>
    </row>
    <row r="868" spans="1:21" x14ac:dyDescent="0.3">
      <c r="A868">
        <v>305245</v>
      </c>
      <c r="B868" t="s">
        <v>866</v>
      </c>
      <c r="C868" t="s">
        <v>1763</v>
      </c>
      <c r="D868" t="s">
        <v>80</v>
      </c>
      <c r="E868" t="s">
        <v>1768</v>
      </c>
      <c r="F868" t="s">
        <v>20</v>
      </c>
      <c r="G868" t="s">
        <v>102</v>
      </c>
      <c r="H868" t="s">
        <v>76</v>
      </c>
      <c r="I868" t="s">
        <v>43</v>
      </c>
      <c r="J868" t="s">
        <v>36</v>
      </c>
      <c r="K868" t="s">
        <v>69</v>
      </c>
      <c r="L868" t="s">
        <v>1046</v>
      </c>
      <c r="M868">
        <v>94.41</v>
      </c>
      <c r="N868">
        <v>73</v>
      </c>
      <c r="O868" t="s">
        <v>56</v>
      </c>
      <c r="P868" t="s">
        <v>38</v>
      </c>
      <c r="Q868">
        <v>2</v>
      </c>
      <c r="S868" t="s">
        <v>29</v>
      </c>
      <c r="U868">
        <v>305068</v>
      </c>
    </row>
    <row r="869" spans="1:21" x14ac:dyDescent="0.3">
      <c r="A869">
        <v>305247</v>
      </c>
      <c r="B869" t="s">
        <v>857</v>
      </c>
      <c r="C869" t="s">
        <v>1764</v>
      </c>
      <c r="D869" t="s">
        <v>60</v>
      </c>
      <c r="E869" t="s">
        <v>1769</v>
      </c>
      <c r="F869" t="s">
        <v>61</v>
      </c>
      <c r="G869" t="s">
        <v>53</v>
      </c>
      <c r="H869" t="s">
        <v>63</v>
      </c>
      <c r="I869" t="s">
        <v>43</v>
      </c>
      <c r="J869" t="s">
        <v>24</v>
      </c>
      <c r="K869" t="s">
        <v>25</v>
      </c>
      <c r="L869" t="s">
        <v>1389</v>
      </c>
      <c r="M869">
        <v>96.18</v>
      </c>
      <c r="N869">
        <v>91</v>
      </c>
      <c r="O869" t="s">
        <v>56</v>
      </c>
      <c r="P869" t="s">
        <v>38</v>
      </c>
      <c r="Q869">
        <v>4</v>
      </c>
      <c r="R869">
        <v>24</v>
      </c>
      <c r="S869" t="s">
        <v>29</v>
      </c>
      <c r="U869">
        <v>304153</v>
      </c>
    </row>
    <row r="870" spans="1:21" x14ac:dyDescent="0.3">
      <c r="A870">
        <v>305248</v>
      </c>
      <c r="B870" t="s">
        <v>377</v>
      </c>
      <c r="C870" t="s">
        <v>1765</v>
      </c>
      <c r="D870" t="s">
        <v>19</v>
      </c>
      <c r="E870" t="s">
        <v>1772</v>
      </c>
      <c r="F870" t="s">
        <v>46</v>
      </c>
      <c r="G870" t="s">
        <v>47</v>
      </c>
      <c r="H870" t="s">
        <v>34</v>
      </c>
      <c r="I870" t="s">
        <v>23</v>
      </c>
      <c r="J870" t="s">
        <v>36</v>
      </c>
      <c r="K870" t="s">
        <v>69</v>
      </c>
      <c r="L870" t="s">
        <v>304</v>
      </c>
      <c r="M870">
        <v>94.86</v>
      </c>
      <c r="N870">
        <v>79</v>
      </c>
      <c r="O870" t="s">
        <v>56</v>
      </c>
      <c r="P870" t="s">
        <v>28</v>
      </c>
      <c r="R870">
        <v>33</v>
      </c>
      <c r="S870" t="s">
        <v>131</v>
      </c>
      <c r="T870" t="s">
        <v>1570</v>
      </c>
      <c r="U870">
        <v>304717</v>
      </c>
    </row>
    <row r="871" spans="1:21" x14ac:dyDescent="0.3">
      <c r="A871">
        <v>305250</v>
      </c>
      <c r="B871" t="s">
        <v>84</v>
      </c>
      <c r="C871" t="s">
        <v>1763</v>
      </c>
      <c r="D871" t="s">
        <v>80</v>
      </c>
      <c r="E871" t="s">
        <v>1771</v>
      </c>
      <c r="F871" t="s">
        <v>32</v>
      </c>
      <c r="G871" t="s">
        <v>73</v>
      </c>
      <c r="H871" t="s">
        <v>63</v>
      </c>
      <c r="I871" t="s">
        <v>23</v>
      </c>
      <c r="J871" t="s">
        <v>36</v>
      </c>
      <c r="K871" t="s">
        <v>69</v>
      </c>
      <c r="L871" t="s">
        <v>747</v>
      </c>
      <c r="M871">
        <v>81.45</v>
      </c>
      <c r="N871">
        <v>56</v>
      </c>
      <c r="O871" t="s">
        <v>56</v>
      </c>
      <c r="P871" t="s">
        <v>38</v>
      </c>
      <c r="Q871">
        <v>3</v>
      </c>
      <c r="R871">
        <v>16</v>
      </c>
      <c r="S871" t="s">
        <v>29</v>
      </c>
      <c r="U871">
        <v>304784</v>
      </c>
    </row>
    <row r="872" spans="1:21" x14ac:dyDescent="0.3">
      <c r="A872">
        <v>305251</v>
      </c>
      <c r="B872" t="s">
        <v>297</v>
      </c>
      <c r="C872" t="s">
        <v>1760</v>
      </c>
      <c r="D872" t="s">
        <v>31</v>
      </c>
      <c r="E872" t="s">
        <v>1771</v>
      </c>
      <c r="F872" t="s">
        <v>32</v>
      </c>
      <c r="G872" t="s">
        <v>68</v>
      </c>
      <c r="H872" t="s">
        <v>34</v>
      </c>
      <c r="I872" t="s">
        <v>35</v>
      </c>
      <c r="J872" t="s">
        <v>24</v>
      </c>
      <c r="K872" t="s">
        <v>64</v>
      </c>
      <c r="L872" t="s">
        <v>1307</v>
      </c>
      <c r="M872">
        <v>93.12</v>
      </c>
      <c r="N872">
        <v>86</v>
      </c>
      <c r="O872" t="s">
        <v>56</v>
      </c>
      <c r="P872" t="s">
        <v>38</v>
      </c>
      <c r="Q872">
        <v>2</v>
      </c>
      <c r="S872" t="s">
        <v>29</v>
      </c>
      <c r="U872">
        <v>303629</v>
      </c>
    </row>
    <row r="873" spans="1:21" x14ac:dyDescent="0.3">
      <c r="A873">
        <v>305252</v>
      </c>
      <c r="B873" t="s">
        <v>768</v>
      </c>
      <c r="C873" t="s">
        <v>1762</v>
      </c>
      <c r="D873" t="s">
        <v>72</v>
      </c>
      <c r="E873" t="s">
        <v>1772</v>
      </c>
      <c r="F873" t="s">
        <v>46</v>
      </c>
      <c r="G873" t="s">
        <v>21</v>
      </c>
      <c r="H873" t="s">
        <v>63</v>
      </c>
      <c r="I873" t="s">
        <v>23</v>
      </c>
      <c r="J873" t="s">
        <v>36</v>
      </c>
      <c r="K873" t="s">
        <v>54</v>
      </c>
      <c r="L873" t="s">
        <v>532</v>
      </c>
      <c r="M873">
        <v>91.68</v>
      </c>
      <c r="N873">
        <v>70</v>
      </c>
      <c r="O873" t="s">
        <v>56</v>
      </c>
      <c r="P873" t="s">
        <v>38</v>
      </c>
      <c r="Q873">
        <v>2</v>
      </c>
      <c r="R873">
        <v>38</v>
      </c>
      <c r="S873" t="s">
        <v>131</v>
      </c>
      <c r="T873" t="s">
        <v>1420</v>
      </c>
      <c r="U873">
        <v>304992</v>
      </c>
    </row>
    <row r="874" spans="1:21" x14ac:dyDescent="0.3">
      <c r="A874">
        <v>305253</v>
      </c>
      <c r="B874" t="s">
        <v>791</v>
      </c>
      <c r="C874" t="s">
        <v>1760</v>
      </c>
      <c r="D874" t="s">
        <v>31</v>
      </c>
      <c r="E874" t="s">
        <v>1770</v>
      </c>
      <c r="F874" t="s">
        <v>41</v>
      </c>
      <c r="G874" t="s">
        <v>102</v>
      </c>
      <c r="H874" t="s">
        <v>63</v>
      </c>
      <c r="I874" t="s">
        <v>43</v>
      </c>
      <c r="J874" t="s">
        <v>36</v>
      </c>
      <c r="K874" t="s">
        <v>54</v>
      </c>
      <c r="L874" t="s">
        <v>358</v>
      </c>
      <c r="M874">
        <v>91.99</v>
      </c>
      <c r="N874">
        <v>80</v>
      </c>
      <c r="O874" t="s">
        <v>56</v>
      </c>
      <c r="P874" t="s">
        <v>38</v>
      </c>
      <c r="Q874">
        <v>3</v>
      </c>
      <c r="R874">
        <v>11</v>
      </c>
      <c r="S874" t="s">
        <v>57</v>
      </c>
      <c r="T874" t="s">
        <v>1572</v>
      </c>
      <c r="U874">
        <v>303819</v>
      </c>
    </row>
    <row r="875" spans="1:21" x14ac:dyDescent="0.3">
      <c r="A875">
        <v>305257</v>
      </c>
      <c r="B875" t="s">
        <v>198</v>
      </c>
      <c r="C875" t="s">
        <v>1766</v>
      </c>
      <c r="D875" t="s">
        <v>52</v>
      </c>
      <c r="E875" t="s">
        <v>1772</v>
      </c>
      <c r="F875" t="s">
        <v>46</v>
      </c>
      <c r="G875" t="s">
        <v>62</v>
      </c>
      <c r="H875" t="s">
        <v>63</v>
      </c>
      <c r="I875" t="s">
        <v>43</v>
      </c>
      <c r="J875" t="s">
        <v>36</v>
      </c>
      <c r="K875" t="s">
        <v>54</v>
      </c>
      <c r="L875" t="s">
        <v>1573</v>
      </c>
      <c r="M875">
        <v>84.73</v>
      </c>
      <c r="N875">
        <v>78</v>
      </c>
      <c r="O875" t="s">
        <v>56</v>
      </c>
      <c r="P875" t="s">
        <v>38</v>
      </c>
      <c r="Q875">
        <v>3</v>
      </c>
      <c r="R875">
        <v>20</v>
      </c>
      <c r="S875" t="s">
        <v>29</v>
      </c>
      <c r="U875">
        <v>304161</v>
      </c>
    </row>
    <row r="876" spans="1:21" x14ac:dyDescent="0.3">
      <c r="A876">
        <v>305258</v>
      </c>
      <c r="B876" t="s">
        <v>1574</v>
      </c>
      <c r="C876" t="s">
        <v>1760</v>
      </c>
      <c r="D876" t="s">
        <v>31</v>
      </c>
      <c r="E876" t="s">
        <v>1771</v>
      </c>
      <c r="F876" t="s">
        <v>32</v>
      </c>
      <c r="G876" t="s">
        <v>73</v>
      </c>
      <c r="H876" t="s">
        <v>63</v>
      </c>
      <c r="I876" t="s">
        <v>23</v>
      </c>
      <c r="J876" t="s">
        <v>24</v>
      </c>
      <c r="K876" t="s">
        <v>25</v>
      </c>
      <c r="L876" t="s">
        <v>1445</v>
      </c>
      <c r="M876">
        <v>93.19</v>
      </c>
      <c r="N876">
        <v>88</v>
      </c>
      <c r="O876" t="s">
        <v>56</v>
      </c>
      <c r="P876" t="s">
        <v>38</v>
      </c>
      <c r="Q876">
        <v>4</v>
      </c>
      <c r="R876">
        <v>38</v>
      </c>
      <c r="S876" t="s">
        <v>29</v>
      </c>
      <c r="U876">
        <v>303946</v>
      </c>
    </row>
    <row r="877" spans="1:21" x14ac:dyDescent="0.3">
      <c r="A877">
        <v>305259</v>
      </c>
      <c r="B877" t="s">
        <v>1405</v>
      </c>
      <c r="C877" t="s">
        <v>1766</v>
      </c>
      <c r="D877" t="s">
        <v>52</v>
      </c>
      <c r="E877" t="s">
        <v>1769</v>
      </c>
      <c r="F877" t="s">
        <v>61</v>
      </c>
      <c r="G877" t="s">
        <v>47</v>
      </c>
      <c r="H877" t="s">
        <v>63</v>
      </c>
      <c r="I877" t="s">
        <v>35</v>
      </c>
      <c r="J877" t="s">
        <v>24</v>
      </c>
      <c r="K877" t="s">
        <v>64</v>
      </c>
      <c r="L877" t="s">
        <v>986</v>
      </c>
      <c r="M877">
        <v>86.46</v>
      </c>
      <c r="N877">
        <v>74</v>
      </c>
      <c r="O877" t="s">
        <v>56</v>
      </c>
      <c r="P877" t="s">
        <v>28</v>
      </c>
      <c r="R877">
        <v>22</v>
      </c>
      <c r="S877" t="s">
        <v>29</v>
      </c>
      <c r="U877">
        <v>304520</v>
      </c>
    </row>
    <row r="878" spans="1:21" x14ac:dyDescent="0.3">
      <c r="A878">
        <v>305262</v>
      </c>
      <c r="B878" t="s">
        <v>768</v>
      </c>
      <c r="C878" t="s">
        <v>1765</v>
      </c>
      <c r="D878" t="s">
        <v>19</v>
      </c>
      <c r="E878" t="s">
        <v>1772</v>
      </c>
      <c r="F878" t="s">
        <v>46</v>
      </c>
      <c r="G878" t="s">
        <v>33</v>
      </c>
      <c r="H878" t="s">
        <v>34</v>
      </c>
      <c r="I878" t="s">
        <v>35</v>
      </c>
      <c r="J878" t="s">
        <v>36</v>
      </c>
      <c r="K878" t="s">
        <v>54</v>
      </c>
      <c r="L878" t="s">
        <v>883</v>
      </c>
      <c r="M878">
        <v>79.44</v>
      </c>
      <c r="N878">
        <v>54</v>
      </c>
      <c r="O878" t="s">
        <v>56</v>
      </c>
      <c r="P878" t="s">
        <v>38</v>
      </c>
      <c r="Q878">
        <v>5</v>
      </c>
      <c r="R878">
        <v>38</v>
      </c>
      <c r="S878" t="s">
        <v>131</v>
      </c>
      <c r="T878" t="s">
        <v>1575</v>
      </c>
      <c r="U878">
        <v>304321</v>
      </c>
    </row>
    <row r="879" spans="1:21" x14ac:dyDescent="0.3">
      <c r="A879">
        <v>305263</v>
      </c>
      <c r="B879" t="s">
        <v>253</v>
      </c>
      <c r="C879" t="s">
        <v>1763</v>
      </c>
      <c r="D879" t="s">
        <v>80</v>
      </c>
      <c r="E879" t="s">
        <v>1770</v>
      </c>
      <c r="F879" t="s">
        <v>41</v>
      </c>
      <c r="G879" t="s">
        <v>47</v>
      </c>
      <c r="H879" t="s">
        <v>22</v>
      </c>
      <c r="I879" t="s">
        <v>43</v>
      </c>
      <c r="J879" t="s">
        <v>24</v>
      </c>
      <c r="K879" t="s">
        <v>64</v>
      </c>
      <c r="L879" t="s">
        <v>1576</v>
      </c>
      <c r="M879">
        <v>86.49</v>
      </c>
      <c r="N879">
        <v>87</v>
      </c>
      <c r="O879" t="s">
        <v>56</v>
      </c>
      <c r="P879" t="s">
        <v>38</v>
      </c>
      <c r="Q879">
        <v>4</v>
      </c>
      <c r="R879">
        <v>15</v>
      </c>
      <c r="S879" t="s">
        <v>29</v>
      </c>
      <c r="U879">
        <v>304568</v>
      </c>
    </row>
    <row r="880" spans="1:21" x14ac:dyDescent="0.3">
      <c r="A880">
        <v>305264</v>
      </c>
      <c r="B880" t="s">
        <v>914</v>
      </c>
      <c r="C880" t="s">
        <v>1766</v>
      </c>
      <c r="D880" t="s">
        <v>52</v>
      </c>
      <c r="E880" t="s">
        <v>1771</v>
      </c>
      <c r="F880" t="s">
        <v>32</v>
      </c>
      <c r="G880" t="s">
        <v>126</v>
      </c>
      <c r="H880" t="s">
        <v>34</v>
      </c>
      <c r="I880" t="s">
        <v>43</v>
      </c>
      <c r="J880" t="s">
        <v>36</v>
      </c>
      <c r="K880" t="s">
        <v>54</v>
      </c>
      <c r="L880" t="s">
        <v>964</v>
      </c>
      <c r="M880">
        <v>99.22</v>
      </c>
      <c r="N880">
        <v>90</v>
      </c>
      <c r="O880" t="s">
        <v>56</v>
      </c>
      <c r="P880" t="s">
        <v>50</v>
      </c>
      <c r="R880">
        <v>20</v>
      </c>
      <c r="S880" t="s">
        <v>29</v>
      </c>
      <c r="U880">
        <v>304329</v>
      </c>
    </row>
    <row r="881" spans="1:21" x14ac:dyDescent="0.3">
      <c r="A881">
        <v>305267</v>
      </c>
      <c r="B881" t="s">
        <v>618</v>
      </c>
      <c r="C881" t="s">
        <v>1764</v>
      </c>
      <c r="D881" t="s">
        <v>60</v>
      </c>
      <c r="E881" t="s">
        <v>1768</v>
      </c>
      <c r="F881" t="s">
        <v>20</v>
      </c>
      <c r="G881" t="s">
        <v>173</v>
      </c>
      <c r="H881" t="s">
        <v>63</v>
      </c>
      <c r="I881" t="s">
        <v>23</v>
      </c>
      <c r="J881" t="s">
        <v>36</v>
      </c>
      <c r="K881" t="s">
        <v>25</v>
      </c>
      <c r="L881" t="s">
        <v>1286</v>
      </c>
      <c r="M881">
        <v>93.14</v>
      </c>
      <c r="N881">
        <v>78</v>
      </c>
      <c r="O881" t="s">
        <v>56</v>
      </c>
      <c r="P881" t="s">
        <v>28</v>
      </c>
      <c r="R881">
        <v>14</v>
      </c>
      <c r="S881" t="s">
        <v>29</v>
      </c>
      <c r="U881">
        <v>303849</v>
      </c>
    </row>
    <row r="882" spans="1:21" x14ac:dyDescent="0.3">
      <c r="A882">
        <v>305268</v>
      </c>
      <c r="B882" t="s">
        <v>642</v>
      </c>
      <c r="C882" t="s">
        <v>1763</v>
      </c>
      <c r="D882" t="s">
        <v>80</v>
      </c>
      <c r="E882" t="s">
        <v>1772</v>
      </c>
      <c r="F882" t="s">
        <v>46</v>
      </c>
      <c r="G882" t="s">
        <v>21</v>
      </c>
      <c r="H882" t="s">
        <v>22</v>
      </c>
      <c r="I882" t="s">
        <v>23</v>
      </c>
      <c r="J882" t="s">
        <v>24</v>
      </c>
      <c r="K882" t="s">
        <v>25</v>
      </c>
      <c r="L882" t="s">
        <v>1578</v>
      </c>
      <c r="M882">
        <v>84.85</v>
      </c>
      <c r="N882">
        <v>71</v>
      </c>
      <c r="O882" t="s">
        <v>56</v>
      </c>
      <c r="P882" t="s">
        <v>28</v>
      </c>
      <c r="S882" t="s">
        <v>29</v>
      </c>
      <c r="U882">
        <v>304488</v>
      </c>
    </row>
    <row r="883" spans="1:21" x14ac:dyDescent="0.3">
      <c r="A883">
        <v>305269</v>
      </c>
      <c r="B883" t="s">
        <v>618</v>
      </c>
      <c r="C883" t="s">
        <v>1764</v>
      </c>
      <c r="D883" t="s">
        <v>60</v>
      </c>
      <c r="E883" t="s">
        <v>1769</v>
      </c>
      <c r="F883" t="s">
        <v>61</v>
      </c>
      <c r="G883" t="s">
        <v>33</v>
      </c>
      <c r="H883" t="s">
        <v>76</v>
      </c>
      <c r="I883" t="s">
        <v>43</v>
      </c>
      <c r="J883" t="s">
        <v>36</v>
      </c>
      <c r="K883" t="s">
        <v>54</v>
      </c>
      <c r="L883" t="s">
        <v>766</v>
      </c>
      <c r="M883">
        <v>92.15</v>
      </c>
      <c r="N883">
        <v>86</v>
      </c>
      <c r="O883" t="s">
        <v>56</v>
      </c>
      <c r="P883" t="s">
        <v>38</v>
      </c>
      <c r="Q883">
        <v>2</v>
      </c>
      <c r="R883">
        <v>11</v>
      </c>
      <c r="S883" t="s">
        <v>29</v>
      </c>
      <c r="U883">
        <v>303910</v>
      </c>
    </row>
    <row r="884" spans="1:21" x14ac:dyDescent="0.3">
      <c r="A884">
        <v>305272</v>
      </c>
      <c r="B884" t="s">
        <v>316</v>
      </c>
      <c r="C884" t="s">
        <v>1765</v>
      </c>
      <c r="D884" t="s">
        <v>19</v>
      </c>
      <c r="E884" t="s">
        <v>1770</v>
      </c>
      <c r="F884" t="s">
        <v>41</v>
      </c>
      <c r="G884" t="s">
        <v>42</v>
      </c>
      <c r="H884" t="s">
        <v>22</v>
      </c>
      <c r="I884" t="s">
        <v>43</v>
      </c>
      <c r="J884" t="s">
        <v>36</v>
      </c>
      <c r="K884" t="s">
        <v>69</v>
      </c>
      <c r="L884" t="s">
        <v>706</v>
      </c>
      <c r="M884">
        <v>78.680000000000007</v>
      </c>
      <c r="N884">
        <v>74</v>
      </c>
      <c r="O884" t="s">
        <v>56</v>
      </c>
      <c r="P884" t="s">
        <v>50</v>
      </c>
      <c r="R884">
        <v>22</v>
      </c>
      <c r="S884" t="s">
        <v>29</v>
      </c>
      <c r="U884">
        <v>305206</v>
      </c>
    </row>
    <row r="885" spans="1:21" x14ac:dyDescent="0.3">
      <c r="A885">
        <v>305275</v>
      </c>
      <c r="B885" t="s">
        <v>170</v>
      </c>
      <c r="C885" t="s">
        <v>1764</v>
      </c>
      <c r="D885" t="s">
        <v>60</v>
      </c>
      <c r="E885" t="s">
        <v>1769</v>
      </c>
      <c r="F885" t="s">
        <v>61</v>
      </c>
      <c r="G885" t="s">
        <v>62</v>
      </c>
      <c r="H885" t="s">
        <v>63</v>
      </c>
      <c r="I885" t="s">
        <v>43</v>
      </c>
      <c r="J885" t="s">
        <v>24</v>
      </c>
      <c r="K885" t="s">
        <v>64</v>
      </c>
      <c r="L885" t="s">
        <v>294</v>
      </c>
      <c r="M885">
        <v>99.31</v>
      </c>
      <c r="N885">
        <v>91</v>
      </c>
      <c r="O885" t="s">
        <v>56</v>
      </c>
      <c r="P885" t="s">
        <v>28</v>
      </c>
      <c r="S885" t="s">
        <v>57</v>
      </c>
      <c r="T885" t="s">
        <v>540</v>
      </c>
      <c r="U885">
        <v>304072</v>
      </c>
    </row>
    <row r="886" spans="1:21" x14ac:dyDescent="0.3">
      <c r="A886">
        <v>305277</v>
      </c>
      <c r="B886" t="s">
        <v>1137</v>
      </c>
      <c r="C886" t="s">
        <v>1764</v>
      </c>
      <c r="D886" t="s">
        <v>60</v>
      </c>
      <c r="E886" t="s">
        <v>1770</v>
      </c>
      <c r="F886" t="s">
        <v>41</v>
      </c>
      <c r="G886" t="s">
        <v>73</v>
      </c>
      <c r="H886" t="s">
        <v>63</v>
      </c>
      <c r="I886" t="s">
        <v>35</v>
      </c>
      <c r="J886" t="s">
        <v>24</v>
      </c>
      <c r="K886" t="s">
        <v>64</v>
      </c>
      <c r="L886" t="s">
        <v>1327</v>
      </c>
      <c r="M886">
        <v>95.9</v>
      </c>
      <c r="N886">
        <v>86</v>
      </c>
      <c r="O886" t="s">
        <v>56</v>
      </c>
      <c r="P886" t="s">
        <v>38</v>
      </c>
      <c r="Q886">
        <v>2</v>
      </c>
      <c r="R886">
        <v>34</v>
      </c>
      <c r="S886" t="s">
        <v>57</v>
      </c>
      <c r="T886" t="s">
        <v>708</v>
      </c>
      <c r="U886">
        <v>304967</v>
      </c>
    </row>
    <row r="887" spans="1:21" x14ac:dyDescent="0.3">
      <c r="A887">
        <v>305280</v>
      </c>
      <c r="B887" t="s">
        <v>1194</v>
      </c>
      <c r="C887" t="s">
        <v>1760</v>
      </c>
      <c r="D887" t="s">
        <v>31</v>
      </c>
      <c r="E887" t="s">
        <v>1771</v>
      </c>
      <c r="F887" t="s">
        <v>32</v>
      </c>
      <c r="G887" t="s">
        <v>73</v>
      </c>
      <c r="H887" t="s">
        <v>76</v>
      </c>
      <c r="I887" t="s">
        <v>23</v>
      </c>
      <c r="J887" t="s">
        <v>36</v>
      </c>
      <c r="K887" t="s">
        <v>64</v>
      </c>
      <c r="L887" t="s">
        <v>1447</v>
      </c>
      <c r="M887">
        <v>78.87</v>
      </c>
      <c r="N887">
        <v>58</v>
      </c>
      <c r="O887" t="s">
        <v>56</v>
      </c>
      <c r="P887" t="s">
        <v>38</v>
      </c>
      <c r="Q887">
        <v>3</v>
      </c>
      <c r="R887">
        <v>20</v>
      </c>
      <c r="S887" t="s">
        <v>57</v>
      </c>
      <c r="T887" t="s">
        <v>424</v>
      </c>
      <c r="U887">
        <v>304088</v>
      </c>
    </row>
    <row r="888" spans="1:21" x14ac:dyDescent="0.3">
      <c r="A888">
        <v>305284</v>
      </c>
      <c r="B888" t="s">
        <v>277</v>
      </c>
      <c r="C888" t="s">
        <v>1765</v>
      </c>
      <c r="D888" t="s">
        <v>19</v>
      </c>
      <c r="E888" t="s">
        <v>1772</v>
      </c>
      <c r="F888" t="s">
        <v>46</v>
      </c>
      <c r="G888" t="s">
        <v>68</v>
      </c>
      <c r="H888" t="s">
        <v>34</v>
      </c>
      <c r="I888" t="s">
        <v>23</v>
      </c>
      <c r="J888" t="s">
        <v>24</v>
      </c>
      <c r="K888" t="s">
        <v>69</v>
      </c>
      <c r="L888" t="s">
        <v>583</v>
      </c>
      <c r="M888">
        <v>80.069999999999993</v>
      </c>
      <c r="N888">
        <v>68</v>
      </c>
      <c r="O888" t="s">
        <v>56</v>
      </c>
      <c r="P888" t="s">
        <v>38</v>
      </c>
      <c r="Q888">
        <v>3</v>
      </c>
      <c r="R888">
        <v>14</v>
      </c>
      <c r="S888" t="s">
        <v>29</v>
      </c>
      <c r="U888">
        <v>304109</v>
      </c>
    </row>
    <row r="889" spans="1:21" x14ac:dyDescent="0.3">
      <c r="A889">
        <v>305285</v>
      </c>
      <c r="B889" t="s">
        <v>863</v>
      </c>
      <c r="C889" t="s">
        <v>1762</v>
      </c>
      <c r="D889" t="s">
        <v>72</v>
      </c>
      <c r="E889" t="s">
        <v>1770</v>
      </c>
      <c r="F889" t="s">
        <v>41</v>
      </c>
      <c r="G889" t="s">
        <v>33</v>
      </c>
      <c r="H889" t="s">
        <v>22</v>
      </c>
      <c r="I889" t="s">
        <v>43</v>
      </c>
      <c r="J889" t="s">
        <v>24</v>
      </c>
      <c r="K889" t="s">
        <v>64</v>
      </c>
      <c r="L889" t="s">
        <v>566</v>
      </c>
      <c r="M889">
        <v>78.16</v>
      </c>
      <c r="N889">
        <v>60</v>
      </c>
      <c r="O889" t="s">
        <v>56</v>
      </c>
      <c r="P889" t="s">
        <v>28</v>
      </c>
      <c r="R889">
        <v>33</v>
      </c>
      <c r="S889" t="s">
        <v>57</v>
      </c>
      <c r="T889" t="s">
        <v>1310</v>
      </c>
      <c r="U889">
        <v>304662</v>
      </c>
    </row>
    <row r="890" spans="1:21" x14ac:dyDescent="0.3">
      <c r="A890">
        <v>305286</v>
      </c>
      <c r="B890" t="s">
        <v>439</v>
      </c>
      <c r="C890" t="s">
        <v>1766</v>
      </c>
      <c r="D890" t="s">
        <v>52</v>
      </c>
      <c r="E890" t="s">
        <v>1772</v>
      </c>
      <c r="F890" t="s">
        <v>46</v>
      </c>
      <c r="G890" t="s">
        <v>21</v>
      </c>
      <c r="H890" t="s">
        <v>34</v>
      </c>
      <c r="I890" t="s">
        <v>35</v>
      </c>
      <c r="J890" t="s">
        <v>36</v>
      </c>
      <c r="K890" t="s">
        <v>69</v>
      </c>
      <c r="L890" t="s">
        <v>1582</v>
      </c>
      <c r="M890">
        <v>98.59</v>
      </c>
      <c r="N890">
        <v>85</v>
      </c>
      <c r="O890" t="s">
        <v>56</v>
      </c>
      <c r="P890" t="s">
        <v>38</v>
      </c>
      <c r="Q890">
        <v>3</v>
      </c>
      <c r="R890">
        <v>36</v>
      </c>
      <c r="S890" t="s">
        <v>29</v>
      </c>
      <c r="U890">
        <v>303743</v>
      </c>
    </row>
    <row r="891" spans="1:21" x14ac:dyDescent="0.3">
      <c r="A891">
        <v>305288</v>
      </c>
      <c r="B891" t="s">
        <v>1117</v>
      </c>
      <c r="C891" t="s">
        <v>1764</v>
      </c>
      <c r="D891" t="s">
        <v>60</v>
      </c>
      <c r="E891" t="s">
        <v>1772</v>
      </c>
      <c r="F891" t="s">
        <v>46</v>
      </c>
      <c r="G891" t="s">
        <v>126</v>
      </c>
      <c r="H891" t="s">
        <v>63</v>
      </c>
      <c r="I891" t="s">
        <v>43</v>
      </c>
      <c r="J891" t="s">
        <v>36</v>
      </c>
      <c r="K891" t="s">
        <v>64</v>
      </c>
      <c r="L891" t="s">
        <v>713</v>
      </c>
      <c r="M891">
        <v>94.01</v>
      </c>
      <c r="N891">
        <v>88</v>
      </c>
      <c r="O891" t="s">
        <v>56</v>
      </c>
      <c r="P891" t="s">
        <v>38</v>
      </c>
      <c r="Q891">
        <v>2</v>
      </c>
      <c r="R891">
        <v>17</v>
      </c>
      <c r="S891" t="s">
        <v>57</v>
      </c>
      <c r="T891" t="s">
        <v>1550</v>
      </c>
      <c r="U891">
        <v>303958</v>
      </c>
    </row>
    <row r="892" spans="1:21" x14ac:dyDescent="0.3">
      <c r="A892">
        <v>305289</v>
      </c>
      <c r="B892" t="s">
        <v>1574</v>
      </c>
      <c r="C892" t="s">
        <v>1765</v>
      </c>
      <c r="D892" t="s">
        <v>19</v>
      </c>
      <c r="E892" t="s">
        <v>1771</v>
      </c>
      <c r="F892" t="s">
        <v>32</v>
      </c>
      <c r="G892" t="s">
        <v>62</v>
      </c>
      <c r="H892" t="s">
        <v>22</v>
      </c>
      <c r="I892" t="s">
        <v>35</v>
      </c>
      <c r="J892" t="s">
        <v>36</v>
      </c>
      <c r="K892" t="s">
        <v>25</v>
      </c>
      <c r="L892" t="s">
        <v>702</v>
      </c>
      <c r="M892">
        <v>92.69</v>
      </c>
      <c r="N892">
        <v>70</v>
      </c>
      <c r="O892" t="s">
        <v>56</v>
      </c>
      <c r="P892" t="s">
        <v>38</v>
      </c>
      <c r="Q892">
        <v>3</v>
      </c>
      <c r="R892">
        <v>9</v>
      </c>
      <c r="S892" t="s">
        <v>29</v>
      </c>
      <c r="U892">
        <v>304747</v>
      </c>
    </row>
    <row r="893" spans="1:21" x14ac:dyDescent="0.3">
      <c r="A893">
        <v>305290</v>
      </c>
      <c r="B893" t="s">
        <v>435</v>
      </c>
      <c r="C893" t="s">
        <v>1766</v>
      </c>
      <c r="D893" t="s">
        <v>52</v>
      </c>
      <c r="E893" t="s">
        <v>1770</v>
      </c>
      <c r="F893" t="s">
        <v>41</v>
      </c>
      <c r="G893" t="s">
        <v>73</v>
      </c>
      <c r="H893" t="s">
        <v>34</v>
      </c>
      <c r="I893" t="s">
        <v>23</v>
      </c>
      <c r="J893" t="s">
        <v>36</v>
      </c>
      <c r="K893" t="s">
        <v>69</v>
      </c>
      <c r="L893" t="s">
        <v>319</v>
      </c>
      <c r="M893">
        <v>75.44</v>
      </c>
      <c r="N893">
        <v>50</v>
      </c>
      <c r="O893" t="s">
        <v>56</v>
      </c>
      <c r="P893" t="s">
        <v>38</v>
      </c>
      <c r="Q893">
        <v>4</v>
      </c>
      <c r="R893">
        <v>9</v>
      </c>
      <c r="S893" t="s">
        <v>29</v>
      </c>
      <c r="U893">
        <v>304604</v>
      </c>
    </row>
    <row r="894" spans="1:21" x14ac:dyDescent="0.3">
      <c r="A894">
        <v>305295</v>
      </c>
      <c r="B894" t="s">
        <v>634</v>
      </c>
      <c r="C894" t="s">
        <v>1764</v>
      </c>
      <c r="D894" t="s">
        <v>60</v>
      </c>
      <c r="E894" t="s">
        <v>1771</v>
      </c>
      <c r="F894" t="s">
        <v>32</v>
      </c>
      <c r="G894" t="s">
        <v>108</v>
      </c>
      <c r="H894" t="s">
        <v>76</v>
      </c>
      <c r="I894" t="s">
        <v>23</v>
      </c>
      <c r="J894" t="s">
        <v>36</v>
      </c>
      <c r="K894" t="s">
        <v>54</v>
      </c>
      <c r="L894" t="s">
        <v>819</v>
      </c>
      <c r="M894">
        <v>90.14</v>
      </c>
      <c r="N894">
        <v>73</v>
      </c>
      <c r="O894" t="s">
        <v>56</v>
      </c>
      <c r="P894" t="s">
        <v>28</v>
      </c>
      <c r="R894">
        <v>11</v>
      </c>
      <c r="S894" t="s">
        <v>29</v>
      </c>
      <c r="U894">
        <v>304954</v>
      </c>
    </row>
    <row r="895" spans="1:21" x14ac:dyDescent="0.3">
      <c r="A895">
        <v>305296</v>
      </c>
      <c r="B895" t="s">
        <v>357</v>
      </c>
      <c r="C895" t="s">
        <v>1760</v>
      </c>
      <c r="D895" t="s">
        <v>31</v>
      </c>
      <c r="E895" t="s">
        <v>1771</v>
      </c>
      <c r="F895" t="s">
        <v>32</v>
      </c>
      <c r="G895" t="s">
        <v>126</v>
      </c>
      <c r="H895" t="s">
        <v>22</v>
      </c>
      <c r="I895" t="s">
        <v>43</v>
      </c>
      <c r="J895" t="s">
        <v>36</v>
      </c>
      <c r="K895" t="s">
        <v>69</v>
      </c>
      <c r="L895" t="s">
        <v>1384</v>
      </c>
      <c r="M895">
        <v>93.05</v>
      </c>
      <c r="N895">
        <v>74</v>
      </c>
      <c r="O895" t="s">
        <v>56</v>
      </c>
      <c r="P895" t="s">
        <v>50</v>
      </c>
      <c r="R895">
        <v>24</v>
      </c>
      <c r="S895" t="s">
        <v>29</v>
      </c>
      <c r="U895">
        <v>303577</v>
      </c>
    </row>
    <row r="896" spans="1:21" x14ac:dyDescent="0.3">
      <c r="A896">
        <v>305298</v>
      </c>
      <c r="B896" t="s">
        <v>213</v>
      </c>
      <c r="C896" t="s">
        <v>1766</v>
      </c>
      <c r="D896" t="s">
        <v>52</v>
      </c>
      <c r="E896" t="s">
        <v>1772</v>
      </c>
      <c r="F896" t="s">
        <v>46</v>
      </c>
      <c r="G896" t="s">
        <v>62</v>
      </c>
      <c r="H896" t="s">
        <v>63</v>
      </c>
      <c r="I896" t="s">
        <v>23</v>
      </c>
      <c r="J896" t="s">
        <v>24</v>
      </c>
      <c r="K896" t="s">
        <v>69</v>
      </c>
      <c r="L896" t="s">
        <v>1583</v>
      </c>
      <c r="M896">
        <v>76.319999999999993</v>
      </c>
      <c r="N896">
        <v>71</v>
      </c>
      <c r="O896" t="s">
        <v>56</v>
      </c>
      <c r="P896" t="s">
        <v>28</v>
      </c>
      <c r="R896">
        <v>29</v>
      </c>
      <c r="S896" t="s">
        <v>29</v>
      </c>
      <c r="U896">
        <v>304886</v>
      </c>
    </row>
    <row r="897" spans="1:21" x14ac:dyDescent="0.3">
      <c r="A897">
        <v>305300</v>
      </c>
      <c r="B897" t="s">
        <v>1273</v>
      </c>
      <c r="C897" t="s">
        <v>1766</v>
      </c>
      <c r="D897" t="s">
        <v>52</v>
      </c>
      <c r="E897" t="s">
        <v>1771</v>
      </c>
      <c r="F897" t="s">
        <v>32</v>
      </c>
      <c r="G897" t="s">
        <v>47</v>
      </c>
      <c r="H897" t="s">
        <v>34</v>
      </c>
      <c r="I897" t="s">
        <v>35</v>
      </c>
      <c r="J897" t="s">
        <v>24</v>
      </c>
      <c r="K897" t="s">
        <v>69</v>
      </c>
      <c r="L897" t="s">
        <v>1257</v>
      </c>
      <c r="M897">
        <v>75.180000000000007</v>
      </c>
      <c r="N897">
        <v>64</v>
      </c>
      <c r="O897" t="s">
        <v>56</v>
      </c>
      <c r="P897" t="s">
        <v>38</v>
      </c>
      <c r="Q897">
        <v>4</v>
      </c>
      <c r="S897" t="s">
        <v>131</v>
      </c>
      <c r="T897" t="s">
        <v>1006</v>
      </c>
      <c r="U897">
        <v>303824</v>
      </c>
    </row>
    <row r="898" spans="1:21" x14ac:dyDescent="0.3">
      <c r="A898">
        <v>305302</v>
      </c>
      <c r="B898" t="s">
        <v>177</v>
      </c>
      <c r="C898" t="s">
        <v>1761</v>
      </c>
      <c r="D898" t="s">
        <v>40</v>
      </c>
      <c r="E898" t="s">
        <v>1772</v>
      </c>
      <c r="F898" t="s">
        <v>46</v>
      </c>
      <c r="G898" t="s">
        <v>126</v>
      </c>
      <c r="H898" t="s">
        <v>76</v>
      </c>
      <c r="I898" t="s">
        <v>35</v>
      </c>
      <c r="J898" t="s">
        <v>36</v>
      </c>
      <c r="K898" t="s">
        <v>69</v>
      </c>
      <c r="L898" t="s">
        <v>1173</v>
      </c>
      <c r="M898">
        <v>75.930000000000007</v>
      </c>
      <c r="N898">
        <v>72</v>
      </c>
      <c r="O898" t="s">
        <v>56</v>
      </c>
      <c r="P898" t="s">
        <v>50</v>
      </c>
      <c r="R898">
        <v>18</v>
      </c>
      <c r="S898" t="s">
        <v>29</v>
      </c>
      <c r="U898">
        <v>305301</v>
      </c>
    </row>
    <row r="899" spans="1:21" x14ac:dyDescent="0.3">
      <c r="A899">
        <v>305304</v>
      </c>
      <c r="B899" t="s">
        <v>386</v>
      </c>
      <c r="C899" t="s">
        <v>1761</v>
      </c>
      <c r="D899" t="s">
        <v>40</v>
      </c>
      <c r="E899" t="s">
        <v>1769</v>
      </c>
      <c r="F899" t="s">
        <v>61</v>
      </c>
      <c r="G899" t="s">
        <v>68</v>
      </c>
      <c r="H899" t="s">
        <v>22</v>
      </c>
      <c r="I899" t="s">
        <v>35</v>
      </c>
      <c r="J899" t="s">
        <v>24</v>
      </c>
      <c r="K899" t="s">
        <v>25</v>
      </c>
      <c r="L899" t="s">
        <v>1418</v>
      </c>
      <c r="M899">
        <v>82.76</v>
      </c>
      <c r="N899">
        <v>51</v>
      </c>
      <c r="O899" t="s">
        <v>56</v>
      </c>
      <c r="P899" t="s">
        <v>38</v>
      </c>
      <c r="Q899">
        <v>5</v>
      </c>
      <c r="R899">
        <v>9</v>
      </c>
      <c r="S899" t="s">
        <v>29</v>
      </c>
      <c r="U899">
        <v>304167</v>
      </c>
    </row>
    <row r="900" spans="1:21" x14ac:dyDescent="0.3">
      <c r="A900">
        <v>305305</v>
      </c>
      <c r="B900" t="s">
        <v>312</v>
      </c>
      <c r="C900" t="s">
        <v>1763</v>
      </c>
      <c r="D900" t="s">
        <v>80</v>
      </c>
      <c r="E900" t="s">
        <v>1772</v>
      </c>
      <c r="F900" t="s">
        <v>46</v>
      </c>
      <c r="G900" t="s">
        <v>21</v>
      </c>
      <c r="H900" t="s">
        <v>22</v>
      </c>
      <c r="I900" t="s">
        <v>23</v>
      </c>
      <c r="J900" t="s">
        <v>36</v>
      </c>
      <c r="K900" t="s">
        <v>64</v>
      </c>
      <c r="L900" t="s">
        <v>786</v>
      </c>
      <c r="M900">
        <v>90.77</v>
      </c>
      <c r="N900">
        <v>71</v>
      </c>
      <c r="O900" t="s">
        <v>56</v>
      </c>
      <c r="P900" t="s">
        <v>38</v>
      </c>
      <c r="Q900">
        <v>5</v>
      </c>
      <c r="R900">
        <v>15</v>
      </c>
      <c r="S900" t="s">
        <v>29</v>
      </c>
      <c r="U900">
        <v>304719</v>
      </c>
    </row>
    <row r="901" spans="1:21" x14ac:dyDescent="0.3">
      <c r="A901">
        <v>305307</v>
      </c>
      <c r="B901" t="s">
        <v>172</v>
      </c>
      <c r="C901" t="s">
        <v>1761</v>
      </c>
      <c r="D901" t="s">
        <v>40</v>
      </c>
      <c r="E901" t="s">
        <v>1769</v>
      </c>
      <c r="F901" t="s">
        <v>61</v>
      </c>
      <c r="G901" t="s">
        <v>53</v>
      </c>
      <c r="H901" t="s">
        <v>34</v>
      </c>
      <c r="I901" t="s">
        <v>35</v>
      </c>
      <c r="J901" t="s">
        <v>36</v>
      </c>
      <c r="K901" t="s">
        <v>25</v>
      </c>
      <c r="L901" t="s">
        <v>456</v>
      </c>
      <c r="M901">
        <v>95.18</v>
      </c>
      <c r="N901">
        <v>93</v>
      </c>
      <c r="O901" t="s">
        <v>56</v>
      </c>
      <c r="P901" t="s">
        <v>38</v>
      </c>
      <c r="Q901">
        <v>4</v>
      </c>
      <c r="R901">
        <v>40</v>
      </c>
      <c r="S901" t="s">
        <v>29</v>
      </c>
      <c r="U901">
        <v>304501</v>
      </c>
    </row>
    <row r="902" spans="1:21" x14ac:dyDescent="0.3">
      <c r="A902">
        <v>305308</v>
      </c>
      <c r="B902" t="s">
        <v>828</v>
      </c>
      <c r="C902" t="s">
        <v>1763</v>
      </c>
      <c r="D902" t="s">
        <v>80</v>
      </c>
      <c r="E902" t="s">
        <v>1772</v>
      </c>
      <c r="F902" t="s">
        <v>46</v>
      </c>
      <c r="G902" t="s">
        <v>53</v>
      </c>
      <c r="H902" t="s">
        <v>34</v>
      </c>
      <c r="I902" t="s">
        <v>43</v>
      </c>
      <c r="J902" t="s">
        <v>24</v>
      </c>
      <c r="K902" t="s">
        <v>54</v>
      </c>
      <c r="L902" t="s">
        <v>1400</v>
      </c>
      <c r="M902">
        <v>76.75</v>
      </c>
      <c r="N902">
        <v>56</v>
      </c>
      <c r="O902" t="s">
        <v>56</v>
      </c>
      <c r="P902" t="s">
        <v>50</v>
      </c>
      <c r="S902" t="s">
        <v>29</v>
      </c>
      <c r="U902">
        <v>304833</v>
      </c>
    </row>
    <row r="903" spans="1:21" x14ac:dyDescent="0.3">
      <c r="A903">
        <v>305312</v>
      </c>
      <c r="B903" t="s">
        <v>1585</v>
      </c>
      <c r="C903" t="s">
        <v>1764</v>
      </c>
      <c r="D903" t="s">
        <v>60</v>
      </c>
      <c r="E903" t="s">
        <v>1770</v>
      </c>
      <c r="F903" t="s">
        <v>41</v>
      </c>
      <c r="G903" t="s">
        <v>53</v>
      </c>
      <c r="H903" t="s">
        <v>76</v>
      </c>
      <c r="I903" t="s">
        <v>23</v>
      </c>
      <c r="J903" t="s">
        <v>24</v>
      </c>
      <c r="K903" t="s">
        <v>69</v>
      </c>
      <c r="L903" t="s">
        <v>1030</v>
      </c>
      <c r="M903">
        <v>89.09</v>
      </c>
      <c r="N903">
        <v>85</v>
      </c>
      <c r="O903" t="s">
        <v>56</v>
      </c>
      <c r="P903" t="s">
        <v>38</v>
      </c>
      <c r="Q903">
        <v>3</v>
      </c>
      <c r="R903">
        <v>29</v>
      </c>
      <c r="S903" t="s">
        <v>29</v>
      </c>
      <c r="U903">
        <v>304325</v>
      </c>
    </row>
    <row r="904" spans="1:21" x14ac:dyDescent="0.3">
      <c r="A904">
        <v>305313</v>
      </c>
      <c r="B904" t="s">
        <v>349</v>
      </c>
      <c r="C904" t="s">
        <v>1765</v>
      </c>
      <c r="D904" t="s">
        <v>19</v>
      </c>
      <c r="E904" t="s">
        <v>1769</v>
      </c>
      <c r="F904" t="s">
        <v>61</v>
      </c>
      <c r="G904" t="s">
        <v>53</v>
      </c>
      <c r="H904" t="s">
        <v>34</v>
      </c>
      <c r="I904" t="s">
        <v>43</v>
      </c>
      <c r="J904" t="s">
        <v>36</v>
      </c>
      <c r="K904" t="s">
        <v>64</v>
      </c>
      <c r="L904" t="s">
        <v>1259</v>
      </c>
      <c r="M904">
        <v>88.81</v>
      </c>
      <c r="N904">
        <v>88</v>
      </c>
      <c r="O904" t="s">
        <v>56</v>
      </c>
      <c r="P904" t="s">
        <v>50</v>
      </c>
      <c r="R904">
        <v>13</v>
      </c>
      <c r="S904" t="s">
        <v>29</v>
      </c>
      <c r="U904">
        <v>303746</v>
      </c>
    </row>
    <row r="905" spans="1:21" x14ac:dyDescent="0.3">
      <c r="A905">
        <v>305315</v>
      </c>
      <c r="B905" t="s">
        <v>386</v>
      </c>
      <c r="C905" t="s">
        <v>1766</v>
      </c>
      <c r="D905" t="s">
        <v>52</v>
      </c>
      <c r="E905" t="s">
        <v>1770</v>
      </c>
      <c r="F905" t="s">
        <v>41</v>
      </c>
      <c r="G905" t="s">
        <v>47</v>
      </c>
      <c r="H905" t="s">
        <v>34</v>
      </c>
      <c r="I905" t="s">
        <v>35</v>
      </c>
      <c r="J905" t="s">
        <v>24</v>
      </c>
      <c r="K905" t="s">
        <v>25</v>
      </c>
      <c r="L905" t="s">
        <v>568</v>
      </c>
      <c r="M905">
        <v>99.66</v>
      </c>
      <c r="N905">
        <v>99</v>
      </c>
      <c r="O905" t="s">
        <v>56</v>
      </c>
      <c r="P905" t="s">
        <v>38</v>
      </c>
      <c r="Q905">
        <v>4</v>
      </c>
      <c r="R905">
        <v>27</v>
      </c>
      <c r="S905" t="s">
        <v>57</v>
      </c>
      <c r="T905" t="s">
        <v>1586</v>
      </c>
      <c r="U905">
        <v>304042</v>
      </c>
    </row>
    <row r="906" spans="1:21" x14ac:dyDescent="0.3">
      <c r="A906">
        <v>305316</v>
      </c>
      <c r="B906" t="s">
        <v>634</v>
      </c>
      <c r="C906" t="s">
        <v>1766</v>
      </c>
      <c r="D906" t="s">
        <v>52</v>
      </c>
      <c r="E906" t="s">
        <v>1771</v>
      </c>
      <c r="F906" t="s">
        <v>32</v>
      </c>
      <c r="G906" t="s">
        <v>33</v>
      </c>
      <c r="H906" t="s">
        <v>22</v>
      </c>
      <c r="I906" t="s">
        <v>35</v>
      </c>
      <c r="J906" t="s">
        <v>24</v>
      </c>
      <c r="K906" t="s">
        <v>64</v>
      </c>
      <c r="L906" t="s">
        <v>1587</v>
      </c>
      <c r="M906">
        <v>75.239999999999995</v>
      </c>
      <c r="N906">
        <v>65</v>
      </c>
      <c r="O906" t="s">
        <v>56</v>
      </c>
      <c r="P906" t="s">
        <v>38</v>
      </c>
      <c r="Q906">
        <v>3</v>
      </c>
      <c r="R906">
        <v>35</v>
      </c>
      <c r="S906" t="s">
        <v>29</v>
      </c>
      <c r="U906">
        <v>305310</v>
      </c>
    </row>
    <row r="907" spans="1:21" x14ac:dyDescent="0.3">
      <c r="A907">
        <v>305318</v>
      </c>
      <c r="B907" t="s">
        <v>1074</v>
      </c>
      <c r="C907" t="s">
        <v>1764</v>
      </c>
      <c r="D907" t="s">
        <v>60</v>
      </c>
      <c r="E907" t="s">
        <v>1770</v>
      </c>
      <c r="F907" t="s">
        <v>41</v>
      </c>
      <c r="G907" t="s">
        <v>73</v>
      </c>
      <c r="H907" t="s">
        <v>22</v>
      </c>
      <c r="I907" t="s">
        <v>35</v>
      </c>
      <c r="J907" t="s">
        <v>24</v>
      </c>
      <c r="K907" t="s">
        <v>64</v>
      </c>
      <c r="L907" t="s">
        <v>1365</v>
      </c>
      <c r="M907">
        <v>97.2</v>
      </c>
      <c r="N907">
        <v>88</v>
      </c>
      <c r="O907" t="s">
        <v>56</v>
      </c>
      <c r="P907" t="s">
        <v>38</v>
      </c>
      <c r="Q907">
        <v>4</v>
      </c>
      <c r="R907">
        <v>32</v>
      </c>
      <c r="S907" t="s">
        <v>57</v>
      </c>
      <c r="T907" t="s">
        <v>1588</v>
      </c>
      <c r="U907">
        <v>303641</v>
      </c>
    </row>
    <row r="908" spans="1:21" x14ac:dyDescent="0.3">
      <c r="A908">
        <v>305319</v>
      </c>
      <c r="B908" t="s">
        <v>836</v>
      </c>
      <c r="C908" t="s">
        <v>1761</v>
      </c>
      <c r="D908" t="s">
        <v>40</v>
      </c>
      <c r="E908" t="s">
        <v>1768</v>
      </c>
      <c r="F908" t="s">
        <v>20</v>
      </c>
      <c r="G908" t="s">
        <v>53</v>
      </c>
      <c r="H908" t="s">
        <v>22</v>
      </c>
      <c r="I908" t="s">
        <v>43</v>
      </c>
      <c r="J908" t="s">
        <v>24</v>
      </c>
      <c r="K908" t="s">
        <v>54</v>
      </c>
      <c r="L908" t="s">
        <v>256</v>
      </c>
      <c r="M908">
        <v>99.79</v>
      </c>
      <c r="N908">
        <v>100</v>
      </c>
      <c r="O908" t="s">
        <v>56</v>
      </c>
      <c r="P908" t="s">
        <v>50</v>
      </c>
      <c r="R908">
        <v>34</v>
      </c>
      <c r="S908" t="s">
        <v>29</v>
      </c>
      <c r="U908">
        <v>304380</v>
      </c>
    </row>
    <row r="909" spans="1:21" x14ac:dyDescent="0.3">
      <c r="A909">
        <v>305320</v>
      </c>
      <c r="B909" t="s">
        <v>1068</v>
      </c>
      <c r="C909" t="s">
        <v>1760</v>
      </c>
      <c r="D909" t="s">
        <v>31</v>
      </c>
      <c r="E909" t="s">
        <v>1770</v>
      </c>
      <c r="F909" t="s">
        <v>41</v>
      </c>
      <c r="G909" t="s">
        <v>126</v>
      </c>
      <c r="H909" t="s">
        <v>76</v>
      </c>
      <c r="I909" t="s">
        <v>23</v>
      </c>
      <c r="J909" t="s">
        <v>36</v>
      </c>
      <c r="K909" t="s">
        <v>25</v>
      </c>
      <c r="L909" t="s">
        <v>1258</v>
      </c>
      <c r="M909">
        <v>85.92</v>
      </c>
      <c r="N909">
        <v>85</v>
      </c>
      <c r="O909" t="s">
        <v>56</v>
      </c>
      <c r="P909" t="s">
        <v>28</v>
      </c>
      <c r="R909">
        <v>23</v>
      </c>
      <c r="S909" t="s">
        <v>29</v>
      </c>
      <c r="U909">
        <v>304580</v>
      </c>
    </row>
    <row r="910" spans="1:21" x14ac:dyDescent="0.3">
      <c r="A910">
        <v>305321</v>
      </c>
      <c r="B910" t="s">
        <v>460</v>
      </c>
      <c r="C910" t="s">
        <v>1764</v>
      </c>
      <c r="D910" t="s">
        <v>60</v>
      </c>
      <c r="E910" t="s">
        <v>1771</v>
      </c>
      <c r="F910" t="s">
        <v>32</v>
      </c>
      <c r="G910" t="s">
        <v>73</v>
      </c>
      <c r="H910" t="s">
        <v>76</v>
      </c>
      <c r="I910" t="s">
        <v>43</v>
      </c>
      <c r="J910" t="s">
        <v>36</v>
      </c>
      <c r="K910" t="s">
        <v>64</v>
      </c>
      <c r="L910" t="s">
        <v>575</v>
      </c>
      <c r="M910">
        <v>88.46</v>
      </c>
      <c r="N910">
        <v>75</v>
      </c>
      <c r="O910" t="s">
        <v>56</v>
      </c>
      <c r="P910" t="s">
        <v>38</v>
      </c>
      <c r="Q910">
        <v>5</v>
      </c>
      <c r="R910">
        <v>39</v>
      </c>
      <c r="S910" t="s">
        <v>29</v>
      </c>
      <c r="U910">
        <v>304451</v>
      </c>
    </row>
    <row r="911" spans="1:21" x14ac:dyDescent="0.3">
      <c r="A911">
        <v>305325</v>
      </c>
      <c r="B911" t="s">
        <v>1589</v>
      </c>
      <c r="C911" t="s">
        <v>1764</v>
      </c>
      <c r="D911" t="s">
        <v>60</v>
      </c>
      <c r="E911" t="s">
        <v>1769</v>
      </c>
      <c r="F911" t="s">
        <v>61</v>
      </c>
      <c r="G911" t="s">
        <v>42</v>
      </c>
      <c r="H911" t="s">
        <v>63</v>
      </c>
      <c r="I911" t="s">
        <v>43</v>
      </c>
      <c r="J911" t="s">
        <v>36</v>
      </c>
      <c r="K911" t="s">
        <v>25</v>
      </c>
      <c r="L911" t="s">
        <v>948</v>
      </c>
      <c r="M911">
        <v>93.34</v>
      </c>
      <c r="N911">
        <v>83</v>
      </c>
      <c r="O911" t="s">
        <v>56</v>
      </c>
      <c r="P911" t="s">
        <v>38</v>
      </c>
      <c r="Q911">
        <v>3</v>
      </c>
      <c r="R911">
        <v>7</v>
      </c>
      <c r="S911" t="s">
        <v>29</v>
      </c>
      <c r="U911">
        <v>304073</v>
      </c>
    </row>
    <row r="912" spans="1:21" x14ac:dyDescent="0.3">
      <c r="A912">
        <v>305326</v>
      </c>
      <c r="B912" t="s">
        <v>823</v>
      </c>
      <c r="C912" t="s">
        <v>1764</v>
      </c>
      <c r="D912" t="s">
        <v>60</v>
      </c>
      <c r="E912" t="s">
        <v>1768</v>
      </c>
      <c r="F912" t="s">
        <v>20</v>
      </c>
      <c r="G912" t="s">
        <v>33</v>
      </c>
      <c r="H912" t="s">
        <v>76</v>
      </c>
      <c r="I912" t="s">
        <v>43</v>
      </c>
      <c r="J912" t="s">
        <v>36</v>
      </c>
      <c r="K912" t="s">
        <v>25</v>
      </c>
      <c r="L912" t="s">
        <v>1046</v>
      </c>
      <c r="M912">
        <v>88.93</v>
      </c>
      <c r="N912">
        <v>74</v>
      </c>
      <c r="O912" t="s">
        <v>56</v>
      </c>
      <c r="P912" t="s">
        <v>28</v>
      </c>
      <c r="R912">
        <v>20</v>
      </c>
      <c r="S912" t="s">
        <v>29</v>
      </c>
      <c r="U912">
        <v>304362</v>
      </c>
    </row>
    <row r="913" spans="1:21" x14ac:dyDescent="0.3">
      <c r="A913">
        <v>305327</v>
      </c>
      <c r="B913" t="s">
        <v>1072</v>
      </c>
      <c r="C913" t="s">
        <v>1761</v>
      </c>
      <c r="D913" t="s">
        <v>40</v>
      </c>
      <c r="E913" t="s">
        <v>1770</v>
      </c>
      <c r="F913" t="s">
        <v>41</v>
      </c>
      <c r="G913" t="s">
        <v>126</v>
      </c>
      <c r="H913" t="s">
        <v>22</v>
      </c>
      <c r="I913" t="s">
        <v>43</v>
      </c>
      <c r="J913" t="s">
        <v>36</v>
      </c>
      <c r="K913" t="s">
        <v>64</v>
      </c>
      <c r="L913" t="s">
        <v>698</v>
      </c>
      <c r="M913">
        <v>84.68</v>
      </c>
      <c r="N913">
        <v>79</v>
      </c>
      <c r="O913" t="s">
        <v>56</v>
      </c>
      <c r="P913" t="s">
        <v>38</v>
      </c>
      <c r="Q913">
        <v>2</v>
      </c>
      <c r="R913">
        <v>34</v>
      </c>
      <c r="S913" t="s">
        <v>57</v>
      </c>
      <c r="T913" t="s">
        <v>1592</v>
      </c>
      <c r="U913">
        <v>304861</v>
      </c>
    </row>
    <row r="914" spans="1:21" x14ac:dyDescent="0.3">
      <c r="A914">
        <v>305331</v>
      </c>
      <c r="B914" t="s">
        <v>114</v>
      </c>
      <c r="C914" t="s">
        <v>1762</v>
      </c>
      <c r="D914" t="s">
        <v>72</v>
      </c>
      <c r="E914" t="s">
        <v>1768</v>
      </c>
      <c r="F914" t="s">
        <v>20</v>
      </c>
      <c r="G914" t="s">
        <v>47</v>
      </c>
      <c r="H914" t="s">
        <v>34</v>
      </c>
      <c r="I914" t="s">
        <v>35</v>
      </c>
      <c r="J914" t="s">
        <v>36</v>
      </c>
      <c r="K914" t="s">
        <v>69</v>
      </c>
      <c r="L914" t="s">
        <v>218</v>
      </c>
      <c r="M914">
        <v>97.92</v>
      </c>
      <c r="N914">
        <v>89</v>
      </c>
      <c r="O914" t="s">
        <v>56</v>
      </c>
      <c r="P914" t="s">
        <v>28</v>
      </c>
      <c r="R914">
        <v>25</v>
      </c>
      <c r="S914" t="s">
        <v>29</v>
      </c>
      <c r="U914">
        <v>304888</v>
      </c>
    </row>
    <row r="915" spans="1:21" x14ac:dyDescent="0.3">
      <c r="A915">
        <v>305334</v>
      </c>
      <c r="B915" t="s">
        <v>802</v>
      </c>
      <c r="C915" t="s">
        <v>1766</v>
      </c>
      <c r="D915" t="s">
        <v>52</v>
      </c>
      <c r="E915" t="s">
        <v>1771</v>
      </c>
      <c r="F915" t="s">
        <v>32</v>
      </c>
      <c r="G915" t="s">
        <v>73</v>
      </c>
      <c r="H915" t="s">
        <v>34</v>
      </c>
      <c r="I915" t="s">
        <v>43</v>
      </c>
      <c r="J915" t="s">
        <v>36</v>
      </c>
      <c r="K915" t="s">
        <v>54</v>
      </c>
      <c r="L915" t="s">
        <v>1593</v>
      </c>
      <c r="M915">
        <v>92.73</v>
      </c>
      <c r="N915">
        <v>76</v>
      </c>
      <c r="O915" t="s">
        <v>56</v>
      </c>
      <c r="P915" t="s">
        <v>38</v>
      </c>
      <c r="Q915">
        <v>2</v>
      </c>
      <c r="R915">
        <v>25</v>
      </c>
      <c r="S915" t="s">
        <v>29</v>
      </c>
      <c r="U915">
        <v>303750</v>
      </c>
    </row>
    <row r="916" spans="1:21" x14ac:dyDescent="0.3">
      <c r="A916">
        <v>305336</v>
      </c>
      <c r="B916" t="s">
        <v>165</v>
      </c>
      <c r="C916" t="s">
        <v>1765</v>
      </c>
      <c r="D916" t="s">
        <v>19</v>
      </c>
      <c r="E916" t="s">
        <v>1770</v>
      </c>
      <c r="F916" t="s">
        <v>41</v>
      </c>
      <c r="G916" t="s">
        <v>102</v>
      </c>
      <c r="H916" t="s">
        <v>34</v>
      </c>
      <c r="I916" t="s">
        <v>23</v>
      </c>
      <c r="J916" t="s">
        <v>36</v>
      </c>
      <c r="K916" t="s">
        <v>64</v>
      </c>
      <c r="L916" t="s">
        <v>531</v>
      </c>
      <c r="M916">
        <v>98</v>
      </c>
      <c r="N916">
        <v>85</v>
      </c>
      <c r="O916" t="s">
        <v>56</v>
      </c>
      <c r="P916" t="s">
        <v>38</v>
      </c>
      <c r="Q916">
        <v>2</v>
      </c>
      <c r="R916">
        <v>18</v>
      </c>
      <c r="S916" t="s">
        <v>29</v>
      </c>
      <c r="U916">
        <v>304871</v>
      </c>
    </row>
    <row r="917" spans="1:21" x14ac:dyDescent="0.3">
      <c r="A917">
        <v>305337</v>
      </c>
      <c r="B917" t="s">
        <v>120</v>
      </c>
      <c r="C917" t="s">
        <v>1763</v>
      </c>
      <c r="D917" t="s">
        <v>80</v>
      </c>
      <c r="E917" t="s">
        <v>1772</v>
      </c>
      <c r="F917" t="s">
        <v>46</v>
      </c>
      <c r="G917" t="s">
        <v>33</v>
      </c>
      <c r="H917" t="s">
        <v>34</v>
      </c>
      <c r="I917" t="s">
        <v>35</v>
      </c>
      <c r="J917" t="s">
        <v>36</v>
      </c>
      <c r="K917" t="s">
        <v>54</v>
      </c>
      <c r="L917" t="s">
        <v>168</v>
      </c>
      <c r="M917">
        <v>96.78</v>
      </c>
      <c r="N917">
        <v>94</v>
      </c>
      <c r="O917" t="s">
        <v>56</v>
      </c>
      <c r="P917" t="s">
        <v>38</v>
      </c>
      <c r="Q917">
        <v>5</v>
      </c>
      <c r="R917">
        <v>11</v>
      </c>
      <c r="S917" t="s">
        <v>29</v>
      </c>
      <c r="U917">
        <v>304193</v>
      </c>
    </row>
    <row r="918" spans="1:21" x14ac:dyDescent="0.3">
      <c r="A918">
        <v>305340</v>
      </c>
      <c r="B918" t="s">
        <v>823</v>
      </c>
      <c r="C918" t="s">
        <v>1761</v>
      </c>
      <c r="D918" t="s">
        <v>40</v>
      </c>
      <c r="E918" t="s">
        <v>1770</v>
      </c>
      <c r="F918" t="s">
        <v>41</v>
      </c>
      <c r="G918" t="s">
        <v>108</v>
      </c>
      <c r="H918" t="s">
        <v>76</v>
      </c>
      <c r="I918" t="s">
        <v>43</v>
      </c>
      <c r="J918" t="s">
        <v>36</v>
      </c>
      <c r="K918" t="s">
        <v>54</v>
      </c>
      <c r="L918" t="s">
        <v>515</v>
      </c>
      <c r="M918">
        <v>88.27</v>
      </c>
      <c r="N918">
        <v>84</v>
      </c>
      <c r="O918" t="s">
        <v>56</v>
      </c>
      <c r="P918" t="s">
        <v>38</v>
      </c>
      <c r="Q918">
        <v>3</v>
      </c>
      <c r="R918">
        <v>39</v>
      </c>
      <c r="S918" t="s">
        <v>29</v>
      </c>
      <c r="U918">
        <v>304682</v>
      </c>
    </row>
    <row r="919" spans="1:21" x14ac:dyDescent="0.3">
      <c r="A919">
        <v>305343</v>
      </c>
      <c r="B919" t="s">
        <v>322</v>
      </c>
      <c r="C919" t="s">
        <v>1763</v>
      </c>
      <c r="D919" t="s">
        <v>80</v>
      </c>
      <c r="E919" t="s">
        <v>1768</v>
      </c>
      <c r="F919" t="s">
        <v>20</v>
      </c>
      <c r="G919" t="s">
        <v>42</v>
      </c>
      <c r="H919" t="s">
        <v>22</v>
      </c>
      <c r="I919" t="s">
        <v>35</v>
      </c>
      <c r="J919" t="s">
        <v>36</v>
      </c>
      <c r="K919" t="s">
        <v>64</v>
      </c>
      <c r="L919" t="s">
        <v>1596</v>
      </c>
      <c r="M919">
        <v>93.84</v>
      </c>
      <c r="N919">
        <v>76</v>
      </c>
      <c r="O919" t="s">
        <v>56</v>
      </c>
      <c r="P919" t="s">
        <v>38</v>
      </c>
      <c r="Q919">
        <v>5</v>
      </c>
      <c r="R919">
        <v>14</v>
      </c>
      <c r="S919" t="s">
        <v>57</v>
      </c>
      <c r="T919" t="s">
        <v>1597</v>
      </c>
      <c r="U919">
        <v>304327</v>
      </c>
    </row>
    <row r="920" spans="1:21" x14ac:dyDescent="0.3">
      <c r="A920">
        <v>305344</v>
      </c>
      <c r="B920" t="s">
        <v>265</v>
      </c>
      <c r="C920" t="s">
        <v>1761</v>
      </c>
      <c r="D920" t="s">
        <v>40</v>
      </c>
      <c r="E920" t="s">
        <v>1769</v>
      </c>
      <c r="F920" t="s">
        <v>61</v>
      </c>
      <c r="G920" t="s">
        <v>47</v>
      </c>
      <c r="H920" t="s">
        <v>63</v>
      </c>
      <c r="I920" t="s">
        <v>43</v>
      </c>
      <c r="J920" t="s">
        <v>36</v>
      </c>
      <c r="K920" t="s">
        <v>64</v>
      </c>
      <c r="L920" t="s">
        <v>1308</v>
      </c>
      <c r="M920">
        <v>82.75</v>
      </c>
      <c r="N920">
        <v>62</v>
      </c>
      <c r="O920" t="s">
        <v>56</v>
      </c>
      <c r="P920" t="s">
        <v>28</v>
      </c>
      <c r="R920">
        <v>6</v>
      </c>
      <c r="S920" t="s">
        <v>29</v>
      </c>
      <c r="U920">
        <v>303635</v>
      </c>
    </row>
    <row r="921" spans="1:21" x14ac:dyDescent="0.3">
      <c r="A921">
        <v>305346</v>
      </c>
      <c r="B921" t="s">
        <v>817</v>
      </c>
      <c r="C921" t="s">
        <v>1765</v>
      </c>
      <c r="D921" t="s">
        <v>19</v>
      </c>
      <c r="E921" t="s">
        <v>1772</v>
      </c>
      <c r="F921" t="s">
        <v>46</v>
      </c>
      <c r="G921" t="s">
        <v>53</v>
      </c>
      <c r="H921" t="s">
        <v>76</v>
      </c>
      <c r="I921" t="s">
        <v>35</v>
      </c>
      <c r="J921" t="s">
        <v>24</v>
      </c>
      <c r="K921" t="s">
        <v>25</v>
      </c>
      <c r="L921" t="s">
        <v>445</v>
      </c>
      <c r="M921">
        <v>92.05</v>
      </c>
      <c r="N921">
        <v>83</v>
      </c>
      <c r="O921" t="s">
        <v>56</v>
      </c>
      <c r="P921" t="s">
        <v>38</v>
      </c>
      <c r="Q921">
        <v>3</v>
      </c>
      <c r="R921">
        <v>22</v>
      </c>
      <c r="S921" t="s">
        <v>29</v>
      </c>
      <c r="U921">
        <v>303668</v>
      </c>
    </row>
    <row r="922" spans="1:21" x14ac:dyDescent="0.3">
      <c r="A922">
        <v>305347</v>
      </c>
      <c r="B922" t="s">
        <v>435</v>
      </c>
      <c r="C922" t="s">
        <v>1764</v>
      </c>
      <c r="D922" t="s">
        <v>60</v>
      </c>
      <c r="E922" t="s">
        <v>1769</v>
      </c>
      <c r="F922" t="s">
        <v>61</v>
      </c>
      <c r="G922" t="s">
        <v>53</v>
      </c>
      <c r="H922" t="s">
        <v>76</v>
      </c>
      <c r="I922" t="s">
        <v>43</v>
      </c>
      <c r="J922" t="s">
        <v>24</v>
      </c>
      <c r="K922" t="s">
        <v>54</v>
      </c>
      <c r="L922" t="s">
        <v>1467</v>
      </c>
      <c r="M922">
        <v>97.83</v>
      </c>
      <c r="N922">
        <v>90</v>
      </c>
      <c r="O922" t="s">
        <v>56</v>
      </c>
      <c r="P922" t="s">
        <v>38</v>
      </c>
      <c r="Q922">
        <v>5</v>
      </c>
      <c r="R922">
        <v>25</v>
      </c>
      <c r="S922" t="s">
        <v>57</v>
      </c>
      <c r="T922" t="s">
        <v>1598</v>
      </c>
      <c r="U922">
        <v>303833</v>
      </c>
    </row>
    <row r="923" spans="1:21" x14ac:dyDescent="0.3">
      <c r="A923">
        <v>305348</v>
      </c>
      <c r="B923" t="s">
        <v>326</v>
      </c>
      <c r="C923" t="s">
        <v>1761</v>
      </c>
      <c r="D923" t="s">
        <v>40</v>
      </c>
      <c r="E923" t="s">
        <v>1769</v>
      </c>
      <c r="F923" t="s">
        <v>61</v>
      </c>
      <c r="G923" t="s">
        <v>102</v>
      </c>
      <c r="H923" t="s">
        <v>63</v>
      </c>
      <c r="I923" t="s">
        <v>35</v>
      </c>
      <c r="J923" t="s">
        <v>24</v>
      </c>
      <c r="K923" t="s">
        <v>69</v>
      </c>
      <c r="L923" t="s">
        <v>1599</v>
      </c>
      <c r="M923">
        <v>75.569999999999993</v>
      </c>
      <c r="N923">
        <v>67</v>
      </c>
      <c r="O923" t="s">
        <v>56</v>
      </c>
      <c r="P923" t="s">
        <v>38</v>
      </c>
      <c r="Q923">
        <v>3</v>
      </c>
      <c r="R923">
        <v>5</v>
      </c>
      <c r="S923" t="s">
        <v>29</v>
      </c>
      <c r="U923">
        <v>304578</v>
      </c>
    </row>
    <row r="924" spans="1:21" x14ac:dyDescent="0.3">
      <c r="A924">
        <v>305349</v>
      </c>
      <c r="B924" t="s">
        <v>154</v>
      </c>
      <c r="C924" t="s">
        <v>1762</v>
      </c>
      <c r="D924" t="s">
        <v>72</v>
      </c>
      <c r="E924" t="s">
        <v>1772</v>
      </c>
      <c r="F924" t="s">
        <v>46</v>
      </c>
      <c r="G924" t="s">
        <v>21</v>
      </c>
      <c r="H924" t="s">
        <v>76</v>
      </c>
      <c r="I924" t="s">
        <v>35</v>
      </c>
      <c r="J924" t="s">
        <v>24</v>
      </c>
      <c r="K924" t="s">
        <v>64</v>
      </c>
      <c r="L924" t="s">
        <v>281</v>
      </c>
      <c r="M924">
        <v>90.4</v>
      </c>
      <c r="N924">
        <v>87</v>
      </c>
      <c r="O924" t="s">
        <v>56</v>
      </c>
      <c r="P924" t="s">
        <v>38</v>
      </c>
      <c r="Q924">
        <v>3</v>
      </c>
      <c r="R924">
        <v>19</v>
      </c>
      <c r="S924" t="s">
        <v>57</v>
      </c>
      <c r="T924" t="s">
        <v>1402</v>
      </c>
      <c r="U924">
        <v>304288</v>
      </c>
    </row>
    <row r="925" spans="1:21" x14ac:dyDescent="0.3">
      <c r="A925">
        <v>305351</v>
      </c>
      <c r="B925" t="s">
        <v>1179</v>
      </c>
      <c r="C925" t="s">
        <v>1762</v>
      </c>
      <c r="D925" t="s">
        <v>72</v>
      </c>
      <c r="E925" t="s">
        <v>1771</v>
      </c>
      <c r="F925" t="s">
        <v>32</v>
      </c>
      <c r="G925" t="s">
        <v>42</v>
      </c>
      <c r="H925" t="s">
        <v>34</v>
      </c>
      <c r="I925" t="s">
        <v>43</v>
      </c>
      <c r="J925" t="s">
        <v>24</v>
      </c>
      <c r="K925" t="s">
        <v>64</v>
      </c>
      <c r="L925" t="s">
        <v>928</v>
      </c>
      <c r="M925">
        <v>98.24</v>
      </c>
      <c r="N925">
        <v>97</v>
      </c>
      <c r="O925" t="s">
        <v>56</v>
      </c>
      <c r="P925" t="s">
        <v>38</v>
      </c>
      <c r="Q925">
        <v>2</v>
      </c>
      <c r="R925">
        <v>21</v>
      </c>
      <c r="S925" t="s">
        <v>29</v>
      </c>
      <c r="U925">
        <v>304561</v>
      </c>
    </row>
    <row r="926" spans="1:21" x14ac:dyDescent="0.3">
      <c r="A926">
        <v>305352</v>
      </c>
      <c r="B926" t="s">
        <v>679</v>
      </c>
      <c r="C926" t="s">
        <v>1761</v>
      </c>
      <c r="D926" t="s">
        <v>40</v>
      </c>
      <c r="E926" t="s">
        <v>1772</v>
      </c>
      <c r="F926" t="s">
        <v>46</v>
      </c>
      <c r="G926" t="s">
        <v>47</v>
      </c>
      <c r="H926" t="s">
        <v>34</v>
      </c>
      <c r="I926" t="s">
        <v>35</v>
      </c>
      <c r="J926" t="s">
        <v>36</v>
      </c>
      <c r="K926" t="s">
        <v>64</v>
      </c>
      <c r="L926" t="s">
        <v>1601</v>
      </c>
      <c r="M926">
        <v>90.66</v>
      </c>
      <c r="N926">
        <v>71</v>
      </c>
      <c r="O926" t="s">
        <v>56</v>
      </c>
      <c r="P926" t="s">
        <v>38</v>
      </c>
      <c r="Q926">
        <v>5</v>
      </c>
      <c r="R926">
        <v>26</v>
      </c>
      <c r="S926" t="s">
        <v>29</v>
      </c>
      <c r="U926">
        <v>304976</v>
      </c>
    </row>
    <row r="927" spans="1:21" x14ac:dyDescent="0.3">
      <c r="A927">
        <v>305353</v>
      </c>
      <c r="B927" t="s">
        <v>675</v>
      </c>
      <c r="C927" t="s">
        <v>1765</v>
      </c>
      <c r="D927" t="s">
        <v>19</v>
      </c>
      <c r="E927" t="s">
        <v>1770</v>
      </c>
      <c r="F927" t="s">
        <v>41</v>
      </c>
      <c r="G927" t="s">
        <v>126</v>
      </c>
      <c r="H927" t="s">
        <v>76</v>
      </c>
      <c r="I927" t="s">
        <v>23</v>
      </c>
      <c r="J927" t="s">
        <v>36</v>
      </c>
      <c r="K927" t="s">
        <v>69</v>
      </c>
      <c r="L927" t="s">
        <v>492</v>
      </c>
      <c r="M927">
        <v>82.86</v>
      </c>
      <c r="N927">
        <v>56</v>
      </c>
      <c r="O927" t="s">
        <v>56</v>
      </c>
      <c r="P927" t="s">
        <v>50</v>
      </c>
      <c r="R927">
        <v>26</v>
      </c>
      <c r="S927" t="s">
        <v>57</v>
      </c>
      <c r="T927" t="s">
        <v>1602</v>
      </c>
      <c r="U927">
        <v>304954</v>
      </c>
    </row>
    <row r="928" spans="1:21" x14ac:dyDescent="0.3">
      <c r="A928">
        <v>305355</v>
      </c>
      <c r="B928" t="s">
        <v>601</v>
      </c>
      <c r="C928" t="s">
        <v>1760</v>
      </c>
      <c r="D928" t="s">
        <v>31</v>
      </c>
      <c r="E928" t="s">
        <v>1772</v>
      </c>
      <c r="F928" t="s">
        <v>46</v>
      </c>
      <c r="G928" t="s">
        <v>108</v>
      </c>
      <c r="H928" t="s">
        <v>22</v>
      </c>
      <c r="I928" t="s">
        <v>35</v>
      </c>
      <c r="J928" t="s">
        <v>36</v>
      </c>
      <c r="K928" t="s">
        <v>69</v>
      </c>
      <c r="L928" t="s">
        <v>1604</v>
      </c>
      <c r="M928">
        <v>99.98</v>
      </c>
      <c r="N928">
        <v>85</v>
      </c>
      <c r="O928" t="s">
        <v>56</v>
      </c>
      <c r="P928" t="s">
        <v>38</v>
      </c>
      <c r="Q928">
        <v>5</v>
      </c>
      <c r="R928">
        <v>30</v>
      </c>
      <c r="S928" t="s">
        <v>29</v>
      </c>
      <c r="U928">
        <v>304318</v>
      </c>
    </row>
    <row r="929" spans="1:21" x14ac:dyDescent="0.3">
      <c r="A929">
        <v>305359</v>
      </c>
      <c r="B929" t="s">
        <v>771</v>
      </c>
      <c r="C929" t="s">
        <v>1761</v>
      </c>
      <c r="D929" t="s">
        <v>40</v>
      </c>
      <c r="E929" t="s">
        <v>1771</v>
      </c>
      <c r="F929" t="s">
        <v>32</v>
      </c>
      <c r="G929" t="s">
        <v>33</v>
      </c>
      <c r="H929" t="s">
        <v>34</v>
      </c>
      <c r="I929" t="s">
        <v>43</v>
      </c>
      <c r="J929" t="s">
        <v>24</v>
      </c>
      <c r="K929" t="s">
        <v>25</v>
      </c>
      <c r="L929" t="s">
        <v>902</v>
      </c>
      <c r="M929">
        <v>97.73</v>
      </c>
      <c r="N929">
        <v>94</v>
      </c>
      <c r="O929" t="s">
        <v>56</v>
      </c>
      <c r="P929" t="s">
        <v>50</v>
      </c>
      <c r="R929">
        <v>16</v>
      </c>
      <c r="S929" t="s">
        <v>29</v>
      </c>
      <c r="U929">
        <v>304581</v>
      </c>
    </row>
    <row r="930" spans="1:21" x14ac:dyDescent="0.3">
      <c r="A930">
        <v>305363</v>
      </c>
      <c r="B930" t="s">
        <v>200</v>
      </c>
      <c r="C930" t="s">
        <v>1765</v>
      </c>
      <c r="D930" t="s">
        <v>19</v>
      </c>
      <c r="E930" t="s">
        <v>1768</v>
      </c>
      <c r="F930" t="s">
        <v>20</v>
      </c>
      <c r="G930" t="s">
        <v>73</v>
      </c>
      <c r="H930" t="s">
        <v>34</v>
      </c>
      <c r="I930" t="s">
        <v>43</v>
      </c>
      <c r="J930" t="s">
        <v>36</v>
      </c>
      <c r="K930" t="s">
        <v>69</v>
      </c>
      <c r="L930" t="s">
        <v>1500</v>
      </c>
      <c r="M930">
        <v>90.75</v>
      </c>
      <c r="N930">
        <v>80</v>
      </c>
      <c r="O930" t="s">
        <v>56</v>
      </c>
      <c r="P930" t="s">
        <v>38</v>
      </c>
      <c r="Q930">
        <v>5</v>
      </c>
      <c r="R930">
        <v>32</v>
      </c>
      <c r="S930" t="s">
        <v>29</v>
      </c>
      <c r="U930">
        <v>303549</v>
      </c>
    </row>
    <row r="931" spans="1:21" x14ac:dyDescent="0.3">
      <c r="A931">
        <v>305364</v>
      </c>
      <c r="B931" t="s">
        <v>659</v>
      </c>
      <c r="C931" t="s">
        <v>1763</v>
      </c>
      <c r="D931" t="s">
        <v>80</v>
      </c>
      <c r="E931" t="s">
        <v>1768</v>
      </c>
      <c r="F931" t="s">
        <v>20</v>
      </c>
      <c r="G931" t="s">
        <v>108</v>
      </c>
      <c r="H931" t="s">
        <v>22</v>
      </c>
      <c r="I931" t="s">
        <v>35</v>
      </c>
      <c r="J931" t="s">
        <v>24</v>
      </c>
      <c r="K931" t="s">
        <v>25</v>
      </c>
      <c r="L931" t="s">
        <v>206</v>
      </c>
      <c r="M931">
        <v>93.35</v>
      </c>
      <c r="N931">
        <v>90</v>
      </c>
      <c r="O931" t="s">
        <v>56</v>
      </c>
      <c r="P931" t="s">
        <v>38</v>
      </c>
      <c r="Q931">
        <v>5</v>
      </c>
      <c r="R931">
        <v>31</v>
      </c>
      <c r="S931" t="s">
        <v>29</v>
      </c>
      <c r="U931">
        <v>303887</v>
      </c>
    </row>
    <row r="932" spans="1:21" x14ac:dyDescent="0.3">
      <c r="A932">
        <v>305369</v>
      </c>
      <c r="B932" t="s">
        <v>158</v>
      </c>
      <c r="C932" t="s">
        <v>1765</v>
      </c>
      <c r="D932" t="s">
        <v>19</v>
      </c>
      <c r="E932" t="s">
        <v>1768</v>
      </c>
      <c r="F932" t="s">
        <v>20</v>
      </c>
      <c r="G932" t="s">
        <v>42</v>
      </c>
      <c r="H932" t="s">
        <v>76</v>
      </c>
      <c r="I932" t="s">
        <v>23</v>
      </c>
      <c r="J932" t="s">
        <v>24</v>
      </c>
      <c r="K932" t="s">
        <v>25</v>
      </c>
      <c r="L932" t="s">
        <v>1400</v>
      </c>
      <c r="M932">
        <v>77.52</v>
      </c>
      <c r="N932">
        <v>52</v>
      </c>
      <c r="O932" t="s">
        <v>56</v>
      </c>
      <c r="P932" t="s">
        <v>38</v>
      </c>
      <c r="Q932">
        <v>5</v>
      </c>
      <c r="R932">
        <v>25</v>
      </c>
      <c r="S932" t="s">
        <v>29</v>
      </c>
      <c r="U932">
        <v>305284</v>
      </c>
    </row>
    <row r="933" spans="1:21" x14ac:dyDescent="0.3">
      <c r="A933">
        <v>305370</v>
      </c>
      <c r="B933" t="s">
        <v>312</v>
      </c>
      <c r="C933" t="s">
        <v>1762</v>
      </c>
      <c r="D933" t="s">
        <v>72</v>
      </c>
      <c r="E933" t="s">
        <v>1771</v>
      </c>
      <c r="F933" t="s">
        <v>32</v>
      </c>
      <c r="G933" t="s">
        <v>21</v>
      </c>
      <c r="H933" t="s">
        <v>63</v>
      </c>
      <c r="I933" t="s">
        <v>35</v>
      </c>
      <c r="J933" t="s">
        <v>36</v>
      </c>
      <c r="K933" t="s">
        <v>54</v>
      </c>
      <c r="L933" t="s">
        <v>1609</v>
      </c>
      <c r="M933">
        <v>86.17</v>
      </c>
      <c r="N933">
        <v>71</v>
      </c>
      <c r="O933" t="s">
        <v>56</v>
      </c>
      <c r="P933" t="s">
        <v>50</v>
      </c>
      <c r="R933">
        <v>13</v>
      </c>
      <c r="S933" t="s">
        <v>29</v>
      </c>
      <c r="U933">
        <v>305165</v>
      </c>
    </row>
    <row r="934" spans="1:21" x14ac:dyDescent="0.3">
      <c r="A934">
        <v>305372</v>
      </c>
      <c r="B934" t="s">
        <v>217</v>
      </c>
      <c r="C934" t="s">
        <v>1763</v>
      </c>
      <c r="D934" t="s">
        <v>80</v>
      </c>
      <c r="E934" t="s">
        <v>1772</v>
      </c>
      <c r="F934" t="s">
        <v>46</v>
      </c>
      <c r="G934" t="s">
        <v>53</v>
      </c>
      <c r="H934" t="s">
        <v>63</v>
      </c>
      <c r="I934" t="s">
        <v>35</v>
      </c>
      <c r="J934" t="s">
        <v>24</v>
      </c>
      <c r="K934" t="s">
        <v>69</v>
      </c>
      <c r="L934" t="s">
        <v>1610</v>
      </c>
      <c r="M934">
        <v>77.86</v>
      </c>
      <c r="N934">
        <v>68</v>
      </c>
      <c r="O934" t="s">
        <v>56</v>
      </c>
      <c r="P934" t="s">
        <v>50</v>
      </c>
      <c r="R934">
        <v>23</v>
      </c>
      <c r="S934" t="s">
        <v>29</v>
      </c>
      <c r="U934">
        <v>304556</v>
      </c>
    </row>
    <row r="935" spans="1:21" x14ac:dyDescent="0.3">
      <c r="A935">
        <v>305373</v>
      </c>
      <c r="B935" t="s">
        <v>642</v>
      </c>
      <c r="C935" t="s">
        <v>1761</v>
      </c>
      <c r="D935" t="s">
        <v>40</v>
      </c>
      <c r="E935" t="s">
        <v>1770</v>
      </c>
      <c r="F935" t="s">
        <v>41</v>
      </c>
      <c r="G935" t="s">
        <v>108</v>
      </c>
      <c r="H935" t="s">
        <v>76</v>
      </c>
      <c r="I935" t="s">
        <v>23</v>
      </c>
      <c r="J935" t="s">
        <v>24</v>
      </c>
      <c r="K935" t="s">
        <v>25</v>
      </c>
      <c r="L935" t="s">
        <v>1100</v>
      </c>
      <c r="M935">
        <v>78.38</v>
      </c>
      <c r="N935">
        <v>57</v>
      </c>
      <c r="O935" t="s">
        <v>56</v>
      </c>
      <c r="P935" t="s">
        <v>38</v>
      </c>
      <c r="Q935">
        <v>3</v>
      </c>
      <c r="R935">
        <v>7</v>
      </c>
      <c r="S935" t="s">
        <v>29</v>
      </c>
      <c r="U935">
        <v>305362</v>
      </c>
    </row>
    <row r="936" spans="1:21" x14ac:dyDescent="0.3">
      <c r="A936">
        <v>305375</v>
      </c>
      <c r="B936" t="s">
        <v>384</v>
      </c>
      <c r="C936" t="s">
        <v>1765</v>
      </c>
      <c r="D936" t="s">
        <v>19</v>
      </c>
      <c r="E936" t="s">
        <v>1768</v>
      </c>
      <c r="F936" t="s">
        <v>20</v>
      </c>
      <c r="G936" t="s">
        <v>173</v>
      </c>
      <c r="H936" t="s">
        <v>22</v>
      </c>
      <c r="I936" t="s">
        <v>43</v>
      </c>
      <c r="J936" t="s">
        <v>24</v>
      </c>
      <c r="K936" t="s">
        <v>64</v>
      </c>
      <c r="L936" t="s">
        <v>633</v>
      </c>
      <c r="M936">
        <v>85.85</v>
      </c>
      <c r="N936">
        <v>76</v>
      </c>
      <c r="O936" t="s">
        <v>56</v>
      </c>
      <c r="P936" t="s">
        <v>38</v>
      </c>
      <c r="Q936">
        <v>2</v>
      </c>
      <c r="R936">
        <v>17</v>
      </c>
      <c r="S936" t="s">
        <v>29</v>
      </c>
      <c r="U936">
        <v>303741</v>
      </c>
    </row>
    <row r="937" spans="1:21" x14ac:dyDescent="0.3">
      <c r="A937">
        <v>305377</v>
      </c>
      <c r="B937" t="s">
        <v>404</v>
      </c>
      <c r="C937" t="s">
        <v>1762</v>
      </c>
      <c r="D937" t="s">
        <v>72</v>
      </c>
      <c r="E937" t="s">
        <v>1771</v>
      </c>
      <c r="F937" t="s">
        <v>32</v>
      </c>
      <c r="G937" t="s">
        <v>62</v>
      </c>
      <c r="H937" t="s">
        <v>34</v>
      </c>
      <c r="I937" t="s">
        <v>43</v>
      </c>
      <c r="J937" t="s">
        <v>36</v>
      </c>
      <c r="K937" t="s">
        <v>69</v>
      </c>
      <c r="L937" t="s">
        <v>805</v>
      </c>
      <c r="M937">
        <v>81.900000000000006</v>
      </c>
      <c r="N937">
        <v>54</v>
      </c>
      <c r="O937" t="s">
        <v>56</v>
      </c>
      <c r="P937" t="s">
        <v>38</v>
      </c>
      <c r="Q937">
        <v>4</v>
      </c>
      <c r="R937">
        <v>25</v>
      </c>
      <c r="S937" t="s">
        <v>57</v>
      </c>
      <c r="T937" t="s">
        <v>990</v>
      </c>
      <c r="U937">
        <v>304822</v>
      </c>
    </row>
    <row r="938" spans="1:21" x14ac:dyDescent="0.3">
      <c r="A938">
        <v>305378</v>
      </c>
      <c r="B938" t="s">
        <v>833</v>
      </c>
      <c r="C938" t="s">
        <v>1765</v>
      </c>
      <c r="D938" t="s">
        <v>19</v>
      </c>
      <c r="E938" t="s">
        <v>1771</v>
      </c>
      <c r="F938" t="s">
        <v>32</v>
      </c>
      <c r="G938" t="s">
        <v>126</v>
      </c>
      <c r="H938" t="s">
        <v>63</v>
      </c>
      <c r="I938" t="s">
        <v>23</v>
      </c>
      <c r="J938" t="s">
        <v>24</v>
      </c>
      <c r="K938" t="s">
        <v>54</v>
      </c>
      <c r="L938" t="s">
        <v>188</v>
      </c>
      <c r="M938">
        <v>76.459999999999994</v>
      </c>
      <c r="N938">
        <v>61</v>
      </c>
      <c r="O938" t="s">
        <v>56</v>
      </c>
      <c r="P938" t="s">
        <v>38</v>
      </c>
      <c r="Q938">
        <v>3</v>
      </c>
      <c r="R938">
        <v>28</v>
      </c>
      <c r="S938" t="s">
        <v>131</v>
      </c>
      <c r="T938" t="s">
        <v>1241</v>
      </c>
      <c r="U938">
        <v>305246</v>
      </c>
    </row>
    <row r="939" spans="1:21" x14ac:dyDescent="0.3">
      <c r="A939">
        <v>305379</v>
      </c>
      <c r="B939" t="s">
        <v>630</v>
      </c>
      <c r="C939" t="s">
        <v>1763</v>
      </c>
      <c r="D939" t="s">
        <v>80</v>
      </c>
      <c r="E939" t="s">
        <v>1771</v>
      </c>
      <c r="F939" t="s">
        <v>32</v>
      </c>
      <c r="G939" t="s">
        <v>33</v>
      </c>
      <c r="H939" t="s">
        <v>22</v>
      </c>
      <c r="I939" t="s">
        <v>23</v>
      </c>
      <c r="J939" t="s">
        <v>24</v>
      </c>
      <c r="K939" t="s">
        <v>64</v>
      </c>
      <c r="L939" t="s">
        <v>1442</v>
      </c>
      <c r="M939">
        <v>91.61</v>
      </c>
      <c r="N939">
        <v>75</v>
      </c>
      <c r="O939" t="s">
        <v>56</v>
      </c>
      <c r="P939" t="s">
        <v>38</v>
      </c>
      <c r="Q939">
        <v>3</v>
      </c>
      <c r="R939">
        <v>35</v>
      </c>
      <c r="S939" t="s">
        <v>29</v>
      </c>
      <c r="U939">
        <v>304475</v>
      </c>
    </row>
    <row r="940" spans="1:21" x14ac:dyDescent="0.3">
      <c r="A940">
        <v>305380</v>
      </c>
      <c r="B940" t="s">
        <v>514</v>
      </c>
      <c r="C940" t="s">
        <v>1766</v>
      </c>
      <c r="D940" t="s">
        <v>52</v>
      </c>
      <c r="E940" t="s">
        <v>1772</v>
      </c>
      <c r="F940" t="s">
        <v>46</v>
      </c>
      <c r="G940" t="s">
        <v>21</v>
      </c>
      <c r="H940" t="s">
        <v>63</v>
      </c>
      <c r="I940" t="s">
        <v>35</v>
      </c>
      <c r="J940" t="s">
        <v>36</v>
      </c>
      <c r="K940" t="s">
        <v>54</v>
      </c>
      <c r="L940" t="s">
        <v>1377</v>
      </c>
      <c r="M940">
        <v>92.52</v>
      </c>
      <c r="N940">
        <v>81</v>
      </c>
      <c r="O940" t="s">
        <v>56</v>
      </c>
      <c r="P940" t="s">
        <v>50</v>
      </c>
      <c r="R940">
        <v>37</v>
      </c>
      <c r="S940" t="s">
        <v>57</v>
      </c>
      <c r="T940" t="s">
        <v>1613</v>
      </c>
      <c r="U940">
        <v>304137</v>
      </c>
    </row>
    <row r="941" spans="1:21" x14ac:dyDescent="0.3">
      <c r="A941">
        <v>305381</v>
      </c>
      <c r="B941" t="s">
        <v>380</v>
      </c>
      <c r="C941" t="s">
        <v>1763</v>
      </c>
      <c r="D941" t="s">
        <v>80</v>
      </c>
      <c r="E941" t="s">
        <v>1769</v>
      </c>
      <c r="F941" t="s">
        <v>61</v>
      </c>
      <c r="G941" t="s">
        <v>173</v>
      </c>
      <c r="H941" t="s">
        <v>22</v>
      </c>
      <c r="I941" t="s">
        <v>23</v>
      </c>
      <c r="J941" t="s">
        <v>24</v>
      </c>
      <c r="K941" t="s">
        <v>64</v>
      </c>
      <c r="L941" t="s">
        <v>379</v>
      </c>
      <c r="M941">
        <v>84.28</v>
      </c>
      <c r="N941">
        <v>55</v>
      </c>
      <c r="O941" t="s">
        <v>56</v>
      </c>
      <c r="P941" t="s">
        <v>38</v>
      </c>
      <c r="Q941">
        <v>3</v>
      </c>
      <c r="R941">
        <v>27</v>
      </c>
      <c r="S941" t="s">
        <v>57</v>
      </c>
      <c r="T941" t="s">
        <v>1254</v>
      </c>
      <c r="U941">
        <v>304827</v>
      </c>
    </row>
    <row r="942" spans="1:21" x14ac:dyDescent="0.3">
      <c r="A942">
        <v>305383</v>
      </c>
      <c r="B942" t="s">
        <v>395</v>
      </c>
      <c r="C942" t="s">
        <v>1763</v>
      </c>
      <c r="D942" t="s">
        <v>80</v>
      </c>
      <c r="E942" t="s">
        <v>1768</v>
      </c>
      <c r="F942" t="s">
        <v>20</v>
      </c>
      <c r="G942" t="s">
        <v>53</v>
      </c>
      <c r="H942" t="s">
        <v>22</v>
      </c>
      <c r="I942" t="s">
        <v>35</v>
      </c>
      <c r="J942" t="s">
        <v>24</v>
      </c>
      <c r="K942" t="s">
        <v>54</v>
      </c>
      <c r="L942" t="s">
        <v>568</v>
      </c>
      <c r="M942">
        <v>91.9</v>
      </c>
      <c r="N942">
        <v>75</v>
      </c>
      <c r="O942" t="s">
        <v>56</v>
      </c>
      <c r="P942" t="s">
        <v>38</v>
      </c>
      <c r="Q942">
        <v>2</v>
      </c>
      <c r="R942">
        <v>24</v>
      </c>
      <c r="S942" t="s">
        <v>57</v>
      </c>
      <c r="T942" t="s">
        <v>1457</v>
      </c>
      <c r="U942">
        <v>305042</v>
      </c>
    </row>
    <row r="943" spans="1:21" x14ac:dyDescent="0.3">
      <c r="A943">
        <v>305384</v>
      </c>
      <c r="B943" t="s">
        <v>452</v>
      </c>
      <c r="C943" t="s">
        <v>1763</v>
      </c>
      <c r="D943" t="s">
        <v>80</v>
      </c>
      <c r="E943" t="s">
        <v>1770</v>
      </c>
      <c r="F943" t="s">
        <v>41</v>
      </c>
      <c r="G943" t="s">
        <v>21</v>
      </c>
      <c r="H943" t="s">
        <v>76</v>
      </c>
      <c r="I943" t="s">
        <v>35</v>
      </c>
      <c r="J943" t="s">
        <v>24</v>
      </c>
      <c r="K943" t="s">
        <v>69</v>
      </c>
      <c r="L943" t="s">
        <v>449</v>
      </c>
      <c r="M943">
        <v>97.62</v>
      </c>
      <c r="N943">
        <v>93</v>
      </c>
      <c r="O943" t="s">
        <v>56</v>
      </c>
      <c r="P943" t="s">
        <v>38</v>
      </c>
      <c r="Q943">
        <v>4</v>
      </c>
      <c r="S943" t="s">
        <v>29</v>
      </c>
      <c r="U943">
        <v>304265</v>
      </c>
    </row>
    <row r="944" spans="1:21" x14ac:dyDescent="0.3">
      <c r="A944">
        <v>305386</v>
      </c>
      <c r="B944" t="s">
        <v>541</v>
      </c>
      <c r="C944" t="s">
        <v>1764</v>
      </c>
      <c r="D944" t="s">
        <v>60</v>
      </c>
      <c r="E944" t="s">
        <v>1772</v>
      </c>
      <c r="F944" t="s">
        <v>46</v>
      </c>
      <c r="G944" t="s">
        <v>62</v>
      </c>
      <c r="H944" t="s">
        <v>76</v>
      </c>
      <c r="I944" t="s">
        <v>23</v>
      </c>
      <c r="J944" t="s">
        <v>36</v>
      </c>
      <c r="K944" t="s">
        <v>69</v>
      </c>
      <c r="L944" t="s">
        <v>666</v>
      </c>
      <c r="M944">
        <v>86.09</v>
      </c>
      <c r="N944">
        <v>71</v>
      </c>
      <c r="O944" t="s">
        <v>56</v>
      </c>
      <c r="P944" t="s">
        <v>38</v>
      </c>
      <c r="Q944">
        <v>5</v>
      </c>
      <c r="R944">
        <v>31</v>
      </c>
      <c r="S944" t="s">
        <v>57</v>
      </c>
      <c r="T944" t="s">
        <v>169</v>
      </c>
      <c r="U944">
        <v>304038</v>
      </c>
    </row>
    <row r="945" spans="1:21" x14ac:dyDescent="0.3">
      <c r="A945">
        <v>305387</v>
      </c>
      <c r="B945" t="s">
        <v>375</v>
      </c>
      <c r="C945" t="s">
        <v>1762</v>
      </c>
      <c r="D945" t="s">
        <v>72</v>
      </c>
      <c r="E945" t="s">
        <v>1771</v>
      </c>
      <c r="F945" t="s">
        <v>32</v>
      </c>
      <c r="G945" t="s">
        <v>62</v>
      </c>
      <c r="H945" t="s">
        <v>76</v>
      </c>
      <c r="I945" t="s">
        <v>35</v>
      </c>
      <c r="J945" t="s">
        <v>24</v>
      </c>
      <c r="K945" t="s">
        <v>25</v>
      </c>
      <c r="L945" t="s">
        <v>1283</v>
      </c>
      <c r="M945">
        <v>76.08</v>
      </c>
      <c r="N945">
        <v>67</v>
      </c>
      <c r="O945" t="s">
        <v>56</v>
      </c>
      <c r="P945" t="s">
        <v>38</v>
      </c>
      <c r="Q945">
        <v>5</v>
      </c>
      <c r="R945">
        <v>8</v>
      </c>
      <c r="S945" t="s">
        <v>29</v>
      </c>
      <c r="U945">
        <v>304943</v>
      </c>
    </row>
    <row r="946" spans="1:21" x14ac:dyDescent="0.3">
      <c r="A946">
        <v>305388</v>
      </c>
      <c r="B946" t="s">
        <v>1045</v>
      </c>
      <c r="C946" t="s">
        <v>1761</v>
      </c>
      <c r="D946" t="s">
        <v>40</v>
      </c>
      <c r="E946" t="s">
        <v>1772</v>
      </c>
      <c r="F946" t="s">
        <v>46</v>
      </c>
      <c r="G946" t="s">
        <v>53</v>
      </c>
      <c r="H946" t="s">
        <v>34</v>
      </c>
      <c r="I946" t="s">
        <v>23</v>
      </c>
      <c r="J946" t="s">
        <v>24</v>
      </c>
      <c r="K946" t="s">
        <v>25</v>
      </c>
      <c r="L946" t="s">
        <v>231</v>
      </c>
      <c r="M946">
        <v>81.94</v>
      </c>
      <c r="N946">
        <v>76</v>
      </c>
      <c r="O946" t="s">
        <v>56</v>
      </c>
      <c r="P946" t="s">
        <v>38</v>
      </c>
      <c r="Q946">
        <v>3</v>
      </c>
      <c r="R946">
        <v>16</v>
      </c>
      <c r="S946" t="s">
        <v>29</v>
      </c>
      <c r="U946">
        <v>303765</v>
      </c>
    </row>
    <row r="947" spans="1:21" x14ac:dyDescent="0.3">
      <c r="A947">
        <v>305390</v>
      </c>
      <c r="B947" t="s">
        <v>1078</v>
      </c>
      <c r="C947" t="s">
        <v>1763</v>
      </c>
      <c r="D947" t="s">
        <v>80</v>
      </c>
      <c r="E947" t="s">
        <v>1769</v>
      </c>
      <c r="F947" t="s">
        <v>61</v>
      </c>
      <c r="G947" t="s">
        <v>126</v>
      </c>
      <c r="H947" t="s">
        <v>76</v>
      </c>
      <c r="I947" t="s">
        <v>35</v>
      </c>
      <c r="J947" t="s">
        <v>24</v>
      </c>
      <c r="K947" t="s">
        <v>54</v>
      </c>
      <c r="L947" t="s">
        <v>726</v>
      </c>
      <c r="M947">
        <v>89.37</v>
      </c>
      <c r="N947">
        <v>80</v>
      </c>
      <c r="O947" t="s">
        <v>56</v>
      </c>
      <c r="P947" t="s">
        <v>38</v>
      </c>
      <c r="Q947">
        <v>2</v>
      </c>
      <c r="R947">
        <v>23</v>
      </c>
      <c r="S947" t="s">
        <v>29</v>
      </c>
      <c r="U947">
        <v>304864</v>
      </c>
    </row>
    <row r="948" spans="1:21" x14ac:dyDescent="0.3">
      <c r="A948">
        <v>305392</v>
      </c>
      <c r="B948" t="s">
        <v>192</v>
      </c>
      <c r="C948" t="s">
        <v>1761</v>
      </c>
      <c r="D948" t="s">
        <v>40</v>
      </c>
      <c r="E948" t="s">
        <v>1768</v>
      </c>
      <c r="F948" t="s">
        <v>20</v>
      </c>
      <c r="G948" t="s">
        <v>21</v>
      </c>
      <c r="H948" t="s">
        <v>22</v>
      </c>
      <c r="I948" t="s">
        <v>35</v>
      </c>
      <c r="J948" t="s">
        <v>24</v>
      </c>
      <c r="K948" t="s">
        <v>54</v>
      </c>
      <c r="L948" t="s">
        <v>1616</v>
      </c>
      <c r="M948">
        <v>95.33</v>
      </c>
      <c r="N948">
        <v>97</v>
      </c>
      <c r="O948" t="s">
        <v>56</v>
      </c>
      <c r="P948" t="s">
        <v>38</v>
      </c>
      <c r="Q948">
        <v>4</v>
      </c>
      <c r="R948">
        <v>39</v>
      </c>
      <c r="S948" t="s">
        <v>29</v>
      </c>
      <c r="U948">
        <v>304407</v>
      </c>
    </row>
    <row r="949" spans="1:21" x14ac:dyDescent="0.3">
      <c r="A949">
        <v>305395</v>
      </c>
      <c r="B949" t="s">
        <v>79</v>
      </c>
      <c r="C949" t="s">
        <v>1761</v>
      </c>
      <c r="D949" t="s">
        <v>40</v>
      </c>
      <c r="E949" t="s">
        <v>1770</v>
      </c>
      <c r="F949" t="s">
        <v>41</v>
      </c>
      <c r="G949" t="s">
        <v>42</v>
      </c>
      <c r="H949" t="s">
        <v>22</v>
      </c>
      <c r="I949" t="s">
        <v>43</v>
      </c>
      <c r="J949" t="s">
        <v>36</v>
      </c>
      <c r="K949" t="s">
        <v>64</v>
      </c>
      <c r="L949" t="s">
        <v>1500</v>
      </c>
      <c r="M949">
        <v>86.85</v>
      </c>
      <c r="N949">
        <v>74</v>
      </c>
      <c r="O949" t="s">
        <v>56</v>
      </c>
      <c r="P949" t="s">
        <v>38</v>
      </c>
      <c r="Q949">
        <v>4</v>
      </c>
      <c r="R949">
        <v>38</v>
      </c>
      <c r="S949" t="s">
        <v>29</v>
      </c>
      <c r="U949">
        <v>303805</v>
      </c>
    </row>
    <row r="950" spans="1:21" x14ac:dyDescent="0.3">
      <c r="A950">
        <v>305396</v>
      </c>
      <c r="B950" t="s">
        <v>617</v>
      </c>
      <c r="C950" t="s">
        <v>1765</v>
      </c>
      <c r="D950" t="s">
        <v>19</v>
      </c>
      <c r="E950" t="s">
        <v>1770</v>
      </c>
      <c r="F950" t="s">
        <v>41</v>
      </c>
      <c r="G950" t="s">
        <v>173</v>
      </c>
      <c r="H950" t="s">
        <v>22</v>
      </c>
      <c r="I950" t="s">
        <v>43</v>
      </c>
      <c r="J950" t="s">
        <v>24</v>
      </c>
      <c r="K950" t="s">
        <v>25</v>
      </c>
      <c r="L950" t="s">
        <v>1304</v>
      </c>
      <c r="M950">
        <v>89.32</v>
      </c>
      <c r="N950">
        <v>86</v>
      </c>
      <c r="O950" t="s">
        <v>56</v>
      </c>
      <c r="P950" t="s">
        <v>38</v>
      </c>
      <c r="Q950">
        <v>3</v>
      </c>
      <c r="R950">
        <v>16</v>
      </c>
      <c r="S950" t="s">
        <v>29</v>
      </c>
      <c r="U950">
        <v>304448</v>
      </c>
    </row>
    <row r="951" spans="1:21" x14ac:dyDescent="0.3">
      <c r="A951">
        <v>305398</v>
      </c>
      <c r="B951" t="s">
        <v>962</v>
      </c>
      <c r="C951" t="s">
        <v>1760</v>
      </c>
      <c r="D951" t="s">
        <v>31</v>
      </c>
      <c r="E951" t="s">
        <v>1769</v>
      </c>
      <c r="F951" t="s">
        <v>61</v>
      </c>
      <c r="G951" t="s">
        <v>53</v>
      </c>
      <c r="H951" t="s">
        <v>22</v>
      </c>
      <c r="I951" t="s">
        <v>43</v>
      </c>
      <c r="J951" t="s">
        <v>36</v>
      </c>
      <c r="K951" t="s">
        <v>54</v>
      </c>
      <c r="L951" t="s">
        <v>759</v>
      </c>
      <c r="M951">
        <v>83.57</v>
      </c>
      <c r="N951">
        <v>77</v>
      </c>
      <c r="O951" t="s">
        <v>56</v>
      </c>
      <c r="P951" t="s">
        <v>38</v>
      </c>
      <c r="Q951">
        <v>5</v>
      </c>
      <c r="R951">
        <v>17</v>
      </c>
      <c r="S951" t="s">
        <v>131</v>
      </c>
      <c r="T951" t="s">
        <v>1618</v>
      </c>
      <c r="U951">
        <v>304257</v>
      </c>
    </row>
    <row r="952" spans="1:21" x14ac:dyDescent="0.3">
      <c r="A952">
        <v>305400</v>
      </c>
      <c r="B952" t="s">
        <v>265</v>
      </c>
      <c r="C952" t="s">
        <v>1762</v>
      </c>
      <c r="D952" t="s">
        <v>72</v>
      </c>
      <c r="E952" t="s">
        <v>1770</v>
      </c>
      <c r="F952" t="s">
        <v>41</v>
      </c>
      <c r="G952" t="s">
        <v>173</v>
      </c>
      <c r="H952" t="s">
        <v>34</v>
      </c>
      <c r="I952" t="s">
        <v>35</v>
      </c>
      <c r="J952" t="s">
        <v>36</v>
      </c>
      <c r="K952" t="s">
        <v>54</v>
      </c>
      <c r="L952" t="s">
        <v>624</v>
      </c>
      <c r="M952">
        <v>78.739999999999995</v>
      </c>
      <c r="N952">
        <v>60</v>
      </c>
      <c r="O952" t="s">
        <v>56</v>
      </c>
      <c r="P952" t="s">
        <v>38</v>
      </c>
      <c r="Q952">
        <v>5</v>
      </c>
      <c r="S952" t="s">
        <v>57</v>
      </c>
      <c r="T952" t="s">
        <v>1619</v>
      </c>
      <c r="U952">
        <v>304118</v>
      </c>
    </row>
    <row r="953" spans="1:21" x14ac:dyDescent="0.3">
      <c r="A953">
        <v>305403</v>
      </c>
      <c r="B953" t="s">
        <v>1072</v>
      </c>
      <c r="C953" t="s">
        <v>1760</v>
      </c>
      <c r="D953" t="s">
        <v>31</v>
      </c>
      <c r="E953" t="s">
        <v>1769</v>
      </c>
      <c r="F953" t="s">
        <v>61</v>
      </c>
      <c r="G953" t="s">
        <v>53</v>
      </c>
      <c r="H953" t="s">
        <v>76</v>
      </c>
      <c r="I953" t="s">
        <v>23</v>
      </c>
      <c r="J953" t="s">
        <v>36</v>
      </c>
      <c r="K953" t="s">
        <v>54</v>
      </c>
      <c r="L953" t="s">
        <v>530</v>
      </c>
      <c r="M953">
        <v>75.790000000000006</v>
      </c>
      <c r="N953">
        <v>55</v>
      </c>
      <c r="O953" t="s">
        <v>56</v>
      </c>
      <c r="P953" t="s">
        <v>38</v>
      </c>
      <c r="Q953">
        <v>3</v>
      </c>
      <c r="R953">
        <v>22</v>
      </c>
      <c r="S953" t="s">
        <v>29</v>
      </c>
      <c r="U953">
        <v>303724</v>
      </c>
    </row>
    <row r="954" spans="1:21" x14ac:dyDescent="0.3">
      <c r="A954">
        <v>305406</v>
      </c>
      <c r="B954" t="s">
        <v>757</v>
      </c>
      <c r="C954" t="s">
        <v>1763</v>
      </c>
      <c r="D954" t="s">
        <v>80</v>
      </c>
      <c r="E954" t="s">
        <v>1768</v>
      </c>
      <c r="F954" t="s">
        <v>20</v>
      </c>
      <c r="G954" t="s">
        <v>42</v>
      </c>
      <c r="H954" t="s">
        <v>63</v>
      </c>
      <c r="I954" t="s">
        <v>43</v>
      </c>
      <c r="J954" t="s">
        <v>24</v>
      </c>
      <c r="K954" t="s">
        <v>64</v>
      </c>
      <c r="L954" t="s">
        <v>1317</v>
      </c>
      <c r="M954">
        <v>84.44</v>
      </c>
      <c r="N954">
        <v>57</v>
      </c>
      <c r="O954" t="s">
        <v>56</v>
      </c>
      <c r="P954" t="s">
        <v>38</v>
      </c>
      <c r="Q954">
        <v>5</v>
      </c>
      <c r="S954" t="s">
        <v>57</v>
      </c>
      <c r="T954" t="s">
        <v>1620</v>
      </c>
      <c r="U954">
        <v>304105</v>
      </c>
    </row>
    <row r="955" spans="1:21" x14ac:dyDescent="0.3">
      <c r="A955">
        <v>305408</v>
      </c>
      <c r="B955" t="s">
        <v>455</v>
      </c>
      <c r="C955" t="s">
        <v>1760</v>
      </c>
      <c r="D955" t="s">
        <v>31</v>
      </c>
      <c r="E955" t="s">
        <v>1768</v>
      </c>
      <c r="F955" t="s">
        <v>20</v>
      </c>
      <c r="G955" t="s">
        <v>108</v>
      </c>
      <c r="H955" t="s">
        <v>76</v>
      </c>
      <c r="I955" t="s">
        <v>35</v>
      </c>
      <c r="J955" t="s">
        <v>36</v>
      </c>
      <c r="K955" t="s">
        <v>69</v>
      </c>
      <c r="L955" t="s">
        <v>1582</v>
      </c>
      <c r="M955">
        <v>94</v>
      </c>
      <c r="N955">
        <v>77</v>
      </c>
      <c r="O955" t="s">
        <v>56</v>
      </c>
      <c r="P955" t="s">
        <v>38</v>
      </c>
      <c r="Q955">
        <v>3</v>
      </c>
      <c r="S955" t="s">
        <v>29</v>
      </c>
      <c r="U955">
        <v>304920</v>
      </c>
    </row>
    <row r="956" spans="1:21" x14ac:dyDescent="0.3">
      <c r="A956">
        <v>305409</v>
      </c>
      <c r="B956" t="s">
        <v>541</v>
      </c>
      <c r="C956" t="s">
        <v>1764</v>
      </c>
      <c r="D956" t="s">
        <v>60</v>
      </c>
      <c r="E956" t="s">
        <v>1770</v>
      </c>
      <c r="F956" t="s">
        <v>41</v>
      </c>
      <c r="G956" t="s">
        <v>102</v>
      </c>
      <c r="H956" t="s">
        <v>34</v>
      </c>
      <c r="I956" t="s">
        <v>35</v>
      </c>
      <c r="J956" t="s">
        <v>24</v>
      </c>
      <c r="K956" t="s">
        <v>69</v>
      </c>
      <c r="L956" t="s">
        <v>613</v>
      </c>
      <c r="M956">
        <v>80.400000000000006</v>
      </c>
      <c r="N956">
        <v>63</v>
      </c>
      <c r="O956" t="s">
        <v>56</v>
      </c>
      <c r="P956" t="s">
        <v>38</v>
      </c>
      <c r="Q956">
        <v>2</v>
      </c>
      <c r="S956" t="s">
        <v>57</v>
      </c>
      <c r="T956" t="s">
        <v>268</v>
      </c>
      <c r="U956">
        <v>305005</v>
      </c>
    </row>
    <row r="957" spans="1:21" x14ac:dyDescent="0.3">
      <c r="A957">
        <v>305411</v>
      </c>
      <c r="B957" t="s">
        <v>760</v>
      </c>
      <c r="C957" t="s">
        <v>1760</v>
      </c>
      <c r="D957" t="s">
        <v>31</v>
      </c>
      <c r="E957" t="s">
        <v>1770</v>
      </c>
      <c r="F957" t="s">
        <v>41</v>
      </c>
      <c r="G957" t="s">
        <v>62</v>
      </c>
      <c r="H957" t="s">
        <v>76</v>
      </c>
      <c r="I957" t="s">
        <v>23</v>
      </c>
      <c r="J957" t="s">
        <v>36</v>
      </c>
      <c r="K957" t="s">
        <v>54</v>
      </c>
      <c r="L957" t="s">
        <v>1378</v>
      </c>
      <c r="M957">
        <v>96</v>
      </c>
      <c r="N957">
        <v>88</v>
      </c>
      <c r="O957" t="s">
        <v>56</v>
      </c>
      <c r="P957" t="s">
        <v>28</v>
      </c>
      <c r="R957">
        <v>40</v>
      </c>
      <c r="S957" t="s">
        <v>29</v>
      </c>
      <c r="U957">
        <v>303975</v>
      </c>
    </row>
    <row r="958" spans="1:21" x14ac:dyDescent="0.3">
      <c r="A958">
        <v>305412</v>
      </c>
      <c r="B958" t="s">
        <v>517</v>
      </c>
      <c r="C958" t="s">
        <v>1765</v>
      </c>
      <c r="D958" t="s">
        <v>19</v>
      </c>
      <c r="E958" t="s">
        <v>1769</v>
      </c>
      <c r="F958" t="s">
        <v>61</v>
      </c>
      <c r="G958" t="s">
        <v>53</v>
      </c>
      <c r="H958" t="s">
        <v>22</v>
      </c>
      <c r="I958" t="s">
        <v>43</v>
      </c>
      <c r="J958" t="s">
        <v>36</v>
      </c>
      <c r="K958" t="s">
        <v>54</v>
      </c>
      <c r="L958" t="s">
        <v>738</v>
      </c>
      <c r="M958">
        <v>85.71</v>
      </c>
      <c r="N958">
        <v>78</v>
      </c>
      <c r="O958" t="s">
        <v>56</v>
      </c>
      <c r="P958" t="s">
        <v>50</v>
      </c>
      <c r="R958">
        <v>7</v>
      </c>
      <c r="S958" t="s">
        <v>29</v>
      </c>
      <c r="U958">
        <v>303525</v>
      </c>
    </row>
    <row r="959" spans="1:21" x14ac:dyDescent="0.3">
      <c r="A959">
        <v>305414</v>
      </c>
      <c r="B959" t="s">
        <v>18</v>
      </c>
      <c r="C959" t="s">
        <v>1764</v>
      </c>
      <c r="D959" t="s">
        <v>60</v>
      </c>
      <c r="E959" t="s">
        <v>1769</v>
      </c>
      <c r="F959" t="s">
        <v>61</v>
      </c>
      <c r="G959" t="s">
        <v>102</v>
      </c>
      <c r="H959" t="s">
        <v>63</v>
      </c>
      <c r="I959" t="s">
        <v>43</v>
      </c>
      <c r="J959" t="s">
        <v>24</v>
      </c>
      <c r="K959" t="s">
        <v>64</v>
      </c>
      <c r="L959" t="s">
        <v>1317</v>
      </c>
      <c r="M959">
        <v>77.28</v>
      </c>
      <c r="N959">
        <v>69</v>
      </c>
      <c r="O959" t="s">
        <v>56</v>
      </c>
      <c r="P959" t="s">
        <v>38</v>
      </c>
      <c r="Q959">
        <v>2</v>
      </c>
      <c r="R959">
        <v>16</v>
      </c>
      <c r="S959" t="s">
        <v>29</v>
      </c>
      <c r="U959">
        <v>304591</v>
      </c>
    </row>
    <row r="960" spans="1:21" x14ac:dyDescent="0.3">
      <c r="A960">
        <v>305415</v>
      </c>
      <c r="B960" t="s">
        <v>559</v>
      </c>
      <c r="C960" t="s">
        <v>1766</v>
      </c>
      <c r="D960" t="s">
        <v>52</v>
      </c>
      <c r="E960" t="s">
        <v>1771</v>
      </c>
      <c r="F960" t="s">
        <v>32</v>
      </c>
      <c r="G960" t="s">
        <v>33</v>
      </c>
      <c r="H960" t="s">
        <v>76</v>
      </c>
      <c r="I960" t="s">
        <v>35</v>
      </c>
      <c r="J960" t="s">
        <v>36</v>
      </c>
      <c r="K960" t="s">
        <v>69</v>
      </c>
      <c r="L960" t="s">
        <v>1500</v>
      </c>
      <c r="M960">
        <v>94.39</v>
      </c>
      <c r="N960">
        <v>77</v>
      </c>
      <c r="O960" t="s">
        <v>56</v>
      </c>
      <c r="P960" t="s">
        <v>38</v>
      </c>
      <c r="Q960">
        <v>3</v>
      </c>
      <c r="R960">
        <v>29</v>
      </c>
      <c r="S960" t="s">
        <v>29</v>
      </c>
      <c r="U960">
        <v>304252</v>
      </c>
    </row>
    <row r="961" spans="1:21" x14ac:dyDescent="0.3">
      <c r="A961">
        <v>305416</v>
      </c>
      <c r="B961" t="s">
        <v>495</v>
      </c>
      <c r="C961" t="s">
        <v>1762</v>
      </c>
      <c r="D961" t="s">
        <v>72</v>
      </c>
      <c r="E961" t="s">
        <v>1769</v>
      </c>
      <c r="F961" t="s">
        <v>61</v>
      </c>
      <c r="G961" t="s">
        <v>42</v>
      </c>
      <c r="H961" t="s">
        <v>22</v>
      </c>
      <c r="I961" t="s">
        <v>43</v>
      </c>
      <c r="J961" t="s">
        <v>24</v>
      </c>
      <c r="K961" t="s">
        <v>64</v>
      </c>
      <c r="L961" t="s">
        <v>254</v>
      </c>
      <c r="M961">
        <v>76.819999999999993</v>
      </c>
      <c r="N961">
        <v>68</v>
      </c>
      <c r="O961" t="s">
        <v>56</v>
      </c>
      <c r="P961" t="s">
        <v>38</v>
      </c>
      <c r="Q961">
        <v>4</v>
      </c>
      <c r="R961">
        <v>33</v>
      </c>
      <c r="S961" t="s">
        <v>29</v>
      </c>
      <c r="U961">
        <v>303562</v>
      </c>
    </row>
    <row r="962" spans="1:21" x14ac:dyDescent="0.3">
      <c r="A962">
        <v>305417</v>
      </c>
      <c r="B962" t="s">
        <v>765</v>
      </c>
      <c r="C962" t="s">
        <v>1760</v>
      </c>
      <c r="D962" t="s">
        <v>31</v>
      </c>
      <c r="E962" t="s">
        <v>1768</v>
      </c>
      <c r="F962" t="s">
        <v>20</v>
      </c>
      <c r="G962" t="s">
        <v>53</v>
      </c>
      <c r="H962" t="s">
        <v>34</v>
      </c>
      <c r="I962" t="s">
        <v>43</v>
      </c>
      <c r="J962" t="s">
        <v>36</v>
      </c>
      <c r="K962" t="s">
        <v>54</v>
      </c>
      <c r="L962" t="s">
        <v>184</v>
      </c>
      <c r="M962">
        <v>87.71</v>
      </c>
      <c r="N962">
        <v>71</v>
      </c>
      <c r="O962" t="s">
        <v>56</v>
      </c>
      <c r="P962" t="s">
        <v>50</v>
      </c>
      <c r="R962">
        <v>19</v>
      </c>
      <c r="S962" t="s">
        <v>29</v>
      </c>
      <c r="U962">
        <v>303962</v>
      </c>
    </row>
    <row r="963" spans="1:21" x14ac:dyDescent="0.3">
      <c r="A963">
        <v>305420</v>
      </c>
      <c r="B963" t="s">
        <v>823</v>
      </c>
      <c r="C963" t="s">
        <v>1764</v>
      </c>
      <c r="D963" t="s">
        <v>60</v>
      </c>
      <c r="E963" t="s">
        <v>1771</v>
      </c>
      <c r="F963" t="s">
        <v>32</v>
      </c>
      <c r="G963" t="s">
        <v>47</v>
      </c>
      <c r="H963" t="s">
        <v>63</v>
      </c>
      <c r="I963" t="s">
        <v>23</v>
      </c>
      <c r="J963" t="s">
        <v>24</v>
      </c>
      <c r="K963" t="s">
        <v>69</v>
      </c>
      <c r="L963" t="s">
        <v>1440</v>
      </c>
      <c r="M963">
        <v>77.430000000000007</v>
      </c>
      <c r="N963">
        <v>50</v>
      </c>
      <c r="O963" t="s">
        <v>56</v>
      </c>
      <c r="P963" t="s">
        <v>38</v>
      </c>
      <c r="Q963">
        <v>2</v>
      </c>
      <c r="R963">
        <v>17</v>
      </c>
      <c r="S963" t="s">
        <v>29</v>
      </c>
      <c r="U963">
        <v>303983</v>
      </c>
    </row>
    <row r="964" spans="1:21" x14ac:dyDescent="0.3">
      <c r="A964">
        <v>305426</v>
      </c>
      <c r="B964" t="s">
        <v>732</v>
      </c>
      <c r="C964" t="s">
        <v>1765</v>
      </c>
      <c r="D964" t="s">
        <v>19</v>
      </c>
      <c r="E964" t="s">
        <v>1771</v>
      </c>
      <c r="F964" t="s">
        <v>32</v>
      </c>
      <c r="G964" t="s">
        <v>173</v>
      </c>
      <c r="H964" t="s">
        <v>63</v>
      </c>
      <c r="I964" t="s">
        <v>43</v>
      </c>
      <c r="J964" t="s">
        <v>36</v>
      </c>
      <c r="K964" t="s">
        <v>25</v>
      </c>
      <c r="L964" t="s">
        <v>1002</v>
      </c>
      <c r="M964">
        <v>98.86</v>
      </c>
      <c r="N964">
        <v>96</v>
      </c>
      <c r="O964" t="s">
        <v>56</v>
      </c>
      <c r="P964" t="s">
        <v>38</v>
      </c>
      <c r="Q964">
        <v>3</v>
      </c>
      <c r="S964" t="s">
        <v>29</v>
      </c>
      <c r="U964">
        <v>303552</v>
      </c>
    </row>
    <row r="965" spans="1:21" x14ac:dyDescent="0.3">
      <c r="A965">
        <v>305429</v>
      </c>
      <c r="B965" t="s">
        <v>1110</v>
      </c>
      <c r="C965" t="s">
        <v>1762</v>
      </c>
      <c r="D965" t="s">
        <v>72</v>
      </c>
      <c r="E965" t="s">
        <v>1771</v>
      </c>
      <c r="F965" t="s">
        <v>32</v>
      </c>
      <c r="G965" t="s">
        <v>42</v>
      </c>
      <c r="H965" t="s">
        <v>22</v>
      </c>
      <c r="I965" t="s">
        <v>43</v>
      </c>
      <c r="J965" t="s">
        <v>24</v>
      </c>
      <c r="K965" t="s">
        <v>69</v>
      </c>
      <c r="L965" t="s">
        <v>1325</v>
      </c>
      <c r="M965">
        <v>96.27</v>
      </c>
      <c r="N965">
        <v>88</v>
      </c>
      <c r="O965" t="s">
        <v>56</v>
      </c>
      <c r="P965" t="s">
        <v>38</v>
      </c>
      <c r="Q965">
        <v>2</v>
      </c>
      <c r="R965">
        <v>13</v>
      </c>
      <c r="S965" t="s">
        <v>29</v>
      </c>
      <c r="U965">
        <v>304115</v>
      </c>
    </row>
    <row r="966" spans="1:21" x14ac:dyDescent="0.3">
      <c r="A966">
        <v>305431</v>
      </c>
      <c r="B966" t="s">
        <v>1422</v>
      </c>
      <c r="C966" t="s">
        <v>1764</v>
      </c>
      <c r="D966" t="s">
        <v>60</v>
      </c>
      <c r="E966" t="s">
        <v>1768</v>
      </c>
      <c r="F966" t="s">
        <v>20</v>
      </c>
      <c r="G966" t="s">
        <v>33</v>
      </c>
      <c r="H966" t="s">
        <v>63</v>
      </c>
      <c r="I966" t="s">
        <v>23</v>
      </c>
      <c r="J966" t="s">
        <v>24</v>
      </c>
      <c r="K966" t="s">
        <v>69</v>
      </c>
      <c r="L966" t="s">
        <v>139</v>
      </c>
      <c r="M966">
        <v>87.53</v>
      </c>
      <c r="N966">
        <v>79</v>
      </c>
      <c r="O966" t="s">
        <v>56</v>
      </c>
      <c r="P966" t="s">
        <v>38</v>
      </c>
      <c r="Q966">
        <v>3</v>
      </c>
      <c r="R966">
        <v>9</v>
      </c>
      <c r="S966" t="s">
        <v>29</v>
      </c>
      <c r="U966">
        <v>305055</v>
      </c>
    </row>
    <row r="967" spans="1:21" x14ac:dyDescent="0.3">
      <c r="A967">
        <v>305432</v>
      </c>
      <c r="B967" t="s">
        <v>1076</v>
      </c>
      <c r="C967" t="s">
        <v>1760</v>
      </c>
      <c r="D967" t="s">
        <v>31</v>
      </c>
      <c r="E967" t="s">
        <v>1772</v>
      </c>
      <c r="F967" t="s">
        <v>46</v>
      </c>
      <c r="G967" t="s">
        <v>62</v>
      </c>
      <c r="H967" t="s">
        <v>63</v>
      </c>
      <c r="I967" t="s">
        <v>35</v>
      </c>
      <c r="J967" t="s">
        <v>36</v>
      </c>
      <c r="K967" t="s">
        <v>54</v>
      </c>
      <c r="L967" t="s">
        <v>709</v>
      </c>
      <c r="M967">
        <v>93.58</v>
      </c>
      <c r="N967">
        <v>81</v>
      </c>
      <c r="O967" t="s">
        <v>56</v>
      </c>
      <c r="P967" t="s">
        <v>28</v>
      </c>
      <c r="R967">
        <v>8</v>
      </c>
      <c r="S967" t="s">
        <v>29</v>
      </c>
      <c r="U967">
        <v>304646</v>
      </c>
    </row>
    <row r="968" spans="1:21" x14ac:dyDescent="0.3">
      <c r="A968">
        <v>305434</v>
      </c>
      <c r="B968" t="s">
        <v>578</v>
      </c>
      <c r="C968" t="s">
        <v>1764</v>
      </c>
      <c r="D968" t="s">
        <v>60</v>
      </c>
      <c r="E968" t="s">
        <v>1769</v>
      </c>
      <c r="F968" t="s">
        <v>61</v>
      </c>
      <c r="G968" t="s">
        <v>73</v>
      </c>
      <c r="H968" t="s">
        <v>22</v>
      </c>
      <c r="I968" t="s">
        <v>35</v>
      </c>
      <c r="J968" t="s">
        <v>36</v>
      </c>
      <c r="K968" t="s">
        <v>54</v>
      </c>
      <c r="L968" t="s">
        <v>1030</v>
      </c>
      <c r="M968">
        <v>95.89</v>
      </c>
      <c r="N968">
        <v>94</v>
      </c>
      <c r="O968" t="s">
        <v>56</v>
      </c>
      <c r="P968" t="s">
        <v>38</v>
      </c>
      <c r="Q968">
        <v>5</v>
      </c>
      <c r="R968">
        <v>34</v>
      </c>
      <c r="S968" t="s">
        <v>29</v>
      </c>
      <c r="U968">
        <v>305081</v>
      </c>
    </row>
    <row r="969" spans="1:21" x14ac:dyDescent="0.3">
      <c r="A969">
        <v>305435</v>
      </c>
      <c r="B969" t="s">
        <v>156</v>
      </c>
      <c r="C969" t="s">
        <v>1763</v>
      </c>
      <c r="D969" t="s">
        <v>80</v>
      </c>
      <c r="E969" t="s">
        <v>1771</v>
      </c>
      <c r="F969" t="s">
        <v>32</v>
      </c>
      <c r="G969" t="s">
        <v>42</v>
      </c>
      <c r="H969" t="s">
        <v>76</v>
      </c>
      <c r="I969" t="s">
        <v>35</v>
      </c>
      <c r="J969" t="s">
        <v>36</v>
      </c>
      <c r="K969" t="s">
        <v>54</v>
      </c>
      <c r="L969" t="s">
        <v>525</v>
      </c>
      <c r="M969">
        <v>77.16</v>
      </c>
      <c r="N969">
        <v>61</v>
      </c>
      <c r="O969" t="s">
        <v>56</v>
      </c>
      <c r="P969" t="s">
        <v>38</v>
      </c>
      <c r="Q969">
        <v>3</v>
      </c>
      <c r="R969">
        <v>30</v>
      </c>
      <c r="S969" t="s">
        <v>29</v>
      </c>
      <c r="U969">
        <v>304815</v>
      </c>
    </row>
    <row r="970" spans="1:21" x14ac:dyDescent="0.3">
      <c r="A970">
        <v>305437</v>
      </c>
      <c r="B970" t="s">
        <v>750</v>
      </c>
      <c r="C970" t="s">
        <v>1762</v>
      </c>
      <c r="D970" t="s">
        <v>72</v>
      </c>
      <c r="E970" t="s">
        <v>1768</v>
      </c>
      <c r="F970" t="s">
        <v>20</v>
      </c>
      <c r="G970" t="s">
        <v>73</v>
      </c>
      <c r="H970" t="s">
        <v>22</v>
      </c>
      <c r="I970" t="s">
        <v>35</v>
      </c>
      <c r="J970" t="s">
        <v>24</v>
      </c>
      <c r="K970" t="s">
        <v>54</v>
      </c>
      <c r="L970" t="s">
        <v>368</v>
      </c>
      <c r="M970">
        <v>83.69</v>
      </c>
      <c r="N970">
        <v>51</v>
      </c>
      <c r="O970" t="s">
        <v>56</v>
      </c>
      <c r="P970" t="s">
        <v>38</v>
      </c>
      <c r="Q970">
        <v>2</v>
      </c>
      <c r="R970">
        <v>16</v>
      </c>
      <c r="S970" t="s">
        <v>29</v>
      </c>
      <c r="U970">
        <v>303650</v>
      </c>
    </row>
    <row r="971" spans="1:21" x14ac:dyDescent="0.3">
      <c r="A971">
        <v>305443</v>
      </c>
      <c r="B971" t="s">
        <v>802</v>
      </c>
      <c r="C971" t="s">
        <v>1760</v>
      </c>
      <c r="D971" t="s">
        <v>31</v>
      </c>
      <c r="E971" t="s">
        <v>1770</v>
      </c>
      <c r="F971" t="s">
        <v>41</v>
      </c>
      <c r="G971" t="s">
        <v>42</v>
      </c>
      <c r="H971" t="s">
        <v>76</v>
      </c>
      <c r="I971" t="s">
        <v>43</v>
      </c>
      <c r="J971" t="s">
        <v>24</v>
      </c>
      <c r="K971" t="s">
        <v>54</v>
      </c>
      <c r="L971" t="s">
        <v>1377</v>
      </c>
      <c r="M971">
        <v>77.45</v>
      </c>
      <c r="N971">
        <v>58</v>
      </c>
      <c r="O971" t="s">
        <v>56</v>
      </c>
      <c r="P971" t="s">
        <v>38</v>
      </c>
      <c r="Q971">
        <v>5</v>
      </c>
      <c r="R971">
        <v>31</v>
      </c>
      <c r="S971" t="s">
        <v>29</v>
      </c>
      <c r="U971">
        <v>304312</v>
      </c>
    </row>
    <row r="972" spans="1:21" x14ac:dyDescent="0.3">
      <c r="A972">
        <v>305444</v>
      </c>
      <c r="B972" t="s">
        <v>481</v>
      </c>
      <c r="C972" t="s">
        <v>1760</v>
      </c>
      <c r="D972" t="s">
        <v>31</v>
      </c>
      <c r="E972" t="s">
        <v>1768</v>
      </c>
      <c r="F972" t="s">
        <v>20</v>
      </c>
      <c r="G972" t="s">
        <v>73</v>
      </c>
      <c r="H972" t="s">
        <v>34</v>
      </c>
      <c r="I972" t="s">
        <v>43</v>
      </c>
      <c r="J972" t="s">
        <v>36</v>
      </c>
      <c r="K972" t="s">
        <v>54</v>
      </c>
      <c r="L972" t="s">
        <v>1297</v>
      </c>
      <c r="M972">
        <v>84.74</v>
      </c>
      <c r="N972">
        <v>68</v>
      </c>
      <c r="O972" t="s">
        <v>56</v>
      </c>
      <c r="P972" t="s">
        <v>38</v>
      </c>
      <c r="Q972">
        <v>3</v>
      </c>
      <c r="R972">
        <v>6</v>
      </c>
      <c r="S972" t="s">
        <v>29</v>
      </c>
      <c r="U972">
        <v>303900</v>
      </c>
    </row>
    <row r="973" spans="1:21" x14ac:dyDescent="0.3">
      <c r="A973">
        <v>305445</v>
      </c>
      <c r="B973" t="s">
        <v>440</v>
      </c>
      <c r="C973" t="s">
        <v>1766</v>
      </c>
      <c r="D973" t="s">
        <v>52</v>
      </c>
      <c r="E973" t="s">
        <v>1772</v>
      </c>
      <c r="F973" t="s">
        <v>46</v>
      </c>
      <c r="G973" t="s">
        <v>126</v>
      </c>
      <c r="H973" t="s">
        <v>76</v>
      </c>
      <c r="I973" t="s">
        <v>35</v>
      </c>
      <c r="J973" t="s">
        <v>24</v>
      </c>
      <c r="K973" t="s">
        <v>54</v>
      </c>
      <c r="L973" t="s">
        <v>1309</v>
      </c>
      <c r="M973">
        <v>94.83</v>
      </c>
      <c r="N973">
        <v>81</v>
      </c>
      <c r="O973" t="s">
        <v>56</v>
      </c>
      <c r="P973" t="s">
        <v>38</v>
      </c>
      <c r="Q973">
        <v>3</v>
      </c>
      <c r="R973">
        <v>11</v>
      </c>
      <c r="S973" t="s">
        <v>29</v>
      </c>
      <c r="U973">
        <v>305177</v>
      </c>
    </row>
    <row r="974" spans="1:21" x14ac:dyDescent="0.3">
      <c r="A974">
        <v>305446</v>
      </c>
      <c r="B974" t="s">
        <v>460</v>
      </c>
      <c r="C974" t="s">
        <v>1763</v>
      </c>
      <c r="D974" t="s">
        <v>80</v>
      </c>
      <c r="E974" t="s">
        <v>1769</v>
      </c>
      <c r="F974" t="s">
        <v>61</v>
      </c>
      <c r="G974" t="s">
        <v>73</v>
      </c>
      <c r="H974" t="s">
        <v>34</v>
      </c>
      <c r="I974" t="s">
        <v>43</v>
      </c>
      <c r="J974" t="s">
        <v>36</v>
      </c>
      <c r="K974" t="s">
        <v>69</v>
      </c>
      <c r="L974" t="s">
        <v>1058</v>
      </c>
      <c r="M974">
        <v>81.63</v>
      </c>
      <c r="N974">
        <v>71</v>
      </c>
      <c r="O974" t="s">
        <v>56</v>
      </c>
      <c r="P974" t="s">
        <v>38</v>
      </c>
      <c r="Q974">
        <v>3</v>
      </c>
      <c r="R974">
        <v>17</v>
      </c>
      <c r="S974" t="s">
        <v>57</v>
      </c>
      <c r="T974" t="s">
        <v>1268</v>
      </c>
      <c r="U974">
        <v>305265</v>
      </c>
    </row>
    <row r="975" spans="1:21" x14ac:dyDescent="0.3">
      <c r="A975">
        <v>305447</v>
      </c>
      <c r="B975" t="s">
        <v>357</v>
      </c>
      <c r="C975" t="s">
        <v>1762</v>
      </c>
      <c r="D975" t="s">
        <v>72</v>
      </c>
      <c r="E975" t="s">
        <v>1769</v>
      </c>
      <c r="F975" t="s">
        <v>61</v>
      </c>
      <c r="G975" t="s">
        <v>68</v>
      </c>
      <c r="H975" t="s">
        <v>22</v>
      </c>
      <c r="I975" t="s">
        <v>23</v>
      </c>
      <c r="J975" t="s">
        <v>36</v>
      </c>
      <c r="K975" t="s">
        <v>69</v>
      </c>
      <c r="L975" t="s">
        <v>166</v>
      </c>
      <c r="M975">
        <v>95.36</v>
      </c>
      <c r="N975">
        <v>99</v>
      </c>
      <c r="O975" t="s">
        <v>56</v>
      </c>
      <c r="P975" t="s">
        <v>38</v>
      </c>
      <c r="Q975">
        <v>3</v>
      </c>
      <c r="R975">
        <v>17</v>
      </c>
      <c r="S975" t="s">
        <v>29</v>
      </c>
      <c r="U975">
        <v>303629</v>
      </c>
    </row>
    <row r="976" spans="1:21" x14ac:dyDescent="0.3">
      <c r="A976">
        <v>305449</v>
      </c>
      <c r="B976" t="s">
        <v>289</v>
      </c>
      <c r="C976" t="s">
        <v>1766</v>
      </c>
      <c r="D976" t="s">
        <v>52</v>
      </c>
      <c r="E976" t="s">
        <v>1768</v>
      </c>
      <c r="F976" t="s">
        <v>20</v>
      </c>
      <c r="G976" t="s">
        <v>126</v>
      </c>
      <c r="H976" t="s">
        <v>63</v>
      </c>
      <c r="I976" t="s">
        <v>43</v>
      </c>
      <c r="J976" t="s">
        <v>36</v>
      </c>
      <c r="K976" t="s">
        <v>54</v>
      </c>
      <c r="L976" t="s">
        <v>709</v>
      </c>
      <c r="M976">
        <v>95.06</v>
      </c>
      <c r="N976">
        <v>100</v>
      </c>
      <c r="O976" t="s">
        <v>56</v>
      </c>
      <c r="P976" t="s">
        <v>38</v>
      </c>
      <c r="Q976">
        <v>3</v>
      </c>
      <c r="R976">
        <v>27</v>
      </c>
      <c r="S976" t="s">
        <v>29</v>
      </c>
      <c r="U976">
        <v>305373</v>
      </c>
    </row>
    <row r="977" spans="1:21" x14ac:dyDescent="0.3">
      <c r="A977">
        <v>305450</v>
      </c>
      <c r="B977" t="s">
        <v>151</v>
      </c>
      <c r="C977" t="s">
        <v>1763</v>
      </c>
      <c r="D977" t="s">
        <v>80</v>
      </c>
      <c r="E977" t="s">
        <v>1772</v>
      </c>
      <c r="F977" t="s">
        <v>46</v>
      </c>
      <c r="G977" t="s">
        <v>62</v>
      </c>
      <c r="H977" t="s">
        <v>63</v>
      </c>
      <c r="I977" t="s">
        <v>35</v>
      </c>
      <c r="J977" t="s">
        <v>24</v>
      </c>
      <c r="K977" t="s">
        <v>64</v>
      </c>
      <c r="L977" t="s">
        <v>97</v>
      </c>
      <c r="M977">
        <v>83.53</v>
      </c>
      <c r="N977">
        <v>65</v>
      </c>
      <c r="O977" t="s">
        <v>56</v>
      </c>
      <c r="P977" t="s">
        <v>38</v>
      </c>
      <c r="Q977">
        <v>5</v>
      </c>
      <c r="R977">
        <v>24</v>
      </c>
      <c r="S977" t="s">
        <v>57</v>
      </c>
      <c r="T977" t="s">
        <v>1626</v>
      </c>
      <c r="U977">
        <v>304019</v>
      </c>
    </row>
    <row r="978" spans="1:21" x14ac:dyDescent="0.3">
      <c r="A978">
        <v>305451</v>
      </c>
      <c r="B978" t="s">
        <v>446</v>
      </c>
      <c r="C978" t="s">
        <v>1762</v>
      </c>
      <c r="D978" t="s">
        <v>72</v>
      </c>
      <c r="E978" t="s">
        <v>1772</v>
      </c>
      <c r="F978" t="s">
        <v>46</v>
      </c>
      <c r="G978" t="s">
        <v>102</v>
      </c>
      <c r="H978" t="s">
        <v>22</v>
      </c>
      <c r="I978" t="s">
        <v>35</v>
      </c>
      <c r="J978" t="s">
        <v>36</v>
      </c>
      <c r="K978" t="s">
        <v>25</v>
      </c>
      <c r="L978" t="s">
        <v>1240</v>
      </c>
      <c r="M978">
        <v>88.08</v>
      </c>
      <c r="N978">
        <v>73</v>
      </c>
      <c r="O978" t="s">
        <v>56</v>
      </c>
      <c r="P978" t="s">
        <v>50</v>
      </c>
      <c r="R978">
        <v>27</v>
      </c>
      <c r="S978" t="s">
        <v>29</v>
      </c>
      <c r="U978">
        <v>304828</v>
      </c>
    </row>
    <row r="979" spans="1:21" x14ac:dyDescent="0.3">
      <c r="A979">
        <v>305452</v>
      </c>
      <c r="B979" t="s">
        <v>625</v>
      </c>
      <c r="C979" t="s">
        <v>1762</v>
      </c>
      <c r="D979" t="s">
        <v>72</v>
      </c>
      <c r="E979" t="s">
        <v>1772</v>
      </c>
      <c r="F979" t="s">
        <v>46</v>
      </c>
      <c r="G979" t="s">
        <v>33</v>
      </c>
      <c r="H979" t="s">
        <v>22</v>
      </c>
      <c r="I979" t="s">
        <v>43</v>
      </c>
      <c r="J979" t="s">
        <v>36</v>
      </c>
      <c r="K979" t="s">
        <v>54</v>
      </c>
      <c r="L979" t="s">
        <v>1627</v>
      </c>
      <c r="M979">
        <v>87.58</v>
      </c>
      <c r="N979">
        <v>70</v>
      </c>
      <c r="O979" t="s">
        <v>56</v>
      </c>
      <c r="P979" t="s">
        <v>50</v>
      </c>
      <c r="R979">
        <v>11</v>
      </c>
      <c r="S979" t="s">
        <v>57</v>
      </c>
      <c r="T979" t="s">
        <v>1628</v>
      </c>
      <c r="U979">
        <v>305115</v>
      </c>
    </row>
    <row r="980" spans="1:21" x14ac:dyDescent="0.3">
      <c r="A980">
        <v>305455</v>
      </c>
      <c r="B980" t="s">
        <v>524</v>
      </c>
      <c r="C980" t="s">
        <v>1766</v>
      </c>
      <c r="D980" t="s">
        <v>52</v>
      </c>
      <c r="E980" t="s">
        <v>1772</v>
      </c>
      <c r="F980" t="s">
        <v>46</v>
      </c>
      <c r="G980" t="s">
        <v>21</v>
      </c>
      <c r="H980" t="s">
        <v>63</v>
      </c>
      <c r="I980" t="s">
        <v>35</v>
      </c>
      <c r="J980" t="s">
        <v>24</v>
      </c>
      <c r="K980" t="s">
        <v>64</v>
      </c>
      <c r="L980" t="s">
        <v>1630</v>
      </c>
      <c r="M980">
        <v>94.23</v>
      </c>
      <c r="N980">
        <v>86</v>
      </c>
      <c r="O980" t="s">
        <v>56</v>
      </c>
      <c r="P980" t="s">
        <v>38</v>
      </c>
      <c r="Q980">
        <v>5</v>
      </c>
      <c r="R980">
        <v>26</v>
      </c>
      <c r="S980" t="s">
        <v>57</v>
      </c>
      <c r="T980" t="s">
        <v>1260</v>
      </c>
      <c r="U980">
        <v>304167</v>
      </c>
    </row>
    <row r="981" spans="1:21" x14ac:dyDescent="0.3">
      <c r="A981">
        <v>305457</v>
      </c>
      <c r="B981" t="s">
        <v>1042</v>
      </c>
      <c r="C981" t="s">
        <v>1762</v>
      </c>
      <c r="D981" t="s">
        <v>72</v>
      </c>
      <c r="E981" t="s">
        <v>1770</v>
      </c>
      <c r="F981" t="s">
        <v>41</v>
      </c>
      <c r="G981" t="s">
        <v>21</v>
      </c>
      <c r="H981" t="s">
        <v>76</v>
      </c>
      <c r="I981" t="s">
        <v>23</v>
      </c>
      <c r="J981" t="s">
        <v>36</v>
      </c>
      <c r="K981" t="s">
        <v>64</v>
      </c>
      <c r="L981" t="s">
        <v>1631</v>
      </c>
      <c r="M981">
        <v>94.38</v>
      </c>
      <c r="N981">
        <v>85</v>
      </c>
      <c r="O981" t="s">
        <v>56</v>
      </c>
      <c r="P981" t="s">
        <v>38</v>
      </c>
      <c r="Q981">
        <v>5</v>
      </c>
      <c r="R981">
        <v>36</v>
      </c>
      <c r="S981" t="s">
        <v>29</v>
      </c>
      <c r="U981">
        <v>303958</v>
      </c>
    </row>
    <row r="982" spans="1:21" x14ac:dyDescent="0.3">
      <c r="A982">
        <v>305459</v>
      </c>
      <c r="B982" t="s">
        <v>846</v>
      </c>
      <c r="C982" t="s">
        <v>1761</v>
      </c>
      <c r="D982" t="s">
        <v>40</v>
      </c>
      <c r="E982" t="s">
        <v>1769</v>
      </c>
      <c r="F982" t="s">
        <v>61</v>
      </c>
      <c r="G982" t="s">
        <v>68</v>
      </c>
      <c r="H982" t="s">
        <v>34</v>
      </c>
      <c r="I982" t="s">
        <v>43</v>
      </c>
      <c r="J982" t="s">
        <v>36</v>
      </c>
      <c r="K982" t="s">
        <v>54</v>
      </c>
      <c r="L982" t="s">
        <v>1542</v>
      </c>
      <c r="M982">
        <v>79.58</v>
      </c>
      <c r="N982">
        <v>59</v>
      </c>
      <c r="O982" t="s">
        <v>56</v>
      </c>
      <c r="P982" t="s">
        <v>38</v>
      </c>
      <c r="Q982">
        <v>4</v>
      </c>
      <c r="R982">
        <v>10</v>
      </c>
      <c r="S982" t="s">
        <v>57</v>
      </c>
      <c r="T982" t="s">
        <v>1060</v>
      </c>
      <c r="U982">
        <v>305254</v>
      </c>
    </row>
    <row r="983" spans="1:21" x14ac:dyDescent="0.3">
      <c r="A983">
        <v>305461</v>
      </c>
      <c r="B983" t="s">
        <v>597</v>
      </c>
      <c r="C983" t="s">
        <v>1760</v>
      </c>
      <c r="D983" t="s">
        <v>31</v>
      </c>
      <c r="E983" t="s">
        <v>1768</v>
      </c>
      <c r="F983" t="s">
        <v>20</v>
      </c>
      <c r="G983" t="s">
        <v>53</v>
      </c>
      <c r="H983" t="s">
        <v>76</v>
      </c>
      <c r="I983" t="s">
        <v>35</v>
      </c>
      <c r="J983" t="s">
        <v>36</v>
      </c>
      <c r="K983" t="s">
        <v>25</v>
      </c>
      <c r="L983" t="s">
        <v>1054</v>
      </c>
      <c r="M983">
        <v>75.459999999999994</v>
      </c>
      <c r="N983">
        <v>56</v>
      </c>
      <c r="O983" t="s">
        <v>56</v>
      </c>
      <c r="P983" t="s">
        <v>50</v>
      </c>
      <c r="R983">
        <v>5</v>
      </c>
      <c r="S983" t="s">
        <v>29</v>
      </c>
      <c r="U983">
        <v>303966</v>
      </c>
    </row>
    <row r="984" spans="1:21" x14ac:dyDescent="0.3">
      <c r="A984">
        <v>305462</v>
      </c>
      <c r="B984" t="s">
        <v>1076</v>
      </c>
      <c r="C984" t="s">
        <v>1764</v>
      </c>
      <c r="D984" t="s">
        <v>60</v>
      </c>
      <c r="E984" t="s">
        <v>1770</v>
      </c>
      <c r="F984" t="s">
        <v>41</v>
      </c>
      <c r="G984" t="s">
        <v>33</v>
      </c>
      <c r="H984" t="s">
        <v>22</v>
      </c>
      <c r="I984" t="s">
        <v>23</v>
      </c>
      <c r="J984" t="s">
        <v>24</v>
      </c>
      <c r="K984" t="s">
        <v>54</v>
      </c>
      <c r="L984" t="s">
        <v>1095</v>
      </c>
      <c r="M984">
        <v>88.45</v>
      </c>
      <c r="N984">
        <v>74</v>
      </c>
      <c r="O984" t="s">
        <v>56</v>
      </c>
      <c r="P984" t="s">
        <v>50</v>
      </c>
      <c r="S984" t="s">
        <v>57</v>
      </c>
      <c r="T984" t="s">
        <v>412</v>
      </c>
      <c r="U984">
        <v>305417</v>
      </c>
    </row>
    <row r="985" spans="1:21" x14ac:dyDescent="0.3">
      <c r="A985">
        <v>305463</v>
      </c>
      <c r="B985" t="s">
        <v>217</v>
      </c>
      <c r="C985" t="s">
        <v>1765</v>
      </c>
      <c r="D985" t="s">
        <v>19</v>
      </c>
      <c r="E985" t="s">
        <v>1772</v>
      </c>
      <c r="F985" t="s">
        <v>46</v>
      </c>
      <c r="G985" t="s">
        <v>21</v>
      </c>
      <c r="H985" t="s">
        <v>63</v>
      </c>
      <c r="I985" t="s">
        <v>23</v>
      </c>
      <c r="J985" t="s">
        <v>36</v>
      </c>
      <c r="K985" t="s">
        <v>69</v>
      </c>
      <c r="L985" t="s">
        <v>1632</v>
      </c>
      <c r="M985">
        <v>95.84</v>
      </c>
      <c r="N985">
        <v>91</v>
      </c>
      <c r="O985" t="s">
        <v>56</v>
      </c>
      <c r="P985" t="s">
        <v>38</v>
      </c>
      <c r="Q985">
        <v>2</v>
      </c>
      <c r="R985">
        <v>16</v>
      </c>
      <c r="S985" t="s">
        <v>29</v>
      </c>
      <c r="U985">
        <v>304801</v>
      </c>
    </row>
    <row r="986" spans="1:21" x14ac:dyDescent="0.3">
      <c r="A986">
        <v>305464</v>
      </c>
      <c r="B986" t="s">
        <v>630</v>
      </c>
      <c r="C986" t="s">
        <v>1763</v>
      </c>
      <c r="D986" t="s">
        <v>80</v>
      </c>
      <c r="E986" t="s">
        <v>1770</v>
      </c>
      <c r="F986" t="s">
        <v>41</v>
      </c>
      <c r="G986" t="s">
        <v>47</v>
      </c>
      <c r="H986" t="s">
        <v>34</v>
      </c>
      <c r="I986" t="s">
        <v>35</v>
      </c>
      <c r="J986" t="s">
        <v>36</v>
      </c>
      <c r="K986" t="s">
        <v>54</v>
      </c>
      <c r="L986" t="s">
        <v>1633</v>
      </c>
      <c r="M986">
        <v>85.28</v>
      </c>
      <c r="N986">
        <v>78</v>
      </c>
      <c r="O986" t="s">
        <v>56</v>
      </c>
      <c r="P986" t="s">
        <v>38</v>
      </c>
      <c r="Q986">
        <v>4</v>
      </c>
      <c r="R986">
        <v>17</v>
      </c>
      <c r="S986" t="s">
        <v>29</v>
      </c>
      <c r="U986">
        <v>304756</v>
      </c>
    </row>
    <row r="987" spans="1:21" x14ac:dyDescent="0.3">
      <c r="A987">
        <v>305465</v>
      </c>
      <c r="B987" t="s">
        <v>1248</v>
      </c>
      <c r="C987" t="s">
        <v>1766</v>
      </c>
      <c r="D987" t="s">
        <v>52</v>
      </c>
      <c r="E987" t="s">
        <v>1771</v>
      </c>
      <c r="F987" t="s">
        <v>32</v>
      </c>
      <c r="G987" t="s">
        <v>68</v>
      </c>
      <c r="H987" t="s">
        <v>63</v>
      </c>
      <c r="I987" t="s">
        <v>23</v>
      </c>
      <c r="J987" t="s">
        <v>36</v>
      </c>
      <c r="K987" t="s">
        <v>25</v>
      </c>
      <c r="L987" t="s">
        <v>1634</v>
      </c>
      <c r="M987">
        <v>99.89</v>
      </c>
      <c r="N987">
        <v>91</v>
      </c>
      <c r="O987" t="s">
        <v>56</v>
      </c>
      <c r="P987" t="s">
        <v>38</v>
      </c>
      <c r="Q987">
        <v>5</v>
      </c>
      <c r="S987" t="s">
        <v>131</v>
      </c>
      <c r="T987" t="s">
        <v>81</v>
      </c>
      <c r="U987">
        <v>305288</v>
      </c>
    </row>
    <row r="988" spans="1:21" x14ac:dyDescent="0.3">
      <c r="A988">
        <v>305467</v>
      </c>
      <c r="B988" t="s">
        <v>650</v>
      </c>
      <c r="C988" t="s">
        <v>1765</v>
      </c>
      <c r="D988" t="s">
        <v>19</v>
      </c>
      <c r="E988" t="s">
        <v>1770</v>
      </c>
      <c r="F988" t="s">
        <v>41</v>
      </c>
      <c r="G988" t="s">
        <v>108</v>
      </c>
      <c r="H988" t="s">
        <v>76</v>
      </c>
      <c r="I988" t="s">
        <v>23</v>
      </c>
      <c r="J988" t="s">
        <v>24</v>
      </c>
      <c r="K988" t="s">
        <v>25</v>
      </c>
      <c r="L988" t="s">
        <v>1235</v>
      </c>
      <c r="M988">
        <v>98.07</v>
      </c>
      <c r="N988">
        <v>91</v>
      </c>
      <c r="O988" t="s">
        <v>56</v>
      </c>
      <c r="P988" t="s">
        <v>50</v>
      </c>
      <c r="R988">
        <v>32</v>
      </c>
      <c r="S988" t="s">
        <v>57</v>
      </c>
      <c r="T988" t="s">
        <v>341</v>
      </c>
      <c r="U988">
        <v>304643</v>
      </c>
    </row>
    <row r="989" spans="1:21" x14ac:dyDescent="0.3">
      <c r="A989">
        <v>305468</v>
      </c>
      <c r="B989" t="s">
        <v>291</v>
      </c>
      <c r="C989" t="s">
        <v>1764</v>
      </c>
      <c r="D989" t="s">
        <v>60</v>
      </c>
      <c r="E989" t="s">
        <v>1770</v>
      </c>
      <c r="F989" t="s">
        <v>41</v>
      </c>
      <c r="G989" t="s">
        <v>102</v>
      </c>
      <c r="H989" t="s">
        <v>34</v>
      </c>
      <c r="I989" t="s">
        <v>23</v>
      </c>
      <c r="J989" t="s">
        <v>36</v>
      </c>
      <c r="K989" t="s">
        <v>64</v>
      </c>
      <c r="L989" t="s">
        <v>1635</v>
      </c>
      <c r="M989">
        <v>84.37</v>
      </c>
      <c r="N989">
        <v>63</v>
      </c>
      <c r="O989" t="s">
        <v>56</v>
      </c>
      <c r="P989" t="s">
        <v>38</v>
      </c>
      <c r="Q989">
        <v>4</v>
      </c>
      <c r="R989">
        <v>19</v>
      </c>
      <c r="S989" t="s">
        <v>29</v>
      </c>
      <c r="U989">
        <v>303965</v>
      </c>
    </row>
    <row r="990" spans="1:21" x14ac:dyDescent="0.3">
      <c r="A990">
        <v>305471</v>
      </c>
      <c r="B990" t="s">
        <v>663</v>
      </c>
      <c r="C990" t="s">
        <v>1764</v>
      </c>
      <c r="D990" t="s">
        <v>60</v>
      </c>
      <c r="E990" t="s">
        <v>1768</v>
      </c>
      <c r="F990" t="s">
        <v>20</v>
      </c>
      <c r="G990" t="s">
        <v>47</v>
      </c>
      <c r="H990" t="s">
        <v>34</v>
      </c>
      <c r="I990" t="s">
        <v>43</v>
      </c>
      <c r="J990" t="s">
        <v>36</v>
      </c>
      <c r="K990" t="s">
        <v>69</v>
      </c>
      <c r="L990" t="s">
        <v>1484</v>
      </c>
      <c r="M990">
        <v>99</v>
      </c>
      <c r="N990">
        <v>94</v>
      </c>
      <c r="O990" t="s">
        <v>56</v>
      </c>
      <c r="P990" t="s">
        <v>38</v>
      </c>
      <c r="Q990">
        <v>4</v>
      </c>
      <c r="R990">
        <v>13</v>
      </c>
      <c r="S990" t="s">
        <v>29</v>
      </c>
      <c r="U990">
        <v>303916</v>
      </c>
    </row>
    <row r="991" spans="1:21" x14ac:dyDescent="0.3">
      <c r="A991">
        <v>305472</v>
      </c>
      <c r="B991" t="s">
        <v>433</v>
      </c>
      <c r="C991" t="s">
        <v>1764</v>
      </c>
      <c r="D991" t="s">
        <v>60</v>
      </c>
      <c r="E991" t="s">
        <v>1769</v>
      </c>
      <c r="F991" t="s">
        <v>61</v>
      </c>
      <c r="G991" t="s">
        <v>126</v>
      </c>
      <c r="H991" t="s">
        <v>63</v>
      </c>
      <c r="I991" t="s">
        <v>43</v>
      </c>
      <c r="J991" t="s">
        <v>36</v>
      </c>
      <c r="K991" t="s">
        <v>54</v>
      </c>
      <c r="L991" t="s">
        <v>1373</v>
      </c>
      <c r="M991">
        <v>93.89</v>
      </c>
      <c r="N991">
        <v>90</v>
      </c>
      <c r="O991" t="s">
        <v>56</v>
      </c>
      <c r="P991" t="s">
        <v>50</v>
      </c>
      <c r="R991">
        <v>17</v>
      </c>
      <c r="S991" t="s">
        <v>29</v>
      </c>
      <c r="U991">
        <v>303807</v>
      </c>
    </row>
    <row r="992" spans="1:21" x14ac:dyDescent="0.3">
      <c r="A992">
        <v>305475</v>
      </c>
      <c r="B992" t="s">
        <v>395</v>
      </c>
      <c r="C992" t="s">
        <v>1763</v>
      </c>
      <c r="D992" t="s">
        <v>80</v>
      </c>
      <c r="E992" t="s">
        <v>1771</v>
      </c>
      <c r="F992" t="s">
        <v>32</v>
      </c>
      <c r="G992" t="s">
        <v>62</v>
      </c>
      <c r="H992" t="s">
        <v>34</v>
      </c>
      <c r="I992" t="s">
        <v>35</v>
      </c>
      <c r="J992" t="s">
        <v>36</v>
      </c>
      <c r="K992" t="s">
        <v>25</v>
      </c>
      <c r="L992" t="s">
        <v>1192</v>
      </c>
      <c r="M992">
        <v>85.12</v>
      </c>
      <c r="N992">
        <v>74</v>
      </c>
      <c r="O992" t="s">
        <v>56</v>
      </c>
      <c r="P992" t="s">
        <v>50</v>
      </c>
      <c r="R992">
        <v>18</v>
      </c>
      <c r="S992" t="s">
        <v>29</v>
      </c>
      <c r="U992">
        <v>305252</v>
      </c>
    </row>
    <row r="993" spans="1:21" x14ac:dyDescent="0.3">
      <c r="A993">
        <v>305480</v>
      </c>
      <c r="B993" t="s">
        <v>863</v>
      </c>
      <c r="C993" t="s">
        <v>1766</v>
      </c>
      <c r="D993" t="s">
        <v>52</v>
      </c>
      <c r="E993" t="s">
        <v>1770</v>
      </c>
      <c r="F993" t="s">
        <v>41</v>
      </c>
      <c r="G993" t="s">
        <v>73</v>
      </c>
      <c r="H993" t="s">
        <v>76</v>
      </c>
      <c r="I993" t="s">
        <v>43</v>
      </c>
      <c r="J993" t="s">
        <v>36</v>
      </c>
      <c r="K993" t="s">
        <v>25</v>
      </c>
      <c r="L993" t="s">
        <v>296</v>
      </c>
      <c r="M993">
        <v>75.099999999999994</v>
      </c>
      <c r="N993">
        <v>55</v>
      </c>
      <c r="O993" t="s">
        <v>56</v>
      </c>
      <c r="P993" t="s">
        <v>38</v>
      </c>
      <c r="Q993">
        <v>3</v>
      </c>
      <c r="R993">
        <v>20</v>
      </c>
      <c r="S993" t="s">
        <v>29</v>
      </c>
      <c r="U993">
        <v>304527</v>
      </c>
    </row>
    <row r="994" spans="1:21" x14ac:dyDescent="0.3">
      <c r="A994">
        <v>305481</v>
      </c>
      <c r="B994" t="s">
        <v>112</v>
      </c>
      <c r="C994" t="s">
        <v>1764</v>
      </c>
      <c r="D994" t="s">
        <v>60</v>
      </c>
      <c r="E994" t="s">
        <v>1771</v>
      </c>
      <c r="F994" t="s">
        <v>32</v>
      </c>
      <c r="G994" t="s">
        <v>108</v>
      </c>
      <c r="H994" t="s">
        <v>22</v>
      </c>
      <c r="I994" t="s">
        <v>35</v>
      </c>
      <c r="J994" t="s">
        <v>24</v>
      </c>
      <c r="K994" t="s">
        <v>69</v>
      </c>
      <c r="L994" t="s">
        <v>1498</v>
      </c>
      <c r="M994">
        <v>75.39</v>
      </c>
      <c r="N994">
        <v>50</v>
      </c>
      <c r="O994" t="s">
        <v>56</v>
      </c>
      <c r="P994" t="s">
        <v>38</v>
      </c>
      <c r="Q994">
        <v>4</v>
      </c>
      <c r="S994" t="s">
        <v>57</v>
      </c>
      <c r="T994" t="s">
        <v>1638</v>
      </c>
      <c r="U994">
        <v>303544</v>
      </c>
    </row>
    <row r="995" spans="1:21" x14ac:dyDescent="0.3">
      <c r="A995">
        <v>305483</v>
      </c>
      <c r="B995" t="s">
        <v>1015</v>
      </c>
      <c r="C995" t="s">
        <v>1764</v>
      </c>
      <c r="D995" t="s">
        <v>60</v>
      </c>
      <c r="E995" t="s">
        <v>1768</v>
      </c>
      <c r="F995" t="s">
        <v>20</v>
      </c>
      <c r="G995" t="s">
        <v>73</v>
      </c>
      <c r="H995" t="s">
        <v>63</v>
      </c>
      <c r="I995" t="s">
        <v>23</v>
      </c>
      <c r="J995" t="s">
        <v>36</v>
      </c>
      <c r="K995" t="s">
        <v>64</v>
      </c>
      <c r="L995" t="s">
        <v>1121</v>
      </c>
      <c r="M995">
        <v>82</v>
      </c>
      <c r="N995">
        <v>61</v>
      </c>
      <c r="O995" t="s">
        <v>56</v>
      </c>
      <c r="P995" t="s">
        <v>38</v>
      </c>
      <c r="Q995">
        <v>4</v>
      </c>
      <c r="R995">
        <v>20</v>
      </c>
      <c r="S995" t="s">
        <v>29</v>
      </c>
      <c r="U995">
        <v>304928</v>
      </c>
    </row>
    <row r="996" spans="1:21" x14ac:dyDescent="0.3">
      <c r="A996">
        <v>305486</v>
      </c>
      <c r="B996" t="s">
        <v>1340</v>
      </c>
      <c r="C996" t="s">
        <v>1766</v>
      </c>
      <c r="D996" t="s">
        <v>52</v>
      </c>
      <c r="E996" t="s">
        <v>1768</v>
      </c>
      <c r="F996" t="s">
        <v>20</v>
      </c>
      <c r="G996" t="s">
        <v>73</v>
      </c>
      <c r="H996" t="s">
        <v>34</v>
      </c>
      <c r="I996" t="s">
        <v>43</v>
      </c>
      <c r="J996" t="s">
        <v>36</v>
      </c>
      <c r="K996" t="s">
        <v>25</v>
      </c>
      <c r="L996" t="s">
        <v>1561</v>
      </c>
      <c r="M996">
        <v>86.79</v>
      </c>
      <c r="N996">
        <v>90</v>
      </c>
      <c r="O996" t="s">
        <v>56</v>
      </c>
      <c r="P996" t="s">
        <v>38</v>
      </c>
      <c r="Q996">
        <v>2</v>
      </c>
      <c r="R996">
        <v>24</v>
      </c>
      <c r="S996" t="s">
        <v>29</v>
      </c>
      <c r="U996">
        <v>305244</v>
      </c>
    </row>
    <row r="997" spans="1:21" x14ac:dyDescent="0.3">
      <c r="A997">
        <v>305488</v>
      </c>
      <c r="B997" t="s">
        <v>477</v>
      </c>
      <c r="C997" t="s">
        <v>1765</v>
      </c>
      <c r="D997" t="s">
        <v>19</v>
      </c>
      <c r="E997" t="s">
        <v>1771</v>
      </c>
      <c r="F997" t="s">
        <v>32</v>
      </c>
      <c r="G997" t="s">
        <v>68</v>
      </c>
      <c r="H997" t="s">
        <v>63</v>
      </c>
      <c r="I997" t="s">
        <v>23</v>
      </c>
      <c r="J997" t="s">
        <v>36</v>
      </c>
      <c r="K997" t="s">
        <v>69</v>
      </c>
      <c r="L997" t="s">
        <v>582</v>
      </c>
      <c r="M997">
        <v>93.82</v>
      </c>
      <c r="N997">
        <v>86</v>
      </c>
      <c r="O997" t="s">
        <v>56</v>
      </c>
      <c r="P997" t="s">
        <v>38</v>
      </c>
      <c r="Q997">
        <v>5</v>
      </c>
      <c r="R997">
        <v>21</v>
      </c>
      <c r="S997" t="s">
        <v>29</v>
      </c>
      <c r="U997">
        <v>304346</v>
      </c>
    </row>
    <row r="998" spans="1:21" x14ac:dyDescent="0.3">
      <c r="A998">
        <v>305489</v>
      </c>
      <c r="B998" t="s">
        <v>906</v>
      </c>
      <c r="C998" t="s">
        <v>1763</v>
      </c>
      <c r="D998" t="s">
        <v>80</v>
      </c>
      <c r="E998" t="s">
        <v>1772</v>
      </c>
      <c r="F998" t="s">
        <v>46</v>
      </c>
      <c r="G998" t="s">
        <v>33</v>
      </c>
      <c r="H998" t="s">
        <v>63</v>
      </c>
      <c r="I998" t="s">
        <v>43</v>
      </c>
      <c r="J998" t="s">
        <v>24</v>
      </c>
      <c r="K998" t="s">
        <v>64</v>
      </c>
      <c r="L998" t="s">
        <v>865</v>
      </c>
      <c r="M998">
        <v>99.5</v>
      </c>
      <c r="N998">
        <v>92</v>
      </c>
      <c r="O998" t="s">
        <v>56</v>
      </c>
      <c r="P998" t="s">
        <v>38</v>
      </c>
      <c r="Q998">
        <v>2</v>
      </c>
      <c r="R998">
        <v>31</v>
      </c>
      <c r="S998" t="s">
        <v>57</v>
      </c>
      <c r="T998" t="s">
        <v>1576</v>
      </c>
      <c r="U998">
        <v>303796</v>
      </c>
    </row>
    <row r="999" spans="1:21" x14ac:dyDescent="0.3">
      <c r="A999">
        <v>305490</v>
      </c>
      <c r="B999" t="s">
        <v>328</v>
      </c>
      <c r="C999" t="s">
        <v>1766</v>
      </c>
      <c r="D999" t="s">
        <v>52</v>
      </c>
      <c r="E999" t="s">
        <v>1769</v>
      </c>
      <c r="F999" t="s">
        <v>61</v>
      </c>
      <c r="G999" t="s">
        <v>62</v>
      </c>
      <c r="H999" t="s">
        <v>22</v>
      </c>
      <c r="I999" t="s">
        <v>43</v>
      </c>
      <c r="J999" t="s">
        <v>24</v>
      </c>
      <c r="K999" t="s">
        <v>69</v>
      </c>
      <c r="L999" t="s">
        <v>842</v>
      </c>
      <c r="M999">
        <v>77.22</v>
      </c>
      <c r="N999">
        <v>69</v>
      </c>
      <c r="O999" t="s">
        <v>56</v>
      </c>
      <c r="P999" t="s">
        <v>38</v>
      </c>
      <c r="Q999">
        <v>4</v>
      </c>
      <c r="R999">
        <v>23</v>
      </c>
      <c r="S999" t="s">
        <v>131</v>
      </c>
      <c r="T999" t="s">
        <v>921</v>
      </c>
      <c r="U999">
        <v>304471</v>
      </c>
    </row>
    <row r="1000" spans="1:21" x14ac:dyDescent="0.3">
      <c r="A1000">
        <v>305492</v>
      </c>
      <c r="B1000" t="s">
        <v>765</v>
      </c>
      <c r="C1000" t="s">
        <v>1765</v>
      </c>
      <c r="D1000" t="s">
        <v>19</v>
      </c>
      <c r="E1000" t="s">
        <v>1769</v>
      </c>
      <c r="F1000" t="s">
        <v>61</v>
      </c>
      <c r="G1000" t="s">
        <v>53</v>
      </c>
      <c r="H1000" t="s">
        <v>22</v>
      </c>
      <c r="I1000" t="s">
        <v>23</v>
      </c>
      <c r="J1000" t="s">
        <v>24</v>
      </c>
      <c r="K1000" t="s">
        <v>69</v>
      </c>
      <c r="L1000" t="s">
        <v>1643</v>
      </c>
      <c r="M1000">
        <v>75.790000000000006</v>
      </c>
      <c r="N1000">
        <v>56</v>
      </c>
      <c r="O1000" t="s">
        <v>56</v>
      </c>
      <c r="P1000" t="s">
        <v>38</v>
      </c>
      <c r="Q1000">
        <v>3</v>
      </c>
      <c r="R1000">
        <v>13</v>
      </c>
      <c r="S1000" t="s">
        <v>29</v>
      </c>
      <c r="U1000">
        <v>305480</v>
      </c>
    </row>
    <row r="1001" spans="1:21" x14ac:dyDescent="0.3">
      <c r="A1001">
        <v>305495</v>
      </c>
      <c r="B1001" t="s">
        <v>1589</v>
      </c>
      <c r="C1001" t="s">
        <v>1760</v>
      </c>
      <c r="D1001" t="s">
        <v>31</v>
      </c>
      <c r="E1001" t="s">
        <v>1768</v>
      </c>
      <c r="F1001" t="s">
        <v>20</v>
      </c>
      <c r="G1001" t="s">
        <v>126</v>
      </c>
      <c r="H1001" t="s">
        <v>63</v>
      </c>
      <c r="I1001" t="s">
        <v>35</v>
      </c>
      <c r="J1001" t="s">
        <v>24</v>
      </c>
      <c r="K1001" t="s">
        <v>54</v>
      </c>
      <c r="L1001" t="s">
        <v>436</v>
      </c>
      <c r="M1001">
        <v>97.94</v>
      </c>
      <c r="N1001">
        <v>96</v>
      </c>
      <c r="O1001" t="s">
        <v>56</v>
      </c>
      <c r="P1001" t="s">
        <v>38</v>
      </c>
      <c r="Q1001">
        <v>2</v>
      </c>
      <c r="R1001">
        <v>15</v>
      </c>
      <c r="S1001" t="s">
        <v>131</v>
      </c>
      <c r="T1001" t="s">
        <v>1645</v>
      </c>
      <c r="U1001">
        <v>303639</v>
      </c>
    </row>
    <row r="1002" spans="1:21" x14ac:dyDescent="0.3">
      <c r="A1002">
        <v>305497</v>
      </c>
      <c r="B1002" t="s">
        <v>213</v>
      </c>
      <c r="C1002" t="s">
        <v>1760</v>
      </c>
      <c r="D1002" t="s">
        <v>31</v>
      </c>
      <c r="E1002" t="s">
        <v>1770</v>
      </c>
      <c r="F1002" t="s">
        <v>41</v>
      </c>
      <c r="G1002" t="s">
        <v>21</v>
      </c>
      <c r="H1002" t="s">
        <v>76</v>
      </c>
      <c r="I1002" t="s">
        <v>35</v>
      </c>
      <c r="J1002" t="s">
        <v>24</v>
      </c>
      <c r="K1002" t="s">
        <v>69</v>
      </c>
      <c r="L1002" t="s">
        <v>844</v>
      </c>
      <c r="M1002">
        <v>90.75</v>
      </c>
      <c r="N1002">
        <v>86</v>
      </c>
      <c r="O1002" t="s">
        <v>56</v>
      </c>
      <c r="P1002" t="s">
        <v>38</v>
      </c>
      <c r="Q1002">
        <v>3</v>
      </c>
      <c r="S1002" t="s">
        <v>57</v>
      </c>
      <c r="T1002" t="s">
        <v>1645</v>
      </c>
      <c r="U1002">
        <v>303858</v>
      </c>
    </row>
    <row r="1003" spans="1:21" x14ac:dyDescent="0.3">
      <c r="A1003">
        <v>305499</v>
      </c>
      <c r="B1003" t="s">
        <v>863</v>
      </c>
      <c r="C1003" t="s">
        <v>1760</v>
      </c>
      <c r="D1003" t="s">
        <v>31</v>
      </c>
      <c r="E1003" t="s">
        <v>1771</v>
      </c>
      <c r="F1003" t="s">
        <v>32</v>
      </c>
      <c r="G1003" t="s">
        <v>42</v>
      </c>
      <c r="H1003" t="s">
        <v>34</v>
      </c>
      <c r="I1003" t="s">
        <v>23</v>
      </c>
      <c r="J1003" t="s">
        <v>36</v>
      </c>
      <c r="K1003" t="s">
        <v>69</v>
      </c>
      <c r="L1003" t="s">
        <v>1029</v>
      </c>
      <c r="M1003">
        <v>77.08</v>
      </c>
      <c r="N1003">
        <v>55</v>
      </c>
      <c r="O1003" t="s">
        <v>56</v>
      </c>
      <c r="P1003" t="s">
        <v>38</v>
      </c>
      <c r="Q1003">
        <v>2</v>
      </c>
      <c r="R1003">
        <v>18</v>
      </c>
      <c r="S1003" t="s">
        <v>29</v>
      </c>
      <c r="U1003">
        <v>304248</v>
      </c>
    </row>
    <row r="1004" spans="1:21" x14ac:dyDescent="0.3">
      <c r="A1004">
        <v>305500</v>
      </c>
      <c r="B1004" t="s">
        <v>563</v>
      </c>
      <c r="C1004" t="s">
        <v>1763</v>
      </c>
      <c r="D1004" t="s">
        <v>80</v>
      </c>
      <c r="E1004" t="s">
        <v>1772</v>
      </c>
      <c r="F1004" t="s">
        <v>46</v>
      </c>
      <c r="G1004" t="s">
        <v>21</v>
      </c>
      <c r="H1004" t="s">
        <v>22</v>
      </c>
      <c r="I1004" t="s">
        <v>35</v>
      </c>
      <c r="J1004" t="s">
        <v>36</v>
      </c>
      <c r="K1004" t="s">
        <v>64</v>
      </c>
      <c r="L1004" t="s">
        <v>706</v>
      </c>
      <c r="M1004">
        <v>94.66</v>
      </c>
      <c r="N1004">
        <v>73</v>
      </c>
      <c r="O1004" t="s">
        <v>56</v>
      </c>
      <c r="P1004" t="s">
        <v>50</v>
      </c>
      <c r="R1004">
        <v>8</v>
      </c>
      <c r="S1004" t="s">
        <v>57</v>
      </c>
      <c r="T1004" t="s">
        <v>1647</v>
      </c>
      <c r="U1004">
        <v>303540</v>
      </c>
    </row>
    <row r="1005" spans="1:21" x14ac:dyDescent="0.3">
      <c r="A1005">
        <v>305501</v>
      </c>
      <c r="B1005" t="s">
        <v>791</v>
      </c>
      <c r="C1005" t="s">
        <v>1765</v>
      </c>
      <c r="D1005" t="s">
        <v>19</v>
      </c>
      <c r="E1005" t="s">
        <v>1768</v>
      </c>
      <c r="F1005" t="s">
        <v>20</v>
      </c>
      <c r="G1005" t="s">
        <v>47</v>
      </c>
      <c r="H1005" t="s">
        <v>63</v>
      </c>
      <c r="I1005" t="s">
        <v>35</v>
      </c>
      <c r="J1005" t="s">
        <v>24</v>
      </c>
      <c r="K1005" t="s">
        <v>64</v>
      </c>
      <c r="L1005" t="s">
        <v>971</v>
      </c>
      <c r="M1005">
        <v>93.13</v>
      </c>
      <c r="N1005">
        <v>87</v>
      </c>
      <c r="O1005" t="s">
        <v>56</v>
      </c>
      <c r="P1005" t="s">
        <v>38</v>
      </c>
      <c r="Q1005">
        <v>4</v>
      </c>
      <c r="S1005" t="s">
        <v>57</v>
      </c>
      <c r="T1005" t="s">
        <v>100</v>
      </c>
      <c r="U1005">
        <v>304083</v>
      </c>
    </row>
    <row r="1006" spans="1:21" x14ac:dyDescent="0.3">
      <c r="A1006">
        <v>305502</v>
      </c>
      <c r="B1006" t="s">
        <v>501</v>
      </c>
      <c r="C1006" t="s">
        <v>1762</v>
      </c>
      <c r="D1006" t="s">
        <v>72</v>
      </c>
      <c r="E1006" t="s">
        <v>1771</v>
      </c>
      <c r="F1006" t="s">
        <v>32</v>
      </c>
      <c r="G1006" t="s">
        <v>33</v>
      </c>
      <c r="H1006" t="s">
        <v>22</v>
      </c>
      <c r="I1006" t="s">
        <v>43</v>
      </c>
      <c r="J1006" t="s">
        <v>36</v>
      </c>
      <c r="K1006" t="s">
        <v>64</v>
      </c>
      <c r="L1006" t="s">
        <v>1270</v>
      </c>
      <c r="M1006">
        <v>97.97</v>
      </c>
      <c r="N1006">
        <v>93</v>
      </c>
      <c r="O1006" t="s">
        <v>56</v>
      </c>
      <c r="P1006" t="s">
        <v>38</v>
      </c>
      <c r="Q1006">
        <v>3</v>
      </c>
      <c r="R1006">
        <v>12</v>
      </c>
      <c r="S1006" t="s">
        <v>57</v>
      </c>
      <c r="T1006" t="s">
        <v>1359</v>
      </c>
      <c r="U1006">
        <v>305348</v>
      </c>
    </row>
    <row r="1007" spans="1:21" x14ac:dyDescent="0.3">
      <c r="A1007">
        <v>305505</v>
      </c>
      <c r="B1007" t="s">
        <v>1003</v>
      </c>
      <c r="C1007" t="s">
        <v>1764</v>
      </c>
      <c r="D1007" t="s">
        <v>60</v>
      </c>
      <c r="E1007" t="s">
        <v>1769</v>
      </c>
      <c r="F1007" t="s">
        <v>61</v>
      </c>
      <c r="G1007" t="s">
        <v>21</v>
      </c>
      <c r="H1007" t="s">
        <v>76</v>
      </c>
      <c r="I1007" t="s">
        <v>43</v>
      </c>
      <c r="J1007" t="s">
        <v>36</v>
      </c>
      <c r="K1007" t="s">
        <v>25</v>
      </c>
      <c r="L1007" t="s">
        <v>26</v>
      </c>
      <c r="M1007">
        <v>82.55</v>
      </c>
      <c r="N1007">
        <v>72</v>
      </c>
      <c r="O1007" t="s">
        <v>56</v>
      </c>
      <c r="P1007" t="s">
        <v>38</v>
      </c>
      <c r="Q1007">
        <v>3</v>
      </c>
      <c r="R1007">
        <v>14</v>
      </c>
      <c r="S1007" t="s">
        <v>29</v>
      </c>
      <c r="U1007">
        <v>304478</v>
      </c>
    </row>
    <row r="1008" spans="1:21" x14ac:dyDescent="0.3">
      <c r="A1008">
        <v>305506</v>
      </c>
      <c r="B1008" t="s">
        <v>291</v>
      </c>
      <c r="C1008" t="s">
        <v>1765</v>
      </c>
      <c r="D1008" t="s">
        <v>19</v>
      </c>
      <c r="E1008" t="s">
        <v>1771</v>
      </c>
      <c r="F1008" t="s">
        <v>32</v>
      </c>
      <c r="G1008" t="s">
        <v>62</v>
      </c>
      <c r="H1008" t="s">
        <v>63</v>
      </c>
      <c r="I1008" t="s">
        <v>35</v>
      </c>
      <c r="J1008" t="s">
        <v>36</v>
      </c>
      <c r="K1008" t="s">
        <v>69</v>
      </c>
      <c r="L1008" t="s">
        <v>1465</v>
      </c>
      <c r="M1008">
        <v>83.45</v>
      </c>
      <c r="N1008">
        <v>58</v>
      </c>
      <c r="O1008" t="s">
        <v>56</v>
      </c>
      <c r="P1008" t="s">
        <v>38</v>
      </c>
      <c r="Q1008">
        <v>3</v>
      </c>
      <c r="R1008">
        <v>16</v>
      </c>
      <c r="S1008" t="s">
        <v>29</v>
      </c>
      <c r="U1008">
        <v>303822</v>
      </c>
    </row>
    <row r="1009" spans="1:21" x14ac:dyDescent="0.3">
      <c r="A1009">
        <v>305508</v>
      </c>
      <c r="B1009" t="s">
        <v>328</v>
      </c>
      <c r="C1009" t="s">
        <v>1761</v>
      </c>
      <c r="D1009" t="s">
        <v>40</v>
      </c>
      <c r="E1009" t="s">
        <v>1770</v>
      </c>
      <c r="F1009" t="s">
        <v>41</v>
      </c>
      <c r="G1009" t="s">
        <v>42</v>
      </c>
      <c r="H1009" t="s">
        <v>34</v>
      </c>
      <c r="I1009" t="s">
        <v>43</v>
      </c>
      <c r="J1009" t="s">
        <v>36</v>
      </c>
      <c r="K1009" t="s">
        <v>64</v>
      </c>
      <c r="L1009" t="s">
        <v>671</v>
      </c>
      <c r="M1009">
        <v>89.3</v>
      </c>
      <c r="N1009">
        <v>75</v>
      </c>
      <c r="O1009" t="s">
        <v>56</v>
      </c>
      <c r="P1009" t="s">
        <v>38</v>
      </c>
      <c r="Q1009">
        <v>5</v>
      </c>
      <c r="R1009">
        <v>21</v>
      </c>
      <c r="S1009" t="s">
        <v>57</v>
      </c>
      <c r="T1009" t="s">
        <v>1649</v>
      </c>
      <c r="U1009">
        <v>303558</v>
      </c>
    </row>
    <row r="1010" spans="1:21" x14ac:dyDescent="0.3">
      <c r="A1010">
        <v>305509</v>
      </c>
      <c r="B1010" t="s">
        <v>528</v>
      </c>
      <c r="C1010" t="s">
        <v>1763</v>
      </c>
      <c r="D1010" t="s">
        <v>80</v>
      </c>
      <c r="E1010" t="s">
        <v>1772</v>
      </c>
      <c r="F1010" t="s">
        <v>46</v>
      </c>
      <c r="G1010" t="s">
        <v>173</v>
      </c>
      <c r="H1010" t="s">
        <v>76</v>
      </c>
      <c r="I1010" t="s">
        <v>43</v>
      </c>
      <c r="J1010" t="s">
        <v>24</v>
      </c>
      <c r="K1010" t="s">
        <v>64</v>
      </c>
      <c r="L1010" t="s">
        <v>552</v>
      </c>
      <c r="M1010">
        <v>99.34</v>
      </c>
      <c r="N1010">
        <v>85</v>
      </c>
      <c r="O1010" t="s">
        <v>56</v>
      </c>
      <c r="P1010" t="s">
        <v>50</v>
      </c>
      <c r="R1010">
        <v>38</v>
      </c>
      <c r="S1010" t="s">
        <v>29</v>
      </c>
      <c r="U1010">
        <v>304123</v>
      </c>
    </row>
    <row r="1011" spans="1:21" x14ac:dyDescent="0.3">
      <c r="A1011">
        <v>305512</v>
      </c>
      <c r="B1011" t="s">
        <v>470</v>
      </c>
      <c r="C1011" t="s">
        <v>1765</v>
      </c>
      <c r="D1011" t="s">
        <v>19</v>
      </c>
      <c r="E1011" t="s">
        <v>1771</v>
      </c>
      <c r="F1011" t="s">
        <v>32</v>
      </c>
      <c r="G1011" t="s">
        <v>47</v>
      </c>
      <c r="H1011" t="s">
        <v>63</v>
      </c>
      <c r="I1011" t="s">
        <v>43</v>
      </c>
      <c r="J1011" t="s">
        <v>24</v>
      </c>
      <c r="K1011" t="s">
        <v>25</v>
      </c>
      <c r="L1011" t="s">
        <v>323</v>
      </c>
      <c r="M1011">
        <v>93.55</v>
      </c>
      <c r="N1011">
        <v>83</v>
      </c>
      <c r="O1011" t="s">
        <v>56</v>
      </c>
      <c r="P1011" t="s">
        <v>38</v>
      </c>
      <c r="Q1011">
        <v>5</v>
      </c>
      <c r="R1011">
        <v>9</v>
      </c>
      <c r="S1011" t="s">
        <v>29</v>
      </c>
      <c r="U1011">
        <v>304210</v>
      </c>
    </row>
    <row r="1012" spans="1:21" x14ac:dyDescent="0.3">
      <c r="A1012">
        <v>305513</v>
      </c>
      <c r="B1012" t="s">
        <v>1117</v>
      </c>
      <c r="C1012" t="s">
        <v>1760</v>
      </c>
      <c r="D1012" t="s">
        <v>31</v>
      </c>
      <c r="E1012" t="s">
        <v>1768</v>
      </c>
      <c r="F1012" t="s">
        <v>20</v>
      </c>
      <c r="G1012" t="s">
        <v>33</v>
      </c>
      <c r="H1012" t="s">
        <v>34</v>
      </c>
      <c r="I1012" t="s">
        <v>43</v>
      </c>
      <c r="J1012" t="s">
        <v>36</v>
      </c>
      <c r="K1012" t="s">
        <v>64</v>
      </c>
      <c r="L1012" t="s">
        <v>890</v>
      </c>
      <c r="M1012">
        <v>96.69</v>
      </c>
      <c r="N1012">
        <v>88</v>
      </c>
      <c r="O1012" t="s">
        <v>56</v>
      </c>
      <c r="P1012" t="s">
        <v>28</v>
      </c>
      <c r="S1012" t="s">
        <v>29</v>
      </c>
      <c r="U1012">
        <v>305077</v>
      </c>
    </row>
    <row r="1013" spans="1:21" x14ac:dyDescent="0.3">
      <c r="A1013">
        <v>305519</v>
      </c>
      <c r="B1013" t="s">
        <v>357</v>
      </c>
      <c r="C1013" t="s">
        <v>1760</v>
      </c>
      <c r="D1013" t="s">
        <v>31</v>
      </c>
      <c r="E1013" t="s">
        <v>1770</v>
      </c>
      <c r="F1013" t="s">
        <v>41</v>
      </c>
      <c r="G1013" t="s">
        <v>68</v>
      </c>
      <c r="H1013" t="s">
        <v>34</v>
      </c>
      <c r="I1013" t="s">
        <v>35</v>
      </c>
      <c r="J1013" t="s">
        <v>24</v>
      </c>
      <c r="K1013" t="s">
        <v>25</v>
      </c>
      <c r="L1013" t="s">
        <v>233</v>
      </c>
      <c r="M1013">
        <v>97.15</v>
      </c>
      <c r="N1013">
        <v>97</v>
      </c>
      <c r="O1013" t="s">
        <v>56</v>
      </c>
      <c r="P1013" t="s">
        <v>38</v>
      </c>
      <c r="Q1013">
        <v>5</v>
      </c>
      <c r="R1013">
        <v>28</v>
      </c>
      <c r="S1013" t="s">
        <v>29</v>
      </c>
      <c r="U1013">
        <v>304730</v>
      </c>
    </row>
    <row r="1014" spans="1:21" x14ac:dyDescent="0.3">
      <c r="A1014">
        <v>305520</v>
      </c>
      <c r="B1014" t="s">
        <v>305</v>
      </c>
      <c r="C1014" t="s">
        <v>1763</v>
      </c>
      <c r="D1014" t="s">
        <v>80</v>
      </c>
      <c r="E1014" t="s">
        <v>1770</v>
      </c>
      <c r="F1014" t="s">
        <v>41</v>
      </c>
      <c r="G1014" t="s">
        <v>53</v>
      </c>
      <c r="H1014" t="s">
        <v>63</v>
      </c>
      <c r="I1014" t="s">
        <v>35</v>
      </c>
      <c r="J1014" t="s">
        <v>24</v>
      </c>
      <c r="K1014" t="s">
        <v>64</v>
      </c>
      <c r="L1014" t="s">
        <v>1301</v>
      </c>
      <c r="M1014">
        <v>90.9</v>
      </c>
      <c r="N1014">
        <v>82</v>
      </c>
      <c r="O1014" t="s">
        <v>56</v>
      </c>
      <c r="P1014" t="s">
        <v>38</v>
      </c>
      <c r="Q1014">
        <v>4</v>
      </c>
      <c r="R1014">
        <v>36</v>
      </c>
      <c r="S1014" t="s">
        <v>29</v>
      </c>
      <c r="U1014">
        <v>303930</v>
      </c>
    </row>
    <row r="1015" spans="1:21" x14ac:dyDescent="0.3">
      <c r="A1015">
        <v>305522</v>
      </c>
      <c r="B1015" t="s">
        <v>301</v>
      </c>
      <c r="C1015" t="s">
        <v>1761</v>
      </c>
      <c r="D1015" t="s">
        <v>40</v>
      </c>
      <c r="E1015" t="s">
        <v>1772</v>
      </c>
      <c r="F1015" t="s">
        <v>46</v>
      </c>
      <c r="G1015" t="s">
        <v>73</v>
      </c>
      <c r="H1015" t="s">
        <v>63</v>
      </c>
      <c r="I1015" t="s">
        <v>35</v>
      </c>
      <c r="J1015" t="s">
        <v>24</v>
      </c>
      <c r="K1015" t="s">
        <v>69</v>
      </c>
      <c r="L1015" t="s">
        <v>482</v>
      </c>
      <c r="M1015">
        <v>90.89</v>
      </c>
      <c r="N1015">
        <v>90</v>
      </c>
      <c r="O1015" t="s">
        <v>56</v>
      </c>
      <c r="P1015" t="s">
        <v>38</v>
      </c>
      <c r="Q1015">
        <v>5</v>
      </c>
      <c r="R1015">
        <v>11</v>
      </c>
      <c r="S1015" t="s">
        <v>29</v>
      </c>
      <c r="U1015">
        <v>304617</v>
      </c>
    </row>
    <row r="1016" spans="1:21" x14ac:dyDescent="0.3">
      <c r="A1016">
        <v>305530</v>
      </c>
      <c r="B1016" t="s">
        <v>251</v>
      </c>
      <c r="C1016" t="s">
        <v>1762</v>
      </c>
      <c r="D1016" t="s">
        <v>72</v>
      </c>
      <c r="E1016" t="s">
        <v>1768</v>
      </c>
      <c r="F1016" t="s">
        <v>20</v>
      </c>
      <c r="G1016" t="s">
        <v>126</v>
      </c>
      <c r="H1016" t="s">
        <v>63</v>
      </c>
      <c r="I1016" t="s">
        <v>35</v>
      </c>
      <c r="J1016" t="s">
        <v>24</v>
      </c>
      <c r="K1016" t="s">
        <v>64</v>
      </c>
      <c r="L1016" t="s">
        <v>117</v>
      </c>
      <c r="M1016">
        <v>92.02</v>
      </c>
      <c r="N1016">
        <v>83</v>
      </c>
      <c r="O1016" t="s">
        <v>56</v>
      </c>
      <c r="P1016" t="s">
        <v>38</v>
      </c>
      <c r="Q1016">
        <v>4</v>
      </c>
      <c r="R1016">
        <v>34</v>
      </c>
      <c r="S1016" t="s">
        <v>57</v>
      </c>
      <c r="T1016" t="s">
        <v>653</v>
      </c>
      <c r="U1016">
        <v>303686</v>
      </c>
    </row>
    <row r="1017" spans="1:21" x14ac:dyDescent="0.3">
      <c r="A1017">
        <v>305532</v>
      </c>
      <c r="B1017" t="s">
        <v>557</v>
      </c>
      <c r="C1017" t="s">
        <v>1762</v>
      </c>
      <c r="D1017" t="s">
        <v>72</v>
      </c>
      <c r="E1017" t="s">
        <v>1771</v>
      </c>
      <c r="F1017" t="s">
        <v>32</v>
      </c>
      <c r="G1017" t="s">
        <v>33</v>
      </c>
      <c r="H1017" t="s">
        <v>63</v>
      </c>
      <c r="I1017" t="s">
        <v>23</v>
      </c>
      <c r="J1017" t="s">
        <v>24</v>
      </c>
      <c r="K1017" t="s">
        <v>64</v>
      </c>
      <c r="L1017" t="s">
        <v>575</v>
      </c>
      <c r="M1017">
        <v>79.12</v>
      </c>
      <c r="N1017">
        <v>70</v>
      </c>
      <c r="O1017" t="s">
        <v>56</v>
      </c>
      <c r="P1017" t="s">
        <v>50</v>
      </c>
      <c r="R1017">
        <v>6</v>
      </c>
      <c r="S1017" t="s">
        <v>29</v>
      </c>
      <c r="U1017">
        <v>305265</v>
      </c>
    </row>
    <row r="1018" spans="1:21" x14ac:dyDescent="0.3">
      <c r="A1018">
        <v>305533</v>
      </c>
      <c r="B1018" t="s">
        <v>1137</v>
      </c>
      <c r="C1018" t="s">
        <v>1763</v>
      </c>
      <c r="D1018" t="s">
        <v>80</v>
      </c>
      <c r="E1018" t="s">
        <v>1768</v>
      </c>
      <c r="F1018" t="s">
        <v>20</v>
      </c>
      <c r="G1018" t="s">
        <v>102</v>
      </c>
      <c r="H1018" t="s">
        <v>34</v>
      </c>
      <c r="I1018" t="s">
        <v>35</v>
      </c>
      <c r="J1018" t="s">
        <v>24</v>
      </c>
      <c r="K1018" t="s">
        <v>69</v>
      </c>
      <c r="L1018" t="s">
        <v>168</v>
      </c>
      <c r="M1018">
        <v>83</v>
      </c>
      <c r="N1018">
        <v>70</v>
      </c>
      <c r="O1018" t="s">
        <v>56</v>
      </c>
      <c r="P1018" t="s">
        <v>50</v>
      </c>
      <c r="R1018">
        <v>23</v>
      </c>
      <c r="S1018" t="s">
        <v>29</v>
      </c>
      <c r="U1018">
        <v>304671</v>
      </c>
    </row>
    <row r="1019" spans="1:21" x14ac:dyDescent="0.3">
      <c r="A1019">
        <v>305534</v>
      </c>
      <c r="B1019" t="s">
        <v>1137</v>
      </c>
      <c r="C1019" t="s">
        <v>1764</v>
      </c>
      <c r="D1019" t="s">
        <v>60</v>
      </c>
      <c r="E1019" t="s">
        <v>1772</v>
      </c>
      <c r="F1019" t="s">
        <v>46</v>
      </c>
      <c r="G1019" t="s">
        <v>173</v>
      </c>
      <c r="H1019" t="s">
        <v>76</v>
      </c>
      <c r="I1019" t="s">
        <v>35</v>
      </c>
      <c r="J1019" t="s">
        <v>24</v>
      </c>
      <c r="K1019" t="s">
        <v>69</v>
      </c>
      <c r="L1019" t="s">
        <v>1420</v>
      </c>
      <c r="M1019">
        <v>89.71</v>
      </c>
      <c r="N1019">
        <v>89</v>
      </c>
      <c r="O1019" t="s">
        <v>56</v>
      </c>
      <c r="P1019" t="s">
        <v>38</v>
      </c>
      <c r="Q1019">
        <v>2</v>
      </c>
      <c r="R1019">
        <v>17</v>
      </c>
      <c r="S1019" t="s">
        <v>29</v>
      </c>
      <c r="U1019">
        <v>304924</v>
      </c>
    </row>
    <row r="1020" spans="1:21" x14ac:dyDescent="0.3">
      <c r="A1020">
        <v>305535</v>
      </c>
      <c r="B1020" t="s">
        <v>539</v>
      </c>
      <c r="C1020" t="s">
        <v>1766</v>
      </c>
      <c r="D1020" t="s">
        <v>52</v>
      </c>
      <c r="E1020" t="s">
        <v>1771</v>
      </c>
      <c r="F1020" t="s">
        <v>32</v>
      </c>
      <c r="G1020" t="s">
        <v>73</v>
      </c>
      <c r="H1020" t="s">
        <v>22</v>
      </c>
      <c r="I1020" t="s">
        <v>43</v>
      </c>
      <c r="J1020" t="s">
        <v>24</v>
      </c>
      <c r="K1020" t="s">
        <v>69</v>
      </c>
      <c r="L1020" t="s">
        <v>908</v>
      </c>
      <c r="M1020">
        <v>99.74</v>
      </c>
      <c r="N1020">
        <v>86</v>
      </c>
      <c r="O1020" t="s">
        <v>56</v>
      </c>
      <c r="P1020" t="s">
        <v>38</v>
      </c>
      <c r="Q1020">
        <v>5</v>
      </c>
      <c r="R1020">
        <v>18</v>
      </c>
      <c r="S1020" t="s">
        <v>29</v>
      </c>
      <c r="U1020">
        <v>304106</v>
      </c>
    </row>
    <row r="1021" spans="1:21" x14ac:dyDescent="0.3">
      <c r="A1021">
        <v>305536</v>
      </c>
      <c r="B1021" t="s">
        <v>663</v>
      </c>
      <c r="C1021" t="s">
        <v>1763</v>
      </c>
      <c r="D1021" t="s">
        <v>80</v>
      </c>
      <c r="E1021" t="s">
        <v>1771</v>
      </c>
      <c r="F1021" t="s">
        <v>32</v>
      </c>
      <c r="G1021" t="s">
        <v>102</v>
      </c>
      <c r="H1021" t="s">
        <v>22</v>
      </c>
      <c r="I1021" t="s">
        <v>43</v>
      </c>
      <c r="J1021" t="s">
        <v>36</v>
      </c>
      <c r="K1021" t="s">
        <v>69</v>
      </c>
      <c r="L1021" t="s">
        <v>968</v>
      </c>
      <c r="M1021">
        <v>88.21</v>
      </c>
      <c r="N1021">
        <v>88</v>
      </c>
      <c r="O1021" t="s">
        <v>56</v>
      </c>
      <c r="P1021" t="s">
        <v>38</v>
      </c>
      <c r="Q1021">
        <v>5</v>
      </c>
      <c r="R1021">
        <v>7</v>
      </c>
      <c r="S1021" t="s">
        <v>29</v>
      </c>
      <c r="U1021">
        <v>305431</v>
      </c>
    </row>
    <row r="1022" spans="1:21" x14ac:dyDescent="0.3">
      <c r="A1022">
        <v>305537</v>
      </c>
      <c r="B1022" t="s">
        <v>413</v>
      </c>
      <c r="C1022" t="s">
        <v>1762</v>
      </c>
      <c r="D1022" t="s">
        <v>72</v>
      </c>
      <c r="E1022" t="s">
        <v>1771</v>
      </c>
      <c r="F1022" t="s">
        <v>32</v>
      </c>
      <c r="G1022" t="s">
        <v>47</v>
      </c>
      <c r="H1022" t="s">
        <v>22</v>
      </c>
      <c r="I1022" t="s">
        <v>43</v>
      </c>
      <c r="J1022" t="s">
        <v>36</v>
      </c>
      <c r="K1022" t="s">
        <v>64</v>
      </c>
      <c r="L1022" t="s">
        <v>519</v>
      </c>
      <c r="M1022">
        <v>82.15</v>
      </c>
      <c r="N1022">
        <v>69</v>
      </c>
      <c r="O1022" t="s">
        <v>56</v>
      </c>
      <c r="P1022" t="s">
        <v>38</v>
      </c>
      <c r="Q1022">
        <v>2</v>
      </c>
      <c r="R1022">
        <v>34</v>
      </c>
      <c r="S1022" t="s">
        <v>29</v>
      </c>
      <c r="U1022">
        <v>304323</v>
      </c>
    </row>
    <row r="1023" spans="1:21" x14ac:dyDescent="0.3">
      <c r="A1023">
        <v>305538</v>
      </c>
      <c r="B1023" t="s">
        <v>39</v>
      </c>
      <c r="C1023" t="s">
        <v>1761</v>
      </c>
      <c r="D1023" t="s">
        <v>40</v>
      </c>
      <c r="E1023" t="s">
        <v>1770</v>
      </c>
      <c r="F1023" t="s">
        <v>41</v>
      </c>
      <c r="G1023" t="s">
        <v>102</v>
      </c>
      <c r="H1023" t="s">
        <v>22</v>
      </c>
      <c r="I1023" t="s">
        <v>35</v>
      </c>
      <c r="J1023" t="s">
        <v>36</v>
      </c>
      <c r="K1023" t="s">
        <v>54</v>
      </c>
      <c r="L1023" t="s">
        <v>876</v>
      </c>
      <c r="M1023">
        <v>81.52</v>
      </c>
      <c r="N1023">
        <v>57</v>
      </c>
      <c r="O1023" t="s">
        <v>56</v>
      </c>
      <c r="P1023" t="s">
        <v>50</v>
      </c>
      <c r="R1023">
        <v>22</v>
      </c>
      <c r="S1023" t="s">
        <v>57</v>
      </c>
      <c r="T1023" t="s">
        <v>396</v>
      </c>
      <c r="U1023">
        <v>303979</v>
      </c>
    </row>
    <row r="1024" spans="1:21" x14ac:dyDescent="0.3">
      <c r="A1024">
        <v>305539</v>
      </c>
      <c r="B1024" t="s">
        <v>797</v>
      </c>
      <c r="C1024" t="s">
        <v>1766</v>
      </c>
      <c r="D1024" t="s">
        <v>52</v>
      </c>
      <c r="E1024" t="s">
        <v>1769</v>
      </c>
      <c r="F1024" t="s">
        <v>61</v>
      </c>
      <c r="G1024" t="s">
        <v>62</v>
      </c>
      <c r="H1024" t="s">
        <v>76</v>
      </c>
      <c r="I1024" t="s">
        <v>35</v>
      </c>
      <c r="J1024" t="s">
        <v>36</v>
      </c>
      <c r="K1024" t="s">
        <v>25</v>
      </c>
      <c r="L1024" t="s">
        <v>259</v>
      </c>
      <c r="M1024">
        <v>87.61</v>
      </c>
      <c r="N1024">
        <v>74</v>
      </c>
      <c r="O1024" t="s">
        <v>56</v>
      </c>
      <c r="P1024" t="s">
        <v>50</v>
      </c>
      <c r="R1024">
        <v>30</v>
      </c>
      <c r="S1024" t="s">
        <v>29</v>
      </c>
      <c r="U1024">
        <v>305414</v>
      </c>
    </row>
    <row r="1025" spans="1:21" x14ac:dyDescent="0.3">
      <c r="A1025">
        <v>305541</v>
      </c>
      <c r="B1025" t="s">
        <v>133</v>
      </c>
      <c r="C1025" t="s">
        <v>1761</v>
      </c>
      <c r="D1025" t="s">
        <v>40</v>
      </c>
      <c r="E1025" t="s">
        <v>1768</v>
      </c>
      <c r="F1025" t="s">
        <v>20</v>
      </c>
      <c r="G1025" t="s">
        <v>102</v>
      </c>
      <c r="H1025" t="s">
        <v>63</v>
      </c>
      <c r="I1025" t="s">
        <v>23</v>
      </c>
      <c r="J1025" t="s">
        <v>24</v>
      </c>
      <c r="K1025" t="s">
        <v>69</v>
      </c>
      <c r="L1025" t="s">
        <v>1621</v>
      </c>
      <c r="M1025">
        <v>99.31</v>
      </c>
      <c r="N1025">
        <v>93</v>
      </c>
      <c r="O1025" t="s">
        <v>56</v>
      </c>
      <c r="P1025" t="s">
        <v>50</v>
      </c>
      <c r="R1025">
        <v>31</v>
      </c>
      <c r="S1025" t="s">
        <v>29</v>
      </c>
      <c r="U1025">
        <v>303620</v>
      </c>
    </row>
    <row r="1026" spans="1:21" x14ac:dyDescent="0.3">
      <c r="A1026">
        <v>305543</v>
      </c>
      <c r="B1026" t="s">
        <v>474</v>
      </c>
      <c r="C1026" t="s">
        <v>1764</v>
      </c>
      <c r="D1026" t="s">
        <v>60</v>
      </c>
      <c r="E1026" t="s">
        <v>1770</v>
      </c>
      <c r="F1026" t="s">
        <v>41</v>
      </c>
      <c r="G1026" t="s">
        <v>42</v>
      </c>
      <c r="H1026" t="s">
        <v>63</v>
      </c>
      <c r="I1026" t="s">
        <v>23</v>
      </c>
      <c r="J1026" t="s">
        <v>36</v>
      </c>
      <c r="K1026" t="s">
        <v>69</v>
      </c>
      <c r="L1026" t="s">
        <v>1654</v>
      </c>
      <c r="M1026">
        <v>89.8</v>
      </c>
      <c r="N1026">
        <v>87</v>
      </c>
      <c r="O1026" t="s">
        <v>56</v>
      </c>
      <c r="P1026" t="s">
        <v>38</v>
      </c>
      <c r="Q1026">
        <v>5</v>
      </c>
      <c r="R1026">
        <v>29</v>
      </c>
      <c r="S1026" t="s">
        <v>29</v>
      </c>
      <c r="U1026">
        <v>305018</v>
      </c>
    </row>
    <row r="1027" spans="1:21" x14ac:dyDescent="0.3">
      <c r="A1027">
        <v>305544</v>
      </c>
      <c r="B1027" t="s">
        <v>253</v>
      </c>
      <c r="C1027" t="s">
        <v>1761</v>
      </c>
      <c r="D1027" t="s">
        <v>40</v>
      </c>
      <c r="E1027" t="s">
        <v>1771</v>
      </c>
      <c r="F1027" t="s">
        <v>32</v>
      </c>
      <c r="G1027" t="s">
        <v>21</v>
      </c>
      <c r="H1027" t="s">
        <v>76</v>
      </c>
      <c r="I1027" t="s">
        <v>43</v>
      </c>
      <c r="J1027" t="s">
        <v>36</v>
      </c>
      <c r="K1027" t="s">
        <v>54</v>
      </c>
      <c r="L1027" t="s">
        <v>1421</v>
      </c>
      <c r="M1027">
        <v>83.93</v>
      </c>
      <c r="N1027">
        <v>64</v>
      </c>
      <c r="O1027" t="s">
        <v>56</v>
      </c>
      <c r="P1027" t="s">
        <v>38</v>
      </c>
      <c r="Q1027">
        <v>5</v>
      </c>
      <c r="R1027">
        <v>22</v>
      </c>
      <c r="S1027" t="s">
        <v>29</v>
      </c>
      <c r="U1027">
        <v>305511</v>
      </c>
    </row>
    <row r="1028" spans="1:21" x14ac:dyDescent="0.3">
      <c r="A1028">
        <v>305545</v>
      </c>
      <c r="B1028" t="s">
        <v>235</v>
      </c>
      <c r="C1028" t="s">
        <v>1763</v>
      </c>
      <c r="D1028" t="s">
        <v>80</v>
      </c>
      <c r="E1028" t="s">
        <v>1768</v>
      </c>
      <c r="F1028" t="s">
        <v>20</v>
      </c>
      <c r="G1028" t="s">
        <v>102</v>
      </c>
      <c r="H1028" t="s">
        <v>76</v>
      </c>
      <c r="I1028" t="s">
        <v>35</v>
      </c>
      <c r="J1028" t="s">
        <v>24</v>
      </c>
      <c r="K1028" t="s">
        <v>54</v>
      </c>
      <c r="L1028" t="s">
        <v>1329</v>
      </c>
      <c r="M1028">
        <v>92.86</v>
      </c>
      <c r="N1028">
        <v>87</v>
      </c>
      <c r="O1028" t="s">
        <v>56</v>
      </c>
      <c r="P1028" t="s">
        <v>50</v>
      </c>
      <c r="R1028">
        <v>15</v>
      </c>
      <c r="S1028" t="s">
        <v>57</v>
      </c>
      <c r="T1028" t="s">
        <v>1656</v>
      </c>
      <c r="U1028">
        <v>303728</v>
      </c>
    </row>
    <row r="1029" spans="1:21" x14ac:dyDescent="0.3">
      <c r="A1029">
        <v>305546</v>
      </c>
      <c r="B1029" t="s">
        <v>320</v>
      </c>
      <c r="C1029" t="s">
        <v>1764</v>
      </c>
      <c r="D1029" t="s">
        <v>60</v>
      </c>
      <c r="E1029" t="s">
        <v>1769</v>
      </c>
      <c r="F1029" t="s">
        <v>61</v>
      </c>
      <c r="G1029" t="s">
        <v>47</v>
      </c>
      <c r="H1029" t="s">
        <v>34</v>
      </c>
      <c r="I1029" t="s">
        <v>35</v>
      </c>
      <c r="J1029" t="s">
        <v>24</v>
      </c>
      <c r="K1029" t="s">
        <v>54</v>
      </c>
      <c r="L1029" t="s">
        <v>664</v>
      </c>
      <c r="M1029">
        <v>77.94</v>
      </c>
      <c r="N1029">
        <v>77</v>
      </c>
      <c r="O1029" t="s">
        <v>56</v>
      </c>
      <c r="P1029" t="s">
        <v>50</v>
      </c>
      <c r="R1029">
        <v>9</v>
      </c>
      <c r="S1029" t="s">
        <v>29</v>
      </c>
      <c r="U1029">
        <v>304090</v>
      </c>
    </row>
    <row r="1030" spans="1:21" x14ac:dyDescent="0.3">
      <c r="A1030">
        <v>305547</v>
      </c>
      <c r="B1030" t="s">
        <v>576</v>
      </c>
      <c r="C1030" t="s">
        <v>1765</v>
      </c>
      <c r="D1030" t="s">
        <v>19</v>
      </c>
      <c r="E1030" t="s">
        <v>1768</v>
      </c>
      <c r="F1030" t="s">
        <v>20</v>
      </c>
      <c r="G1030" t="s">
        <v>126</v>
      </c>
      <c r="H1030" t="s">
        <v>76</v>
      </c>
      <c r="I1030" t="s">
        <v>43</v>
      </c>
      <c r="J1030" t="s">
        <v>36</v>
      </c>
      <c r="K1030" t="s">
        <v>25</v>
      </c>
      <c r="L1030" t="s">
        <v>1159</v>
      </c>
      <c r="M1030">
        <v>84.83</v>
      </c>
      <c r="N1030">
        <v>76</v>
      </c>
      <c r="O1030" t="s">
        <v>56</v>
      </c>
      <c r="P1030" t="s">
        <v>50</v>
      </c>
      <c r="R1030">
        <v>34</v>
      </c>
      <c r="S1030" t="s">
        <v>29</v>
      </c>
      <c r="U1030">
        <v>305155</v>
      </c>
    </row>
    <row r="1031" spans="1:21" x14ac:dyDescent="0.3">
      <c r="A1031">
        <v>305550</v>
      </c>
      <c r="B1031" t="s">
        <v>673</v>
      </c>
      <c r="C1031" t="s">
        <v>1763</v>
      </c>
      <c r="D1031" t="s">
        <v>80</v>
      </c>
      <c r="E1031" t="s">
        <v>1769</v>
      </c>
      <c r="F1031" t="s">
        <v>61</v>
      </c>
      <c r="G1031" t="s">
        <v>102</v>
      </c>
      <c r="H1031" t="s">
        <v>34</v>
      </c>
      <c r="I1031" t="s">
        <v>43</v>
      </c>
      <c r="J1031" t="s">
        <v>24</v>
      </c>
      <c r="K1031" t="s">
        <v>69</v>
      </c>
      <c r="L1031" t="s">
        <v>726</v>
      </c>
      <c r="M1031">
        <v>95.94</v>
      </c>
      <c r="N1031">
        <v>99</v>
      </c>
      <c r="O1031" t="s">
        <v>56</v>
      </c>
      <c r="P1031" t="s">
        <v>38</v>
      </c>
      <c r="Q1031">
        <v>5</v>
      </c>
      <c r="R1031">
        <v>7</v>
      </c>
      <c r="S1031" t="s">
        <v>29</v>
      </c>
      <c r="U1031">
        <v>303539</v>
      </c>
    </row>
    <row r="1032" spans="1:21" x14ac:dyDescent="0.3">
      <c r="A1032">
        <v>305552</v>
      </c>
      <c r="B1032" t="s">
        <v>219</v>
      </c>
      <c r="C1032" t="s">
        <v>1766</v>
      </c>
      <c r="D1032" t="s">
        <v>52</v>
      </c>
      <c r="E1032" t="s">
        <v>1768</v>
      </c>
      <c r="F1032" t="s">
        <v>20</v>
      </c>
      <c r="G1032" t="s">
        <v>47</v>
      </c>
      <c r="H1032" t="s">
        <v>63</v>
      </c>
      <c r="I1032" t="s">
        <v>23</v>
      </c>
      <c r="J1032" t="s">
        <v>24</v>
      </c>
      <c r="K1032" t="s">
        <v>25</v>
      </c>
      <c r="L1032" t="s">
        <v>792</v>
      </c>
      <c r="M1032">
        <v>94.42</v>
      </c>
      <c r="N1032">
        <v>75</v>
      </c>
      <c r="O1032" t="s">
        <v>56</v>
      </c>
      <c r="P1032" t="s">
        <v>38</v>
      </c>
      <c r="Q1032">
        <v>4</v>
      </c>
      <c r="R1032">
        <v>20</v>
      </c>
      <c r="S1032" t="s">
        <v>29</v>
      </c>
      <c r="U1032">
        <v>303798</v>
      </c>
    </row>
    <row r="1033" spans="1:21" x14ac:dyDescent="0.3">
      <c r="A1033">
        <v>305554</v>
      </c>
      <c r="B1033" t="s">
        <v>857</v>
      </c>
      <c r="C1033" t="s">
        <v>1765</v>
      </c>
      <c r="D1033" t="s">
        <v>19</v>
      </c>
      <c r="E1033" t="s">
        <v>1771</v>
      </c>
      <c r="F1033" t="s">
        <v>32</v>
      </c>
      <c r="G1033" t="s">
        <v>62</v>
      </c>
      <c r="H1033" t="s">
        <v>34</v>
      </c>
      <c r="I1033" t="s">
        <v>43</v>
      </c>
      <c r="J1033" t="s">
        <v>24</v>
      </c>
      <c r="K1033" t="s">
        <v>69</v>
      </c>
      <c r="L1033" t="s">
        <v>1657</v>
      </c>
      <c r="M1033">
        <v>91.19</v>
      </c>
      <c r="N1033">
        <v>80</v>
      </c>
      <c r="O1033" t="s">
        <v>56</v>
      </c>
      <c r="P1033" t="s">
        <v>38</v>
      </c>
      <c r="Q1033">
        <v>4</v>
      </c>
      <c r="R1033">
        <v>12</v>
      </c>
      <c r="S1033" t="s">
        <v>29</v>
      </c>
      <c r="U1033">
        <v>305094</v>
      </c>
    </row>
    <row r="1034" spans="1:21" x14ac:dyDescent="0.3">
      <c r="A1034">
        <v>305555</v>
      </c>
      <c r="B1034" t="s">
        <v>595</v>
      </c>
      <c r="C1034" t="s">
        <v>1764</v>
      </c>
      <c r="D1034" t="s">
        <v>60</v>
      </c>
      <c r="E1034" t="s">
        <v>1770</v>
      </c>
      <c r="F1034" t="s">
        <v>41</v>
      </c>
      <c r="G1034" t="s">
        <v>53</v>
      </c>
      <c r="H1034" t="s">
        <v>63</v>
      </c>
      <c r="I1034" t="s">
        <v>43</v>
      </c>
      <c r="J1034" t="s">
        <v>24</v>
      </c>
      <c r="K1034" t="s">
        <v>69</v>
      </c>
      <c r="L1034" t="s">
        <v>494</v>
      </c>
      <c r="M1034">
        <v>81.36</v>
      </c>
      <c r="N1034">
        <v>50</v>
      </c>
      <c r="O1034" t="s">
        <v>56</v>
      </c>
      <c r="P1034" t="s">
        <v>38</v>
      </c>
      <c r="Q1034">
        <v>3</v>
      </c>
      <c r="S1034" t="s">
        <v>131</v>
      </c>
      <c r="T1034" t="s">
        <v>926</v>
      </c>
      <c r="U1034">
        <v>303937</v>
      </c>
    </row>
    <row r="1035" spans="1:21" x14ac:dyDescent="0.3">
      <c r="A1035">
        <v>305557</v>
      </c>
      <c r="B1035" t="s">
        <v>967</v>
      </c>
      <c r="C1035" t="s">
        <v>1760</v>
      </c>
      <c r="D1035" t="s">
        <v>31</v>
      </c>
      <c r="E1035" t="s">
        <v>1771</v>
      </c>
      <c r="F1035" t="s">
        <v>32</v>
      </c>
      <c r="G1035" t="s">
        <v>47</v>
      </c>
      <c r="H1035" t="s">
        <v>22</v>
      </c>
      <c r="I1035" t="s">
        <v>23</v>
      </c>
      <c r="J1035" t="s">
        <v>36</v>
      </c>
      <c r="K1035" t="s">
        <v>25</v>
      </c>
      <c r="L1035" t="s">
        <v>1521</v>
      </c>
      <c r="M1035">
        <v>79.06</v>
      </c>
      <c r="N1035">
        <v>65</v>
      </c>
      <c r="O1035" t="s">
        <v>56</v>
      </c>
      <c r="P1035" t="s">
        <v>38</v>
      </c>
      <c r="Q1035">
        <v>3</v>
      </c>
      <c r="R1035">
        <v>9</v>
      </c>
      <c r="S1035" t="s">
        <v>29</v>
      </c>
      <c r="U1035">
        <v>303580</v>
      </c>
    </row>
    <row r="1036" spans="1:21" x14ac:dyDescent="0.3">
      <c r="A1036">
        <v>305559</v>
      </c>
      <c r="B1036" t="s">
        <v>91</v>
      </c>
      <c r="C1036" t="s">
        <v>1761</v>
      </c>
      <c r="D1036" t="s">
        <v>40</v>
      </c>
      <c r="E1036" t="s">
        <v>1770</v>
      </c>
      <c r="F1036" t="s">
        <v>41</v>
      </c>
      <c r="G1036" t="s">
        <v>108</v>
      </c>
      <c r="H1036" t="s">
        <v>22</v>
      </c>
      <c r="I1036" t="s">
        <v>43</v>
      </c>
      <c r="J1036" t="s">
        <v>36</v>
      </c>
      <c r="K1036" t="s">
        <v>54</v>
      </c>
      <c r="L1036" t="s">
        <v>1493</v>
      </c>
      <c r="M1036">
        <v>95.17</v>
      </c>
      <c r="N1036">
        <v>91</v>
      </c>
      <c r="O1036" t="s">
        <v>56</v>
      </c>
      <c r="P1036" t="s">
        <v>38</v>
      </c>
      <c r="Q1036">
        <v>3</v>
      </c>
      <c r="R1036">
        <v>33</v>
      </c>
      <c r="S1036" t="s">
        <v>29</v>
      </c>
      <c r="U1036">
        <v>304806</v>
      </c>
    </row>
    <row r="1037" spans="1:21" x14ac:dyDescent="0.3">
      <c r="A1037">
        <v>305561</v>
      </c>
      <c r="B1037" t="s">
        <v>710</v>
      </c>
      <c r="C1037" t="s">
        <v>1760</v>
      </c>
      <c r="D1037" t="s">
        <v>31</v>
      </c>
      <c r="E1037" t="s">
        <v>1771</v>
      </c>
      <c r="F1037" t="s">
        <v>32</v>
      </c>
      <c r="G1037" t="s">
        <v>62</v>
      </c>
      <c r="H1037" t="s">
        <v>63</v>
      </c>
      <c r="I1037" t="s">
        <v>35</v>
      </c>
      <c r="J1037" t="s">
        <v>36</v>
      </c>
      <c r="K1037" t="s">
        <v>54</v>
      </c>
      <c r="L1037" t="s">
        <v>1659</v>
      </c>
      <c r="M1037">
        <v>76.06</v>
      </c>
      <c r="N1037">
        <v>65</v>
      </c>
      <c r="O1037" t="s">
        <v>56</v>
      </c>
      <c r="P1037" t="s">
        <v>28</v>
      </c>
      <c r="R1037">
        <v>32</v>
      </c>
      <c r="S1037" t="s">
        <v>29</v>
      </c>
      <c r="U1037">
        <v>303716</v>
      </c>
    </row>
    <row r="1038" spans="1:21" x14ac:dyDescent="0.3">
      <c r="A1038">
        <v>305562</v>
      </c>
      <c r="B1038" t="s">
        <v>856</v>
      </c>
      <c r="C1038" t="s">
        <v>1760</v>
      </c>
      <c r="D1038" t="s">
        <v>31</v>
      </c>
      <c r="E1038" t="s">
        <v>1768</v>
      </c>
      <c r="F1038" t="s">
        <v>20</v>
      </c>
      <c r="G1038" t="s">
        <v>21</v>
      </c>
      <c r="H1038" t="s">
        <v>34</v>
      </c>
      <c r="I1038" t="s">
        <v>35</v>
      </c>
      <c r="J1038" t="s">
        <v>36</v>
      </c>
      <c r="K1038" t="s">
        <v>54</v>
      </c>
      <c r="L1038" t="s">
        <v>412</v>
      </c>
      <c r="M1038">
        <v>77.83</v>
      </c>
      <c r="N1038">
        <v>65</v>
      </c>
      <c r="O1038" t="s">
        <v>56</v>
      </c>
      <c r="P1038" t="s">
        <v>38</v>
      </c>
      <c r="Q1038">
        <v>4</v>
      </c>
      <c r="R1038">
        <v>36</v>
      </c>
      <c r="S1038" t="s">
        <v>29</v>
      </c>
      <c r="U1038">
        <v>304317</v>
      </c>
    </row>
    <row r="1039" spans="1:21" x14ac:dyDescent="0.3">
      <c r="A1039">
        <v>305563</v>
      </c>
      <c r="B1039" t="s">
        <v>94</v>
      </c>
      <c r="C1039" t="s">
        <v>1765</v>
      </c>
      <c r="D1039" t="s">
        <v>19</v>
      </c>
      <c r="E1039" t="s">
        <v>1772</v>
      </c>
      <c r="F1039" t="s">
        <v>46</v>
      </c>
      <c r="G1039" t="s">
        <v>73</v>
      </c>
      <c r="H1039" t="s">
        <v>34</v>
      </c>
      <c r="I1039" t="s">
        <v>35</v>
      </c>
      <c r="J1039" t="s">
        <v>36</v>
      </c>
      <c r="K1039" t="s">
        <v>25</v>
      </c>
      <c r="L1039" t="s">
        <v>1660</v>
      </c>
      <c r="M1039">
        <v>88.62</v>
      </c>
      <c r="N1039">
        <v>75</v>
      </c>
      <c r="O1039" t="s">
        <v>56</v>
      </c>
      <c r="P1039" t="s">
        <v>38</v>
      </c>
      <c r="Q1039">
        <v>3</v>
      </c>
      <c r="R1039">
        <v>32</v>
      </c>
      <c r="S1039" t="s">
        <v>29</v>
      </c>
      <c r="U1039">
        <v>304009</v>
      </c>
    </row>
    <row r="1040" spans="1:21" x14ac:dyDescent="0.3">
      <c r="A1040">
        <v>305568</v>
      </c>
      <c r="B1040" t="s">
        <v>209</v>
      </c>
      <c r="C1040" t="s">
        <v>1763</v>
      </c>
      <c r="D1040" t="s">
        <v>80</v>
      </c>
      <c r="E1040" t="s">
        <v>1770</v>
      </c>
      <c r="F1040" t="s">
        <v>41</v>
      </c>
      <c r="G1040" t="s">
        <v>53</v>
      </c>
      <c r="H1040" t="s">
        <v>63</v>
      </c>
      <c r="I1040" t="s">
        <v>35</v>
      </c>
      <c r="J1040" t="s">
        <v>36</v>
      </c>
      <c r="K1040" t="s">
        <v>64</v>
      </c>
      <c r="L1040" t="s">
        <v>1444</v>
      </c>
      <c r="M1040">
        <v>95.23</v>
      </c>
      <c r="N1040">
        <v>90</v>
      </c>
      <c r="O1040" t="s">
        <v>56</v>
      </c>
      <c r="P1040" t="s">
        <v>50</v>
      </c>
      <c r="R1040">
        <v>31</v>
      </c>
      <c r="S1040" t="s">
        <v>29</v>
      </c>
      <c r="U1040">
        <v>305239</v>
      </c>
    </row>
    <row r="1041" spans="1:21" x14ac:dyDescent="0.3">
      <c r="A1041">
        <v>305571</v>
      </c>
      <c r="B1041" t="s">
        <v>599</v>
      </c>
      <c r="C1041" t="s">
        <v>1762</v>
      </c>
      <c r="D1041" t="s">
        <v>72</v>
      </c>
      <c r="E1041" t="s">
        <v>1770</v>
      </c>
      <c r="F1041" t="s">
        <v>41</v>
      </c>
      <c r="G1041" t="s">
        <v>33</v>
      </c>
      <c r="H1041" t="s">
        <v>76</v>
      </c>
      <c r="I1041" t="s">
        <v>35</v>
      </c>
      <c r="J1041" t="s">
        <v>36</v>
      </c>
      <c r="K1041" t="s">
        <v>69</v>
      </c>
      <c r="L1041" t="s">
        <v>1664</v>
      </c>
      <c r="M1041">
        <v>93.2</v>
      </c>
      <c r="N1041">
        <v>76</v>
      </c>
      <c r="O1041" t="s">
        <v>56</v>
      </c>
      <c r="P1041" t="s">
        <v>38</v>
      </c>
      <c r="Q1041">
        <v>3</v>
      </c>
      <c r="R1041">
        <v>35</v>
      </c>
      <c r="S1041" t="s">
        <v>131</v>
      </c>
      <c r="T1041" t="s">
        <v>1665</v>
      </c>
      <c r="U1041">
        <v>305262</v>
      </c>
    </row>
    <row r="1042" spans="1:21" x14ac:dyDescent="0.3">
      <c r="A1042">
        <v>305572</v>
      </c>
      <c r="B1042" t="s">
        <v>728</v>
      </c>
      <c r="C1042" t="s">
        <v>1765</v>
      </c>
      <c r="D1042" t="s">
        <v>19</v>
      </c>
      <c r="E1042" t="s">
        <v>1769</v>
      </c>
      <c r="F1042" t="s">
        <v>61</v>
      </c>
      <c r="G1042" t="s">
        <v>62</v>
      </c>
      <c r="H1042" t="s">
        <v>22</v>
      </c>
      <c r="I1042" t="s">
        <v>23</v>
      </c>
      <c r="J1042" t="s">
        <v>24</v>
      </c>
      <c r="K1042" t="s">
        <v>69</v>
      </c>
      <c r="L1042" t="s">
        <v>1156</v>
      </c>
      <c r="M1042">
        <v>85.06</v>
      </c>
      <c r="N1042">
        <v>81</v>
      </c>
      <c r="O1042" t="s">
        <v>56</v>
      </c>
      <c r="P1042" t="s">
        <v>38</v>
      </c>
      <c r="Q1042">
        <v>3</v>
      </c>
      <c r="R1042">
        <v>23</v>
      </c>
      <c r="S1042" t="s">
        <v>57</v>
      </c>
      <c r="T1042" t="s">
        <v>508</v>
      </c>
      <c r="U1042">
        <v>303529</v>
      </c>
    </row>
    <row r="1043" spans="1:21" x14ac:dyDescent="0.3">
      <c r="A1043">
        <v>305576</v>
      </c>
      <c r="B1043" t="s">
        <v>79</v>
      </c>
      <c r="C1043" t="s">
        <v>1762</v>
      </c>
      <c r="D1043" t="s">
        <v>72</v>
      </c>
      <c r="E1043" t="s">
        <v>1769</v>
      </c>
      <c r="F1043" t="s">
        <v>61</v>
      </c>
      <c r="G1043" t="s">
        <v>42</v>
      </c>
      <c r="H1043" t="s">
        <v>76</v>
      </c>
      <c r="I1043" t="s">
        <v>35</v>
      </c>
      <c r="J1043" t="s">
        <v>24</v>
      </c>
      <c r="K1043" t="s">
        <v>25</v>
      </c>
      <c r="L1043" t="s">
        <v>1299</v>
      </c>
      <c r="M1043">
        <v>90.39</v>
      </c>
      <c r="N1043">
        <v>73</v>
      </c>
      <c r="O1043" t="s">
        <v>56</v>
      </c>
      <c r="P1043" t="s">
        <v>38</v>
      </c>
      <c r="Q1043">
        <v>3</v>
      </c>
      <c r="R1043">
        <v>34</v>
      </c>
      <c r="S1043" t="s">
        <v>29</v>
      </c>
      <c r="U1043">
        <v>303805</v>
      </c>
    </row>
    <row r="1044" spans="1:21" x14ac:dyDescent="0.3">
      <c r="A1044">
        <v>305577</v>
      </c>
      <c r="B1044" t="s">
        <v>365</v>
      </c>
      <c r="C1044" t="s">
        <v>1764</v>
      </c>
      <c r="D1044" t="s">
        <v>60</v>
      </c>
      <c r="E1044" t="s">
        <v>1768</v>
      </c>
      <c r="F1044" t="s">
        <v>20</v>
      </c>
      <c r="G1044" t="s">
        <v>173</v>
      </c>
      <c r="H1044" t="s">
        <v>22</v>
      </c>
      <c r="I1044" t="s">
        <v>23</v>
      </c>
      <c r="J1044" t="s">
        <v>24</v>
      </c>
      <c r="K1044" t="s">
        <v>69</v>
      </c>
      <c r="L1044" t="s">
        <v>1224</v>
      </c>
      <c r="M1044">
        <v>76.05</v>
      </c>
      <c r="N1044">
        <v>64</v>
      </c>
      <c r="O1044" t="s">
        <v>56</v>
      </c>
      <c r="P1044" t="s">
        <v>38</v>
      </c>
      <c r="Q1044">
        <v>3</v>
      </c>
      <c r="R1044">
        <v>27</v>
      </c>
      <c r="S1044" t="s">
        <v>29</v>
      </c>
      <c r="U1044">
        <v>304243</v>
      </c>
    </row>
    <row r="1045" spans="1:21" x14ac:dyDescent="0.3">
      <c r="A1045">
        <v>305578</v>
      </c>
      <c r="B1045" t="s">
        <v>985</v>
      </c>
      <c r="C1045" t="s">
        <v>1765</v>
      </c>
      <c r="D1045" t="s">
        <v>19</v>
      </c>
      <c r="E1045" t="s">
        <v>1768</v>
      </c>
      <c r="F1045" t="s">
        <v>20</v>
      </c>
      <c r="G1045" t="s">
        <v>173</v>
      </c>
      <c r="H1045" t="s">
        <v>76</v>
      </c>
      <c r="I1045" t="s">
        <v>43</v>
      </c>
      <c r="J1045" t="s">
        <v>24</v>
      </c>
      <c r="K1045" t="s">
        <v>54</v>
      </c>
      <c r="L1045" t="s">
        <v>299</v>
      </c>
      <c r="M1045">
        <v>76.78</v>
      </c>
      <c r="N1045">
        <v>71</v>
      </c>
      <c r="O1045" t="s">
        <v>56</v>
      </c>
      <c r="P1045" t="s">
        <v>28</v>
      </c>
      <c r="R1045">
        <v>10</v>
      </c>
      <c r="S1045" t="s">
        <v>29</v>
      </c>
      <c r="U1045">
        <v>304191</v>
      </c>
    </row>
    <row r="1046" spans="1:21" x14ac:dyDescent="0.3">
      <c r="A1046">
        <v>305580</v>
      </c>
      <c r="B1046" t="s">
        <v>493</v>
      </c>
      <c r="C1046" t="s">
        <v>1765</v>
      </c>
      <c r="D1046" t="s">
        <v>19</v>
      </c>
      <c r="E1046" t="s">
        <v>1770</v>
      </c>
      <c r="F1046" t="s">
        <v>41</v>
      </c>
      <c r="G1046" t="s">
        <v>62</v>
      </c>
      <c r="H1046" t="s">
        <v>76</v>
      </c>
      <c r="I1046" t="s">
        <v>35</v>
      </c>
      <c r="J1046" t="s">
        <v>36</v>
      </c>
      <c r="K1046" t="s">
        <v>25</v>
      </c>
      <c r="L1046" t="s">
        <v>1624</v>
      </c>
      <c r="M1046">
        <v>81.77</v>
      </c>
      <c r="N1046">
        <v>65</v>
      </c>
      <c r="O1046" t="s">
        <v>56</v>
      </c>
      <c r="P1046" t="s">
        <v>38</v>
      </c>
      <c r="Q1046">
        <v>3</v>
      </c>
      <c r="R1046">
        <v>13</v>
      </c>
      <c r="S1046" t="s">
        <v>131</v>
      </c>
      <c r="T1046" t="s">
        <v>1666</v>
      </c>
      <c r="U1046">
        <v>305483</v>
      </c>
    </row>
    <row r="1047" spans="1:21" x14ac:dyDescent="0.3">
      <c r="A1047">
        <v>305584</v>
      </c>
      <c r="B1047" t="s">
        <v>601</v>
      </c>
      <c r="C1047" t="s">
        <v>1761</v>
      </c>
      <c r="D1047" t="s">
        <v>40</v>
      </c>
      <c r="E1047" t="s">
        <v>1769</v>
      </c>
      <c r="F1047" t="s">
        <v>61</v>
      </c>
      <c r="G1047" t="s">
        <v>53</v>
      </c>
      <c r="H1047" t="s">
        <v>76</v>
      </c>
      <c r="I1047" t="s">
        <v>35</v>
      </c>
      <c r="J1047" t="s">
        <v>24</v>
      </c>
      <c r="K1047" t="s">
        <v>25</v>
      </c>
      <c r="L1047" t="s">
        <v>1008</v>
      </c>
      <c r="M1047">
        <v>88.08</v>
      </c>
      <c r="N1047">
        <v>74</v>
      </c>
      <c r="O1047" t="s">
        <v>56</v>
      </c>
      <c r="P1047" t="s">
        <v>38</v>
      </c>
      <c r="Q1047">
        <v>4</v>
      </c>
      <c r="R1047">
        <v>40</v>
      </c>
      <c r="S1047" t="s">
        <v>29</v>
      </c>
      <c r="U1047">
        <v>305427</v>
      </c>
    </row>
    <row r="1048" spans="1:21" x14ac:dyDescent="0.3">
      <c r="A1048">
        <v>305585</v>
      </c>
      <c r="B1048" t="s">
        <v>1116</v>
      </c>
      <c r="C1048" t="s">
        <v>1762</v>
      </c>
      <c r="D1048" t="s">
        <v>72</v>
      </c>
      <c r="E1048" t="s">
        <v>1771</v>
      </c>
      <c r="F1048" t="s">
        <v>32</v>
      </c>
      <c r="G1048" t="s">
        <v>21</v>
      </c>
      <c r="H1048" t="s">
        <v>63</v>
      </c>
      <c r="I1048" t="s">
        <v>35</v>
      </c>
      <c r="J1048" t="s">
        <v>24</v>
      </c>
      <c r="K1048" t="s">
        <v>64</v>
      </c>
      <c r="L1048" t="s">
        <v>904</v>
      </c>
      <c r="M1048">
        <v>91.17</v>
      </c>
      <c r="N1048">
        <v>79</v>
      </c>
      <c r="O1048" t="s">
        <v>56</v>
      </c>
      <c r="P1048" t="s">
        <v>38</v>
      </c>
      <c r="Q1048">
        <v>5</v>
      </c>
      <c r="R1048">
        <v>40</v>
      </c>
      <c r="S1048" t="s">
        <v>29</v>
      </c>
      <c r="U1048">
        <v>305423</v>
      </c>
    </row>
    <row r="1049" spans="1:21" x14ac:dyDescent="0.3">
      <c r="A1049">
        <v>305586</v>
      </c>
      <c r="B1049" t="s">
        <v>87</v>
      </c>
      <c r="C1049" t="s">
        <v>1766</v>
      </c>
      <c r="D1049" t="s">
        <v>52</v>
      </c>
      <c r="E1049" t="s">
        <v>1768</v>
      </c>
      <c r="F1049" t="s">
        <v>20</v>
      </c>
      <c r="G1049" t="s">
        <v>21</v>
      </c>
      <c r="H1049" t="s">
        <v>63</v>
      </c>
      <c r="I1049" t="s">
        <v>23</v>
      </c>
      <c r="J1049" t="s">
        <v>36</v>
      </c>
      <c r="K1049" t="s">
        <v>69</v>
      </c>
      <c r="L1049" t="s">
        <v>1284</v>
      </c>
      <c r="M1049">
        <v>83.86</v>
      </c>
      <c r="N1049">
        <v>77</v>
      </c>
      <c r="O1049" t="s">
        <v>56</v>
      </c>
      <c r="P1049" t="s">
        <v>38</v>
      </c>
      <c r="Q1049">
        <v>2</v>
      </c>
      <c r="R1049">
        <v>6</v>
      </c>
      <c r="S1049" t="s">
        <v>29</v>
      </c>
      <c r="U1049">
        <v>305245</v>
      </c>
    </row>
    <row r="1050" spans="1:21" x14ac:dyDescent="0.3">
      <c r="A1050">
        <v>305590</v>
      </c>
      <c r="B1050" t="s">
        <v>444</v>
      </c>
      <c r="C1050" t="s">
        <v>1764</v>
      </c>
      <c r="D1050" t="s">
        <v>60</v>
      </c>
      <c r="E1050" t="s">
        <v>1770</v>
      </c>
      <c r="F1050" t="s">
        <v>41</v>
      </c>
      <c r="G1050" t="s">
        <v>102</v>
      </c>
      <c r="H1050" t="s">
        <v>76</v>
      </c>
      <c r="I1050" t="s">
        <v>23</v>
      </c>
      <c r="J1050" t="s">
        <v>36</v>
      </c>
      <c r="K1050" t="s">
        <v>64</v>
      </c>
      <c r="L1050" t="s">
        <v>1561</v>
      </c>
      <c r="M1050">
        <v>75.430000000000007</v>
      </c>
      <c r="N1050">
        <v>70</v>
      </c>
      <c r="O1050" t="s">
        <v>56</v>
      </c>
      <c r="P1050" t="s">
        <v>38</v>
      </c>
      <c r="Q1050">
        <v>5</v>
      </c>
      <c r="R1050">
        <v>29</v>
      </c>
      <c r="S1050" t="s">
        <v>57</v>
      </c>
      <c r="T1050" t="s">
        <v>370</v>
      </c>
      <c r="U1050">
        <v>303524</v>
      </c>
    </row>
    <row r="1051" spans="1:21" x14ac:dyDescent="0.3">
      <c r="A1051">
        <v>305591</v>
      </c>
      <c r="B1051" t="s">
        <v>812</v>
      </c>
      <c r="C1051" t="s">
        <v>1765</v>
      </c>
      <c r="D1051" t="s">
        <v>19</v>
      </c>
      <c r="E1051" t="s">
        <v>1768</v>
      </c>
      <c r="F1051" t="s">
        <v>20</v>
      </c>
      <c r="G1051" t="s">
        <v>62</v>
      </c>
      <c r="H1051" t="s">
        <v>22</v>
      </c>
      <c r="I1051" t="s">
        <v>43</v>
      </c>
      <c r="J1051" t="s">
        <v>24</v>
      </c>
      <c r="K1051" t="s">
        <v>25</v>
      </c>
      <c r="L1051" t="s">
        <v>401</v>
      </c>
      <c r="M1051">
        <v>77.98</v>
      </c>
      <c r="N1051">
        <v>60</v>
      </c>
      <c r="O1051" t="s">
        <v>56</v>
      </c>
      <c r="P1051" t="s">
        <v>28</v>
      </c>
      <c r="R1051">
        <v>19</v>
      </c>
      <c r="S1051" t="s">
        <v>29</v>
      </c>
      <c r="U1051">
        <v>303996</v>
      </c>
    </row>
    <row r="1052" spans="1:21" x14ac:dyDescent="0.3">
      <c r="A1052">
        <v>305592</v>
      </c>
      <c r="B1052" t="s">
        <v>170</v>
      </c>
      <c r="C1052" t="s">
        <v>1760</v>
      </c>
      <c r="D1052" t="s">
        <v>31</v>
      </c>
      <c r="E1052" t="s">
        <v>1769</v>
      </c>
      <c r="F1052" t="s">
        <v>61</v>
      </c>
      <c r="G1052" t="s">
        <v>126</v>
      </c>
      <c r="H1052" t="s">
        <v>76</v>
      </c>
      <c r="I1052" t="s">
        <v>23</v>
      </c>
      <c r="J1052" t="s">
        <v>24</v>
      </c>
      <c r="K1052" t="s">
        <v>64</v>
      </c>
      <c r="L1052" t="s">
        <v>343</v>
      </c>
      <c r="M1052">
        <v>95.51</v>
      </c>
      <c r="N1052">
        <v>97</v>
      </c>
      <c r="O1052" t="s">
        <v>56</v>
      </c>
      <c r="P1052" t="s">
        <v>28</v>
      </c>
      <c r="R1052">
        <v>23</v>
      </c>
      <c r="S1052" t="s">
        <v>29</v>
      </c>
      <c r="U1052">
        <v>305037</v>
      </c>
    </row>
    <row r="1053" spans="1:21" x14ac:dyDescent="0.3">
      <c r="A1053">
        <v>305595</v>
      </c>
      <c r="B1053" t="s">
        <v>71</v>
      </c>
      <c r="C1053" t="s">
        <v>1760</v>
      </c>
      <c r="D1053" t="s">
        <v>31</v>
      </c>
      <c r="E1053" t="s">
        <v>1769</v>
      </c>
      <c r="F1053" t="s">
        <v>61</v>
      </c>
      <c r="G1053" t="s">
        <v>68</v>
      </c>
      <c r="H1053" t="s">
        <v>76</v>
      </c>
      <c r="I1053" t="s">
        <v>35</v>
      </c>
      <c r="J1053" t="s">
        <v>36</v>
      </c>
      <c r="K1053" t="s">
        <v>69</v>
      </c>
      <c r="L1053" t="s">
        <v>1304</v>
      </c>
      <c r="M1053">
        <v>78.31</v>
      </c>
      <c r="N1053">
        <v>73</v>
      </c>
      <c r="O1053" t="s">
        <v>56</v>
      </c>
      <c r="P1053" t="s">
        <v>38</v>
      </c>
      <c r="Q1053">
        <v>3</v>
      </c>
      <c r="R1053">
        <v>18</v>
      </c>
      <c r="S1053" t="s">
        <v>57</v>
      </c>
      <c r="T1053" t="s">
        <v>892</v>
      </c>
      <c r="U1053">
        <v>304323</v>
      </c>
    </row>
    <row r="1054" spans="1:21" x14ac:dyDescent="0.3">
      <c r="A1054">
        <v>305596</v>
      </c>
      <c r="B1054" t="s">
        <v>681</v>
      </c>
      <c r="C1054" t="s">
        <v>1760</v>
      </c>
      <c r="D1054" t="s">
        <v>31</v>
      </c>
      <c r="E1054" t="s">
        <v>1770</v>
      </c>
      <c r="F1054" t="s">
        <v>41</v>
      </c>
      <c r="G1054" t="s">
        <v>102</v>
      </c>
      <c r="H1054" t="s">
        <v>63</v>
      </c>
      <c r="I1054" t="s">
        <v>35</v>
      </c>
      <c r="J1054" t="s">
        <v>24</v>
      </c>
      <c r="K1054" t="s">
        <v>64</v>
      </c>
      <c r="L1054" t="s">
        <v>174</v>
      </c>
      <c r="M1054">
        <v>92.15</v>
      </c>
      <c r="N1054">
        <v>73</v>
      </c>
      <c r="O1054" t="s">
        <v>56</v>
      </c>
      <c r="P1054" t="s">
        <v>38</v>
      </c>
      <c r="Q1054">
        <v>3</v>
      </c>
      <c r="R1054">
        <v>18</v>
      </c>
      <c r="S1054" t="s">
        <v>29</v>
      </c>
      <c r="U1054">
        <v>303944</v>
      </c>
    </row>
    <row r="1055" spans="1:21" x14ac:dyDescent="0.3">
      <c r="A1055">
        <v>305599</v>
      </c>
      <c r="B1055" t="s">
        <v>1238</v>
      </c>
      <c r="C1055" t="s">
        <v>1765</v>
      </c>
      <c r="D1055" t="s">
        <v>19</v>
      </c>
      <c r="E1055" t="s">
        <v>1770</v>
      </c>
      <c r="F1055" t="s">
        <v>41</v>
      </c>
      <c r="G1055" t="s">
        <v>108</v>
      </c>
      <c r="H1055" t="s">
        <v>34</v>
      </c>
      <c r="I1055" t="s">
        <v>43</v>
      </c>
      <c r="J1055" t="s">
        <v>24</v>
      </c>
      <c r="K1055" t="s">
        <v>69</v>
      </c>
      <c r="L1055" t="s">
        <v>1417</v>
      </c>
      <c r="M1055">
        <v>99.47</v>
      </c>
      <c r="N1055">
        <v>98</v>
      </c>
      <c r="O1055" t="s">
        <v>56</v>
      </c>
      <c r="P1055" t="s">
        <v>38</v>
      </c>
      <c r="Q1055">
        <v>2</v>
      </c>
      <c r="R1055">
        <v>23</v>
      </c>
      <c r="S1055" t="s">
        <v>29</v>
      </c>
      <c r="U1055">
        <v>305213</v>
      </c>
    </row>
    <row r="1056" spans="1:21" x14ac:dyDescent="0.3">
      <c r="A1056">
        <v>305601</v>
      </c>
      <c r="B1056" t="s">
        <v>212</v>
      </c>
      <c r="C1056" t="s">
        <v>1765</v>
      </c>
      <c r="D1056" t="s">
        <v>19</v>
      </c>
      <c r="E1056" t="s">
        <v>1770</v>
      </c>
      <c r="F1056" t="s">
        <v>41</v>
      </c>
      <c r="G1056" t="s">
        <v>173</v>
      </c>
      <c r="H1056" t="s">
        <v>34</v>
      </c>
      <c r="I1056" t="s">
        <v>43</v>
      </c>
      <c r="J1056" t="s">
        <v>36</v>
      </c>
      <c r="K1056" t="s">
        <v>69</v>
      </c>
      <c r="L1056" t="s">
        <v>490</v>
      </c>
      <c r="M1056">
        <v>97.83</v>
      </c>
      <c r="N1056">
        <v>95</v>
      </c>
      <c r="O1056" t="s">
        <v>56</v>
      </c>
      <c r="P1056" t="s">
        <v>38</v>
      </c>
      <c r="Q1056">
        <v>4</v>
      </c>
      <c r="R1056">
        <v>40</v>
      </c>
      <c r="S1056" t="s">
        <v>57</v>
      </c>
      <c r="T1056" t="s">
        <v>1274</v>
      </c>
      <c r="U1056">
        <v>304199</v>
      </c>
    </row>
    <row r="1057" spans="1:21" x14ac:dyDescent="0.3">
      <c r="A1057">
        <v>305603</v>
      </c>
      <c r="B1057" t="s">
        <v>701</v>
      </c>
      <c r="C1057" t="s">
        <v>1765</v>
      </c>
      <c r="D1057" t="s">
        <v>19</v>
      </c>
      <c r="E1057" t="s">
        <v>1769</v>
      </c>
      <c r="F1057" t="s">
        <v>61</v>
      </c>
      <c r="G1057" t="s">
        <v>62</v>
      </c>
      <c r="H1057" t="s">
        <v>76</v>
      </c>
      <c r="I1057" t="s">
        <v>43</v>
      </c>
      <c r="J1057" t="s">
        <v>36</v>
      </c>
      <c r="K1057" t="s">
        <v>54</v>
      </c>
      <c r="L1057" t="s">
        <v>706</v>
      </c>
      <c r="M1057">
        <v>92.49</v>
      </c>
      <c r="N1057">
        <v>73</v>
      </c>
      <c r="O1057" t="s">
        <v>56</v>
      </c>
      <c r="P1057" t="s">
        <v>38</v>
      </c>
      <c r="Q1057">
        <v>2</v>
      </c>
      <c r="R1057">
        <v>25</v>
      </c>
      <c r="S1057" t="s">
        <v>29</v>
      </c>
      <c r="U1057">
        <v>305524</v>
      </c>
    </row>
    <row r="1058" spans="1:21" x14ac:dyDescent="0.3">
      <c r="A1058">
        <v>305605</v>
      </c>
      <c r="B1058" t="s">
        <v>675</v>
      </c>
      <c r="C1058" t="s">
        <v>1763</v>
      </c>
      <c r="D1058" t="s">
        <v>80</v>
      </c>
      <c r="E1058" t="s">
        <v>1772</v>
      </c>
      <c r="F1058" t="s">
        <v>46</v>
      </c>
      <c r="G1058" t="s">
        <v>173</v>
      </c>
      <c r="H1058" t="s">
        <v>76</v>
      </c>
      <c r="I1058" t="s">
        <v>43</v>
      </c>
      <c r="J1058" t="s">
        <v>36</v>
      </c>
      <c r="K1058" t="s">
        <v>64</v>
      </c>
      <c r="L1058" t="s">
        <v>519</v>
      </c>
      <c r="M1058">
        <v>99.76</v>
      </c>
      <c r="N1058">
        <v>99</v>
      </c>
      <c r="O1058" t="s">
        <v>56</v>
      </c>
      <c r="P1058" t="s">
        <v>38</v>
      </c>
      <c r="Q1058">
        <v>5</v>
      </c>
      <c r="R1058">
        <v>35</v>
      </c>
      <c r="S1058" t="s">
        <v>29</v>
      </c>
      <c r="U1058">
        <v>304035</v>
      </c>
    </row>
    <row r="1059" spans="1:21" x14ac:dyDescent="0.3">
      <c r="A1059">
        <v>305609</v>
      </c>
      <c r="B1059" t="s">
        <v>255</v>
      </c>
      <c r="C1059" t="s">
        <v>1762</v>
      </c>
      <c r="D1059" t="s">
        <v>72</v>
      </c>
      <c r="E1059" t="s">
        <v>1768</v>
      </c>
      <c r="F1059" t="s">
        <v>20</v>
      </c>
      <c r="G1059" t="s">
        <v>68</v>
      </c>
      <c r="H1059" t="s">
        <v>34</v>
      </c>
      <c r="I1059" t="s">
        <v>35</v>
      </c>
      <c r="J1059" t="s">
        <v>36</v>
      </c>
      <c r="K1059" t="s">
        <v>69</v>
      </c>
      <c r="L1059" t="s">
        <v>1668</v>
      </c>
      <c r="M1059">
        <v>95.51</v>
      </c>
      <c r="N1059">
        <v>89</v>
      </c>
      <c r="O1059" t="s">
        <v>56</v>
      </c>
      <c r="P1059" t="s">
        <v>50</v>
      </c>
      <c r="S1059" t="s">
        <v>29</v>
      </c>
      <c r="U1059">
        <v>303862</v>
      </c>
    </row>
    <row r="1060" spans="1:21" x14ac:dyDescent="0.3">
      <c r="A1060">
        <v>305611</v>
      </c>
      <c r="B1060" t="s">
        <v>215</v>
      </c>
      <c r="C1060" t="s">
        <v>1766</v>
      </c>
      <c r="D1060" t="s">
        <v>52</v>
      </c>
      <c r="E1060" t="s">
        <v>1772</v>
      </c>
      <c r="F1060" t="s">
        <v>46</v>
      </c>
      <c r="G1060" t="s">
        <v>62</v>
      </c>
      <c r="H1060" t="s">
        <v>22</v>
      </c>
      <c r="I1060" t="s">
        <v>23</v>
      </c>
      <c r="J1060" t="s">
        <v>24</v>
      </c>
      <c r="K1060" t="s">
        <v>25</v>
      </c>
      <c r="L1060" t="s">
        <v>1417</v>
      </c>
      <c r="M1060">
        <v>95.19</v>
      </c>
      <c r="N1060">
        <v>88</v>
      </c>
      <c r="O1060" t="s">
        <v>56</v>
      </c>
      <c r="P1060" t="s">
        <v>38</v>
      </c>
      <c r="Q1060">
        <v>5</v>
      </c>
      <c r="R1060">
        <v>8</v>
      </c>
      <c r="S1060" t="s">
        <v>29</v>
      </c>
      <c r="U1060">
        <v>305333</v>
      </c>
    </row>
    <row r="1061" spans="1:21" x14ac:dyDescent="0.3">
      <c r="A1061">
        <v>305615</v>
      </c>
      <c r="B1061" t="s">
        <v>165</v>
      </c>
      <c r="C1061" t="s">
        <v>1763</v>
      </c>
      <c r="D1061" t="s">
        <v>80</v>
      </c>
      <c r="E1061" t="s">
        <v>1769</v>
      </c>
      <c r="F1061" t="s">
        <v>61</v>
      </c>
      <c r="G1061" t="s">
        <v>73</v>
      </c>
      <c r="H1061" t="s">
        <v>76</v>
      </c>
      <c r="I1061" t="s">
        <v>43</v>
      </c>
      <c r="J1061" t="s">
        <v>36</v>
      </c>
      <c r="K1061" t="s">
        <v>25</v>
      </c>
      <c r="L1061" t="s">
        <v>805</v>
      </c>
      <c r="M1061">
        <v>99.44</v>
      </c>
      <c r="N1061">
        <v>99</v>
      </c>
      <c r="O1061" t="s">
        <v>56</v>
      </c>
      <c r="P1061" t="s">
        <v>38</v>
      </c>
      <c r="Q1061">
        <v>5</v>
      </c>
      <c r="R1061">
        <v>5</v>
      </c>
      <c r="S1061" t="s">
        <v>29</v>
      </c>
      <c r="U1061">
        <v>304274</v>
      </c>
    </row>
    <row r="1062" spans="1:21" x14ac:dyDescent="0.3">
      <c r="A1062">
        <v>305617</v>
      </c>
      <c r="B1062" t="s">
        <v>576</v>
      </c>
      <c r="C1062" t="s">
        <v>1766</v>
      </c>
      <c r="D1062" t="s">
        <v>52</v>
      </c>
      <c r="E1062" t="s">
        <v>1772</v>
      </c>
      <c r="F1062" t="s">
        <v>46</v>
      </c>
      <c r="G1062" t="s">
        <v>62</v>
      </c>
      <c r="H1062" t="s">
        <v>22</v>
      </c>
      <c r="I1062" t="s">
        <v>23</v>
      </c>
      <c r="J1062" t="s">
        <v>36</v>
      </c>
      <c r="K1062" t="s">
        <v>54</v>
      </c>
      <c r="L1062" t="s">
        <v>530</v>
      </c>
      <c r="M1062">
        <v>86.11</v>
      </c>
      <c r="N1062">
        <v>87</v>
      </c>
      <c r="O1062" t="s">
        <v>56</v>
      </c>
      <c r="P1062" t="s">
        <v>28</v>
      </c>
      <c r="S1062" t="s">
        <v>29</v>
      </c>
      <c r="U1062">
        <v>303944</v>
      </c>
    </row>
    <row r="1063" spans="1:21" x14ac:dyDescent="0.3">
      <c r="A1063">
        <v>305619</v>
      </c>
      <c r="B1063" t="s">
        <v>273</v>
      </c>
      <c r="C1063" t="s">
        <v>1765</v>
      </c>
      <c r="D1063" t="s">
        <v>19</v>
      </c>
      <c r="E1063" t="s">
        <v>1770</v>
      </c>
      <c r="F1063" t="s">
        <v>41</v>
      </c>
      <c r="G1063" t="s">
        <v>62</v>
      </c>
      <c r="H1063" t="s">
        <v>22</v>
      </c>
      <c r="I1063" t="s">
        <v>23</v>
      </c>
      <c r="J1063" t="s">
        <v>36</v>
      </c>
      <c r="K1063" t="s">
        <v>54</v>
      </c>
      <c r="L1063" t="s">
        <v>852</v>
      </c>
      <c r="M1063">
        <v>80.459999999999994</v>
      </c>
      <c r="N1063">
        <v>79</v>
      </c>
      <c r="O1063" t="s">
        <v>56</v>
      </c>
      <c r="P1063" t="s">
        <v>38</v>
      </c>
      <c r="Q1063">
        <v>4</v>
      </c>
      <c r="R1063">
        <v>25</v>
      </c>
      <c r="S1063" t="s">
        <v>29</v>
      </c>
      <c r="U1063">
        <v>305335</v>
      </c>
    </row>
    <row r="1064" spans="1:21" x14ac:dyDescent="0.3">
      <c r="A1064">
        <v>305621</v>
      </c>
      <c r="B1064" t="s">
        <v>411</v>
      </c>
      <c r="C1064" t="s">
        <v>1765</v>
      </c>
      <c r="D1064" t="s">
        <v>19</v>
      </c>
      <c r="E1064" t="s">
        <v>1769</v>
      </c>
      <c r="F1064" t="s">
        <v>61</v>
      </c>
      <c r="G1064" t="s">
        <v>73</v>
      </c>
      <c r="H1064" t="s">
        <v>34</v>
      </c>
      <c r="I1064" t="s">
        <v>23</v>
      </c>
      <c r="J1064" t="s">
        <v>24</v>
      </c>
      <c r="K1064" t="s">
        <v>69</v>
      </c>
      <c r="L1064" t="s">
        <v>370</v>
      </c>
      <c r="M1064">
        <v>76.14</v>
      </c>
      <c r="N1064">
        <v>75</v>
      </c>
      <c r="O1064" t="s">
        <v>56</v>
      </c>
      <c r="P1064" t="s">
        <v>28</v>
      </c>
      <c r="R1064">
        <v>8</v>
      </c>
      <c r="S1064" t="s">
        <v>29</v>
      </c>
      <c r="U1064">
        <v>305444</v>
      </c>
    </row>
    <row r="1065" spans="1:21" x14ac:dyDescent="0.3">
      <c r="A1065">
        <v>305622</v>
      </c>
      <c r="B1065" t="s">
        <v>634</v>
      </c>
      <c r="C1065" t="s">
        <v>1760</v>
      </c>
      <c r="D1065" t="s">
        <v>31</v>
      </c>
      <c r="E1065" t="s">
        <v>1769</v>
      </c>
      <c r="F1065" t="s">
        <v>61</v>
      </c>
      <c r="G1065" t="s">
        <v>126</v>
      </c>
      <c r="H1065" t="s">
        <v>34</v>
      </c>
      <c r="I1065" t="s">
        <v>23</v>
      </c>
      <c r="J1065" t="s">
        <v>36</v>
      </c>
      <c r="K1065" t="s">
        <v>54</v>
      </c>
      <c r="L1065" t="s">
        <v>1312</v>
      </c>
      <c r="M1065">
        <v>93.8</v>
      </c>
      <c r="N1065">
        <v>72</v>
      </c>
      <c r="O1065" t="s">
        <v>56</v>
      </c>
      <c r="P1065" t="s">
        <v>38</v>
      </c>
      <c r="Q1065">
        <v>3</v>
      </c>
      <c r="R1065">
        <v>23</v>
      </c>
      <c r="S1065" t="s">
        <v>29</v>
      </c>
      <c r="U1065">
        <v>304091</v>
      </c>
    </row>
    <row r="1066" spans="1:21" x14ac:dyDescent="0.3">
      <c r="A1066">
        <v>305623</v>
      </c>
      <c r="B1066" t="s">
        <v>291</v>
      </c>
      <c r="C1066" t="s">
        <v>1764</v>
      </c>
      <c r="D1066" t="s">
        <v>60</v>
      </c>
      <c r="E1066" t="s">
        <v>1772</v>
      </c>
      <c r="F1066" t="s">
        <v>46</v>
      </c>
      <c r="G1066" t="s">
        <v>73</v>
      </c>
      <c r="H1066" t="s">
        <v>63</v>
      </c>
      <c r="I1066" t="s">
        <v>23</v>
      </c>
      <c r="J1066" t="s">
        <v>36</v>
      </c>
      <c r="K1066" t="s">
        <v>69</v>
      </c>
      <c r="L1066" t="s">
        <v>469</v>
      </c>
      <c r="M1066">
        <v>95.43</v>
      </c>
      <c r="N1066">
        <v>94</v>
      </c>
      <c r="O1066" t="s">
        <v>56</v>
      </c>
      <c r="P1066" t="s">
        <v>50</v>
      </c>
      <c r="R1066">
        <v>24</v>
      </c>
      <c r="S1066" t="s">
        <v>29</v>
      </c>
      <c r="U1066">
        <v>303906</v>
      </c>
    </row>
    <row r="1067" spans="1:21" x14ac:dyDescent="0.3">
      <c r="A1067">
        <v>305626</v>
      </c>
      <c r="B1067" t="s">
        <v>380</v>
      </c>
      <c r="C1067" t="s">
        <v>1761</v>
      </c>
      <c r="D1067" t="s">
        <v>40</v>
      </c>
      <c r="E1067" t="s">
        <v>1770</v>
      </c>
      <c r="F1067" t="s">
        <v>41</v>
      </c>
      <c r="G1067" t="s">
        <v>126</v>
      </c>
      <c r="H1067" t="s">
        <v>34</v>
      </c>
      <c r="I1067" t="s">
        <v>43</v>
      </c>
      <c r="J1067" t="s">
        <v>36</v>
      </c>
      <c r="K1067" t="s">
        <v>64</v>
      </c>
      <c r="L1067" t="s">
        <v>934</v>
      </c>
      <c r="M1067">
        <v>99.44</v>
      </c>
      <c r="N1067">
        <v>93</v>
      </c>
      <c r="O1067" t="s">
        <v>56</v>
      </c>
      <c r="P1067" t="s">
        <v>38</v>
      </c>
      <c r="Q1067">
        <v>3</v>
      </c>
      <c r="R1067">
        <v>38</v>
      </c>
      <c r="S1067" t="s">
        <v>29</v>
      </c>
      <c r="U1067">
        <v>304027</v>
      </c>
    </row>
    <row r="1068" spans="1:21" x14ac:dyDescent="0.3">
      <c r="A1068">
        <v>305628</v>
      </c>
      <c r="B1068" t="s">
        <v>105</v>
      </c>
      <c r="C1068" t="s">
        <v>1766</v>
      </c>
      <c r="D1068" t="s">
        <v>52</v>
      </c>
      <c r="E1068" t="s">
        <v>1768</v>
      </c>
      <c r="F1068" t="s">
        <v>20</v>
      </c>
      <c r="G1068" t="s">
        <v>53</v>
      </c>
      <c r="H1068" t="s">
        <v>22</v>
      </c>
      <c r="I1068" t="s">
        <v>35</v>
      </c>
      <c r="J1068" t="s">
        <v>36</v>
      </c>
      <c r="K1068" t="s">
        <v>69</v>
      </c>
      <c r="L1068" t="s">
        <v>748</v>
      </c>
      <c r="M1068">
        <v>77.3</v>
      </c>
      <c r="N1068">
        <v>70</v>
      </c>
      <c r="O1068" t="s">
        <v>56</v>
      </c>
      <c r="P1068" t="s">
        <v>38</v>
      </c>
      <c r="Q1068">
        <v>2</v>
      </c>
      <c r="R1068">
        <v>13</v>
      </c>
      <c r="S1068" t="s">
        <v>29</v>
      </c>
      <c r="U1068">
        <v>304707</v>
      </c>
    </row>
    <row r="1069" spans="1:21" x14ac:dyDescent="0.3">
      <c r="A1069">
        <v>305633</v>
      </c>
      <c r="B1069" t="s">
        <v>262</v>
      </c>
      <c r="C1069" t="s">
        <v>1765</v>
      </c>
      <c r="D1069" t="s">
        <v>19</v>
      </c>
      <c r="E1069" t="s">
        <v>1771</v>
      </c>
      <c r="F1069" t="s">
        <v>32</v>
      </c>
      <c r="G1069" t="s">
        <v>68</v>
      </c>
      <c r="H1069" t="s">
        <v>63</v>
      </c>
      <c r="I1069" t="s">
        <v>43</v>
      </c>
      <c r="J1069" t="s">
        <v>24</v>
      </c>
      <c r="K1069" t="s">
        <v>69</v>
      </c>
      <c r="L1069" t="s">
        <v>727</v>
      </c>
      <c r="M1069">
        <v>84.47</v>
      </c>
      <c r="N1069">
        <v>69</v>
      </c>
      <c r="O1069" t="s">
        <v>56</v>
      </c>
      <c r="P1069" t="s">
        <v>38</v>
      </c>
      <c r="Q1069">
        <v>2</v>
      </c>
      <c r="R1069">
        <v>20</v>
      </c>
      <c r="S1069" t="s">
        <v>57</v>
      </c>
      <c r="T1069" t="s">
        <v>550</v>
      </c>
      <c r="U1069">
        <v>304344</v>
      </c>
    </row>
    <row r="1070" spans="1:21" x14ac:dyDescent="0.3">
      <c r="A1070">
        <v>305634</v>
      </c>
      <c r="B1070" t="s">
        <v>1116</v>
      </c>
      <c r="C1070" t="s">
        <v>1762</v>
      </c>
      <c r="D1070" t="s">
        <v>72</v>
      </c>
      <c r="E1070" t="s">
        <v>1771</v>
      </c>
      <c r="F1070" t="s">
        <v>32</v>
      </c>
      <c r="G1070" t="s">
        <v>102</v>
      </c>
      <c r="H1070" t="s">
        <v>63</v>
      </c>
      <c r="I1070" t="s">
        <v>23</v>
      </c>
      <c r="J1070" t="s">
        <v>36</v>
      </c>
      <c r="K1070" t="s">
        <v>25</v>
      </c>
      <c r="L1070" t="s">
        <v>790</v>
      </c>
      <c r="M1070">
        <v>86.82</v>
      </c>
      <c r="N1070">
        <v>86</v>
      </c>
      <c r="O1070" t="s">
        <v>56</v>
      </c>
      <c r="P1070" t="s">
        <v>38</v>
      </c>
      <c r="Q1070">
        <v>3</v>
      </c>
      <c r="R1070">
        <v>25</v>
      </c>
      <c r="S1070" t="s">
        <v>29</v>
      </c>
      <c r="U1070">
        <v>304836</v>
      </c>
    </row>
    <row r="1071" spans="1:21" x14ac:dyDescent="0.3">
      <c r="A1071">
        <v>305637</v>
      </c>
      <c r="B1071" t="s">
        <v>470</v>
      </c>
      <c r="C1071" t="s">
        <v>1760</v>
      </c>
      <c r="D1071" t="s">
        <v>31</v>
      </c>
      <c r="E1071" t="s">
        <v>1770</v>
      </c>
      <c r="F1071" t="s">
        <v>41</v>
      </c>
      <c r="G1071" t="s">
        <v>102</v>
      </c>
      <c r="H1071" t="s">
        <v>34</v>
      </c>
      <c r="I1071" t="s">
        <v>23</v>
      </c>
      <c r="J1071" t="s">
        <v>36</v>
      </c>
      <c r="K1071" t="s">
        <v>64</v>
      </c>
      <c r="L1071" t="s">
        <v>1342</v>
      </c>
      <c r="M1071">
        <v>86.88</v>
      </c>
      <c r="N1071">
        <v>86</v>
      </c>
      <c r="O1071" t="s">
        <v>56</v>
      </c>
      <c r="P1071" t="s">
        <v>38</v>
      </c>
      <c r="Q1071">
        <v>3</v>
      </c>
      <c r="R1071">
        <v>21</v>
      </c>
      <c r="S1071" t="s">
        <v>29</v>
      </c>
      <c r="U1071">
        <v>305356</v>
      </c>
    </row>
    <row r="1072" spans="1:21" x14ac:dyDescent="0.3">
      <c r="A1072">
        <v>305639</v>
      </c>
      <c r="B1072" t="s">
        <v>665</v>
      </c>
      <c r="C1072" t="s">
        <v>1766</v>
      </c>
      <c r="D1072" t="s">
        <v>52</v>
      </c>
      <c r="E1072" t="s">
        <v>1768</v>
      </c>
      <c r="F1072" t="s">
        <v>20</v>
      </c>
      <c r="G1072" t="s">
        <v>68</v>
      </c>
      <c r="H1072" t="s">
        <v>76</v>
      </c>
      <c r="I1072" t="s">
        <v>43</v>
      </c>
      <c r="J1072" t="s">
        <v>36</v>
      </c>
      <c r="K1072" t="s">
        <v>25</v>
      </c>
      <c r="L1072" t="s">
        <v>1673</v>
      </c>
      <c r="M1072">
        <v>95.99</v>
      </c>
      <c r="N1072">
        <v>99</v>
      </c>
      <c r="O1072" t="s">
        <v>56</v>
      </c>
      <c r="P1072" t="s">
        <v>38</v>
      </c>
      <c r="Q1072">
        <v>4</v>
      </c>
      <c r="R1072">
        <v>13</v>
      </c>
      <c r="S1072" t="s">
        <v>29</v>
      </c>
      <c r="U1072">
        <v>303629</v>
      </c>
    </row>
    <row r="1073" spans="1:21" x14ac:dyDescent="0.3">
      <c r="A1073">
        <v>305640</v>
      </c>
      <c r="B1073" t="s">
        <v>156</v>
      </c>
      <c r="C1073" t="s">
        <v>1763</v>
      </c>
      <c r="D1073" t="s">
        <v>80</v>
      </c>
      <c r="E1073" t="s">
        <v>1772</v>
      </c>
      <c r="F1073" t="s">
        <v>46</v>
      </c>
      <c r="G1073" t="s">
        <v>126</v>
      </c>
      <c r="H1073" t="s">
        <v>22</v>
      </c>
      <c r="I1073" t="s">
        <v>23</v>
      </c>
      <c r="J1073" t="s">
        <v>36</v>
      </c>
      <c r="K1073" t="s">
        <v>54</v>
      </c>
      <c r="L1073" t="s">
        <v>1240</v>
      </c>
      <c r="M1073">
        <v>87.2</v>
      </c>
      <c r="N1073">
        <v>73</v>
      </c>
      <c r="O1073" t="s">
        <v>56</v>
      </c>
      <c r="P1073" t="s">
        <v>38</v>
      </c>
      <c r="Q1073">
        <v>3</v>
      </c>
      <c r="R1073">
        <v>9</v>
      </c>
      <c r="S1073" t="s">
        <v>29</v>
      </c>
      <c r="U1073">
        <v>305245</v>
      </c>
    </row>
    <row r="1074" spans="1:21" x14ac:dyDescent="0.3">
      <c r="A1074">
        <v>305641</v>
      </c>
      <c r="B1074" t="s">
        <v>681</v>
      </c>
      <c r="C1074" t="s">
        <v>1766</v>
      </c>
      <c r="D1074" t="s">
        <v>52</v>
      </c>
      <c r="E1074" t="s">
        <v>1772</v>
      </c>
      <c r="F1074" t="s">
        <v>46</v>
      </c>
      <c r="G1074" t="s">
        <v>108</v>
      </c>
      <c r="H1074" t="s">
        <v>22</v>
      </c>
      <c r="I1074" t="s">
        <v>23</v>
      </c>
      <c r="J1074" t="s">
        <v>36</v>
      </c>
      <c r="K1074" t="s">
        <v>69</v>
      </c>
      <c r="L1074" t="s">
        <v>1232</v>
      </c>
      <c r="M1074">
        <v>90</v>
      </c>
      <c r="N1074">
        <v>89</v>
      </c>
      <c r="O1074" t="s">
        <v>56</v>
      </c>
      <c r="P1074" t="s">
        <v>50</v>
      </c>
      <c r="S1074" t="s">
        <v>57</v>
      </c>
      <c r="T1074" t="s">
        <v>164</v>
      </c>
      <c r="U1074">
        <v>303903</v>
      </c>
    </row>
    <row r="1075" spans="1:21" x14ac:dyDescent="0.3">
      <c r="A1075">
        <v>305647</v>
      </c>
      <c r="B1075" t="s">
        <v>404</v>
      </c>
      <c r="C1075" t="s">
        <v>1766</v>
      </c>
      <c r="D1075" t="s">
        <v>52</v>
      </c>
      <c r="E1075" t="s">
        <v>1768</v>
      </c>
      <c r="F1075" t="s">
        <v>20</v>
      </c>
      <c r="G1075" t="s">
        <v>108</v>
      </c>
      <c r="H1075" t="s">
        <v>63</v>
      </c>
      <c r="I1075" t="s">
        <v>43</v>
      </c>
      <c r="J1075" t="s">
        <v>36</v>
      </c>
      <c r="K1075" t="s">
        <v>69</v>
      </c>
      <c r="L1075" t="s">
        <v>294</v>
      </c>
      <c r="M1075">
        <v>99.81</v>
      </c>
      <c r="N1075">
        <v>89</v>
      </c>
      <c r="O1075" t="s">
        <v>56</v>
      </c>
      <c r="P1075" t="s">
        <v>38</v>
      </c>
      <c r="Q1075">
        <v>5</v>
      </c>
      <c r="R1075">
        <v>18</v>
      </c>
      <c r="S1075" t="s">
        <v>57</v>
      </c>
      <c r="T1075" t="s">
        <v>1675</v>
      </c>
      <c r="U1075">
        <v>304742</v>
      </c>
    </row>
    <row r="1076" spans="1:21" x14ac:dyDescent="0.3">
      <c r="A1076">
        <v>305650</v>
      </c>
      <c r="B1076" t="s">
        <v>460</v>
      </c>
      <c r="C1076" t="s">
        <v>1760</v>
      </c>
      <c r="D1076" t="s">
        <v>31</v>
      </c>
      <c r="E1076" t="s">
        <v>1769</v>
      </c>
      <c r="F1076" t="s">
        <v>61</v>
      </c>
      <c r="G1076" t="s">
        <v>62</v>
      </c>
      <c r="H1076" t="s">
        <v>22</v>
      </c>
      <c r="I1076" t="s">
        <v>43</v>
      </c>
      <c r="J1076" t="s">
        <v>24</v>
      </c>
      <c r="K1076" t="s">
        <v>25</v>
      </c>
      <c r="L1076" t="s">
        <v>1360</v>
      </c>
      <c r="M1076">
        <v>78.23</v>
      </c>
      <c r="N1076">
        <v>71</v>
      </c>
      <c r="O1076" t="s">
        <v>56</v>
      </c>
      <c r="P1076" t="s">
        <v>38</v>
      </c>
      <c r="Q1076">
        <v>5</v>
      </c>
      <c r="S1076" t="s">
        <v>29</v>
      </c>
      <c r="U1076">
        <v>304844</v>
      </c>
    </row>
    <row r="1077" spans="1:21" x14ac:dyDescent="0.3">
      <c r="A1077">
        <v>305654</v>
      </c>
      <c r="B1077" t="s">
        <v>215</v>
      </c>
      <c r="C1077" t="s">
        <v>1765</v>
      </c>
      <c r="D1077" t="s">
        <v>19</v>
      </c>
      <c r="E1077" t="s">
        <v>1772</v>
      </c>
      <c r="F1077" t="s">
        <v>46</v>
      </c>
      <c r="G1077" t="s">
        <v>126</v>
      </c>
      <c r="H1077" t="s">
        <v>34</v>
      </c>
      <c r="I1077" t="s">
        <v>35</v>
      </c>
      <c r="J1077" t="s">
        <v>36</v>
      </c>
      <c r="K1077" t="s">
        <v>64</v>
      </c>
      <c r="L1077" t="s">
        <v>1062</v>
      </c>
      <c r="M1077">
        <v>93.26</v>
      </c>
      <c r="N1077">
        <v>90</v>
      </c>
      <c r="O1077" t="s">
        <v>56</v>
      </c>
      <c r="P1077" t="s">
        <v>38</v>
      </c>
      <c r="Q1077">
        <v>2</v>
      </c>
      <c r="R1077">
        <v>21</v>
      </c>
      <c r="S1077" t="s">
        <v>29</v>
      </c>
      <c r="U1077">
        <v>303715</v>
      </c>
    </row>
    <row r="1078" spans="1:21" x14ac:dyDescent="0.3">
      <c r="A1078">
        <v>305656</v>
      </c>
      <c r="B1078" t="s">
        <v>114</v>
      </c>
      <c r="C1078" t="s">
        <v>1766</v>
      </c>
      <c r="D1078" t="s">
        <v>52</v>
      </c>
      <c r="E1078" t="s">
        <v>1770</v>
      </c>
      <c r="F1078" t="s">
        <v>41</v>
      </c>
      <c r="G1078" t="s">
        <v>102</v>
      </c>
      <c r="H1078" t="s">
        <v>76</v>
      </c>
      <c r="I1078" t="s">
        <v>23</v>
      </c>
      <c r="J1078" t="s">
        <v>36</v>
      </c>
      <c r="K1078" t="s">
        <v>69</v>
      </c>
      <c r="L1078" t="s">
        <v>331</v>
      </c>
      <c r="M1078">
        <v>95.89</v>
      </c>
      <c r="N1078">
        <v>86</v>
      </c>
      <c r="O1078" t="s">
        <v>56</v>
      </c>
      <c r="P1078" t="s">
        <v>38</v>
      </c>
      <c r="Q1078">
        <v>4</v>
      </c>
      <c r="R1078">
        <v>13</v>
      </c>
      <c r="S1078" t="s">
        <v>29</v>
      </c>
      <c r="U1078">
        <v>305610</v>
      </c>
    </row>
    <row r="1079" spans="1:21" x14ac:dyDescent="0.3">
      <c r="A1079">
        <v>305658</v>
      </c>
      <c r="B1079" t="s">
        <v>1104</v>
      </c>
      <c r="C1079" t="s">
        <v>1765</v>
      </c>
      <c r="D1079" t="s">
        <v>19</v>
      </c>
      <c r="E1079" t="s">
        <v>1769</v>
      </c>
      <c r="F1079" t="s">
        <v>61</v>
      </c>
      <c r="G1079" t="s">
        <v>53</v>
      </c>
      <c r="H1079" t="s">
        <v>22</v>
      </c>
      <c r="I1079" t="s">
        <v>43</v>
      </c>
      <c r="J1079" t="s">
        <v>24</v>
      </c>
      <c r="K1079" t="s">
        <v>25</v>
      </c>
      <c r="L1079" t="s">
        <v>1183</v>
      </c>
      <c r="M1079">
        <v>87.57</v>
      </c>
      <c r="N1079">
        <v>71</v>
      </c>
      <c r="O1079" t="s">
        <v>56</v>
      </c>
      <c r="P1079" t="s">
        <v>38</v>
      </c>
      <c r="Q1079">
        <v>5</v>
      </c>
      <c r="R1079">
        <v>26</v>
      </c>
      <c r="S1079" t="s">
        <v>57</v>
      </c>
      <c r="T1079" t="s">
        <v>1677</v>
      </c>
      <c r="U1079">
        <v>305636</v>
      </c>
    </row>
    <row r="1080" spans="1:21" x14ac:dyDescent="0.3">
      <c r="A1080">
        <v>305662</v>
      </c>
      <c r="B1080" t="s">
        <v>248</v>
      </c>
      <c r="C1080" t="s">
        <v>1760</v>
      </c>
      <c r="D1080" t="s">
        <v>31</v>
      </c>
      <c r="E1080" t="s">
        <v>1768</v>
      </c>
      <c r="F1080" t="s">
        <v>20</v>
      </c>
      <c r="G1080" t="s">
        <v>42</v>
      </c>
      <c r="H1080" t="s">
        <v>34</v>
      </c>
      <c r="I1080" t="s">
        <v>23</v>
      </c>
      <c r="J1080" t="s">
        <v>24</v>
      </c>
      <c r="K1080" t="s">
        <v>64</v>
      </c>
      <c r="L1080" t="s">
        <v>1114</v>
      </c>
      <c r="M1080">
        <v>79.3</v>
      </c>
      <c r="N1080">
        <v>78</v>
      </c>
      <c r="O1080" t="s">
        <v>56</v>
      </c>
      <c r="P1080" t="s">
        <v>38</v>
      </c>
      <c r="Q1080">
        <v>2</v>
      </c>
      <c r="R1080">
        <v>7</v>
      </c>
      <c r="S1080" t="s">
        <v>29</v>
      </c>
      <c r="U1080">
        <v>303680</v>
      </c>
    </row>
    <row r="1081" spans="1:21" x14ac:dyDescent="0.3">
      <c r="A1081">
        <v>305663</v>
      </c>
      <c r="B1081" t="s">
        <v>89</v>
      </c>
      <c r="C1081" t="s">
        <v>1763</v>
      </c>
      <c r="D1081" t="s">
        <v>80</v>
      </c>
      <c r="E1081" t="s">
        <v>1772</v>
      </c>
      <c r="F1081" t="s">
        <v>46</v>
      </c>
      <c r="G1081" t="s">
        <v>47</v>
      </c>
      <c r="H1081" t="s">
        <v>34</v>
      </c>
      <c r="I1081" t="s">
        <v>35</v>
      </c>
      <c r="J1081" t="s">
        <v>24</v>
      </c>
      <c r="K1081" t="s">
        <v>25</v>
      </c>
      <c r="L1081" t="s">
        <v>850</v>
      </c>
      <c r="M1081">
        <v>87.97</v>
      </c>
      <c r="N1081">
        <v>90</v>
      </c>
      <c r="O1081" t="s">
        <v>56</v>
      </c>
      <c r="P1081" t="s">
        <v>38</v>
      </c>
      <c r="Q1081">
        <v>3</v>
      </c>
      <c r="R1081">
        <v>32</v>
      </c>
      <c r="S1081" t="s">
        <v>57</v>
      </c>
      <c r="T1081" t="s">
        <v>1679</v>
      </c>
      <c r="U1081">
        <v>304405</v>
      </c>
    </row>
    <row r="1082" spans="1:21" x14ac:dyDescent="0.3">
      <c r="A1082">
        <v>305665</v>
      </c>
      <c r="B1082" t="s">
        <v>553</v>
      </c>
      <c r="C1082" t="s">
        <v>1762</v>
      </c>
      <c r="D1082" t="s">
        <v>72</v>
      </c>
      <c r="E1082" t="s">
        <v>1771</v>
      </c>
      <c r="F1082" t="s">
        <v>32</v>
      </c>
      <c r="G1082" t="s">
        <v>53</v>
      </c>
      <c r="H1082" t="s">
        <v>63</v>
      </c>
      <c r="I1082" t="s">
        <v>35</v>
      </c>
      <c r="J1082" t="s">
        <v>24</v>
      </c>
      <c r="K1082" t="s">
        <v>64</v>
      </c>
      <c r="L1082" t="s">
        <v>227</v>
      </c>
      <c r="M1082">
        <v>85.74</v>
      </c>
      <c r="N1082">
        <v>82</v>
      </c>
      <c r="O1082" t="s">
        <v>56</v>
      </c>
      <c r="P1082" t="s">
        <v>50</v>
      </c>
      <c r="R1082">
        <v>29</v>
      </c>
      <c r="S1082" t="s">
        <v>57</v>
      </c>
      <c r="T1082" t="s">
        <v>1680</v>
      </c>
      <c r="U1082">
        <v>305448</v>
      </c>
    </row>
    <row r="1083" spans="1:21" x14ac:dyDescent="0.3">
      <c r="A1083">
        <v>305668</v>
      </c>
      <c r="B1083" t="s">
        <v>857</v>
      </c>
      <c r="C1083" t="s">
        <v>1763</v>
      </c>
      <c r="D1083" t="s">
        <v>80</v>
      </c>
      <c r="E1083" t="s">
        <v>1769</v>
      </c>
      <c r="F1083" t="s">
        <v>61</v>
      </c>
      <c r="G1083" t="s">
        <v>21</v>
      </c>
      <c r="H1083" t="s">
        <v>22</v>
      </c>
      <c r="I1083" t="s">
        <v>43</v>
      </c>
      <c r="J1083" t="s">
        <v>24</v>
      </c>
      <c r="K1083" t="s">
        <v>69</v>
      </c>
      <c r="L1083" t="s">
        <v>1550</v>
      </c>
      <c r="M1083">
        <v>86.65</v>
      </c>
      <c r="N1083">
        <v>75</v>
      </c>
      <c r="O1083" t="s">
        <v>56</v>
      </c>
      <c r="P1083" t="s">
        <v>28</v>
      </c>
      <c r="R1083">
        <v>29</v>
      </c>
      <c r="S1083" t="s">
        <v>29</v>
      </c>
      <c r="U1083">
        <v>305012</v>
      </c>
    </row>
    <row r="1084" spans="1:21" x14ac:dyDescent="0.3">
      <c r="A1084">
        <v>305669</v>
      </c>
      <c r="B1084" t="s">
        <v>1474</v>
      </c>
      <c r="C1084" t="s">
        <v>1765</v>
      </c>
      <c r="D1084" t="s">
        <v>19</v>
      </c>
      <c r="E1084" t="s">
        <v>1770</v>
      </c>
      <c r="F1084" t="s">
        <v>41</v>
      </c>
      <c r="G1084" t="s">
        <v>21</v>
      </c>
      <c r="H1084" t="s">
        <v>34</v>
      </c>
      <c r="I1084" t="s">
        <v>43</v>
      </c>
      <c r="J1084" t="s">
        <v>36</v>
      </c>
      <c r="K1084" t="s">
        <v>25</v>
      </c>
      <c r="L1084" t="s">
        <v>1308</v>
      </c>
      <c r="M1084">
        <v>87.17</v>
      </c>
      <c r="N1084">
        <v>71</v>
      </c>
      <c r="O1084" t="s">
        <v>56</v>
      </c>
      <c r="P1084" t="s">
        <v>38</v>
      </c>
      <c r="Q1084">
        <v>4</v>
      </c>
      <c r="R1084">
        <v>24</v>
      </c>
      <c r="S1084" t="s">
        <v>29</v>
      </c>
      <c r="U1084">
        <v>305645</v>
      </c>
    </row>
    <row r="1085" spans="1:21" x14ac:dyDescent="0.3">
      <c r="A1085">
        <v>305670</v>
      </c>
      <c r="B1085" t="s">
        <v>455</v>
      </c>
      <c r="C1085" t="s">
        <v>1762</v>
      </c>
      <c r="D1085" t="s">
        <v>72</v>
      </c>
      <c r="E1085" t="s">
        <v>1769</v>
      </c>
      <c r="F1085" t="s">
        <v>61</v>
      </c>
      <c r="G1085" t="s">
        <v>42</v>
      </c>
      <c r="H1085" t="s">
        <v>22</v>
      </c>
      <c r="I1085" t="s">
        <v>43</v>
      </c>
      <c r="J1085" t="s">
        <v>36</v>
      </c>
      <c r="K1085" t="s">
        <v>25</v>
      </c>
      <c r="L1085" t="s">
        <v>1681</v>
      </c>
      <c r="M1085">
        <v>80.58</v>
      </c>
      <c r="N1085">
        <v>76</v>
      </c>
      <c r="O1085" t="s">
        <v>56</v>
      </c>
      <c r="P1085" t="s">
        <v>38</v>
      </c>
      <c r="Q1085">
        <v>3</v>
      </c>
      <c r="R1085">
        <v>22</v>
      </c>
      <c r="S1085" t="s">
        <v>29</v>
      </c>
      <c r="U1085">
        <v>304415</v>
      </c>
    </row>
    <row r="1086" spans="1:21" x14ac:dyDescent="0.3">
      <c r="A1086">
        <v>305671</v>
      </c>
      <c r="B1086" t="s">
        <v>985</v>
      </c>
      <c r="C1086" t="s">
        <v>1766</v>
      </c>
      <c r="D1086" t="s">
        <v>52</v>
      </c>
      <c r="E1086" t="s">
        <v>1769</v>
      </c>
      <c r="F1086" t="s">
        <v>61</v>
      </c>
      <c r="G1086" t="s">
        <v>53</v>
      </c>
      <c r="H1086" t="s">
        <v>63</v>
      </c>
      <c r="I1086" t="s">
        <v>35</v>
      </c>
      <c r="J1086" t="s">
        <v>24</v>
      </c>
      <c r="K1086" t="s">
        <v>25</v>
      </c>
      <c r="L1086" t="s">
        <v>1682</v>
      </c>
      <c r="M1086">
        <v>91.82</v>
      </c>
      <c r="N1086">
        <v>86</v>
      </c>
      <c r="O1086" t="s">
        <v>56</v>
      </c>
      <c r="P1086" t="s">
        <v>38</v>
      </c>
      <c r="Q1086">
        <v>4</v>
      </c>
      <c r="R1086">
        <v>9</v>
      </c>
      <c r="S1086" t="s">
        <v>29</v>
      </c>
      <c r="U1086">
        <v>304878</v>
      </c>
    </row>
    <row r="1087" spans="1:21" x14ac:dyDescent="0.3">
      <c r="A1087">
        <v>305672</v>
      </c>
      <c r="B1087" t="s">
        <v>704</v>
      </c>
      <c r="C1087" t="s">
        <v>1766</v>
      </c>
      <c r="D1087" t="s">
        <v>52</v>
      </c>
      <c r="E1087" t="s">
        <v>1769</v>
      </c>
      <c r="F1087" t="s">
        <v>61</v>
      </c>
      <c r="G1087" t="s">
        <v>53</v>
      </c>
      <c r="H1087" t="s">
        <v>22</v>
      </c>
      <c r="I1087" t="s">
        <v>35</v>
      </c>
      <c r="J1087" t="s">
        <v>36</v>
      </c>
      <c r="K1087" t="s">
        <v>64</v>
      </c>
      <c r="L1087" t="s">
        <v>931</v>
      </c>
      <c r="M1087">
        <v>80.72</v>
      </c>
      <c r="N1087">
        <v>50</v>
      </c>
      <c r="O1087" t="s">
        <v>56</v>
      </c>
      <c r="P1087" t="s">
        <v>38</v>
      </c>
      <c r="Q1087">
        <v>3</v>
      </c>
      <c r="R1087">
        <v>20</v>
      </c>
      <c r="S1087" t="s">
        <v>29</v>
      </c>
      <c r="U1087">
        <v>304425</v>
      </c>
    </row>
    <row r="1088" spans="1:21" x14ac:dyDescent="0.3">
      <c r="A1088">
        <v>305673</v>
      </c>
      <c r="B1088" t="s">
        <v>491</v>
      </c>
      <c r="C1088" t="s">
        <v>1766</v>
      </c>
      <c r="D1088" t="s">
        <v>52</v>
      </c>
      <c r="E1088" t="s">
        <v>1769</v>
      </c>
      <c r="F1088" t="s">
        <v>61</v>
      </c>
      <c r="G1088" t="s">
        <v>53</v>
      </c>
      <c r="H1088" t="s">
        <v>22</v>
      </c>
      <c r="I1088" t="s">
        <v>23</v>
      </c>
      <c r="J1088" t="s">
        <v>36</v>
      </c>
      <c r="K1088" t="s">
        <v>69</v>
      </c>
      <c r="L1088" t="s">
        <v>1683</v>
      </c>
      <c r="M1088">
        <v>77.47</v>
      </c>
      <c r="N1088">
        <v>72</v>
      </c>
      <c r="O1088" t="s">
        <v>56</v>
      </c>
      <c r="P1088" t="s">
        <v>38</v>
      </c>
      <c r="Q1088">
        <v>3</v>
      </c>
      <c r="R1088">
        <v>5</v>
      </c>
      <c r="S1088" t="s">
        <v>29</v>
      </c>
      <c r="U1088">
        <v>304323</v>
      </c>
    </row>
    <row r="1089" spans="1:21" x14ac:dyDescent="0.3">
      <c r="A1089">
        <v>305674</v>
      </c>
      <c r="B1089" t="s">
        <v>440</v>
      </c>
      <c r="C1089" t="s">
        <v>1762</v>
      </c>
      <c r="D1089" t="s">
        <v>72</v>
      </c>
      <c r="E1089" t="s">
        <v>1768</v>
      </c>
      <c r="F1089" t="s">
        <v>20</v>
      </c>
      <c r="G1089" t="s">
        <v>102</v>
      </c>
      <c r="H1089" t="s">
        <v>76</v>
      </c>
      <c r="I1089" t="s">
        <v>43</v>
      </c>
      <c r="J1089" t="s">
        <v>36</v>
      </c>
      <c r="K1089" t="s">
        <v>69</v>
      </c>
      <c r="L1089" t="s">
        <v>878</v>
      </c>
      <c r="M1089">
        <v>89.23</v>
      </c>
      <c r="N1089">
        <v>82</v>
      </c>
      <c r="O1089" t="s">
        <v>56</v>
      </c>
      <c r="P1089" t="s">
        <v>38</v>
      </c>
      <c r="Q1089">
        <v>3</v>
      </c>
      <c r="R1089">
        <v>24</v>
      </c>
      <c r="S1089" t="s">
        <v>29</v>
      </c>
      <c r="U1089">
        <v>304485</v>
      </c>
    </row>
    <row r="1090" spans="1:21" x14ac:dyDescent="0.3">
      <c r="A1090">
        <v>305675</v>
      </c>
      <c r="B1090" t="s">
        <v>450</v>
      </c>
      <c r="C1090" t="s">
        <v>1764</v>
      </c>
      <c r="D1090" t="s">
        <v>60</v>
      </c>
      <c r="E1090" t="s">
        <v>1768</v>
      </c>
      <c r="F1090" t="s">
        <v>20</v>
      </c>
      <c r="G1090" t="s">
        <v>73</v>
      </c>
      <c r="H1090" t="s">
        <v>63</v>
      </c>
      <c r="I1090" t="s">
        <v>43</v>
      </c>
      <c r="J1090" t="s">
        <v>36</v>
      </c>
      <c r="K1090" t="s">
        <v>25</v>
      </c>
      <c r="L1090" t="s">
        <v>1583</v>
      </c>
      <c r="M1090">
        <v>86.27</v>
      </c>
      <c r="N1090">
        <v>73</v>
      </c>
      <c r="O1090" t="s">
        <v>56</v>
      </c>
      <c r="P1090" t="s">
        <v>38</v>
      </c>
      <c r="Q1090">
        <v>5</v>
      </c>
      <c r="S1090" t="s">
        <v>57</v>
      </c>
      <c r="T1090" t="s">
        <v>803</v>
      </c>
      <c r="U1090">
        <v>303765</v>
      </c>
    </row>
    <row r="1091" spans="1:21" x14ac:dyDescent="0.3">
      <c r="A1091">
        <v>305676</v>
      </c>
      <c r="B1091" t="s">
        <v>581</v>
      </c>
      <c r="C1091" t="s">
        <v>1764</v>
      </c>
      <c r="D1091" t="s">
        <v>60</v>
      </c>
      <c r="E1091" t="s">
        <v>1770</v>
      </c>
      <c r="F1091" t="s">
        <v>41</v>
      </c>
      <c r="G1091" t="s">
        <v>21</v>
      </c>
      <c r="H1091" t="s">
        <v>63</v>
      </c>
      <c r="I1091" t="s">
        <v>43</v>
      </c>
      <c r="J1091" t="s">
        <v>24</v>
      </c>
      <c r="K1091" t="s">
        <v>54</v>
      </c>
      <c r="L1091" t="s">
        <v>303</v>
      </c>
      <c r="M1091">
        <v>80.680000000000007</v>
      </c>
      <c r="N1091">
        <v>60</v>
      </c>
      <c r="O1091" t="s">
        <v>56</v>
      </c>
      <c r="P1091" t="s">
        <v>38</v>
      </c>
      <c r="Q1091">
        <v>3</v>
      </c>
      <c r="R1091">
        <v>6</v>
      </c>
      <c r="S1091" t="s">
        <v>29</v>
      </c>
      <c r="U1091">
        <v>303970</v>
      </c>
    </row>
    <row r="1092" spans="1:21" x14ac:dyDescent="0.3">
      <c r="A1092">
        <v>305679</v>
      </c>
      <c r="B1092" t="s">
        <v>348</v>
      </c>
      <c r="C1092" t="s">
        <v>1762</v>
      </c>
      <c r="D1092" t="s">
        <v>72</v>
      </c>
      <c r="E1092" t="s">
        <v>1771</v>
      </c>
      <c r="F1092" t="s">
        <v>32</v>
      </c>
      <c r="G1092" t="s">
        <v>21</v>
      </c>
      <c r="H1092" t="s">
        <v>76</v>
      </c>
      <c r="I1092" t="s">
        <v>23</v>
      </c>
      <c r="J1092" t="s">
        <v>36</v>
      </c>
      <c r="K1092" t="s">
        <v>25</v>
      </c>
      <c r="L1092" t="s">
        <v>438</v>
      </c>
      <c r="M1092">
        <v>76.53</v>
      </c>
      <c r="N1092">
        <v>51</v>
      </c>
      <c r="O1092" t="s">
        <v>56</v>
      </c>
      <c r="P1092" t="s">
        <v>38</v>
      </c>
      <c r="Q1092">
        <v>4</v>
      </c>
      <c r="R1092">
        <v>14</v>
      </c>
      <c r="S1092" t="s">
        <v>29</v>
      </c>
      <c r="U1092">
        <v>305408</v>
      </c>
    </row>
    <row r="1093" spans="1:21" x14ac:dyDescent="0.3">
      <c r="A1093">
        <v>305680</v>
      </c>
      <c r="B1093" t="s">
        <v>116</v>
      </c>
      <c r="C1093" t="s">
        <v>1760</v>
      </c>
      <c r="D1093" t="s">
        <v>31</v>
      </c>
      <c r="E1093" t="s">
        <v>1770</v>
      </c>
      <c r="F1093" t="s">
        <v>41</v>
      </c>
      <c r="G1093" t="s">
        <v>73</v>
      </c>
      <c r="H1093" t="s">
        <v>63</v>
      </c>
      <c r="I1093" t="s">
        <v>43</v>
      </c>
      <c r="J1093" t="s">
        <v>24</v>
      </c>
      <c r="K1093" t="s">
        <v>64</v>
      </c>
      <c r="L1093" t="s">
        <v>645</v>
      </c>
      <c r="M1093">
        <v>94.66</v>
      </c>
      <c r="N1093">
        <v>82</v>
      </c>
      <c r="O1093" t="s">
        <v>56</v>
      </c>
      <c r="P1093" t="s">
        <v>38</v>
      </c>
      <c r="Q1093">
        <v>4</v>
      </c>
      <c r="R1093">
        <v>25</v>
      </c>
      <c r="S1093" t="s">
        <v>29</v>
      </c>
      <c r="U1093">
        <v>304032</v>
      </c>
    </row>
    <row r="1094" spans="1:21" x14ac:dyDescent="0.3">
      <c r="A1094">
        <v>305682</v>
      </c>
      <c r="B1094" t="s">
        <v>1072</v>
      </c>
      <c r="C1094" t="s">
        <v>1761</v>
      </c>
      <c r="D1094" t="s">
        <v>40</v>
      </c>
      <c r="E1094" t="s">
        <v>1769</v>
      </c>
      <c r="F1094" t="s">
        <v>61</v>
      </c>
      <c r="G1094" t="s">
        <v>108</v>
      </c>
      <c r="H1094" t="s">
        <v>22</v>
      </c>
      <c r="I1094" t="s">
        <v>43</v>
      </c>
      <c r="J1094" t="s">
        <v>24</v>
      </c>
      <c r="K1094" t="s">
        <v>25</v>
      </c>
      <c r="L1094" t="s">
        <v>1687</v>
      </c>
      <c r="M1094">
        <v>79.56</v>
      </c>
      <c r="N1094">
        <v>66</v>
      </c>
      <c r="O1094" t="s">
        <v>56</v>
      </c>
      <c r="P1094" t="s">
        <v>28</v>
      </c>
      <c r="R1094">
        <v>14</v>
      </c>
      <c r="S1094" t="s">
        <v>57</v>
      </c>
      <c r="T1094" t="s">
        <v>1443</v>
      </c>
      <c r="U1094">
        <v>305358</v>
      </c>
    </row>
    <row r="1095" spans="1:21" x14ac:dyDescent="0.3">
      <c r="A1095">
        <v>305683</v>
      </c>
      <c r="B1095" t="s">
        <v>812</v>
      </c>
      <c r="C1095" t="s">
        <v>1761</v>
      </c>
      <c r="D1095" t="s">
        <v>40</v>
      </c>
      <c r="E1095" t="s">
        <v>1769</v>
      </c>
      <c r="F1095" t="s">
        <v>61</v>
      </c>
      <c r="G1095" t="s">
        <v>53</v>
      </c>
      <c r="H1095" t="s">
        <v>76</v>
      </c>
      <c r="I1095" t="s">
        <v>35</v>
      </c>
      <c r="J1095" t="s">
        <v>36</v>
      </c>
      <c r="K1095" t="s">
        <v>25</v>
      </c>
      <c r="L1095" t="s">
        <v>1688</v>
      </c>
      <c r="M1095">
        <v>90.32</v>
      </c>
      <c r="N1095">
        <v>72</v>
      </c>
      <c r="O1095" t="s">
        <v>56</v>
      </c>
      <c r="P1095" t="s">
        <v>28</v>
      </c>
      <c r="R1095">
        <v>12</v>
      </c>
      <c r="S1095" t="s">
        <v>29</v>
      </c>
      <c r="U1095">
        <v>305593</v>
      </c>
    </row>
    <row r="1096" spans="1:21" x14ac:dyDescent="0.3">
      <c r="A1096">
        <v>305685</v>
      </c>
      <c r="B1096" t="s">
        <v>466</v>
      </c>
      <c r="C1096" t="s">
        <v>1761</v>
      </c>
      <c r="D1096" t="s">
        <v>40</v>
      </c>
      <c r="E1096" t="s">
        <v>1768</v>
      </c>
      <c r="F1096" t="s">
        <v>20</v>
      </c>
      <c r="G1096" t="s">
        <v>173</v>
      </c>
      <c r="H1096" t="s">
        <v>63</v>
      </c>
      <c r="I1096" t="s">
        <v>43</v>
      </c>
      <c r="J1096" t="s">
        <v>24</v>
      </c>
      <c r="K1096" t="s">
        <v>54</v>
      </c>
      <c r="L1096" t="s">
        <v>1249</v>
      </c>
      <c r="M1096">
        <v>97.64</v>
      </c>
      <c r="N1096">
        <v>91</v>
      </c>
      <c r="O1096" t="s">
        <v>56</v>
      </c>
      <c r="P1096" t="s">
        <v>38</v>
      </c>
      <c r="Q1096">
        <v>4</v>
      </c>
      <c r="R1096">
        <v>37</v>
      </c>
      <c r="S1096" t="s">
        <v>29</v>
      </c>
      <c r="U1096">
        <v>304884</v>
      </c>
    </row>
    <row r="1097" spans="1:21" x14ac:dyDescent="0.3">
      <c r="A1097">
        <v>305688</v>
      </c>
      <c r="B1097" t="s">
        <v>446</v>
      </c>
      <c r="C1097" t="s">
        <v>1761</v>
      </c>
      <c r="D1097" t="s">
        <v>40</v>
      </c>
      <c r="E1097" t="s">
        <v>1772</v>
      </c>
      <c r="F1097" t="s">
        <v>46</v>
      </c>
      <c r="G1097" t="s">
        <v>102</v>
      </c>
      <c r="H1097" t="s">
        <v>22</v>
      </c>
      <c r="I1097" t="s">
        <v>43</v>
      </c>
      <c r="J1097" t="s">
        <v>36</v>
      </c>
      <c r="K1097" t="s">
        <v>64</v>
      </c>
      <c r="L1097" t="s">
        <v>1181</v>
      </c>
      <c r="M1097">
        <v>98.41</v>
      </c>
      <c r="N1097">
        <v>96</v>
      </c>
      <c r="O1097" t="s">
        <v>56</v>
      </c>
      <c r="P1097" t="s">
        <v>38</v>
      </c>
      <c r="Q1097">
        <v>5</v>
      </c>
      <c r="R1097">
        <v>34</v>
      </c>
      <c r="S1097" t="s">
        <v>29</v>
      </c>
      <c r="U1097">
        <v>303945</v>
      </c>
    </row>
    <row r="1098" spans="1:21" x14ac:dyDescent="0.3">
      <c r="A1098">
        <v>305690</v>
      </c>
      <c r="B1098" t="s">
        <v>1140</v>
      </c>
      <c r="C1098" t="s">
        <v>1760</v>
      </c>
      <c r="D1098" t="s">
        <v>31</v>
      </c>
      <c r="E1098" t="s">
        <v>1770</v>
      </c>
      <c r="F1098" t="s">
        <v>41</v>
      </c>
      <c r="G1098" t="s">
        <v>62</v>
      </c>
      <c r="H1098" t="s">
        <v>76</v>
      </c>
      <c r="I1098" t="s">
        <v>43</v>
      </c>
      <c r="J1098" t="s">
        <v>36</v>
      </c>
      <c r="K1098" t="s">
        <v>25</v>
      </c>
      <c r="L1098" t="s">
        <v>1060</v>
      </c>
      <c r="M1098">
        <v>79.650000000000006</v>
      </c>
      <c r="N1098">
        <v>59</v>
      </c>
      <c r="O1098" t="s">
        <v>56</v>
      </c>
      <c r="P1098" t="s">
        <v>38</v>
      </c>
      <c r="Q1098">
        <v>4</v>
      </c>
      <c r="R1098">
        <v>25</v>
      </c>
      <c r="S1098" t="s">
        <v>57</v>
      </c>
      <c r="T1098" t="s">
        <v>1690</v>
      </c>
      <c r="U1098">
        <v>304429</v>
      </c>
    </row>
    <row r="1099" spans="1:21" x14ac:dyDescent="0.3">
      <c r="A1099">
        <v>305693</v>
      </c>
      <c r="B1099" t="s">
        <v>881</v>
      </c>
      <c r="C1099" t="s">
        <v>1762</v>
      </c>
      <c r="D1099" t="s">
        <v>72</v>
      </c>
      <c r="E1099" t="s">
        <v>1772</v>
      </c>
      <c r="F1099" t="s">
        <v>46</v>
      </c>
      <c r="G1099" t="s">
        <v>53</v>
      </c>
      <c r="H1099" t="s">
        <v>22</v>
      </c>
      <c r="I1099" t="s">
        <v>43</v>
      </c>
      <c r="J1099" t="s">
        <v>36</v>
      </c>
      <c r="K1099" t="s">
        <v>25</v>
      </c>
      <c r="L1099" t="s">
        <v>191</v>
      </c>
      <c r="M1099">
        <v>94.55</v>
      </c>
      <c r="N1099">
        <v>71</v>
      </c>
      <c r="O1099" t="s">
        <v>56</v>
      </c>
      <c r="P1099" t="s">
        <v>38</v>
      </c>
      <c r="Q1099">
        <v>3</v>
      </c>
      <c r="R1099">
        <v>33</v>
      </c>
      <c r="S1099" t="s">
        <v>29</v>
      </c>
      <c r="U1099">
        <v>304116</v>
      </c>
    </row>
    <row r="1100" spans="1:21" x14ac:dyDescent="0.3">
      <c r="A1100">
        <v>305696</v>
      </c>
      <c r="B1100" t="s">
        <v>112</v>
      </c>
      <c r="C1100" t="s">
        <v>1763</v>
      </c>
      <c r="D1100" t="s">
        <v>80</v>
      </c>
      <c r="E1100" t="s">
        <v>1772</v>
      </c>
      <c r="F1100" t="s">
        <v>46</v>
      </c>
      <c r="G1100" t="s">
        <v>68</v>
      </c>
      <c r="H1100" t="s">
        <v>63</v>
      </c>
      <c r="I1100" t="s">
        <v>23</v>
      </c>
      <c r="J1100" t="s">
        <v>24</v>
      </c>
      <c r="K1100" t="s">
        <v>69</v>
      </c>
      <c r="L1100" t="s">
        <v>996</v>
      </c>
      <c r="M1100">
        <v>75.17</v>
      </c>
      <c r="N1100">
        <v>66</v>
      </c>
      <c r="O1100" t="s">
        <v>56</v>
      </c>
      <c r="P1100" t="s">
        <v>38</v>
      </c>
      <c r="Q1100">
        <v>5</v>
      </c>
      <c r="R1100">
        <v>16</v>
      </c>
      <c r="S1100" t="s">
        <v>29</v>
      </c>
      <c r="U1100">
        <v>305623</v>
      </c>
    </row>
    <row r="1101" spans="1:21" x14ac:dyDescent="0.3">
      <c r="A1101">
        <v>305700</v>
      </c>
      <c r="B1101" t="s">
        <v>967</v>
      </c>
      <c r="C1101" t="s">
        <v>1760</v>
      </c>
      <c r="D1101" t="s">
        <v>31</v>
      </c>
      <c r="E1101" t="s">
        <v>1771</v>
      </c>
      <c r="F1101" t="s">
        <v>32</v>
      </c>
      <c r="G1101" t="s">
        <v>173</v>
      </c>
      <c r="H1101" t="s">
        <v>76</v>
      </c>
      <c r="I1101" t="s">
        <v>23</v>
      </c>
      <c r="J1101" t="s">
        <v>36</v>
      </c>
      <c r="K1101" t="s">
        <v>54</v>
      </c>
      <c r="L1101" t="s">
        <v>666</v>
      </c>
      <c r="M1101">
        <v>78.56</v>
      </c>
      <c r="N1101">
        <v>68</v>
      </c>
      <c r="O1101" t="s">
        <v>56</v>
      </c>
      <c r="P1101" t="s">
        <v>28</v>
      </c>
      <c r="R1101">
        <v>32</v>
      </c>
      <c r="S1101" t="s">
        <v>57</v>
      </c>
      <c r="T1101" t="s">
        <v>1694</v>
      </c>
      <c r="U1101">
        <v>304380</v>
      </c>
    </row>
    <row r="1102" spans="1:21" x14ac:dyDescent="0.3">
      <c r="A1102">
        <v>305701</v>
      </c>
      <c r="B1102" t="s">
        <v>409</v>
      </c>
      <c r="C1102" t="s">
        <v>1762</v>
      </c>
      <c r="D1102" t="s">
        <v>72</v>
      </c>
      <c r="E1102" t="s">
        <v>1769</v>
      </c>
      <c r="F1102" t="s">
        <v>61</v>
      </c>
      <c r="G1102" t="s">
        <v>173</v>
      </c>
      <c r="H1102" t="s">
        <v>34</v>
      </c>
      <c r="I1102" t="s">
        <v>23</v>
      </c>
      <c r="J1102" t="s">
        <v>24</v>
      </c>
      <c r="K1102" t="s">
        <v>69</v>
      </c>
      <c r="L1102" t="s">
        <v>598</v>
      </c>
      <c r="M1102">
        <v>88.82</v>
      </c>
      <c r="N1102">
        <v>88</v>
      </c>
      <c r="O1102" t="s">
        <v>56</v>
      </c>
      <c r="P1102" t="s">
        <v>38</v>
      </c>
      <c r="Q1102">
        <v>5</v>
      </c>
      <c r="R1102">
        <v>7</v>
      </c>
      <c r="S1102" t="s">
        <v>29</v>
      </c>
      <c r="U1102">
        <v>305275</v>
      </c>
    </row>
    <row r="1103" spans="1:21" x14ac:dyDescent="0.3">
      <c r="A1103">
        <v>305704</v>
      </c>
      <c r="B1103" t="s">
        <v>167</v>
      </c>
      <c r="C1103" t="s">
        <v>1760</v>
      </c>
      <c r="D1103" t="s">
        <v>31</v>
      </c>
      <c r="E1103" t="s">
        <v>1769</v>
      </c>
      <c r="F1103" t="s">
        <v>61</v>
      </c>
      <c r="G1103" t="s">
        <v>42</v>
      </c>
      <c r="H1103" t="s">
        <v>63</v>
      </c>
      <c r="I1103" t="s">
        <v>35</v>
      </c>
      <c r="J1103" t="s">
        <v>24</v>
      </c>
      <c r="K1103" t="s">
        <v>25</v>
      </c>
      <c r="L1103" t="s">
        <v>1696</v>
      </c>
      <c r="M1103">
        <v>99.25</v>
      </c>
      <c r="N1103">
        <v>99</v>
      </c>
      <c r="O1103" t="s">
        <v>56</v>
      </c>
      <c r="P1103" t="s">
        <v>38</v>
      </c>
      <c r="Q1103">
        <v>2</v>
      </c>
      <c r="R1103">
        <v>34</v>
      </c>
      <c r="S1103" t="s">
        <v>29</v>
      </c>
      <c r="U1103">
        <v>305352</v>
      </c>
    </row>
    <row r="1104" spans="1:21" x14ac:dyDescent="0.3">
      <c r="A1104">
        <v>305707</v>
      </c>
      <c r="B1104" t="s">
        <v>893</v>
      </c>
      <c r="C1104" t="s">
        <v>1766</v>
      </c>
      <c r="D1104" t="s">
        <v>52</v>
      </c>
      <c r="E1104" t="s">
        <v>1771</v>
      </c>
      <c r="F1104" t="s">
        <v>32</v>
      </c>
      <c r="G1104" t="s">
        <v>42</v>
      </c>
      <c r="H1104" t="s">
        <v>22</v>
      </c>
      <c r="I1104" t="s">
        <v>35</v>
      </c>
      <c r="J1104" t="s">
        <v>36</v>
      </c>
      <c r="K1104" t="s">
        <v>25</v>
      </c>
      <c r="L1104" t="s">
        <v>511</v>
      </c>
      <c r="M1104">
        <v>76.290000000000006</v>
      </c>
      <c r="N1104">
        <v>77</v>
      </c>
      <c r="O1104" t="s">
        <v>56</v>
      </c>
      <c r="P1104" t="s">
        <v>28</v>
      </c>
      <c r="S1104" t="s">
        <v>29</v>
      </c>
      <c r="U1104">
        <v>304755</v>
      </c>
    </row>
    <row r="1105" spans="1:21" x14ac:dyDescent="0.3">
      <c r="A1105">
        <v>305708</v>
      </c>
      <c r="B1105" t="s">
        <v>320</v>
      </c>
      <c r="C1105" t="s">
        <v>1765</v>
      </c>
      <c r="D1105" t="s">
        <v>19</v>
      </c>
      <c r="E1105" t="s">
        <v>1768</v>
      </c>
      <c r="F1105" t="s">
        <v>20</v>
      </c>
      <c r="G1105" t="s">
        <v>42</v>
      </c>
      <c r="H1105" t="s">
        <v>76</v>
      </c>
      <c r="I1105" t="s">
        <v>43</v>
      </c>
      <c r="J1105" t="s">
        <v>24</v>
      </c>
      <c r="K1105" t="s">
        <v>54</v>
      </c>
      <c r="L1105" t="s">
        <v>1699</v>
      </c>
      <c r="M1105">
        <v>99.44</v>
      </c>
      <c r="N1105">
        <v>89</v>
      </c>
      <c r="O1105" t="s">
        <v>56</v>
      </c>
      <c r="P1105" t="s">
        <v>38</v>
      </c>
      <c r="Q1105">
        <v>5</v>
      </c>
      <c r="R1105">
        <v>22</v>
      </c>
      <c r="S1105" t="s">
        <v>29</v>
      </c>
      <c r="U1105">
        <v>304520</v>
      </c>
    </row>
    <row r="1106" spans="1:21" x14ac:dyDescent="0.3">
      <c r="A1106">
        <v>305709</v>
      </c>
      <c r="B1106" t="s">
        <v>232</v>
      </c>
      <c r="C1106" t="s">
        <v>1763</v>
      </c>
      <c r="D1106" t="s">
        <v>80</v>
      </c>
      <c r="E1106" t="s">
        <v>1772</v>
      </c>
      <c r="F1106" t="s">
        <v>46</v>
      </c>
      <c r="G1106" t="s">
        <v>173</v>
      </c>
      <c r="H1106" t="s">
        <v>34</v>
      </c>
      <c r="I1106" t="s">
        <v>43</v>
      </c>
      <c r="J1106" t="s">
        <v>24</v>
      </c>
      <c r="K1106" t="s">
        <v>69</v>
      </c>
      <c r="L1106" t="s">
        <v>1550</v>
      </c>
      <c r="M1106">
        <v>99.56</v>
      </c>
      <c r="N1106">
        <v>89</v>
      </c>
      <c r="O1106" t="s">
        <v>56</v>
      </c>
      <c r="P1106" t="s">
        <v>28</v>
      </c>
      <c r="R1106">
        <v>12</v>
      </c>
      <c r="S1106" t="s">
        <v>29</v>
      </c>
      <c r="U1106">
        <v>305490</v>
      </c>
    </row>
    <row r="1107" spans="1:21" x14ac:dyDescent="0.3">
      <c r="A1107">
        <v>305710</v>
      </c>
      <c r="B1107" t="s">
        <v>402</v>
      </c>
      <c r="C1107" t="s">
        <v>1765</v>
      </c>
      <c r="D1107" t="s">
        <v>19</v>
      </c>
      <c r="E1107" t="s">
        <v>1768</v>
      </c>
      <c r="F1107" t="s">
        <v>20</v>
      </c>
      <c r="G1107" t="s">
        <v>108</v>
      </c>
      <c r="H1107" t="s">
        <v>63</v>
      </c>
      <c r="I1107" t="s">
        <v>23</v>
      </c>
      <c r="J1107" t="s">
        <v>24</v>
      </c>
      <c r="K1107" t="s">
        <v>69</v>
      </c>
      <c r="L1107" t="s">
        <v>1321</v>
      </c>
      <c r="M1107">
        <v>86.29</v>
      </c>
      <c r="N1107">
        <v>70</v>
      </c>
      <c r="O1107" t="s">
        <v>56</v>
      </c>
      <c r="P1107" t="s">
        <v>38</v>
      </c>
      <c r="Q1107">
        <v>3</v>
      </c>
      <c r="R1107">
        <v>9</v>
      </c>
      <c r="S1107" t="s">
        <v>29</v>
      </c>
      <c r="U1107">
        <v>304133</v>
      </c>
    </row>
    <row r="1108" spans="1:21" x14ac:dyDescent="0.3">
      <c r="A1108">
        <v>305712</v>
      </c>
      <c r="B1108" t="s">
        <v>906</v>
      </c>
      <c r="C1108" t="s">
        <v>1764</v>
      </c>
      <c r="D1108" t="s">
        <v>60</v>
      </c>
      <c r="E1108" t="s">
        <v>1769</v>
      </c>
      <c r="F1108" t="s">
        <v>61</v>
      </c>
      <c r="G1108" t="s">
        <v>53</v>
      </c>
      <c r="H1108" t="s">
        <v>22</v>
      </c>
      <c r="I1108" t="s">
        <v>35</v>
      </c>
      <c r="J1108" t="s">
        <v>36</v>
      </c>
      <c r="K1108" t="s">
        <v>64</v>
      </c>
      <c r="L1108" t="s">
        <v>689</v>
      </c>
      <c r="M1108">
        <v>87.09</v>
      </c>
      <c r="N1108">
        <v>89</v>
      </c>
      <c r="O1108" t="s">
        <v>56</v>
      </c>
      <c r="P1108" t="s">
        <v>38</v>
      </c>
      <c r="Q1108">
        <v>5</v>
      </c>
      <c r="R1108">
        <v>17</v>
      </c>
      <c r="S1108" t="s">
        <v>57</v>
      </c>
      <c r="T1108" t="s">
        <v>103</v>
      </c>
      <c r="U1108">
        <v>304457</v>
      </c>
    </row>
    <row r="1109" spans="1:21" x14ac:dyDescent="0.3">
      <c r="A1109">
        <v>305713</v>
      </c>
      <c r="B1109" t="s">
        <v>722</v>
      </c>
      <c r="C1109" t="s">
        <v>1763</v>
      </c>
      <c r="D1109" t="s">
        <v>80</v>
      </c>
      <c r="E1109" t="s">
        <v>1768</v>
      </c>
      <c r="F1109" t="s">
        <v>20</v>
      </c>
      <c r="G1109" t="s">
        <v>42</v>
      </c>
      <c r="H1109" t="s">
        <v>34</v>
      </c>
      <c r="I1109" t="s">
        <v>35</v>
      </c>
      <c r="J1109" t="s">
        <v>24</v>
      </c>
      <c r="K1109" t="s">
        <v>64</v>
      </c>
      <c r="L1109" t="s">
        <v>414</v>
      </c>
      <c r="M1109">
        <v>77.31</v>
      </c>
      <c r="N1109">
        <v>76</v>
      </c>
      <c r="O1109" t="s">
        <v>56</v>
      </c>
      <c r="P1109" t="s">
        <v>28</v>
      </c>
      <c r="R1109">
        <v>33</v>
      </c>
      <c r="S1109" t="s">
        <v>57</v>
      </c>
      <c r="T1109" t="s">
        <v>199</v>
      </c>
      <c r="U1109">
        <v>304212</v>
      </c>
    </row>
    <row r="1110" spans="1:21" x14ac:dyDescent="0.3">
      <c r="A1110">
        <v>305714</v>
      </c>
      <c r="B1110" t="s">
        <v>413</v>
      </c>
      <c r="C1110" t="s">
        <v>1762</v>
      </c>
      <c r="D1110" t="s">
        <v>72</v>
      </c>
      <c r="E1110" t="s">
        <v>1768</v>
      </c>
      <c r="F1110" t="s">
        <v>20</v>
      </c>
      <c r="G1110" t="s">
        <v>68</v>
      </c>
      <c r="H1110" t="s">
        <v>63</v>
      </c>
      <c r="I1110" t="s">
        <v>35</v>
      </c>
      <c r="J1110" t="s">
        <v>36</v>
      </c>
      <c r="K1110" t="s">
        <v>69</v>
      </c>
      <c r="L1110" t="s">
        <v>1379</v>
      </c>
      <c r="M1110">
        <v>97.04</v>
      </c>
      <c r="N1110">
        <v>89</v>
      </c>
      <c r="O1110" t="s">
        <v>56</v>
      </c>
      <c r="P1110" t="s">
        <v>38</v>
      </c>
      <c r="Q1110">
        <v>4</v>
      </c>
      <c r="R1110">
        <v>8</v>
      </c>
      <c r="S1110" t="s">
        <v>29</v>
      </c>
      <c r="U1110">
        <v>304386</v>
      </c>
    </row>
    <row r="1111" spans="1:21" x14ac:dyDescent="0.3">
      <c r="A1111">
        <v>305718</v>
      </c>
      <c r="B1111" t="s">
        <v>413</v>
      </c>
      <c r="C1111" t="s">
        <v>1766</v>
      </c>
      <c r="D1111" t="s">
        <v>52</v>
      </c>
      <c r="E1111" t="s">
        <v>1769</v>
      </c>
      <c r="F1111" t="s">
        <v>61</v>
      </c>
      <c r="G1111" t="s">
        <v>68</v>
      </c>
      <c r="H1111" t="s">
        <v>63</v>
      </c>
      <c r="I1111" t="s">
        <v>23</v>
      </c>
      <c r="J1111" t="s">
        <v>36</v>
      </c>
      <c r="K1111" t="s">
        <v>54</v>
      </c>
      <c r="L1111" t="s">
        <v>267</v>
      </c>
      <c r="M1111">
        <v>87.75</v>
      </c>
      <c r="N1111">
        <v>73</v>
      </c>
      <c r="O1111" t="s">
        <v>56</v>
      </c>
      <c r="P1111" t="s">
        <v>38</v>
      </c>
      <c r="Q1111">
        <v>4</v>
      </c>
      <c r="R1111">
        <v>31</v>
      </c>
      <c r="S1111" t="s">
        <v>29</v>
      </c>
      <c r="U1111">
        <v>305614</v>
      </c>
    </row>
    <row r="1112" spans="1:21" x14ac:dyDescent="0.3">
      <c r="A1112">
        <v>305720</v>
      </c>
      <c r="B1112" t="s">
        <v>668</v>
      </c>
      <c r="C1112" t="s">
        <v>1764</v>
      </c>
      <c r="D1112" t="s">
        <v>60</v>
      </c>
      <c r="E1112" t="s">
        <v>1770</v>
      </c>
      <c r="F1112" t="s">
        <v>41</v>
      </c>
      <c r="G1112" t="s">
        <v>53</v>
      </c>
      <c r="H1112" t="s">
        <v>76</v>
      </c>
      <c r="I1112" t="s">
        <v>43</v>
      </c>
      <c r="J1112" t="s">
        <v>24</v>
      </c>
      <c r="K1112" t="s">
        <v>69</v>
      </c>
      <c r="L1112" t="s">
        <v>944</v>
      </c>
      <c r="M1112">
        <v>81.8</v>
      </c>
      <c r="N1112">
        <v>67</v>
      </c>
      <c r="O1112" t="s">
        <v>56</v>
      </c>
      <c r="P1112" t="s">
        <v>38</v>
      </c>
      <c r="Q1112">
        <v>4</v>
      </c>
      <c r="R1112">
        <v>13</v>
      </c>
      <c r="S1112" t="s">
        <v>29</v>
      </c>
      <c r="U1112">
        <v>304755</v>
      </c>
    </row>
    <row r="1113" spans="1:21" x14ac:dyDescent="0.3">
      <c r="A1113">
        <v>305725</v>
      </c>
      <c r="B1113" t="s">
        <v>724</v>
      </c>
      <c r="C1113" t="s">
        <v>1764</v>
      </c>
      <c r="D1113" t="s">
        <v>60</v>
      </c>
      <c r="E1113" t="s">
        <v>1770</v>
      </c>
      <c r="F1113" t="s">
        <v>41</v>
      </c>
      <c r="G1113" t="s">
        <v>126</v>
      </c>
      <c r="H1113" t="s">
        <v>34</v>
      </c>
      <c r="I1113" t="s">
        <v>43</v>
      </c>
      <c r="J1113" t="s">
        <v>36</v>
      </c>
      <c r="K1113" t="s">
        <v>25</v>
      </c>
      <c r="L1113" t="s">
        <v>1702</v>
      </c>
      <c r="M1113">
        <v>97.5</v>
      </c>
      <c r="N1113">
        <v>95</v>
      </c>
      <c r="O1113" t="s">
        <v>56</v>
      </c>
      <c r="P1113" t="s">
        <v>38</v>
      </c>
      <c r="Q1113">
        <v>5</v>
      </c>
      <c r="R1113">
        <v>7</v>
      </c>
      <c r="S1113" t="s">
        <v>29</v>
      </c>
      <c r="U1113">
        <v>305050</v>
      </c>
    </row>
    <row r="1114" spans="1:21" x14ac:dyDescent="0.3">
      <c r="A1114">
        <v>305726</v>
      </c>
      <c r="B1114" t="s">
        <v>158</v>
      </c>
      <c r="C1114" t="s">
        <v>1760</v>
      </c>
      <c r="D1114" t="s">
        <v>31</v>
      </c>
      <c r="E1114" t="s">
        <v>1772</v>
      </c>
      <c r="F1114" t="s">
        <v>46</v>
      </c>
      <c r="G1114" t="s">
        <v>42</v>
      </c>
      <c r="H1114" t="s">
        <v>22</v>
      </c>
      <c r="I1114" t="s">
        <v>35</v>
      </c>
      <c r="J1114" t="s">
        <v>24</v>
      </c>
      <c r="K1114" t="s">
        <v>54</v>
      </c>
      <c r="L1114" t="s">
        <v>1703</v>
      </c>
      <c r="M1114">
        <v>84.35</v>
      </c>
      <c r="N1114">
        <v>66</v>
      </c>
      <c r="O1114" t="s">
        <v>56</v>
      </c>
      <c r="P1114" t="s">
        <v>38</v>
      </c>
      <c r="Q1114">
        <v>5</v>
      </c>
      <c r="R1114">
        <v>20</v>
      </c>
      <c r="S1114" t="s">
        <v>29</v>
      </c>
      <c r="U1114">
        <v>304386</v>
      </c>
    </row>
    <row r="1115" spans="1:21" x14ac:dyDescent="0.3">
      <c r="A1115">
        <v>305727</v>
      </c>
      <c r="B1115" t="s">
        <v>291</v>
      </c>
      <c r="C1115" t="s">
        <v>1761</v>
      </c>
      <c r="D1115" t="s">
        <v>40</v>
      </c>
      <c r="E1115" t="s">
        <v>1770</v>
      </c>
      <c r="F1115" t="s">
        <v>41</v>
      </c>
      <c r="G1115" t="s">
        <v>47</v>
      </c>
      <c r="H1115" t="s">
        <v>22</v>
      </c>
      <c r="I1115" t="s">
        <v>43</v>
      </c>
      <c r="J1115" t="s">
        <v>24</v>
      </c>
      <c r="K1115" t="s">
        <v>25</v>
      </c>
      <c r="L1115" t="s">
        <v>313</v>
      </c>
      <c r="M1115">
        <v>80.75</v>
      </c>
      <c r="N1115">
        <v>62</v>
      </c>
      <c r="O1115" t="s">
        <v>56</v>
      </c>
      <c r="P1115" t="s">
        <v>38</v>
      </c>
      <c r="Q1115">
        <v>5</v>
      </c>
      <c r="R1115">
        <v>13</v>
      </c>
      <c r="S1115" t="s">
        <v>29</v>
      </c>
      <c r="U1115">
        <v>305225</v>
      </c>
    </row>
    <row r="1116" spans="1:21" x14ac:dyDescent="0.3">
      <c r="A1116">
        <v>305732</v>
      </c>
      <c r="B1116" t="s">
        <v>348</v>
      </c>
      <c r="C1116" t="s">
        <v>1760</v>
      </c>
      <c r="D1116" t="s">
        <v>31</v>
      </c>
      <c r="E1116" t="s">
        <v>1769</v>
      </c>
      <c r="F1116" t="s">
        <v>61</v>
      </c>
      <c r="G1116" t="s">
        <v>53</v>
      </c>
      <c r="H1116" t="s">
        <v>22</v>
      </c>
      <c r="I1116" t="s">
        <v>43</v>
      </c>
      <c r="J1116" t="s">
        <v>24</v>
      </c>
      <c r="K1116" t="s">
        <v>25</v>
      </c>
      <c r="L1116" t="s">
        <v>519</v>
      </c>
      <c r="M1116">
        <v>93.33</v>
      </c>
      <c r="N1116">
        <v>88</v>
      </c>
      <c r="O1116" t="s">
        <v>56</v>
      </c>
      <c r="P1116" t="s">
        <v>38</v>
      </c>
      <c r="Q1116">
        <v>2</v>
      </c>
      <c r="S1116" t="s">
        <v>29</v>
      </c>
      <c r="U1116">
        <v>304398</v>
      </c>
    </row>
    <row r="1117" spans="1:21" x14ac:dyDescent="0.3">
      <c r="A1117">
        <v>305733</v>
      </c>
      <c r="B1117" t="s">
        <v>450</v>
      </c>
      <c r="C1117" t="s">
        <v>1764</v>
      </c>
      <c r="D1117" t="s">
        <v>60</v>
      </c>
      <c r="E1117" t="s">
        <v>1771</v>
      </c>
      <c r="F1117" t="s">
        <v>32</v>
      </c>
      <c r="G1117" t="s">
        <v>73</v>
      </c>
      <c r="H1117" t="s">
        <v>22</v>
      </c>
      <c r="I1117" t="s">
        <v>43</v>
      </c>
      <c r="J1117" t="s">
        <v>24</v>
      </c>
      <c r="K1117" t="s">
        <v>54</v>
      </c>
      <c r="L1117" t="s">
        <v>1266</v>
      </c>
      <c r="M1117">
        <v>81.75</v>
      </c>
      <c r="N1117">
        <v>75</v>
      </c>
      <c r="O1117" t="s">
        <v>56</v>
      </c>
      <c r="P1117" t="s">
        <v>38</v>
      </c>
      <c r="Q1117">
        <v>4</v>
      </c>
      <c r="R1117">
        <v>11</v>
      </c>
      <c r="S1117" t="s">
        <v>29</v>
      </c>
      <c r="U1117">
        <v>305571</v>
      </c>
    </row>
    <row r="1118" spans="1:21" x14ac:dyDescent="0.3">
      <c r="A1118">
        <v>305734</v>
      </c>
      <c r="B1118" t="s">
        <v>413</v>
      </c>
      <c r="C1118" t="s">
        <v>1760</v>
      </c>
      <c r="D1118" t="s">
        <v>31</v>
      </c>
      <c r="E1118" t="s">
        <v>1768</v>
      </c>
      <c r="F1118" t="s">
        <v>20</v>
      </c>
      <c r="G1118" t="s">
        <v>53</v>
      </c>
      <c r="H1118" t="s">
        <v>63</v>
      </c>
      <c r="I1118" t="s">
        <v>23</v>
      </c>
      <c r="J1118" t="s">
        <v>36</v>
      </c>
      <c r="K1118" t="s">
        <v>54</v>
      </c>
      <c r="L1118" t="s">
        <v>1704</v>
      </c>
      <c r="M1118">
        <v>77.72</v>
      </c>
      <c r="N1118">
        <v>77</v>
      </c>
      <c r="O1118" t="s">
        <v>56</v>
      </c>
      <c r="P1118" t="s">
        <v>38</v>
      </c>
      <c r="Q1118">
        <v>4</v>
      </c>
      <c r="R1118">
        <v>33</v>
      </c>
      <c r="S1118" t="s">
        <v>29</v>
      </c>
      <c r="U1118">
        <v>303755</v>
      </c>
    </row>
    <row r="1119" spans="1:21" x14ac:dyDescent="0.3">
      <c r="A1119">
        <v>305735</v>
      </c>
      <c r="B1119" t="s">
        <v>397</v>
      </c>
      <c r="C1119" t="s">
        <v>1763</v>
      </c>
      <c r="D1119" t="s">
        <v>80</v>
      </c>
      <c r="E1119" t="s">
        <v>1768</v>
      </c>
      <c r="F1119" t="s">
        <v>20</v>
      </c>
      <c r="G1119" t="s">
        <v>73</v>
      </c>
      <c r="H1119" t="s">
        <v>63</v>
      </c>
      <c r="I1119" t="s">
        <v>35</v>
      </c>
      <c r="J1119" t="s">
        <v>24</v>
      </c>
      <c r="K1119" t="s">
        <v>54</v>
      </c>
      <c r="L1119" t="s">
        <v>414</v>
      </c>
      <c r="M1119">
        <v>91.25</v>
      </c>
      <c r="N1119">
        <v>73</v>
      </c>
      <c r="O1119" t="s">
        <v>56</v>
      </c>
      <c r="P1119" t="s">
        <v>38</v>
      </c>
      <c r="Q1119">
        <v>3</v>
      </c>
      <c r="R1119">
        <v>29</v>
      </c>
      <c r="S1119" t="s">
        <v>29</v>
      </c>
      <c r="U1119">
        <v>305461</v>
      </c>
    </row>
    <row r="1120" spans="1:21" x14ac:dyDescent="0.3">
      <c r="A1120">
        <v>305738</v>
      </c>
      <c r="B1120" t="s">
        <v>765</v>
      </c>
      <c r="C1120" t="s">
        <v>1760</v>
      </c>
      <c r="D1120" t="s">
        <v>31</v>
      </c>
      <c r="E1120" t="s">
        <v>1769</v>
      </c>
      <c r="F1120" t="s">
        <v>61</v>
      </c>
      <c r="G1120" t="s">
        <v>126</v>
      </c>
      <c r="H1120" t="s">
        <v>22</v>
      </c>
      <c r="I1120" t="s">
        <v>23</v>
      </c>
      <c r="J1120" t="s">
        <v>24</v>
      </c>
      <c r="K1120" t="s">
        <v>54</v>
      </c>
      <c r="L1120" t="s">
        <v>1537</v>
      </c>
      <c r="M1120">
        <v>79.87</v>
      </c>
      <c r="N1120">
        <v>54</v>
      </c>
      <c r="O1120" t="s">
        <v>56</v>
      </c>
      <c r="P1120" t="s">
        <v>28</v>
      </c>
      <c r="R1120">
        <v>33</v>
      </c>
      <c r="S1120" t="s">
        <v>29</v>
      </c>
      <c r="U1120">
        <v>304048</v>
      </c>
    </row>
    <row r="1121" spans="1:21" x14ac:dyDescent="0.3">
      <c r="A1121">
        <v>305740</v>
      </c>
      <c r="B1121" t="s">
        <v>215</v>
      </c>
      <c r="C1121" t="s">
        <v>1760</v>
      </c>
      <c r="D1121" t="s">
        <v>31</v>
      </c>
      <c r="E1121" t="s">
        <v>1771</v>
      </c>
      <c r="F1121" t="s">
        <v>32</v>
      </c>
      <c r="G1121" t="s">
        <v>102</v>
      </c>
      <c r="H1121" t="s">
        <v>63</v>
      </c>
      <c r="I1121" t="s">
        <v>43</v>
      </c>
      <c r="J1121" t="s">
        <v>24</v>
      </c>
      <c r="K1121" t="s">
        <v>64</v>
      </c>
      <c r="L1121" t="s">
        <v>412</v>
      </c>
      <c r="M1121">
        <v>96.46</v>
      </c>
      <c r="N1121">
        <v>90</v>
      </c>
      <c r="O1121" t="s">
        <v>56</v>
      </c>
      <c r="P1121" t="s">
        <v>28</v>
      </c>
      <c r="R1121">
        <v>8</v>
      </c>
      <c r="S1121" t="s">
        <v>29</v>
      </c>
      <c r="U1121">
        <v>304453</v>
      </c>
    </row>
    <row r="1122" spans="1:21" x14ac:dyDescent="0.3">
      <c r="A1122">
        <v>305743</v>
      </c>
      <c r="B1122" t="s">
        <v>681</v>
      </c>
      <c r="C1122" t="s">
        <v>1760</v>
      </c>
      <c r="D1122" t="s">
        <v>31</v>
      </c>
      <c r="E1122" t="s">
        <v>1772</v>
      </c>
      <c r="F1122" t="s">
        <v>46</v>
      </c>
      <c r="G1122" t="s">
        <v>33</v>
      </c>
      <c r="H1122" t="s">
        <v>34</v>
      </c>
      <c r="I1122" t="s">
        <v>23</v>
      </c>
      <c r="J1122" t="s">
        <v>36</v>
      </c>
      <c r="K1122" t="s">
        <v>64</v>
      </c>
      <c r="L1122" t="s">
        <v>1113</v>
      </c>
      <c r="M1122">
        <v>81</v>
      </c>
      <c r="N1122">
        <v>67</v>
      </c>
      <c r="O1122" t="s">
        <v>56</v>
      </c>
      <c r="P1122" t="s">
        <v>38</v>
      </c>
      <c r="Q1122">
        <v>4</v>
      </c>
      <c r="R1122">
        <v>28</v>
      </c>
      <c r="S1122" t="s">
        <v>29</v>
      </c>
      <c r="U1122">
        <v>304853</v>
      </c>
    </row>
    <row r="1123" spans="1:21" x14ac:dyDescent="0.3">
      <c r="A1123">
        <v>305745</v>
      </c>
      <c r="B1123" t="s">
        <v>929</v>
      </c>
      <c r="C1123" t="s">
        <v>1765</v>
      </c>
      <c r="D1123" t="s">
        <v>19</v>
      </c>
      <c r="E1123" t="s">
        <v>1770</v>
      </c>
      <c r="F1123" t="s">
        <v>41</v>
      </c>
      <c r="G1123" t="s">
        <v>47</v>
      </c>
      <c r="H1123" t="s">
        <v>63</v>
      </c>
      <c r="I1123" t="s">
        <v>23</v>
      </c>
      <c r="J1123" t="s">
        <v>24</v>
      </c>
      <c r="K1123" t="s">
        <v>54</v>
      </c>
      <c r="L1123" t="s">
        <v>786</v>
      </c>
      <c r="M1123">
        <v>97.87</v>
      </c>
      <c r="N1123">
        <v>97</v>
      </c>
      <c r="O1123" t="s">
        <v>56</v>
      </c>
      <c r="P1123" t="s">
        <v>38</v>
      </c>
      <c r="Q1123">
        <v>2</v>
      </c>
      <c r="R1123">
        <v>18</v>
      </c>
      <c r="S1123" t="s">
        <v>29</v>
      </c>
      <c r="U1123">
        <v>305340</v>
      </c>
    </row>
    <row r="1124" spans="1:21" x14ac:dyDescent="0.3">
      <c r="A1124">
        <v>305747</v>
      </c>
      <c r="B1124" t="s">
        <v>232</v>
      </c>
      <c r="C1124" t="s">
        <v>1761</v>
      </c>
      <c r="D1124" t="s">
        <v>40</v>
      </c>
      <c r="E1124" t="s">
        <v>1772</v>
      </c>
      <c r="F1124" t="s">
        <v>46</v>
      </c>
      <c r="G1124" t="s">
        <v>126</v>
      </c>
      <c r="H1124" t="s">
        <v>22</v>
      </c>
      <c r="I1124" t="s">
        <v>43</v>
      </c>
      <c r="J1124" t="s">
        <v>36</v>
      </c>
      <c r="K1124" t="s">
        <v>54</v>
      </c>
      <c r="L1124" t="s">
        <v>1705</v>
      </c>
      <c r="M1124">
        <v>76.2</v>
      </c>
      <c r="N1124">
        <v>58</v>
      </c>
      <c r="O1124" t="s">
        <v>56</v>
      </c>
      <c r="P1124" t="s">
        <v>50</v>
      </c>
      <c r="R1124">
        <v>20</v>
      </c>
      <c r="S1124" t="s">
        <v>29</v>
      </c>
      <c r="U1124">
        <v>304351</v>
      </c>
    </row>
    <row r="1125" spans="1:21" x14ac:dyDescent="0.3">
      <c r="A1125">
        <v>305751</v>
      </c>
      <c r="B1125" t="s">
        <v>1213</v>
      </c>
      <c r="C1125" t="s">
        <v>1761</v>
      </c>
      <c r="D1125" t="s">
        <v>40</v>
      </c>
      <c r="E1125" t="s">
        <v>1770</v>
      </c>
      <c r="F1125" t="s">
        <v>41</v>
      </c>
      <c r="G1125" t="s">
        <v>173</v>
      </c>
      <c r="H1125" t="s">
        <v>63</v>
      </c>
      <c r="I1125" t="s">
        <v>43</v>
      </c>
      <c r="J1125" t="s">
        <v>36</v>
      </c>
      <c r="K1125" t="s">
        <v>69</v>
      </c>
      <c r="L1125" t="s">
        <v>1707</v>
      </c>
      <c r="M1125">
        <v>87.96</v>
      </c>
      <c r="N1125">
        <v>70</v>
      </c>
      <c r="O1125" t="s">
        <v>56</v>
      </c>
      <c r="P1125" t="s">
        <v>38</v>
      </c>
      <c r="Q1125">
        <v>2</v>
      </c>
      <c r="R1125">
        <v>26</v>
      </c>
      <c r="S1125" t="s">
        <v>29</v>
      </c>
      <c r="U1125">
        <v>304653</v>
      </c>
    </row>
    <row r="1126" spans="1:21" x14ac:dyDescent="0.3">
      <c r="A1126">
        <v>305759</v>
      </c>
      <c r="B1126" t="s">
        <v>642</v>
      </c>
      <c r="C1126" t="s">
        <v>1766</v>
      </c>
      <c r="D1126" t="s">
        <v>52</v>
      </c>
      <c r="E1126" t="s">
        <v>1772</v>
      </c>
      <c r="F1126" t="s">
        <v>46</v>
      </c>
      <c r="G1126" t="s">
        <v>21</v>
      </c>
      <c r="H1126" t="s">
        <v>76</v>
      </c>
      <c r="I1126" t="s">
        <v>23</v>
      </c>
      <c r="J1126" t="s">
        <v>36</v>
      </c>
      <c r="K1126" t="s">
        <v>64</v>
      </c>
      <c r="L1126" t="s">
        <v>1709</v>
      </c>
      <c r="M1126">
        <v>99.97</v>
      </c>
      <c r="N1126">
        <v>98</v>
      </c>
      <c r="O1126" t="s">
        <v>56</v>
      </c>
      <c r="P1126" t="s">
        <v>38</v>
      </c>
      <c r="Q1126">
        <v>4</v>
      </c>
      <c r="R1126">
        <v>12</v>
      </c>
      <c r="S1126" t="s">
        <v>29</v>
      </c>
      <c r="U1126">
        <v>303894</v>
      </c>
    </row>
    <row r="1127" spans="1:21" x14ac:dyDescent="0.3">
      <c r="A1127">
        <v>305760</v>
      </c>
      <c r="B1127" t="s">
        <v>879</v>
      </c>
      <c r="C1127" t="s">
        <v>1760</v>
      </c>
      <c r="D1127" t="s">
        <v>31</v>
      </c>
      <c r="E1127" t="s">
        <v>1769</v>
      </c>
      <c r="F1127" t="s">
        <v>61</v>
      </c>
      <c r="G1127" t="s">
        <v>62</v>
      </c>
      <c r="H1127" t="s">
        <v>76</v>
      </c>
      <c r="I1127" t="s">
        <v>35</v>
      </c>
      <c r="J1127" t="s">
        <v>24</v>
      </c>
      <c r="K1127" t="s">
        <v>54</v>
      </c>
      <c r="L1127" t="s">
        <v>1546</v>
      </c>
      <c r="M1127">
        <v>99.64</v>
      </c>
      <c r="N1127">
        <v>96</v>
      </c>
      <c r="O1127" t="s">
        <v>56</v>
      </c>
      <c r="P1127" t="s">
        <v>38</v>
      </c>
      <c r="Q1127">
        <v>5</v>
      </c>
      <c r="R1127">
        <v>6</v>
      </c>
      <c r="S1127" t="s">
        <v>29</v>
      </c>
      <c r="U1127">
        <v>304229</v>
      </c>
    </row>
    <row r="1128" spans="1:21" x14ac:dyDescent="0.3">
      <c r="A1128">
        <v>305762</v>
      </c>
      <c r="B1128" t="s">
        <v>384</v>
      </c>
      <c r="C1128" t="s">
        <v>1762</v>
      </c>
      <c r="D1128" t="s">
        <v>72</v>
      </c>
      <c r="E1128" t="s">
        <v>1768</v>
      </c>
      <c r="F1128" t="s">
        <v>20</v>
      </c>
      <c r="G1128" t="s">
        <v>126</v>
      </c>
      <c r="H1128" t="s">
        <v>76</v>
      </c>
      <c r="I1128" t="s">
        <v>43</v>
      </c>
      <c r="J1128" t="s">
        <v>36</v>
      </c>
      <c r="K1128" t="s">
        <v>69</v>
      </c>
      <c r="L1128" t="s">
        <v>1196</v>
      </c>
      <c r="M1128">
        <v>93.31</v>
      </c>
      <c r="N1128">
        <v>78</v>
      </c>
      <c r="O1128" t="s">
        <v>56</v>
      </c>
      <c r="P1128" t="s">
        <v>38</v>
      </c>
      <c r="Q1128">
        <v>5</v>
      </c>
      <c r="R1128">
        <v>12</v>
      </c>
      <c r="S1128" t="s">
        <v>57</v>
      </c>
      <c r="T1128" t="s">
        <v>1710</v>
      </c>
      <c r="U1128">
        <v>303938</v>
      </c>
    </row>
    <row r="1129" spans="1:21" x14ac:dyDescent="0.3">
      <c r="A1129">
        <v>305767</v>
      </c>
      <c r="B1129" t="s">
        <v>1171</v>
      </c>
      <c r="C1129" t="s">
        <v>1766</v>
      </c>
      <c r="D1129" t="s">
        <v>52</v>
      </c>
      <c r="E1129" t="s">
        <v>1771</v>
      </c>
      <c r="F1129" t="s">
        <v>32</v>
      </c>
      <c r="G1129" t="s">
        <v>68</v>
      </c>
      <c r="H1129" t="s">
        <v>34</v>
      </c>
      <c r="I1129" t="s">
        <v>35</v>
      </c>
      <c r="J1129" t="s">
        <v>36</v>
      </c>
      <c r="K1129" t="s">
        <v>54</v>
      </c>
      <c r="L1129" t="s">
        <v>740</v>
      </c>
      <c r="M1129">
        <v>79.319999999999993</v>
      </c>
      <c r="N1129">
        <v>60</v>
      </c>
      <c r="O1129" t="s">
        <v>56</v>
      </c>
      <c r="P1129" t="s">
        <v>38</v>
      </c>
      <c r="Q1129">
        <v>2</v>
      </c>
      <c r="S1129" t="s">
        <v>131</v>
      </c>
      <c r="T1129" t="s">
        <v>1712</v>
      </c>
      <c r="U1129">
        <v>304524</v>
      </c>
    </row>
    <row r="1130" spans="1:21" x14ac:dyDescent="0.3">
      <c r="A1130">
        <v>305769</v>
      </c>
      <c r="B1130" t="s">
        <v>87</v>
      </c>
      <c r="C1130" t="s">
        <v>1764</v>
      </c>
      <c r="D1130" t="s">
        <v>60</v>
      </c>
      <c r="E1130" t="s">
        <v>1769</v>
      </c>
      <c r="F1130" t="s">
        <v>61</v>
      </c>
      <c r="G1130" t="s">
        <v>53</v>
      </c>
      <c r="H1130" t="s">
        <v>34</v>
      </c>
      <c r="I1130" t="s">
        <v>23</v>
      </c>
      <c r="J1130" t="s">
        <v>36</v>
      </c>
      <c r="K1130" t="s">
        <v>25</v>
      </c>
      <c r="L1130" t="s">
        <v>672</v>
      </c>
      <c r="M1130">
        <v>75.55</v>
      </c>
      <c r="N1130">
        <v>50</v>
      </c>
      <c r="O1130" t="s">
        <v>56</v>
      </c>
      <c r="P1130" t="s">
        <v>38</v>
      </c>
      <c r="Q1130">
        <v>5</v>
      </c>
      <c r="R1130">
        <v>13</v>
      </c>
      <c r="S1130" t="s">
        <v>29</v>
      </c>
      <c r="U1130">
        <v>304691</v>
      </c>
    </row>
    <row r="1131" spans="1:21" x14ac:dyDescent="0.3">
      <c r="A1131">
        <v>305776</v>
      </c>
      <c r="B1131" t="s">
        <v>415</v>
      </c>
      <c r="C1131" t="s">
        <v>1763</v>
      </c>
      <c r="D1131" t="s">
        <v>80</v>
      </c>
      <c r="E1131" t="s">
        <v>1771</v>
      </c>
      <c r="F1131" t="s">
        <v>32</v>
      </c>
      <c r="G1131" t="s">
        <v>102</v>
      </c>
      <c r="H1131" t="s">
        <v>34</v>
      </c>
      <c r="I1131" t="s">
        <v>35</v>
      </c>
      <c r="J1131" t="s">
        <v>36</v>
      </c>
      <c r="K1131" t="s">
        <v>25</v>
      </c>
      <c r="L1131" t="s">
        <v>1292</v>
      </c>
      <c r="M1131">
        <v>75.7</v>
      </c>
      <c r="N1131">
        <v>57</v>
      </c>
      <c r="O1131" t="s">
        <v>56</v>
      </c>
      <c r="P1131" t="s">
        <v>28</v>
      </c>
      <c r="R1131">
        <v>29</v>
      </c>
      <c r="S1131" t="s">
        <v>57</v>
      </c>
      <c r="T1131" t="s">
        <v>1447</v>
      </c>
      <c r="U1131">
        <v>303835</v>
      </c>
    </row>
    <row r="1132" spans="1:21" x14ac:dyDescent="0.3">
      <c r="A1132">
        <v>305778</v>
      </c>
      <c r="B1132" t="s">
        <v>357</v>
      </c>
      <c r="C1132" t="s">
        <v>1763</v>
      </c>
      <c r="D1132" t="s">
        <v>80</v>
      </c>
      <c r="E1132" t="s">
        <v>1769</v>
      </c>
      <c r="F1132" t="s">
        <v>61</v>
      </c>
      <c r="G1132" t="s">
        <v>108</v>
      </c>
      <c r="H1132" t="s">
        <v>22</v>
      </c>
      <c r="I1132" t="s">
        <v>23</v>
      </c>
      <c r="J1132" t="s">
        <v>24</v>
      </c>
      <c r="K1132" t="s">
        <v>69</v>
      </c>
      <c r="L1132" t="s">
        <v>1141</v>
      </c>
      <c r="M1132">
        <v>84.67</v>
      </c>
      <c r="N1132">
        <v>50</v>
      </c>
      <c r="O1132" t="s">
        <v>56</v>
      </c>
      <c r="P1132" t="s">
        <v>28</v>
      </c>
      <c r="R1132">
        <v>33</v>
      </c>
      <c r="S1132" t="s">
        <v>29</v>
      </c>
      <c r="U1132">
        <v>305471</v>
      </c>
    </row>
    <row r="1133" spans="1:21" x14ac:dyDescent="0.3">
      <c r="A1133">
        <v>305780</v>
      </c>
      <c r="B1133" t="s">
        <v>262</v>
      </c>
      <c r="C1133" t="s">
        <v>1761</v>
      </c>
      <c r="D1133" t="s">
        <v>40</v>
      </c>
      <c r="E1133" t="s">
        <v>1768</v>
      </c>
      <c r="F1133" t="s">
        <v>20</v>
      </c>
      <c r="G1133" t="s">
        <v>62</v>
      </c>
      <c r="H1133" t="s">
        <v>63</v>
      </c>
      <c r="I1133" t="s">
        <v>35</v>
      </c>
      <c r="J1133" t="s">
        <v>36</v>
      </c>
      <c r="K1133" t="s">
        <v>69</v>
      </c>
      <c r="L1133" t="s">
        <v>329</v>
      </c>
      <c r="M1133">
        <v>82.18</v>
      </c>
      <c r="N1133">
        <v>63</v>
      </c>
      <c r="O1133" t="s">
        <v>56</v>
      </c>
      <c r="P1133" t="s">
        <v>38</v>
      </c>
      <c r="Q1133">
        <v>3</v>
      </c>
      <c r="R1133">
        <v>12</v>
      </c>
      <c r="S1133" t="s">
        <v>29</v>
      </c>
      <c r="U1133">
        <v>305132</v>
      </c>
    </row>
    <row r="1134" spans="1:21" x14ac:dyDescent="0.3">
      <c r="A1134">
        <v>305781</v>
      </c>
      <c r="B1134" t="s">
        <v>212</v>
      </c>
      <c r="C1134" t="s">
        <v>1766</v>
      </c>
      <c r="D1134" t="s">
        <v>52</v>
      </c>
      <c r="E1134" t="s">
        <v>1772</v>
      </c>
      <c r="F1134" t="s">
        <v>46</v>
      </c>
      <c r="G1134" t="s">
        <v>47</v>
      </c>
      <c r="H1134" t="s">
        <v>34</v>
      </c>
      <c r="I1134" t="s">
        <v>35</v>
      </c>
      <c r="J1134" t="s">
        <v>36</v>
      </c>
      <c r="K1134" t="s">
        <v>64</v>
      </c>
      <c r="L1134" t="s">
        <v>1696</v>
      </c>
      <c r="M1134">
        <v>86.92</v>
      </c>
      <c r="N1134">
        <v>88</v>
      </c>
      <c r="O1134" t="s">
        <v>56</v>
      </c>
      <c r="P1134" t="s">
        <v>38</v>
      </c>
      <c r="Q1134">
        <v>4</v>
      </c>
      <c r="R1134">
        <v>14</v>
      </c>
      <c r="S1134" t="s">
        <v>29</v>
      </c>
      <c r="U1134">
        <v>304805</v>
      </c>
    </row>
    <row r="1135" spans="1:21" x14ac:dyDescent="0.3">
      <c r="A1135">
        <v>305783</v>
      </c>
      <c r="B1135" t="s">
        <v>326</v>
      </c>
      <c r="C1135" t="s">
        <v>1764</v>
      </c>
      <c r="D1135" t="s">
        <v>60</v>
      </c>
      <c r="E1135" t="s">
        <v>1768</v>
      </c>
      <c r="F1135" t="s">
        <v>20</v>
      </c>
      <c r="G1135" t="s">
        <v>73</v>
      </c>
      <c r="H1135" t="s">
        <v>22</v>
      </c>
      <c r="I1135" t="s">
        <v>35</v>
      </c>
      <c r="J1135" t="s">
        <v>36</v>
      </c>
      <c r="K1135" t="s">
        <v>54</v>
      </c>
      <c r="L1135" t="s">
        <v>1532</v>
      </c>
      <c r="M1135">
        <v>92.55</v>
      </c>
      <c r="N1135">
        <v>85</v>
      </c>
      <c r="O1135" t="s">
        <v>56</v>
      </c>
      <c r="P1135" t="s">
        <v>28</v>
      </c>
      <c r="S1135" t="s">
        <v>29</v>
      </c>
      <c r="U1135">
        <v>305542</v>
      </c>
    </row>
    <row r="1136" spans="1:21" x14ac:dyDescent="0.3">
      <c r="A1136">
        <v>305784</v>
      </c>
      <c r="B1136" t="s">
        <v>118</v>
      </c>
      <c r="C1136" t="s">
        <v>1765</v>
      </c>
      <c r="D1136" t="s">
        <v>19</v>
      </c>
      <c r="E1136" t="s">
        <v>1770</v>
      </c>
      <c r="F1136" t="s">
        <v>41</v>
      </c>
      <c r="G1136" t="s">
        <v>53</v>
      </c>
      <c r="H1136" t="s">
        <v>63</v>
      </c>
      <c r="I1136" t="s">
        <v>43</v>
      </c>
      <c r="J1136" t="s">
        <v>24</v>
      </c>
      <c r="K1136" t="s">
        <v>69</v>
      </c>
      <c r="L1136" t="s">
        <v>1002</v>
      </c>
      <c r="M1136">
        <v>97.91</v>
      </c>
      <c r="N1136">
        <v>85</v>
      </c>
      <c r="O1136" t="s">
        <v>56</v>
      </c>
      <c r="P1136" t="s">
        <v>38</v>
      </c>
      <c r="Q1136">
        <v>3</v>
      </c>
      <c r="R1136">
        <v>27</v>
      </c>
      <c r="S1136" t="s">
        <v>57</v>
      </c>
      <c r="T1136" t="s">
        <v>589</v>
      </c>
      <c r="U1136">
        <v>305208</v>
      </c>
    </row>
    <row r="1137" spans="1:21" x14ac:dyDescent="0.3">
      <c r="A1137">
        <v>305785</v>
      </c>
      <c r="B1137" t="s">
        <v>607</v>
      </c>
      <c r="C1137" t="s">
        <v>1761</v>
      </c>
      <c r="D1137" t="s">
        <v>40</v>
      </c>
      <c r="E1137" t="s">
        <v>1772</v>
      </c>
      <c r="F1137" t="s">
        <v>46</v>
      </c>
      <c r="G1137" t="s">
        <v>33</v>
      </c>
      <c r="H1137" t="s">
        <v>34</v>
      </c>
      <c r="I1137" t="s">
        <v>43</v>
      </c>
      <c r="J1137" t="s">
        <v>24</v>
      </c>
      <c r="K1137" t="s">
        <v>54</v>
      </c>
      <c r="L1137" t="s">
        <v>1230</v>
      </c>
      <c r="M1137">
        <v>91.97</v>
      </c>
      <c r="N1137">
        <v>88</v>
      </c>
      <c r="O1137" t="s">
        <v>56</v>
      </c>
      <c r="P1137" t="s">
        <v>38</v>
      </c>
      <c r="Q1137">
        <v>4</v>
      </c>
      <c r="R1137">
        <v>21</v>
      </c>
      <c r="S1137" t="s">
        <v>29</v>
      </c>
      <c r="U1137">
        <v>305654</v>
      </c>
    </row>
    <row r="1138" spans="1:21" x14ac:dyDescent="0.3">
      <c r="A1138">
        <v>305791</v>
      </c>
      <c r="B1138" t="s">
        <v>241</v>
      </c>
      <c r="C1138" t="s">
        <v>1765</v>
      </c>
      <c r="D1138" t="s">
        <v>19</v>
      </c>
      <c r="E1138" t="s">
        <v>1769</v>
      </c>
      <c r="F1138" t="s">
        <v>61</v>
      </c>
      <c r="G1138" t="s">
        <v>33</v>
      </c>
      <c r="H1138" t="s">
        <v>22</v>
      </c>
      <c r="I1138" t="s">
        <v>43</v>
      </c>
      <c r="J1138" t="s">
        <v>24</v>
      </c>
      <c r="K1138" t="s">
        <v>69</v>
      </c>
      <c r="L1138" t="s">
        <v>416</v>
      </c>
      <c r="M1138">
        <v>79.67</v>
      </c>
      <c r="N1138">
        <v>65</v>
      </c>
      <c r="O1138" t="s">
        <v>56</v>
      </c>
      <c r="P1138" t="s">
        <v>28</v>
      </c>
      <c r="R1138">
        <v>21</v>
      </c>
      <c r="S1138" t="s">
        <v>29</v>
      </c>
      <c r="U1138">
        <v>304422</v>
      </c>
    </row>
    <row r="1139" spans="1:21" x14ac:dyDescent="0.3">
      <c r="A1139">
        <v>305792</v>
      </c>
      <c r="B1139" t="s">
        <v>310</v>
      </c>
      <c r="C1139" t="s">
        <v>1765</v>
      </c>
      <c r="D1139" t="s">
        <v>19</v>
      </c>
      <c r="E1139" t="s">
        <v>1771</v>
      </c>
      <c r="F1139" t="s">
        <v>32</v>
      </c>
      <c r="G1139" t="s">
        <v>21</v>
      </c>
      <c r="H1139" t="s">
        <v>76</v>
      </c>
      <c r="I1139" t="s">
        <v>35</v>
      </c>
      <c r="J1139" t="s">
        <v>24</v>
      </c>
      <c r="K1139" t="s">
        <v>25</v>
      </c>
      <c r="L1139" t="s">
        <v>850</v>
      </c>
      <c r="M1139">
        <v>98.24</v>
      </c>
      <c r="N1139">
        <v>94</v>
      </c>
      <c r="O1139" t="s">
        <v>56</v>
      </c>
      <c r="P1139" t="s">
        <v>50</v>
      </c>
      <c r="S1139" t="s">
        <v>29</v>
      </c>
      <c r="U1139">
        <v>305653</v>
      </c>
    </row>
    <row r="1140" spans="1:21" x14ac:dyDescent="0.3">
      <c r="A1140">
        <v>305794</v>
      </c>
      <c r="B1140" t="s">
        <v>517</v>
      </c>
      <c r="C1140" t="s">
        <v>1763</v>
      </c>
      <c r="D1140" t="s">
        <v>80</v>
      </c>
      <c r="E1140" t="s">
        <v>1770</v>
      </c>
      <c r="F1140" t="s">
        <v>41</v>
      </c>
      <c r="G1140" t="s">
        <v>21</v>
      </c>
      <c r="H1140" t="s">
        <v>76</v>
      </c>
      <c r="I1140" t="s">
        <v>23</v>
      </c>
      <c r="J1140" t="s">
        <v>24</v>
      </c>
      <c r="K1140" t="s">
        <v>25</v>
      </c>
      <c r="L1140" t="s">
        <v>1335</v>
      </c>
      <c r="M1140">
        <v>93.93</v>
      </c>
      <c r="N1140">
        <v>81</v>
      </c>
      <c r="O1140" t="s">
        <v>56</v>
      </c>
      <c r="P1140" t="s">
        <v>38</v>
      </c>
      <c r="Q1140">
        <v>5</v>
      </c>
      <c r="R1140">
        <v>32</v>
      </c>
      <c r="S1140" t="s">
        <v>57</v>
      </c>
      <c r="T1140" t="s">
        <v>937</v>
      </c>
      <c r="U1140">
        <v>303779</v>
      </c>
    </row>
    <row r="1141" spans="1:21" x14ac:dyDescent="0.3">
      <c r="A1141">
        <v>305797</v>
      </c>
      <c r="B1141" t="s">
        <v>623</v>
      </c>
      <c r="C1141" t="s">
        <v>1765</v>
      </c>
      <c r="D1141" t="s">
        <v>19</v>
      </c>
      <c r="E1141" t="s">
        <v>1768</v>
      </c>
      <c r="F1141" t="s">
        <v>20</v>
      </c>
      <c r="G1141" t="s">
        <v>108</v>
      </c>
      <c r="H1141" t="s">
        <v>22</v>
      </c>
      <c r="I1141" t="s">
        <v>35</v>
      </c>
      <c r="J1141" t="s">
        <v>36</v>
      </c>
      <c r="K1141" t="s">
        <v>25</v>
      </c>
      <c r="L1141" t="s">
        <v>1180</v>
      </c>
      <c r="M1141">
        <v>81.069999999999993</v>
      </c>
      <c r="N1141">
        <v>52</v>
      </c>
      <c r="O1141" t="s">
        <v>56</v>
      </c>
      <c r="P1141" t="s">
        <v>38</v>
      </c>
      <c r="Q1141">
        <v>5</v>
      </c>
      <c r="S1141" t="s">
        <v>57</v>
      </c>
      <c r="T1141" t="s">
        <v>1625</v>
      </c>
      <c r="U1141">
        <v>304968</v>
      </c>
    </row>
    <row r="1142" spans="1:21" x14ac:dyDescent="0.3">
      <c r="A1142">
        <v>305798</v>
      </c>
      <c r="B1142" t="s">
        <v>400</v>
      </c>
      <c r="C1142" t="s">
        <v>1761</v>
      </c>
      <c r="D1142" t="s">
        <v>40</v>
      </c>
      <c r="E1142" t="s">
        <v>1769</v>
      </c>
      <c r="F1142" t="s">
        <v>61</v>
      </c>
      <c r="G1142" t="s">
        <v>126</v>
      </c>
      <c r="H1142" t="s">
        <v>22</v>
      </c>
      <c r="I1142" t="s">
        <v>23</v>
      </c>
      <c r="J1142" t="s">
        <v>24</v>
      </c>
      <c r="K1142" t="s">
        <v>25</v>
      </c>
      <c r="L1142" t="s">
        <v>902</v>
      </c>
      <c r="M1142">
        <v>88.22</v>
      </c>
      <c r="N1142">
        <v>79</v>
      </c>
      <c r="O1142" t="s">
        <v>56</v>
      </c>
      <c r="P1142" t="s">
        <v>38</v>
      </c>
      <c r="Q1142">
        <v>4</v>
      </c>
      <c r="R1142">
        <v>13</v>
      </c>
      <c r="S1142" t="s">
        <v>29</v>
      </c>
      <c r="U1142">
        <v>304171</v>
      </c>
    </row>
    <row r="1143" spans="1:21" x14ac:dyDescent="0.3">
      <c r="A1143">
        <v>305799</v>
      </c>
      <c r="B1143" t="s">
        <v>95</v>
      </c>
      <c r="C1143" t="s">
        <v>1761</v>
      </c>
      <c r="D1143" t="s">
        <v>40</v>
      </c>
      <c r="E1143" t="s">
        <v>1768</v>
      </c>
      <c r="F1143" t="s">
        <v>20</v>
      </c>
      <c r="G1143" t="s">
        <v>42</v>
      </c>
      <c r="H1143" t="s">
        <v>63</v>
      </c>
      <c r="I1143" t="s">
        <v>23</v>
      </c>
      <c r="J1143" t="s">
        <v>36</v>
      </c>
      <c r="K1143" t="s">
        <v>25</v>
      </c>
      <c r="L1143" t="s">
        <v>236</v>
      </c>
      <c r="M1143">
        <v>76.91</v>
      </c>
      <c r="N1143">
        <v>78</v>
      </c>
      <c r="O1143" t="s">
        <v>56</v>
      </c>
      <c r="P1143" t="s">
        <v>38</v>
      </c>
      <c r="Q1143">
        <v>2</v>
      </c>
      <c r="R1143">
        <v>35</v>
      </c>
      <c r="S1143" t="s">
        <v>29</v>
      </c>
      <c r="U1143">
        <v>304232</v>
      </c>
    </row>
    <row r="1144" spans="1:21" x14ac:dyDescent="0.3">
      <c r="A1144">
        <v>305800</v>
      </c>
      <c r="B1144" t="s">
        <v>491</v>
      </c>
      <c r="C1144" t="s">
        <v>1763</v>
      </c>
      <c r="D1144" t="s">
        <v>80</v>
      </c>
      <c r="E1144" t="s">
        <v>1768</v>
      </c>
      <c r="F1144" t="s">
        <v>20</v>
      </c>
      <c r="G1144" t="s">
        <v>53</v>
      </c>
      <c r="H1144" t="s">
        <v>22</v>
      </c>
      <c r="I1144" t="s">
        <v>35</v>
      </c>
      <c r="J1144" t="s">
        <v>24</v>
      </c>
      <c r="K1144" t="s">
        <v>64</v>
      </c>
      <c r="L1144" t="s">
        <v>645</v>
      </c>
      <c r="M1144">
        <v>81.3</v>
      </c>
      <c r="N1144">
        <v>54</v>
      </c>
      <c r="O1144" t="s">
        <v>56</v>
      </c>
      <c r="P1144" t="s">
        <v>38</v>
      </c>
      <c r="Q1144">
        <v>2</v>
      </c>
      <c r="R1144">
        <v>5</v>
      </c>
      <c r="S1144" t="s">
        <v>29</v>
      </c>
      <c r="U1144">
        <v>303659</v>
      </c>
    </row>
    <row r="1145" spans="1:21" x14ac:dyDescent="0.3">
      <c r="A1145">
        <v>305801</v>
      </c>
      <c r="B1145" t="s">
        <v>161</v>
      </c>
      <c r="C1145" t="s">
        <v>1761</v>
      </c>
      <c r="D1145" t="s">
        <v>40</v>
      </c>
      <c r="E1145" t="s">
        <v>1770</v>
      </c>
      <c r="F1145" t="s">
        <v>41</v>
      </c>
      <c r="G1145" t="s">
        <v>33</v>
      </c>
      <c r="H1145" t="s">
        <v>63</v>
      </c>
      <c r="I1145" t="s">
        <v>23</v>
      </c>
      <c r="J1145" t="s">
        <v>36</v>
      </c>
      <c r="K1145" t="s">
        <v>54</v>
      </c>
      <c r="L1145" t="s">
        <v>864</v>
      </c>
      <c r="M1145">
        <v>89.72</v>
      </c>
      <c r="N1145">
        <v>75</v>
      </c>
      <c r="O1145" t="s">
        <v>56</v>
      </c>
      <c r="P1145" t="s">
        <v>38</v>
      </c>
      <c r="Q1145">
        <v>4</v>
      </c>
      <c r="S1145" t="s">
        <v>29</v>
      </c>
      <c r="U1145">
        <v>305083</v>
      </c>
    </row>
    <row r="1146" spans="1:21" x14ac:dyDescent="0.3">
      <c r="A1146">
        <v>305802</v>
      </c>
      <c r="B1146" t="s">
        <v>1719</v>
      </c>
      <c r="C1146" t="s">
        <v>1765</v>
      </c>
      <c r="D1146" t="s">
        <v>19</v>
      </c>
      <c r="E1146" t="s">
        <v>1768</v>
      </c>
      <c r="F1146" t="s">
        <v>20</v>
      </c>
      <c r="G1146" t="s">
        <v>21</v>
      </c>
      <c r="H1146" t="s">
        <v>76</v>
      </c>
      <c r="I1146" t="s">
        <v>23</v>
      </c>
      <c r="J1146" t="s">
        <v>24</v>
      </c>
      <c r="K1146" t="s">
        <v>64</v>
      </c>
      <c r="L1146" t="s">
        <v>577</v>
      </c>
      <c r="M1146">
        <v>96.15</v>
      </c>
      <c r="N1146">
        <v>100</v>
      </c>
      <c r="O1146" t="s">
        <v>56</v>
      </c>
      <c r="P1146" t="s">
        <v>50</v>
      </c>
      <c r="R1146">
        <v>22</v>
      </c>
      <c r="S1146" t="s">
        <v>29</v>
      </c>
      <c r="U1146">
        <v>305622</v>
      </c>
    </row>
    <row r="1147" spans="1:21" x14ac:dyDescent="0.3">
      <c r="A1147">
        <v>305804</v>
      </c>
      <c r="B1147" t="s">
        <v>866</v>
      </c>
      <c r="C1147" t="s">
        <v>1766</v>
      </c>
      <c r="D1147" t="s">
        <v>52</v>
      </c>
      <c r="E1147" t="s">
        <v>1772</v>
      </c>
      <c r="F1147" t="s">
        <v>46</v>
      </c>
      <c r="G1147" t="s">
        <v>47</v>
      </c>
      <c r="H1147" t="s">
        <v>22</v>
      </c>
      <c r="I1147" t="s">
        <v>35</v>
      </c>
      <c r="J1147" t="s">
        <v>24</v>
      </c>
      <c r="K1147" t="s">
        <v>64</v>
      </c>
      <c r="L1147" t="s">
        <v>276</v>
      </c>
      <c r="M1147">
        <v>91.3</v>
      </c>
      <c r="N1147">
        <v>88</v>
      </c>
      <c r="O1147" t="s">
        <v>56</v>
      </c>
      <c r="P1147" t="s">
        <v>38</v>
      </c>
      <c r="Q1147">
        <v>5</v>
      </c>
      <c r="S1147" t="s">
        <v>57</v>
      </c>
      <c r="T1147" t="s">
        <v>897</v>
      </c>
      <c r="U1147">
        <v>304787</v>
      </c>
    </row>
    <row r="1148" spans="1:21" x14ac:dyDescent="0.3">
      <c r="A1148">
        <v>305806</v>
      </c>
      <c r="B1148" t="s">
        <v>297</v>
      </c>
      <c r="C1148" t="s">
        <v>1764</v>
      </c>
      <c r="D1148" t="s">
        <v>60</v>
      </c>
      <c r="E1148" t="s">
        <v>1770</v>
      </c>
      <c r="F1148" t="s">
        <v>41</v>
      </c>
      <c r="G1148" t="s">
        <v>42</v>
      </c>
      <c r="H1148" t="s">
        <v>63</v>
      </c>
      <c r="I1148" t="s">
        <v>35</v>
      </c>
      <c r="J1148" t="s">
        <v>36</v>
      </c>
      <c r="K1148" t="s">
        <v>54</v>
      </c>
      <c r="L1148" t="s">
        <v>1421</v>
      </c>
      <c r="M1148">
        <v>84.3</v>
      </c>
      <c r="N1148">
        <v>59</v>
      </c>
      <c r="O1148" t="s">
        <v>56</v>
      </c>
      <c r="P1148" t="s">
        <v>38</v>
      </c>
      <c r="Q1148">
        <v>5</v>
      </c>
      <c r="R1148">
        <v>15</v>
      </c>
      <c r="S1148" t="s">
        <v>29</v>
      </c>
      <c r="U1148">
        <v>303568</v>
      </c>
    </row>
    <row r="1149" spans="1:21" x14ac:dyDescent="0.3">
      <c r="A1149">
        <v>305807</v>
      </c>
      <c r="B1149" t="s">
        <v>877</v>
      </c>
      <c r="C1149" t="s">
        <v>1763</v>
      </c>
      <c r="D1149" t="s">
        <v>80</v>
      </c>
      <c r="E1149" t="s">
        <v>1769</v>
      </c>
      <c r="F1149" t="s">
        <v>61</v>
      </c>
      <c r="G1149" t="s">
        <v>47</v>
      </c>
      <c r="H1149" t="s">
        <v>76</v>
      </c>
      <c r="I1149" t="s">
        <v>23</v>
      </c>
      <c r="J1149" t="s">
        <v>36</v>
      </c>
      <c r="K1149" t="s">
        <v>69</v>
      </c>
      <c r="L1149" t="s">
        <v>773</v>
      </c>
      <c r="M1149">
        <v>81.12</v>
      </c>
      <c r="N1149">
        <v>70</v>
      </c>
      <c r="O1149" t="s">
        <v>56</v>
      </c>
      <c r="P1149" t="s">
        <v>28</v>
      </c>
      <c r="R1149">
        <v>26</v>
      </c>
      <c r="S1149" t="s">
        <v>29</v>
      </c>
      <c r="U1149">
        <v>304905</v>
      </c>
    </row>
    <row r="1150" spans="1:21" x14ac:dyDescent="0.3">
      <c r="A1150">
        <v>305809</v>
      </c>
      <c r="B1150" t="s">
        <v>346</v>
      </c>
      <c r="C1150" t="s">
        <v>1763</v>
      </c>
      <c r="D1150" t="s">
        <v>80</v>
      </c>
      <c r="E1150" t="s">
        <v>1772</v>
      </c>
      <c r="F1150" t="s">
        <v>46</v>
      </c>
      <c r="G1150" t="s">
        <v>73</v>
      </c>
      <c r="H1150" t="s">
        <v>76</v>
      </c>
      <c r="I1150" t="s">
        <v>43</v>
      </c>
      <c r="J1150" t="s">
        <v>24</v>
      </c>
      <c r="K1150" t="s">
        <v>64</v>
      </c>
      <c r="L1150" t="s">
        <v>1670</v>
      </c>
      <c r="M1150">
        <v>94.77</v>
      </c>
      <c r="N1150">
        <v>83</v>
      </c>
      <c r="O1150" t="s">
        <v>56</v>
      </c>
      <c r="P1150" t="s">
        <v>28</v>
      </c>
      <c r="R1150">
        <v>33</v>
      </c>
      <c r="S1150" t="s">
        <v>29</v>
      </c>
      <c r="U1150">
        <v>305460</v>
      </c>
    </row>
    <row r="1151" spans="1:21" x14ac:dyDescent="0.3">
      <c r="A1151">
        <v>305810</v>
      </c>
      <c r="B1151" t="s">
        <v>301</v>
      </c>
      <c r="C1151" t="s">
        <v>1765</v>
      </c>
      <c r="D1151" t="s">
        <v>19</v>
      </c>
      <c r="E1151" t="s">
        <v>1772</v>
      </c>
      <c r="F1151" t="s">
        <v>46</v>
      </c>
      <c r="G1151" t="s">
        <v>53</v>
      </c>
      <c r="H1151" t="s">
        <v>34</v>
      </c>
      <c r="I1151" t="s">
        <v>35</v>
      </c>
      <c r="J1151" t="s">
        <v>24</v>
      </c>
      <c r="K1151" t="s">
        <v>64</v>
      </c>
      <c r="L1151" t="s">
        <v>1211</v>
      </c>
      <c r="M1151">
        <v>88.73</v>
      </c>
      <c r="N1151">
        <v>90</v>
      </c>
      <c r="O1151" t="s">
        <v>56</v>
      </c>
      <c r="P1151" t="s">
        <v>38</v>
      </c>
      <c r="Q1151">
        <v>2</v>
      </c>
      <c r="R1151">
        <v>40</v>
      </c>
      <c r="S1151" t="s">
        <v>57</v>
      </c>
      <c r="T1151" t="s">
        <v>1720</v>
      </c>
      <c r="U1151">
        <v>303670</v>
      </c>
    </row>
    <row r="1152" spans="1:21" x14ac:dyDescent="0.3">
      <c r="A1152">
        <v>305813</v>
      </c>
      <c r="B1152" t="s">
        <v>84</v>
      </c>
      <c r="C1152" t="s">
        <v>1762</v>
      </c>
      <c r="D1152" t="s">
        <v>72</v>
      </c>
      <c r="E1152" t="s">
        <v>1772</v>
      </c>
      <c r="F1152" t="s">
        <v>46</v>
      </c>
      <c r="G1152" t="s">
        <v>126</v>
      </c>
      <c r="H1152" t="s">
        <v>22</v>
      </c>
      <c r="I1152" t="s">
        <v>35</v>
      </c>
      <c r="J1152" t="s">
        <v>36</v>
      </c>
      <c r="K1152" t="s">
        <v>25</v>
      </c>
      <c r="L1152" t="s">
        <v>621</v>
      </c>
      <c r="M1152">
        <v>80.3</v>
      </c>
      <c r="N1152">
        <v>80</v>
      </c>
      <c r="O1152" t="s">
        <v>56</v>
      </c>
      <c r="P1152" t="s">
        <v>38</v>
      </c>
      <c r="Q1152">
        <v>2</v>
      </c>
      <c r="R1152">
        <v>38</v>
      </c>
      <c r="S1152" t="s">
        <v>29</v>
      </c>
      <c r="U1152">
        <v>305109</v>
      </c>
    </row>
    <row r="1153" spans="1:21" x14ac:dyDescent="0.3">
      <c r="A1153">
        <v>305814</v>
      </c>
      <c r="B1153" t="s">
        <v>30</v>
      </c>
      <c r="C1153" t="s">
        <v>1765</v>
      </c>
      <c r="D1153" t="s">
        <v>19</v>
      </c>
      <c r="E1153" t="s">
        <v>1772</v>
      </c>
      <c r="F1153" t="s">
        <v>46</v>
      </c>
      <c r="G1153" t="s">
        <v>47</v>
      </c>
      <c r="H1153" t="s">
        <v>76</v>
      </c>
      <c r="I1153" t="s">
        <v>35</v>
      </c>
      <c r="J1153" t="s">
        <v>36</v>
      </c>
      <c r="K1153" t="s">
        <v>25</v>
      </c>
      <c r="L1153" t="s">
        <v>577</v>
      </c>
      <c r="M1153">
        <v>75.05</v>
      </c>
      <c r="N1153">
        <v>75</v>
      </c>
      <c r="O1153" t="s">
        <v>56</v>
      </c>
      <c r="P1153" t="s">
        <v>50</v>
      </c>
      <c r="R1153">
        <v>6</v>
      </c>
      <c r="S1153" t="s">
        <v>29</v>
      </c>
      <c r="U1153">
        <v>304422</v>
      </c>
    </row>
    <row r="1154" spans="1:21" x14ac:dyDescent="0.3">
      <c r="A1154">
        <v>305815</v>
      </c>
      <c r="B1154" t="s">
        <v>87</v>
      </c>
      <c r="C1154" t="s">
        <v>1763</v>
      </c>
      <c r="D1154" t="s">
        <v>80</v>
      </c>
      <c r="E1154" t="s">
        <v>1771</v>
      </c>
      <c r="F1154" t="s">
        <v>32</v>
      </c>
      <c r="G1154" t="s">
        <v>173</v>
      </c>
      <c r="H1154" t="s">
        <v>34</v>
      </c>
      <c r="I1154" t="s">
        <v>43</v>
      </c>
      <c r="J1154" t="s">
        <v>24</v>
      </c>
      <c r="K1154" t="s">
        <v>25</v>
      </c>
      <c r="L1154" t="s">
        <v>1547</v>
      </c>
      <c r="M1154">
        <v>98.72</v>
      </c>
      <c r="N1154">
        <v>88</v>
      </c>
      <c r="O1154" t="s">
        <v>56</v>
      </c>
      <c r="P1154" t="s">
        <v>38</v>
      </c>
      <c r="Q1154">
        <v>2</v>
      </c>
      <c r="S1154" t="s">
        <v>29</v>
      </c>
      <c r="U1154">
        <v>304603</v>
      </c>
    </row>
    <row r="1155" spans="1:21" x14ac:dyDescent="0.3">
      <c r="A1155">
        <v>305816</v>
      </c>
      <c r="B1155" t="s">
        <v>1405</v>
      </c>
      <c r="C1155" t="s">
        <v>1760</v>
      </c>
      <c r="D1155" t="s">
        <v>31</v>
      </c>
      <c r="E1155" t="s">
        <v>1768</v>
      </c>
      <c r="F1155" t="s">
        <v>20</v>
      </c>
      <c r="G1155" t="s">
        <v>47</v>
      </c>
      <c r="H1155" t="s">
        <v>76</v>
      </c>
      <c r="I1155" t="s">
        <v>23</v>
      </c>
      <c r="J1155" t="s">
        <v>24</v>
      </c>
      <c r="K1155" t="s">
        <v>64</v>
      </c>
      <c r="L1155" t="s">
        <v>859</v>
      </c>
      <c r="M1155">
        <v>89.28</v>
      </c>
      <c r="N1155">
        <v>76</v>
      </c>
      <c r="O1155" t="s">
        <v>56</v>
      </c>
      <c r="P1155" t="s">
        <v>50</v>
      </c>
      <c r="R1155">
        <v>31</v>
      </c>
      <c r="S1155" t="s">
        <v>131</v>
      </c>
      <c r="T1155" t="s">
        <v>1721</v>
      </c>
      <c r="U1155">
        <v>303712</v>
      </c>
    </row>
    <row r="1156" spans="1:21" x14ac:dyDescent="0.3">
      <c r="A1156">
        <v>305817</v>
      </c>
      <c r="B1156" t="s">
        <v>493</v>
      </c>
      <c r="C1156" t="s">
        <v>1761</v>
      </c>
      <c r="D1156" t="s">
        <v>40</v>
      </c>
      <c r="E1156" t="s">
        <v>1771</v>
      </c>
      <c r="F1156" t="s">
        <v>32</v>
      </c>
      <c r="G1156" t="s">
        <v>42</v>
      </c>
      <c r="H1156" t="s">
        <v>76</v>
      </c>
      <c r="I1156" t="s">
        <v>35</v>
      </c>
      <c r="J1156" t="s">
        <v>36</v>
      </c>
      <c r="K1156" t="s">
        <v>25</v>
      </c>
      <c r="L1156" t="s">
        <v>743</v>
      </c>
      <c r="M1156">
        <v>88.3</v>
      </c>
      <c r="N1156">
        <v>87</v>
      </c>
      <c r="O1156" t="s">
        <v>56</v>
      </c>
      <c r="P1156" t="s">
        <v>28</v>
      </c>
      <c r="R1156">
        <v>38</v>
      </c>
      <c r="S1156" t="s">
        <v>57</v>
      </c>
      <c r="T1156" t="s">
        <v>1036</v>
      </c>
      <c r="U1156">
        <v>305448</v>
      </c>
    </row>
    <row r="1157" spans="1:21" x14ac:dyDescent="0.3">
      <c r="A1157">
        <v>305819</v>
      </c>
      <c r="B1157" t="s">
        <v>235</v>
      </c>
      <c r="C1157" t="s">
        <v>1760</v>
      </c>
      <c r="D1157" t="s">
        <v>31</v>
      </c>
      <c r="E1157" t="s">
        <v>1771</v>
      </c>
      <c r="F1157" t="s">
        <v>32</v>
      </c>
      <c r="G1157" t="s">
        <v>62</v>
      </c>
      <c r="H1157" t="s">
        <v>34</v>
      </c>
      <c r="I1157" t="s">
        <v>35</v>
      </c>
      <c r="J1157" t="s">
        <v>36</v>
      </c>
      <c r="K1157" t="s">
        <v>54</v>
      </c>
      <c r="L1157" t="s">
        <v>1368</v>
      </c>
      <c r="M1157">
        <v>77.540000000000006</v>
      </c>
      <c r="N1157">
        <v>51</v>
      </c>
      <c r="O1157" t="s">
        <v>56</v>
      </c>
      <c r="P1157" t="s">
        <v>38</v>
      </c>
      <c r="Q1157">
        <v>4</v>
      </c>
      <c r="R1157">
        <v>28</v>
      </c>
      <c r="S1157" t="s">
        <v>29</v>
      </c>
      <c r="U1157">
        <v>305401</v>
      </c>
    </row>
    <row r="1158" spans="1:21" x14ac:dyDescent="0.3">
      <c r="A1158">
        <v>305820</v>
      </c>
      <c r="B1158" t="s">
        <v>305</v>
      </c>
      <c r="C1158" t="s">
        <v>1761</v>
      </c>
      <c r="D1158" t="s">
        <v>40</v>
      </c>
      <c r="E1158" t="s">
        <v>1770</v>
      </c>
      <c r="F1158" t="s">
        <v>41</v>
      </c>
      <c r="G1158" t="s">
        <v>108</v>
      </c>
      <c r="H1158" t="s">
        <v>63</v>
      </c>
      <c r="I1158" t="s">
        <v>35</v>
      </c>
      <c r="J1158" t="s">
        <v>36</v>
      </c>
      <c r="K1158" t="s">
        <v>69</v>
      </c>
      <c r="L1158" t="s">
        <v>1622</v>
      </c>
      <c r="M1158">
        <v>78.91</v>
      </c>
      <c r="N1158">
        <v>62</v>
      </c>
      <c r="O1158" t="s">
        <v>56</v>
      </c>
      <c r="P1158" t="s">
        <v>38</v>
      </c>
      <c r="Q1158">
        <v>3</v>
      </c>
      <c r="R1158">
        <v>36</v>
      </c>
      <c r="S1158" t="s">
        <v>29</v>
      </c>
      <c r="U1158">
        <v>305539</v>
      </c>
    </row>
    <row r="1159" spans="1:21" x14ac:dyDescent="0.3">
      <c r="A1159">
        <v>305821</v>
      </c>
      <c r="B1159" t="s">
        <v>969</v>
      </c>
      <c r="C1159" t="s">
        <v>1764</v>
      </c>
      <c r="D1159" t="s">
        <v>60</v>
      </c>
      <c r="E1159" t="s">
        <v>1768</v>
      </c>
      <c r="F1159" t="s">
        <v>20</v>
      </c>
      <c r="G1159" t="s">
        <v>126</v>
      </c>
      <c r="H1159" t="s">
        <v>63</v>
      </c>
      <c r="I1159" t="s">
        <v>23</v>
      </c>
      <c r="J1159" t="s">
        <v>36</v>
      </c>
      <c r="K1159" t="s">
        <v>54</v>
      </c>
      <c r="L1159" t="s">
        <v>1497</v>
      </c>
      <c r="M1159">
        <v>99.32</v>
      </c>
      <c r="N1159">
        <v>92</v>
      </c>
      <c r="O1159" t="s">
        <v>56</v>
      </c>
      <c r="P1159" t="s">
        <v>38</v>
      </c>
      <c r="Q1159">
        <v>5</v>
      </c>
      <c r="R1159">
        <v>31</v>
      </c>
      <c r="S1159" t="s">
        <v>29</v>
      </c>
      <c r="U1159">
        <v>305772</v>
      </c>
    </row>
    <row r="1160" spans="1:21" x14ac:dyDescent="0.3">
      <c r="A1160">
        <v>305823</v>
      </c>
      <c r="B1160" t="s">
        <v>241</v>
      </c>
      <c r="C1160" t="s">
        <v>1762</v>
      </c>
      <c r="D1160" t="s">
        <v>72</v>
      </c>
      <c r="E1160" t="s">
        <v>1771</v>
      </c>
      <c r="F1160" t="s">
        <v>32</v>
      </c>
      <c r="G1160" t="s">
        <v>102</v>
      </c>
      <c r="H1160" t="s">
        <v>63</v>
      </c>
      <c r="I1160" t="s">
        <v>43</v>
      </c>
      <c r="J1160" t="s">
        <v>24</v>
      </c>
      <c r="K1160" t="s">
        <v>25</v>
      </c>
      <c r="L1160" t="s">
        <v>482</v>
      </c>
      <c r="M1160">
        <v>99.67</v>
      </c>
      <c r="N1160">
        <v>88</v>
      </c>
      <c r="O1160" t="s">
        <v>56</v>
      </c>
      <c r="P1160" t="s">
        <v>28</v>
      </c>
      <c r="R1160">
        <v>28</v>
      </c>
      <c r="S1160" t="s">
        <v>57</v>
      </c>
      <c r="T1160" t="s">
        <v>1722</v>
      </c>
      <c r="U1160">
        <v>305145</v>
      </c>
    </row>
    <row r="1161" spans="1:21" x14ac:dyDescent="0.3">
      <c r="A1161">
        <v>305827</v>
      </c>
      <c r="B1161" t="s">
        <v>694</v>
      </c>
      <c r="C1161" t="s">
        <v>1761</v>
      </c>
      <c r="D1161" t="s">
        <v>40</v>
      </c>
      <c r="E1161" t="s">
        <v>1768</v>
      </c>
      <c r="F1161" t="s">
        <v>20</v>
      </c>
      <c r="G1161" t="s">
        <v>68</v>
      </c>
      <c r="H1161" t="s">
        <v>22</v>
      </c>
      <c r="I1161" t="s">
        <v>23</v>
      </c>
      <c r="J1161" t="s">
        <v>24</v>
      </c>
      <c r="K1161" t="s">
        <v>25</v>
      </c>
      <c r="L1161" t="s">
        <v>549</v>
      </c>
      <c r="M1161">
        <v>96.03</v>
      </c>
      <c r="N1161">
        <v>94</v>
      </c>
      <c r="O1161" t="s">
        <v>56</v>
      </c>
      <c r="P1161" t="s">
        <v>38</v>
      </c>
      <c r="Q1161">
        <v>5</v>
      </c>
      <c r="R1161">
        <v>37</v>
      </c>
      <c r="S1161" t="s">
        <v>29</v>
      </c>
      <c r="U1161">
        <v>304992</v>
      </c>
    </row>
    <row r="1162" spans="1:21" x14ac:dyDescent="0.3">
      <c r="A1162">
        <v>305831</v>
      </c>
      <c r="B1162" t="s">
        <v>123</v>
      </c>
      <c r="C1162" t="s">
        <v>1763</v>
      </c>
      <c r="D1162" t="s">
        <v>80</v>
      </c>
      <c r="E1162" t="s">
        <v>1770</v>
      </c>
      <c r="F1162" t="s">
        <v>41</v>
      </c>
      <c r="G1162" t="s">
        <v>21</v>
      </c>
      <c r="H1162" t="s">
        <v>34</v>
      </c>
      <c r="I1162" t="s">
        <v>35</v>
      </c>
      <c r="J1162" t="s">
        <v>36</v>
      </c>
      <c r="K1162" t="s">
        <v>54</v>
      </c>
      <c r="L1162" t="s">
        <v>733</v>
      </c>
      <c r="M1162">
        <v>87</v>
      </c>
      <c r="N1162">
        <v>75</v>
      </c>
      <c r="O1162" t="s">
        <v>56</v>
      </c>
      <c r="P1162" t="s">
        <v>38</v>
      </c>
      <c r="Q1162">
        <v>2</v>
      </c>
      <c r="R1162">
        <v>27</v>
      </c>
      <c r="S1162" t="s">
        <v>131</v>
      </c>
      <c r="T1162" t="s">
        <v>1504</v>
      </c>
      <c r="U1162">
        <v>303974</v>
      </c>
    </row>
    <row r="1163" spans="1:21" x14ac:dyDescent="0.3">
      <c r="A1163">
        <v>305832</v>
      </c>
      <c r="B1163" t="s">
        <v>243</v>
      </c>
      <c r="C1163" t="s">
        <v>1766</v>
      </c>
      <c r="D1163" t="s">
        <v>52</v>
      </c>
      <c r="E1163" t="s">
        <v>1772</v>
      </c>
      <c r="F1163" t="s">
        <v>46</v>
      </c>
      <c r="G1163" t="s">
        <v>73</v>
      </c>
      <c r="H1163" t="s">
        <v>76</v>
      </c>
      <c r="I1163" t="s">
        <v>35</v>
      </c>
      <c r="J1163" t="s">
        <v>24</v>
      </c>
      <c r="K1163" t="s">
        <v>54</v>
      </c>
      <c r="L1163" t="s">
        <v>923</v>
      </c>
      <c r="M1163">
        <v>98</v>
      </c>
      <c r="N1163">
        <v>91</v>
      </c>
      <c r="O1163" t="s">
        <v>56</v>
      </c>
      <c r="P1163" t="s">
        <v>38</v>
      </c>
      <c r="Q1163">
        <v>2</v>
      </c>
      <c r="R1163">
        <v>40</v>
      </c>
      <c r="S1163" t="s">
        <v>29</v>
      </c>
      <c r="U1163">
        <v>304983</v>
      </c>
    </row>
    <row r="1164" spans="1:21" x14ac:dyDescent="0.3">
      <c r="A1164">
        <v>305833</v>
      </c>
      <c r="B1164" t="s">
        <v>440</v>
      </c>
      <c r="C1164" t="s">
        <v>1760</v>
      </c>
      <c r="D1164" t="s">
        <v>31</v>
      </c>
      <c r="E1164" t="s">
        <v>1771</v>
      </c>
      <c r="F1164" t="s">
        <v>32</v>
      </c>
      <c r="G1164" t="s">
        <v>102</v>
      </c>
      <c r="H1164" t="s">
        <v>22</v>
      </c>
      <c r="I1164" t="s">
        <v>23</v>
      </c>
      <c r="J1164" t="s">
        <v>36</v>
      </c>
      <c r="K1164" t="s">
        <v>69</v>
      </c>
      <c r="L1164" t="s">
        <v>658</v>
      </c>
      <c r="M1164">
        <v>93.14</v>
      </c>
      <c r="N1164">
        <v>73</v>
      </c>
      <c r="O1164" t="s">
        <v>56</v>
      </c>
      <c r="P1164" t="s">
        <v>50</v>
      </c>
      <c r="S1164" t="s">
        <v>29</v>
      </c>
      <c r="U1164">
        <v>305586</v>
      </c>
    </row>
    <row r="1165" spans="1:21" x14ac:dyDescent="0.3">
      <c r="A1165">
        <v>305835</v>
      </c>
      <c r="B1165" t="s">
        <v>611</v>
      </c>
      <c r="C1165" t="s">
        <v>1766</v>
      </c>
      <c r="D1165" t="s">
        <v>52</v>
      </c>
      <c r="E1165" t="s">
        <v>1769</v>
      </c>
      <c r="F1165" t="s">
        <v>61</v>
      </c>
      <c r="G1165" t="s">
        <v>68</v>
      </c>
      <c r="H1165" t="s">
        <v>22</v>
      </c>
      <c r="I1165" t="s">
        <v>35</v>
      </c>
      <c r="J1165" t="s">
        <v>24</v>
      </c>
      <c r="K1165" t="s">
        <v>69</v>
      </c>
      <c r="L1165" t="s">
        <v>109</v>
      </c>
      <c r="M1165">
        <v>94.31</v>
      </c>
      <c r="N1165">
        <v>80</v>
      </c>
      <c r="O1165" t="s">
        <v>56</v>
      </c>
      <c r="P1165" t="s">
        <v>38</v>
      </c>
      <c r="Q1165">
        <v>4</v>
      </c>
      <c r="R1165">
        <v>25</v>
      </c>
      <c r="S1165" t="s">
        <v>131</v>
      </c>
      <c r="T1165" t="s">
        <v>1554</v>
      </c>
      <c r="U1165">
        <v>303977</v>
      </c>
    </row>
    <row r="1166" spans="1:21" x14ac:dyDescent="0.3">
      <c r="A1166">
        <v>305837</v>
      </c>
      <c r="B1166" t="s">
        <v>129</v>
      </c>
      <c r="C1166" t="s">
        <v>1761</v>
      </c>
      <c r="D1166" t="s">
        <v>40</v>
      </c>
      <c r="E1166" t="s">
        <v>1768</v>
      </c>
      <c r="F1166" t="s">
        <v>20</v>
      </c>
      <c r="G1166" t="s">
        <v>173</v>
      </c>
      <c r="H1166" t="s">
        <v>22</v>
      </c>
      <c r="I1166" t="s">
        <v>43</v>
      </c>
      <c r="J1166" t="s">
        <v>24</v>
      </c>
      <c r="K1166" t="s">
        <v>25</v>
      </c>
      <c r="L1166" t="s">
        <v>988</v>
      </c>
      <c r="M1166">
        <v>81.78</v>
      </c>
      <c r="N1166">
        <v>73</v>
      </c>
      <c r="O1166" t="s">
        <v>56</v>
      </c>
      <c r="P1166" t="s">
        <v>38</v>
      </c>
      <c r="Q1166">
        <v>5</v>
      </c>
      <c r="R1166">
        <v>10</v>
      </c>
      <c r="S1166" t="s">
        <v>57</v>
      </c>
      <c r="T1166" t="s">
        <v>1724</v>
      </c>
      <c r="U1166">
        <v>303848</v>
      </c>
    </row>
    <row r="1167" spans="1:21" x14ac:dyDescent="0.3">
      <c r="A1167">
        <v>305839</v>
      </c>
      <c r="B1167" t="s">
        <v>607</v>
      </c>
      <c r="C1167" t="s">
        <v>1763</v>
      </c>
      <c r="D1167" t="s">
        <v>80</v>
      </c>
      <c r="E1167" t="s">
        <v>1772</v>
      </c>
      <c r="F1167" t="s">
        <v>46</v>
      </c>
      <c r="G1167" t="s">
        <v>21</v>
      </c>
      <c r="H1167" t="s">
        <v>76</v>
      </c>
      <c r="I1167" t="s">
        <v>23</v>
      </c>
      <c r="J1167" t="s">
        <v>36</v>
      </c>
      <c r="K1167" t="s">
        <v>25</v>
      </c>
      <c r="L1167" t="s">
        <v>1295</v>
      </c>
      <c r="M1167">
        <v>81.510000000000005</v>
      </c>
      <c r="N1167">
        <v>80</v>
      </c>
      <c r="O1167" t="s">
        <v>56</v>
      </c>
      <c r="P1167" t="s">
        <v>38</v>
      </c>
      <c r="Q1167">
        <v>4</v>
      </c>
      <c r="R1167">
        <v>22</v>
      </c>
      <c r="S1167" t="s">
        <v>29</v>
      </c>
      <c r="U1167">
        <v>304580</v>
      </c>
    </row>
    <row r="1168" spans="1:21" x14ac:dyDescent="0.3">
      <c r="A1168">
        <v>305840</v>
      </c>
      <c r="B1168" t="s">
        <v>1082</v>
      </c>
      <c r="C1168" t="s">
        <v>1760</v>
      </c>
      <c r="D1168" t="s">
        <v>31</v>
      </c>
      <c r="E1168" t="s">
        <v>1770</v>
      </c>
      <c r="F1168" t="s">
        <v>41</v>
      </c>
      <c r="G1168" t="s">
        <v>173</v>
      </c>
      <c r="H1168" t="s">
        <v>34</v>
      </c>
      <c r="I1168" t="s">
        <v>35</v>
      </c>
      <c r="J1168" t="s">
        <v>24</v>
      </c>
      <c r="K1168" t="s">
        <v>54</v>
      </c>
      <c r="L1168" t="s">
        <v>1112</v>
      </c>
      <c r="M1168">
        <v>95.43</v>
      </c>
      <c r="N1168">
        <v>98</v>
      </c>
      <c r="O1168" t="s">
        <v>56</v>
      </c>
      <c r="P1168" t="s">
        <v>38</v>
      </c>
      <c r="Q1168">
        <v>3</v>
      </c>
      <c r="R1168">
        <v>16</v>
      </c>
      <c r="S1168" t="s">
        <v>57</v>
      </c>
      <c r="T1168" t="s">
        <v>816</v>
      </c>
      <c r="U1168">
        <v>304836</v>
      </c>
    </row>
    <row r="1169" spans="1:21" x14ac:dyDescent="0.3">
      <c r="A1169">
        <v>305845</v>
      </c>
      <c r="B1169" t="s">
        <v>544</v>
      </c>
      <c r="C1169" t="s">
        <v>1764</v>
      </c>
      <c r="D1169" t="s">
        <v>60</v>
      </c>
      <c r="E1169" t="s">
        <v>1769</v>
      </c>
      <c r="F1169" t="s">
        <v>61</v>
      </c>
      <c r="G1169" t="s">
        <v>68</v>
      </c>
      <c r="H1169" t="s">
        <v>22</v>
      </c>
      <c r="I1169" t="s">
        <v>43</v>
      </c>
      <c r="J1169" t="s">
        <v>36</v>
      </c>
      <c r="K1169" t="s">
        <v>25</v>
      </c>
      <c r="L1169" t="s">
        <v>1710</v>
      </c>
      <c r="M1169">
        <v>90.48</v>
      </c>
      <c r="N1169">
        <v>73</v>
      </c>
      <c r="O1169" t="s">
        <v>56</v>
      </c>
      <c r="P1169" t="s">
        <v>38</v>
      </c>
      <c r="Q1169">
        <v>3</v>
      </c>
      <c r="R1169">
        <v>17</v>
      </c>
      <c r="S1169" t="s">
        <v>29</v>
      </c>
      <c r="U1169">
        <v>303886</v>
      </c>
    </row>
    <row r="1170" spans="1:21" x14ac:dyDescent="0.3">
      <c r="A1170">
        <v>305849</v>
      </c>
      <c r="B1170" t="s">
        <v>440</v>
      </c>
      <c r="C1170" t="s">
        <v>1766</v>
      </c>
      <c r="D1170" t="s">
        <v>52</v>
      </c>
      <c r="E1170" t="s">
        <v>1772</v>
      </c>
      <c r="F1170" t="s">
        <v>46</v>
      </c>
      <c r="G1170" t="s">
        <v>126</v>
      </c>
      <c r="H1170" t="s">
        <v>76</v>
      </c>
      <c r="I1170" t="s">
        <v>35</v>
      </c>
      <c r="J1170" t="s">
        <v>24</v>
      </c>
      <c r="K1170" t="s">
        <v>69</v>
      </c>
      <c r="L1170" t="s">
        <v>1412</v>
      </c>
      <c r="M1170">
        <v>77.989999999999995</v>
      </c>
      <c r="N1170">
        <v>73</v>
      </c>
      <c r="O1170" t="s">
        <v>56</v>
      </c>
      <c r="P1170" t="s">
        <v>28</v>
      </c>
      <c r="R1170">
        <v>16</v>
      </c>
      <c r="S1170" t="s">
        <v>29</v>
      </c>
      <c r="U1170">
        <v>303994</v>
      </c>
    </row>
    <row r="1171" spans="1:21" x14ac:dyDescent="0.3">
      <c r="A1171">
        <v>305851</v>
      </c>
      <c r="B1171" t="s">
        <v>692</v>
      </c>
      <c r="C1171" t="s">
        <v>1766</v>
      </c>
      <c r="D1171" t="s">
        <v>52</v>
      </c>
      <c r="E1171" t="s">
        <v>1772</v>
      </c>
      <c r="F1171" t="s">
        <v>46</v>
      </c>
      <c r="G1171" t="s">
        <v>42</v>
      </c>
      <c r="H1171" t="s">
        <v>34</v>
      </c>
      <c r="I1171" t="s">
        <v>43</v>
      </c>
      <c r="J1171" t="s">
        <v>24</v>
      </c>
      <c r="K1171" t="s">
        <v>69</v>
      </c>
      <c r="L1171" t="s">
        <v>869</v>
      </c>
      <c r="M1171">
        <v>82.57</v>
      </c>
      <c r="N1171">
        <v>56</v>
      </c>
      <c r="O1171" t="s">
        <v>56</v>
      </c>
      <c r="P1171" t="s">
        <v>38</v>
      </c>
      <c r="Q1171">
        <v>3</v>
      </c>
      <c r="S1171" t="s">
        <v>57</v>
      </c>
      <c r="T1171" t="s">
        <v>1727</v>
      </c>
      <c r="U1171">
        <v>305718</v>
      </c>
    </row>
    <row r="1172" spans="1:21" x14ac:dyDescent="0.3">
      <c r="A1172">
        <v>305853</v>
      </c>
      <c r="B1172" t="s">
        <v>427</v>
      </c>
      <c r="C1172" t="s">
        <v>1765</v>
      </c>
      <c r="D1172" t="s">
        <v>19</v>
      </c>
      <c r="E1172" t="s">
        <v>1771</v>
      </c>
      <c r="F1172" t="s">
        <v>32</v>
      </c>
      <c r="G1172" t="s">
        <v>62</v>
      </c>
      <c r="H1172" t="s">
        <v>63</v>
      </c>
      <c r="I1172" t="s">
        <v>35</v>
      </c>
      <c r="J1172" t="s">
        <v>24</v>
      </c>
      <c r="K1172" t="s">
        <v>64</v>
      </c>
      <c r="L1172" t="s">
        <v>1579</v>
      </c>
      <c r="M1172">
        <v>86.37</v>
      </c>
      <c r="N1172">
        <v>70</v>
      </c>
      <c r="O1172" t="s">
        <v>56</v>
      </c>
      <c r="P1172" t="s">
        <v>38</v>
      </c>
      <c r="Q1172">
        <v>3</v>
      </c>
      <c r="R1172">
        <v>13</v>
      </c>
      <c r="S1172" t="s">
        <v>29</v>
      </c>
      <c r="U1172">
        <v>304870</v>
      </c>
    </row>
    <row r="1173" spans="1:21" x14ac:dyDescent="0.3">
      <c r="A1173">
        <v>305859</v>
      </c>
      <c r="B1173" t="s">
        <v>175</v>
      </c>
      <c r="C1173" t="s">
        <v>1765</v>
      </c>
      <c r="D1173" t="s">
        <v>19</v>
      </c>
      <c r="E1173" t="s">
        <v>1772</v>
      </c>
      <c r="F1173" t="s">
        <v>46</v>
      </c>
      <c r="G1173" t="s">
        <v>73</v>
      </c>
      <c r="H1173" t="s">
        <v>63</v>
      </c>
      <c r="I1173" t="s">
        <v>43</v>
      </c>
      <c r="J1173" t="s">
        <v>36</v>
      </c>
      <c r="K1173" t="s">
        <v>25</v>
      </c>
      <c r="L1173" t="s">
        <v>1438</v>
      </c>
      <c r="M1173">
        <v>98.13</v>
      </c>
      <c r="N1173">
        <v>87</v>
      </c>
      <c r="O1173" t="s">
        <v>56</v>
      </c>
      <c r="P1173" t="s">
        <v>38</v>
      </c>
      <c r="Q1173">
        <v>5</v>
      </c>
      <c r="R1173">
        <v>22</v>
      </c>
      <c r="S1173" t="s">
        <v>29</v>
      </c>
      <c r="U1173">
        <v>305117</v>
      </c>
    </row>
    <row r="1174" spans="1:21" x14ac:dyDescent="0.3">
      <c r="A1174">
        <v>305860</v>
      </c>
      <c r="B1174" t="s">
        <v>503</v>
      </c>
      <c r="C1174" t="s">
        <v>1760</v>
      </c>
      <c r="D1174" t="s">
        <v>31</v>
      </c>
      <c r="E1174" t="s">
        <v>1770</v>
      </c>
      <c r="F1174" t="s">
        <v>41</v>
      </c>
      <c r="G1174" t="s">
        <v>33</v>
      </c>
      <c r="H1174" t="s">
        <v>22</v>
      </c>
      <c r="I1174" t="s">
        <v>43</v>
      </c>
      <c r="J1174" t="s">
        <v>36</v>
      </c>
      <c r="K1174" t="s">
        <v>69</v>
      </c>
      <c r="L1174" t="s">
        <v>274</v>
      </c>
      <c r="M1174">
        <v>75.44</v>
      </c>
      <c r="N1174">
        <v>50</v>
      </c>
      <c r="O1174" t="s">
        <v>56</v>
      </c>
      <c r="P1174" t="s">
        <v>28</v>
      </c>
      <c r="R1174">
        <v>31</v>
      </c>
      <c r="S1174" t="s">
        <v>131</v>
      </c>
      <c r="T1174" t="s">
        <v>1424</v>
      </c>
      <c r="U1174">
        <v>303794</v>
      </c>
    </row>
    <row r="1175" spans="1:21" x14ac:dyDescent="0.3">
      <c r="A1175">
        <v>305863</v>
      </c>
      <c r="B1175" t="s">
        <v>402</v>
      </c>
      <c r="C1175" t="s">
        <v>1762</v>
      </c>
      <c r="D1175" t="s">
        <v>72</v>
      </c>
      <c r="E1175" t="s">
        <v>1770</v>
      </c>
      <c r="F1175" t="s">
        <v>41</v>
      </c>
      <c r="G1175" t="s">
        <v>173</v>
      </c>
      <c r="H1175" t="s">
        <v>76</v>
      </c>
      <c r="I1175" t="s">
        <v>23</v>
      </c>
      <c r="J1175" t="s">
        <v>36</v>
      </c>
      <c r="K1175" t="s">
        <v>25</v>
      </c>
      <c r="L1175" t="s">
        <v>923</v>
      </c>
      <c r="M1175">
        <v>88.63</v>
      </c>
      <c r="N1175">
        <v>75</v>
      </c>
      <c r="O1175" t="s">
        <v>56</v>
      </c>
      <c r="P1175" t="s">
        <v>50</v>
      </c>
      <c r="S1175" t="s">
        <v>57</v>
      </c>
      <c r="T1175" t="s">
        <v>844</v>
      </c>
      <c r="U1175">
        <v>304343</v>
      </c>
    </row>
    <row r="1176" spans="1:21" x14ac:dyDescent="0.3">
      <c r="A1176">
        <v>305864</v>
      </c>
      <c r="B1176" t="s">
        <v>1340</v>
      </c>
      <c r="C1176" t="s">
        <v>1764</v>
      </c>
      <c r="D1176" t="s">
        <v>60</v>
      </c>
      <c r="E1176" t="s">
        <v>1772</v>
      </c>
      <c r="F1176" t="s">
        <v>46</v>
      </c>
      <c r="G1176" t="s">
        <v>173</v>
      </c>
      <c r="H1176" t="s">
        <v>34</v>
      </c>
      <c r="I1176" t="s">
        <v>35</v>
      </c>
      <c r="J1176" t="s">
        <v>24</v>
      </c>
      <c r="K1176" t="s">
        <v>69</v>
      </c>
      <c r="L1176" t="s">
        <v>512</v>
      </c>
      <c r="M1176">
        <v>75.09</v>
      </c>
      <c r="N1176">
        <v>76</v>
      </c>
      <c r="O1176" t="s">
        <v>56</v>
      </c>
      <c r="P1176" t="s">
        <v>38</v>
      </c>
      <c r="Q1176">
        <v>4</v>
      </c>
      <c r="R1176">
        <v>38</v>
      </c>
      <c r="S1176" t="s">
        <v>29</v>
      </c>
      <c r="U1176">
        <v>304359</v>
      </c>
    </row>
    <row r="1177" spans="1:21" x14ac:dyDescent="0.3">
      <c r="A1177">
        <v>305865</v>
      </c>
      <c r="B1177" t="s">
        <v>120</v>
      </c>
      <c r="C1177" t="s">
        <v>1763</v>
      </c>
      <c r="D1177" t="s">
        <v>80</v>
      </c>
      <c r="E1177" t="s">
        <v>1771</v>
      </c>
      <c r="F1177" t="s">
        <v>32</v>
      </c>
      <c r="G1177" t="s">
        <v>68</v>
      </c>
      <c r="H1177" t="s">
        <v>22</v>
      </c>
      <c r="I1177" t="s">
        <v>35</v>
      </c>
      <c r="J1177" t="s">
        <v>24</v>
      </c>
      <c r="K1177" t="s">
        <v>69</v>
      </c>
      <c r="L1177" t="s">
        <v>1102</v>
      </c>
      <c r="M1177">
        <v>80.61</v>
      </c>
      <c r="N1177">
        <v>56</v>
      </c>
      <c r="O1177" t="s">
        <v>56</v>
      </c>
      <c r="P1177" t="s">
        <v>28</v>
      </c>
      <c r="R1177">
        <v>7</v>
      </c>
      <c r="S1177" t="s">
        <v>29</v>
      </c>
      <c r="U1177">
        <v>304144</v>
      </c>
    </row>
    <row r="1178" spans="1:21" x14ac:dyDescent="0.3">
      <c r="A1178">
        <v>305866</v>
      </c>
      <c r="B1178" t="s">
        <v>205</v>
      </c>
      <c r="C1178" t="s">
        <v>1761</v>
      </c>
      <c r="D1178" t="s">
        <v>40</v>
      </c>
      <c r="E1178" t="s">
        <v>1768</v>
      </c>
      <c r="F1178" t="s">
        <v>20</v>
      </c>
      <c r="G1178" t="s">
        <v>33</v>
      </c>
      <c r="H1178" t="s">
        <v>63</v>
      </c>
      <c r="I1178" t="s">
        <v>43</v>
      </c>
      <c r="J1178" t="s">
        <v>24</v>
      </c>
      <c r="K1178" t="s">
        <v>69</v>
      </c>
      <c r="L1178" t="s">
        <v>274</v>
      </c>
      <c r="M1178">
        <v>82.65</v>
      </c>
      <c r="N1178">
        <v>79</v>
      </c>
      <c r="O1178" t="s">
        <v>56</v>
      </c>
      <c r="P1178" t="s">
        <v>38</v>
      </c>
      <c r="Q1178">
        <v>4</v>
      </c>
      <c r="R1178">
        <v>26</v>
      </c>
      <c r="S1178" t="s">
        <v>29</v>
      </c>
      <c r="U1178">
        <v>305235</v>
      </c>
    </row>
    <row r="1179" spans="1:21" x14ac:dyDescent="0.3">
      <c r="A1179">
        <v>305867</v>
      </c>
      <c r="B1179" t="s">
        <v>1107</v>
      </c>
      <c r="C1179" t="s">
        <v>1766</v>
      </c>
      <c r="D1179" t="s">
        <v>52</v>
      </c>
      <c r="E1179" t="s">
        <v>1768</v>
      </c>
      <c r="F1179" t="s">
        <v>20</v>
      </c>
      <c r="G1179" t="s">
        <v>108</v>
      </c>
      <c r="H1179" t="s">
        <v>76</v>
      </c>
      <c r="I1179" t="s">
        <v>35</v>
      </c>
      <c r="J1179" t="s">
        <v>36</v>
      </c>
      <c r="K1179" t="s">
        <v>69</v>
      </c>
      <c r="L1179" t="s">
        <v>725</v>
      </c>
      <c r="M1179">
        <v>76.25</v>
      </c>
      <c r="N1179">
        <v>69</v>
      </c>
      <c r="O1179" t="s">
        <v>56</v>
      </c>
      <c r="P1179" t="s">
        <v>38</v>
      </c>
      <c r="Q1179">
        <v>4</v>
      </c>
      <c r="R1179">
        <v>12</v>
      </c>
      <c r="S1179" t="s">
        <v>29</v>
      </c>
      <c r="U1179">
        <v>303693</v>
      </c>
    </row>
    <row r="1180" spans="1:21" x14ac:dyDescent="0.3">
      <c r="A1180">
        <v>305868</v>
      </c>
      <c r="B1180" t="s">
        <v>59</v>
      </c>
      <c r="C1180" t="s">
        <v>1761</v>
      </c>
      <c r="D1180" t="s">
        <v>40</v>
      </c>
      <c r="E1180" t="s">
        <v>1769</v>
      </c>
      <c r="F1180" t="s">
        <v>61</v>
      </c>
      <c r="G1180" t="s">
        <v>47</v>
      </c>
      <c r="H1180" t="s">
        <v>63</v>
      </c>
      <c r="I1180" t="s">
        <v>35</v>
      </c>
      <c r="J1180" t="s">
        <v>36</v>
      </c>
      <c r="K1180" t="s">
        <v>25</v>
      </c>
      <c r="L1180" t="s">
        <v>512</v>
      </c>
      <c r="M1180">
        <v>83.11</v>
      </c>
      <c r="N1180">
        <v>69</v>
      </c>
      <c r="O1180" t="s">
        <v>56</v>
      </c>
      <c r="P1180" t="s">
        <v>38</v>
      </c>
      <c r="Q1180">
        <v>4</v>
      </c>
      <c r="R1180">
        <v>33</v>
      </c>
      <c r="S1180" t="s">
        <v>131</v>
      </c>
      <c r="T1180" t="s">
        <v>321</v>
      </c>
      <c r="U1180">
        <v>305653</v>
      </c>
    </row>
    <row r="1181" spans="1:21" x14ac:dyDescent="0.3">
      <c r="A1181">
        <v>305872</v>
      </c>
      <c r="B1181" t="s">
        <v>533</v>
      </c>
      <c r="C1181" t="s">
        <v>1760</v>
      </c>
      <c r="D1181" t="s">
        <v>31</v>
      </c>
      <c r="E1181" t="s">
        <v>1771</v>
      </c>
      <c r="F1181" t="s">
        <v>32</v>
      </c>
      <c r="G1181" t="s">
        <v>47</v>
      </c>
      <c r="H1181" t="s">
        <v>34</v>
      </c>
      <c r="I1181" t="s">
        <v>35</v>
      </c>
      <c r="J1181" t="s">
        <v>36</v>
      </c>
      <c r="K1181" t="s">
        <v>25</v>
      </c>
      <c r="L1181" t="s">
        <v>358</v>
      </c>
      <c r="M1181">
        <v>87.17</v>
      </c>
      <c r="N1181">
        <v>88</v>
      </c>
      <c r="O1181" t="s">
        <v>56</v>
      </c>
      <c r="P1181" t="s">
        <v>38</v>
      </c>
      <c r="Q1181">
        <v>4</v>
      </c>
      <c r="R1181">
        <v>12</v>
      </c>
      <c r="S1181" t="s">
        <v>29</v>
      </c>
      <c r="U1181">
        <v>303686</v>
      </c>
    </row>
    <row r="1182" spans="1:21" x14ac:dyDescent="0.3">
      <c r="A1182">
        <v>305873</v>
      </c>
      <c r="B1182" t="s">
        <v>450</v>
      </c>
      <c r="C1182" t="s">
        <v>1766</v>
      </c>
      <c r="D1182" t="s">
        <v>52</v>
      </c>
      <c r="E1182" t="s">
        <v>1772</v>
      </c>
      <c r="F1182" t="s">
        <v>46</v>
      </c>
      <c r="G1182" t="s">
        <v>108</v>
      </c>
      <c r="H1182" t="s">
        <v>76</v>
      </c>
      <c r="I1182" t="s">
        <v>43</v>
      </c>
      <c r="J1182" t="s">
        <v>36</v>
      </c>
      <c r="K1182" t="s">
        <v>64</v>
      </c>
      <c r="L1182" t="s">
        <v>664</v>
      </c>
      <c r="M1182">
        <v>90.18</v>
      </c>
      <c r="N1182">
        <v>82</v>
      </c>
      <c r="O1182" t="s">
        <v>56</v>
      </c>
      <c r="P1182" t="s">
        <v>28</v>
      </c>
      <c r="R1182">
        <v>10</v>
      </c>
      <c r="S1182" t="s">
        <v>29</v>
      </c>
      <c r="U1182">
        <v>305851</v>
      </c>
    </row>
    <row r="1183" spans="1:21" x14ac:dyDescent="0.3">
      <c r="A1183">
        <v>305874</v>
      </c>
      <c r="B1183" t="s">
        <v>579</v>
      </c>
      <c r="C1183" t="s">
        <v>1760</v>
      </c>
      <c r="D1183" t="s">
        <v>31</v>
      </c>
      <c r="E1183" t="s">
        <v>1771</v>
      </c>
      <c r="F1183" t="s">
        <v>32</v>
      </c>
      <c r="G1183" t="s">
        <v>21</v>
      </c>
      <c r="H1183" t="s">
        <v>63</v>
      </c>
      <c r="I1183" t="s">
        <v>23</v>
      </c>
      <c r="J1183" t="s">
        <v>24</v>
      </c>
      <c r="K1183" t="s">
        <v>25</v>
      </c>
      <c r="L1183" t="s">
        <v>1047</v>
      </c>
      <c r="M1183">
        <v>87.27</v>
      </c>
      <c r="N1183">
        <v>90</v>
      </c>
      <c r="O1183" t="s">
        <v>56</v>
      </c>
      <c r="P1183" t="s">
        <v>38</v>
      </c>
      <c r="Q1183">
        <v>5</v>
      </c>
      <c r="R1183">
        <v>14</v>
      </c>
      <c r="S1183" t="s">
        <v>29</v>
      </c>
      <c r="U1183">
        <v>304499</v>
      </c>
    </row>
    <row r="1184" spans="1:21" x14ac:dyDescent="0.3">
      <c r="A1184">
        <v>305876</v>
      </c>
      <c r="B1184" t="s">
        <v>439</v>
      </c>
      <c r="C1184" t="s">
        <v>1765</v>
      </c>
      <c r="D1184" t="s">
        <v>19</v>
      </c>
      <c r="E1184" t="s">
        <v>1768</v>
      </c>
      <c r="F1184" t="s">
        <v>20</v>
      </c>
      <c r="G1184" t="s">
        <v>126</v>
      </c>
      <c r="H1184" t="s">
        <v>63</v>
      </c>
      <c r="I1184" t="s">
        <v>35</v>
      </c>
      <c r="J1184" t="s">
        <v>24</v>
      </c>
      <c r="K1184" t="s">
        <v>54</v>
      </c>
      <c r="L1184" t="s">
        <v>332</v>
      </c>
      <c r="M1184">
        <v>79.260000000000005</v>
      </c>
      <c r="N1184">
        <v>58</v>
      </c>
      <c r="O1184" t="s">
        <v>56</v>
      </c>
      <c r="P1184" t="s">
        <v>38</v>
      </c>
      <c r="Q1184">
        <v>5</v>
      </c>
      <c r="S1184" t="s">
        <v>29</v>
      </c>
      <c r="U1184">
        <v>305553</v>
      </c>
    </row>
    <row r="1185" spans="1:21" x14ac:dyDescent="0.3">
      <c r="A1185">
        <v>305877</v>
      </c>
      <c r="B1185" t="s">
        <v>1074</v>
      </c>
      <c r="C1185" t="s">
        <v>1763</v>
      </c>
      <c r="D1185" t="s">
        <v>80</v>
      </c>
      <c r="E1185" t="s">
        <v>1770</v>
      </c>
      <c r="F1185" t="s">
        <v>41</v>
      </c>
      <c r="G1185" t="s">
        <v>126</v>
      </c>
      <c r="H1185" t="s">
        <v>63</v>
      </c>
      <c r="I1185" t="s">
        <v>23</v>
      </c>
      <c r="J1185" t="s">
        <v>24</v>
      </c>
      <c r="K1185" t="s">
        <v>25</v>
      </c>
      <c r="L1185" t="s">
        <v>847</v>
      </c>
      <c r="M1185">
        <v>81.16</v>
      </c>
      <c r="N1185">
        <v>77</v>
      </c>
      <c r="O1185" t="s">
        <v>56</v>
      </c>
      <c r="P1185" t="s">
        <v>38</v>
      </c>
      <c r="Q1185">
        <v>4</v>
      </c>
      <c r="R1185">
        <v>27</v>
      </c>
      <c r="S1185" t="s">
        <v>57</v>
      </c>
      <c r="T1185" t="s">
        <v>1729</v>
      </c>
      <c r="U1185">
        <v>305749</v>
      </c>
    </row>
    <row r="1186" spans="1:21" x14ac:dyDescent="0.3">
      <c r="A1186">
        <v>305881</v>
      </c>
      <c r="B1186" t="s">
        <v>623</v>
      </c>
      <c r="C1186" t="s">
        <v>1762</v>
      </c>
      <c r="D1186" t="s">
        <v>72</v>
      </c>
      <c r="E1186" t="s">
        <v>1772</v>
      </c>
      <c r="F1186" t="s">
        <v>46</v>
      </c>
      <c r="G1186" t="s">
        <v>108</v>
      </c>
      <c r="H1186" t="s">
        <v>22</v>
      </c>
      <c r="I1186" t="s">
        <v>35</v>
      </c>
      <c r="J1186" t="s">
        <v>36</v>
      </c>
      <c r="K1186" t="s">
        <v>54</v>
      </c>
      <c r="L1186" t="s">
        <v>492</v>
      </c>
      <c r="M1186">
        <v>76.05</v>
      </c>
      <c r="N1186">
        <v>51</v>
      </c>
      <c r="O1186" t="s">
        <v>56</v>
      </c>
      <c r="P1186" t="s">
        <v>50</v>
      </c>
      <c r="R1186">
        <v>5</v>
      </c>
      <c r="S1186" t="s">
        <v>29</v>
      </c>
      <c r="U1186">
        <v>303726</v>
      </c>
    </row>
    <row r="1187" spans="1:21" x14ac:dyDescent="0.3">
      <c r="A1187">
        <v>305887</v>
      </c>
      <c r="B1187" t="s">
        <v>553</v>
      </c>
      <c r="C1187" t="s">
        <v>1765</v>
      </c>
      <c r="D1187" t="s">
        <v>19</v>
      </c>
      <c r="E1187" t="s">
        <v>1772</v>
      </c>
      <c r="F1187" t="s">
        <v>46</v>
      </c>
      <c r="G1187" t="s">
        <v>73</v>
      </c>
      <c r="H1187" t="s">
        <v>34</v>
      </c>
      <c r="I1187" t="s">
        <v>43</v>
      </c>
      <c r="J1187" t="s">
        <v>36</v>
      </c>
      <c r="K1187" t="s">
        <v>25</v>
      </c>
      <c r="L1187" t="s">
        <v>1147</v>
      </c>
      <c r="M1187">
        <v>87.76</v>
      </c>
      <c r="N1187">
        <v>73</v>
      </c>
      <c r="O1187" t="s">
        <v>56</v>
      </c>
      <c r="P1187" t="s">
        <v>38</v>
      </c>
      <c r="Q1187">
        <v>3</v>
      </c>
      <c r="R1187">
        <v>26</v>
      </c>
      <c r="S1187" t="s">
        <v>57</v>
      </c>
      <c r="T1187" t="s">
        <v>1732</v>
      </c>
      <c r="U1187">
        <v>305816</v>
      </c>
    </row>
    <row r="1188" spans="1:21" x14ac:dyDescent="0.3">
      <c r="A1188">
        <v>305888</v>
      </c>
      <c r="B1188" t="s">
        <v>142</v>
      </c>
      <c r="C1188" t="s">
        <v>1766</v>
      </c>
      <c r="D1188" t="s">
        <v>52</v>
      </c>
      <c r="E1188" t="s">
        <v>1769</v>
      </c>
      <c r="F1188" t="s">
        <v>61</v>
      </c>
      <c r="G1188" t="s">
        <v>21</v>
      </c>
      <c r="H1188" t="s">
        <v>34</v>
      </c>
      <c r="I1188" t="s">
        <v>43</v>
      </c>
      <c r="J1188" t="s">
        <v>36</v>
      </c>
      <c r="K1188" t="s">
        <v>64</v>
      </c>
      <c r="L1188" t="s">
        <v>706</v>
      </c>
      <c r="M1188">
        <v>81.58</v>
      </c>
      <c r="N1188">
        <v>54</v>
      </c>
      <c r="O1188" t="s">
        <v>56</v>
      </c>
      <c r="P1188" t="s">
        <v>38</v>
      </c>
      <c r="Q1188">
        <v>3</v>
      </c>
      <c r="R1188">
        <v>8</v>
      </c>
      <c r="S1188" t="s">
        <v>29</v>
      </c>
      <c r="U1188">
        <v>304781</v>
      </c>
    </row>
    <row r="1189" spans="1:21" x14ac:dyDescent="0.3">
      <c r="A1189">
        <v>305891</v>
      </c>
      <c r="B1189" t="s">
        <v>828</v>
      </c>
      <c r="C1189" t="s">
        <v>1766</v>
      </c>
      <c r="D1189" t="s">
        <v>52</v>
      </c>
      <c r="E1189" t="s">
        <v>1769</v>
      </c>
      <c r="F1189" t="s">
        <v>61</v>
      </c>
      <c r="G1189" t="s">
        <v>33</v>
      </c>
      <c r="H1189" t="s">
        <v>34</v>
      </c>
      <c r="I1189" t="s">
        <v>35</v>
      </c>
      <c r="J1189" t="s">
        <v>24</v>
      </c>
      <c r="K1189" t="s">
        <v>69</v>
      </c>
      <c r="L1189" t="s">
        <v>1007</v>
      </c>
      <c r="M1189">
        <v>91.35</v>
      </c>
      <c r="N1189">
        <v>83</v>
      </c>
      <c r="O1189" t="s">
        <v>56</v>
      </c>
      <c r="P1189" t="s">
        <v>50</v>
      </c>
      <c r="S1189" t="s">
        <v>29</v>
      </c>
      <c r="U1189">
        <v>304273</v>
      </c>
    </row>
    <row r="1190" spans="1:21" x14ac:dyDescent="0.3">
      <c r="A1190">
        <v>305892</v>
      </c>
      <c r="B1190" t="s">
        <v>145</v>
      </c>
      <c r="C1190" t="s">
        <v>1760</v>
      </c>
      <c r="D1190" t="s">
        <v>31</v>
      </c>
      <c r="E1190" t="s">
        <v>1768</v>
      </c>
      <c r="F1190" t="s">
        <v>20</v>
      </c>
      <c r="G1190" t="s">
        <v>173</v>
      </c>
      <c r="H1190" t="s">
        <v>76</v>
      </c>
      <c r="I1190" t="s">
        <v>35</v>
      </c>
      <c r="J1190" t="s">
        <v>36</v>
      </c>
      <c r="K1190" t="s">
        <v>69</v>
      </c>
      <c r="L1190" t="s">
        <v>1252</v>
      </c>
      <c r="M1190">
        <v>80.150000000000006</v>
      </c>
      <c r="N1190">
        <v>58</v>
      </c>
      <c r="O1190" t="s">
        <v>56</v>
      </c>
      <c r="P1190" t="s">
        <v>28</v>
      </c>
      <c r="R1190">
        <v>31</v>
      </c>
      <c r="S1190" t="s">
        <v>57</v>
      </c>
      <c r="T1190" t="s">
        <v>619</v>
      </c>
      <c r="U1190">
        <v>303955</v>
      </c>
    </row>
    <row r="1191" spans="1:21" x14ac:dyDescent="0.3">
      <c r="A1191">
        <v>305894</v>
      </c>
      <c r="B1191" t="s">
        <v>284</v>
      </c>
      <c r="C1191" t="s">
        <v>1766</v>
      </c>
      <c r="D1191" t="s">
        <v>52</v>
      </c>
      <c r="E1191" t="s">
        <v>1771</v>
      </c>
      <c r="F1191" t="s">
        <v>32</v>
      </c>
      <c r="G1191" t="s">
        <v>108</v>
      </c>
      <c r="H1191" t="s">
        <v>76</v>
      </c>
      <c r="I1191" t="s">
        <v>35</v>
      </c>
      <c r="J1191" t="s">
        <v>24</v>
      </c>
      <c r="K1191" t="s">
        <v>54</v>
      </c>
      <c r="L1191" t="s">
        <v>1562</v>
      </c>
      <c r="M1191">
        <v>81.510000000000005</v>
      </c>
      <c r="N1191">
        <v>52</v>
      </c>
      <c r="O1191" t="s">
        <v>56</v>
      </c>
      <c r="P1191" t="s">
        <v>28</v>
      </c>
      <c r="R1191">
        <v>32</v>
      </c>
      <c r="S1191" t="s">
        <v>29</v>
      </c>
      <c r="U1191">
        <v>305715</v>
      </c>
    </row>
    <row r="1192" spans="1:21" x14ac:dyDescent="0.3">
      <c r="A1192">
        <v>305895</v>
      </c>
      <c r="B1192" t="s">
        <v>217</v>
      </c>
      <c r="C1192" t="s">
        <v>1762</v>
      </c>
      <c r="D1192" t="s">
        <v>72</v>
      </c>
      <c r="E1192" t="s">
        <v>1769</v>
      </c>
      <c r="F1192" t="s">
        <v>61</v>
      </c>
      <c r="G1192" t="s">
        <v>102</v>
      </c>
      <c r="H1192" t="s">
        <v>63</v>
      </c>
      <c r="I1192" t="s">
        <v>35</v>
      </c>
      <c r="J1192" t="s">
        <v>36</v>
      </c>
      <c r="K1192" t="s">
        <v>64</v>
      </c>
      <c r="L1192" t="s">
        <v>430</v>
      </c>
      <c r="M1192">
        <v>86.11</v>
      </c>
      <c r="N1192">
        <v>85</v>
      </c>
      <c r="O1192" t="s">
        <v>56</v>
      </c>
      <c r="P1192" t="s">
        <v>38</v>
      </c>
      <c r="Q1192">
        <v>3</v>
      </c>
      <c r="R1192">
        <v>27</v>
      </c>
      <c r="S1192" t="s">
        <v>29</v>
      </c>
      <c r="U1192">
        <v>304310</v>
      </c>
    </row>
    <row r="1193" spans="1:21" x14ac:dyDescent="0.3">
      <c r="A1193">
        <v>305901</v>
      </c>
      <c r="B1193" t="s">
        <v>763</v>
      </c>
      <c r="C1193" t="s">
        <v>1760</v>
      </c>
      <c r="D1193" t="s">
        <v>31</v>
      </c>
      <c r="E1193" t="s">
        <v>1772</v>
      </c>
      <c r="F1193" t="s">
        <v>46</v>
      </c>
      <c r="G1193" t="s">
        <v>62</v>
      </c>
      <c r="H1193" t="s">
        <v>63</v>
      </c>
      <c r="I1193" t="s">
        <v>43</v>
      </c>
      <c r="J1193" t="s">
        <v>24</v>
      </c>
      <c r="K1193" t="s">
        <v>64</v>
      </c>
      <c r="L1193" t="s">
        <v>327</v>
      </c>
      <c r="M1193">
        <v>80.349999999999994</v>
      </c>
      <c r="N1193">
        <v>63</v>
      </c>
      <c r="O1193" t="s">
        <v>56</v>
      </c>
      <c r="P1193" t="s">
        <v>38</v>
      </c>
      <c r="Q1193">
        <v>2</v>
      </c>
      <c r="R1193">
        <v>13</v>
      </c>
      <c r="S1193" t="s">
        <v>29</v>
      </c>
      <c r="U1193">
        <v>303970</v>
      </c>
    </row>
    <row r="1194" spans="1:21" x14ac:dyDescent="0.3">
      <c r="A1194">
        <v>305903</v>
      </c>
      <c r="B1194" t="s">
        <v>84</v>
      </c>
      <c r="C1194" t="s">
        <v>1762</v>
      </c>
      <c r="D1194" t="s">
        <v>72</v>
      </c>
      <c r="E1194" t="s">
        <v>1770</v>
      </c>
      <c r="F1194" t="s">
        <v>41</v>
      </c>
      <c r="G1194" t="s">
        <v>126</v>
      </c>
      <c r="H1194" t="s">
        <v>63</v>
      </c>
      <c r="I1194" t="s">
        <v>23</v>
      </c>
      <c r="J1194" t="s">
        <v>36</v>
      </c>
      <c r="K1194" t="s">
        <v>69</v>
      </c>
      <c r="L1194" t="s">
        <v>931</v>
      </c>
      <c r="M1194">
        <v>76.23</v>
      </c>
      <c r="N1194">
        <v>54</v>
      </c>
      <c r="O1194" t="s">
        <v>56</v>
      </c>
      <c r="P1194" t="s">
        <v>50</v>
      </c>
      <c r="R1194">
        <v>20</v>
      </c>
      <c r="S1194" t="s">
        <v>29</v>
      </c>
      <c r="U1194">
        <v>305179</v>
      </c>
    </row>
    <row r="1195" spans="1:21" x14ac:dyDescent="0.3">
      <c r="A1195">
        <v>305904</v>
      </c>
      <c r="B1195" t="s">
        <v>425</v>
      </c>
      <c r="C1195" t="s">
        <v>1763</v>
      </c>
      <c r="D1195" t="s">
        <v>80</v>
      </c>
      <c r="E1195" t="s">
        <v>1770</v>
      </c>
      <c r="F1195" t="s">
        <v>41</v>
      </c>
      <c r="G1195" t="s">
        <v>53</v>
      </c>
      <c r="H1195" t="s">
        <v>22</v>
      </c>
      <c r="I1195" t="s">
        <v>23</v>
      </c>
      <c r="J1195" t="s">
        <v>24</v>
      </c>
      <c r="K1195" t="s">
        <v>69</v>
      </c>
      <c r="L1195" t="s">
        <v>1064</v>
      </c>
      <c r="M1195">
        <v>97.42</v>
      </c>
      <c r="N1195">
        <v>93</v>
      </c>
      <c r="O1195" t="s">
        <v>56</v>
      </c>
      <c r="P1195" t="s">
        <v>38</v>
      </c>
      <c r="Q1195">
        <v>2</v>
      </c>
      <c r="R1195">
        <v>8</v>
      </c>
      <c r="S1195" t="s">
        <v>29</v>
      </c>
      <c r="U1195">
        <v>305885</v>
      </c>
    </row>
    <row r="1196" spans="1:21" x14ac:dyDescent="0.3">
      <c r="A1196">
        <v>305912</v>
      </c>
      <c r="B1196" t="s">
        <v>273</v>
      </c>
      <c r="C1196" t="s">
        <v>1765</v>
      </c>
      <c r="D1196" t="s">
        <v>19</v>
      </c>
      <c r="E1196" t="s">
        <v>1770</v>
      </c>
      <c r="F1196" t="s">
        <v>41</v>
      </c>
      <c r="G1196" t="s">
        <v>62</v>
      </c>
      <c r="H1196" t="s">
        <v>34</v>
      </c>
      <c r="I1196" t="s">
        <v>35</v>
      </c>
      <c r="J1196" t="s">
        <v>24</v>
      </c>
      <c r="K1196" t="s">
        <v>54</v>
      </c>
      <c r="L1196" t="s">
        <v>358</v>
      </c>
      <c r="M1196">
        <v>75.73</v>
      </c>
      <c r="N1196">
        <v>74</v>
      </c>
      <c r="O1196" t="s">
        <v>56</v>
      </c>
      <c r="P1196" t="s">
        <v>38</v>
      </c>
      <c r="Q1196">
        <v>2</v>
      </c>
      <c r="R1196">
        <v>36</v>
      </c>
      <c r="S1196" t="s">
        <v>57</v>
      </c>
      <c r="T1196" t="s">
        <v>1170</v>
      </c>
      <c r="U1196">
        <v>305428</v>
      </c>
    </row>
    <row r="1197" spans="1:21" x14ac:dyDescent="0.3">
      <c r="A1197">
        <v>305915</v>
      </c>
      <c r="B1197" t="s">
        <v>1063</v>
      </c>
      <c r="C1197" t="s">
        <v>1763</v>
      </c>
      <c r="D1197" t="s">
        <v>80</v>
      </c>
      <c r="E1197" t="s">
        <v>1771</v>
      </c>
      <c r="F1197" t="s">
        <v>32</v>
      </c>
      <c r="G1197" t="s">
        <v>108</v>
      </c>
      <c r="H1197" t="s">
        <v>34</v>
      </c>
      <c r="I1197" t="s">
        <v>23</v>
      </c>
      <c r="J1197" t="s">
        <v>24</v>
      </c>
      <c r="K1197" t="s">
        <v>69</v>
      </c>
      <c r="L1197" t="s">
        <v>1736</v>
      </c>
      <c r="M1197">
        <v>82.93</v>
      </c>
      <c r="N1197">
        <v>52</v>
      </c>
      <c r="O1197" t="s">
        <v>56</v>
      </c>
      <c r="P1197" t="s">
        <v>50</v>
      </c>
      <c r="R1197">
        <v>40</v>
      </c>
      <c r="S1197" t="s">
        <v>29</v>
      </c>
      <c r="U1197">
        <v>304861</v>
      </c>
    </row>
    <row r="1198" spans="1:21" x14ac:dyDescent="0.3">
      <c r="A1198">
        <v>305916</v>
      </c>
      <c r="B1198" t="s">
        <v>1198</v>
      </c>
      <c r="C1198" t="s">
        <v>1764</v>
      </c>
      <c r="D1198" t="s">
        <v>60</v>
      </c>
      <c r="E1198" t="s">
        <v>1770</v>
      </c>
      <c r="F1198" t="s">
        <v>41</v>
      </c>
      <c r="G1198" t="s">
        <v>108</v>
      </c>
      <c r="H1198" t="s">
        <v>34</v>
      </c>
      <c r="I1198" t="s">
        <v>43</v>
      </c>
      <c r="J1198" t="s">
        <v>24</v>
      </c>
      <c r="K1198" t="s">
        <v>54</v>
      </c>
      <c r="L1198" t="s">
        <v>292</v>
      </c>
      <c r="M1198">
        <v>79.650000000000006</v>
      </c>
      <c r="N1198">
        <v>62</v>
      </c>
      <c r="O1198" t="s">
        <v>56</v>
      </c>
      <c r="P1198" t="s">
        <v>38</v>
      </c>
      <c r="Q1198">
        <v>5</v>
      </c>
      <c r="R1198">
        <v>40</v>
      </c>
      <c r="S1198" t="s">
        <v>29</v>
      </c>
      <c r="U1198">
        <v>303795</v>
      </c>
    </row>
    <row r="1199" spans="1:21" x14ac:dyDescent="0.3">
      <c r="A1199">
        <v>305921</v>
      </c>
      <c r="B1199" t="s">
        <v>745</v>
      </c>
      <c r="C1199" t="s">
        <v>1765</v>
      </c>
      <c r="D1199" t="s">
        <v>19</v>
      </c>
      <c r="E1199" t="s">
        <v>1770</v>
      </c>
      <c r="F1199" t="s">
        <v>41</v>
      </c>
      <c r="G1199" t="s">
        <v>53</v>
      </c>
      <c r="H1199" t="s">
        <v>22</v>
      </c>
      <c r="I1199" t="s">
        <v>23</v>
      </c>
      <c r="J1199" t="s">
        <v>24</v>
      </c>
      <c r="K1199" t="s">
        <v>64</v>
      </c>
      <c r="L1199" t="s">
        <v>513</v>
      </c>
      <c r="M1199">
        <v>86.59</v>
      </c>
      <c r="N1199">
        <v>87</v>
      </c>
      <c r="O1199" t="s">
        <v>56</v>
      </c>
      <c r="P1199" t="s">
        <v>38</v>
      </c>
      <c r="Q1199">
        <v>2</v>
      </c>
      <c r="R1199">
        <v>6</v>
      </c>
      <c r="S1199" t="s">
        <v>29</v>
      </c>
      <c r="U1199">
        <v>304649</v>
      </c>
    </row>
    <row r="1200" spans="1:21" x14ac:dyDescent="0.3">
      <c r="A1200">
        <v>305922</v>
      </c>
      <c r="B1200" t="s">
        <v>444</v>
      </c>
      <c r="C1200" t="s">
        <v>1764</v>
      </c>
      <c r="D1200" t="s">
        <v>60</v>
      </c>
      <c r="E1200" t="s">
        <v>1772</v>
      </c>
      <c r="F1200" t="s">
        <v>46</v>
      </c>
      <c r="G1200" t="s">
        <v>173</v>
      </c>
      <c r="H1200" t="s">
        <v>34</v>
      </c>
      <c r="I1200" t="s">
        <v>35</v>
      </c>
      <c r="J1200" t="s">
        <v>24</v>
      </c>
      <c r="K1200" t="s">
        <v>69</v>
      </c>
      <c r="L1200" t="s">
        <v>272</v>
      </c>
      <c r="M1200">
        <v>90.52</v>
      </c>
      <c r="N1200">
        <v>86</v>
      </c>
      <c r="O1200" t="s">
        <v>56</v>
      </c>
      <c r="P1200" t="s">
        <v>38</v>
      </c>
      <c r="Q1200">
        <v>2</v>
      </c>
      <c r="R1200">
        <v>15</v>
      </c>
      <c r="S1200" t="s">
        <v>29</v>
      </c>
      <c r="U1200">
        <v>305836</v>
      </c>
    </row>
    <row r="1201" spans="1:21" x14ac:dyDescent="0.3">
      <c r="A1201">
        <v>305924</v>
      </c>
      <c r="B1201" t="s">
        <v>179</v>
      </c>
      <c r="C1201" t="s">
        <v>1762</v>
      </c>
      <c r="D1201" t="s">
        <v>72</v>
      </c>
      <c r="E1201" t="s">
        <v>1768</v>
      </c>
      <c r="F1201" t="s">
        <v>20</v>
      </c>
      <c r="G1201" t="s">
        <v>47</v>
      </c>
      <c r="H1201" t="s">
        <v>22</v>
      </c>
      <c r="I1201" t="s">
        <v>23</v>
      </c>
      <c r="J1201" t="s">
        <v>24</v>
      </c>
      <c r="K1201" t="s">
        <v>64</v>
      </c>
      <c r="L1201" t="s">
        <v>991</v>
      </c>
      <c r="M1201">
        <v>84.57</v>
      </c>
      <c r="N1201">
        <v>78</v>
      </c>
      <c r="O1201" t="s">
        <v>56</v>
      </c>
      <c r="P1201" t="s">
        <v>50</v>
      </c>
      <c r="R1201">
        <v>19</v>
      </c>
      <c r="S1201" t="s">
        <v>29</v>
      </c>
      <c r="U1201">
        <v>304771</v>
      </c>
    </row>
    <row r="1202" spans="1:21" x14ac:dyDescent="0.3">
      <c r="A1202">
        <v>305925</v>
      </c>
      <c r="B1202" t="s">
        <v>1422</v>
      </c>
      <c r="C1202" t="s">
        <v>1762</v>
      </c>
      <c r="D1202" t="s">
        <v>72</v>
      </c>
      <c r="E1202" t="s">
        <v>1769</v>
      </c>
      <c r="F1202" t="s">
        <v>61</v>
      </c>
      <c r="G1202" t="s">
        <v>108</v>
      </c>
      <c r="H1202" t="s">
        <v>63</v>
      </c>
      <c r="I1202" t="s">
        <v>35</v>
      </c>
      <c r="J1202" t="s">
        <v>36</v>
      </c>
      <c r="K1202" t="s">
        <v>54</v>
      </c>
      <c r="L1202" t="s">
        <v>847</v>
      </c>
      <c r="M1202">
        <v>85.14</v>
      </c>
      <c r="N1202">
        <v>88</v>
      </c>
      <c r="O1202" t="s">
        <v>56</v>
      </c>
      <c r="P1202" t="s">
        <v>38</v>
      </c>
      <c r="Q1202">
        <v>5</v>
      </c>
      <c r="R1202">
        <v>40</v>
      </c>
      <c r="S1202" t="s">
        <v>29</v>
      </c>
      <c r="U1202">
        <v>304155</v>
      </c>
    </row>
    <row r="1203" spans="1:21" x14ac:dyDescent="0.3">
      <c r="A1203">
        <v>305927</v>
      </c>
      <c r="B1203" t="s">
        <v>395</v>
      </c>
      <c r="C1203" t="s">
        <v>1760</v>
      </c>
      <c r="D1203" t="s">
        <v>31</v>
      </c>
      <c r="E1203" t="s">
        <v>1770</v>
      </c>
      <c r="F1203" t="s">
        <v>41</v>
      </c>
      <c r="G1203" t="s">
        <v>21</v>
      </c>
      <c r="H1203" t="s">
        <v>22</v>
      </c>
      <c r="I1203" t="s">
        <v>23</v>
      </c>
      <c r="J1203" t="s">
        <v>36</v>
      </c>
      <c r="K1203" t="s">
        <v>25</v>
      </c>
      <c r="L1203" t="s">
        <v>822</v>
      </c>
      <c r="M1203">
        <v>88.14</v>
      </c>
      <c r="N1203">
        <v>75</v>
      </c>
      <c r="O1203" t="s">
        <v>56</v>
      </c>
      <c r="P1203" t="s">
        <v>38</v>
      </c>
      <c r="Q1203">
        <v>2</v>
      </c>
      <c r="R1203">
        <v>19</v>
      </c>
      <c r="S1203" t="s">
        <v>29</v>
      </c>
      <c r="U1203">
        <v>304389</v>
      </c>
    </row>
    <row r="1204" spans="1:21" x14ac:dyDescent="0.3">
      <c r="A1204">
        <v>305928</v>
      </c>
      <c r="B1204" t="s">
        <v>757</v>
      </c>
      <c r="C1204" t="s">
        <v>1760</v>
      </c>
      <c r="D1204" t="s">
        <v>31</v>
      </c>
      <c r="E1204" t="s">
        <v>1769</v>
      </c>
      <c r="F1204" t="s">
        <v>61</v>
      </c>
      <c r="G1204" t="s">
        <v>173</v>
      </c>
      <c r="H1204" t="s">
        <v>34</v>
      </c>
      <c r="I1204" t="s">
        <v>23</v>
      </c>
      <c r="J1204" t="s">
        <v>24</v>
      </c>
      <c r="K1204" t="s">
        <v>25</v>
      </c>
      <c r="L1204" t="s">
        <v>1485</v>
      </c>
      <c r="M1204">
        <v>91.07</v>
      </c>
      <c r="N1204">
        <v>80</v>
      </c>
      <c r="O1204" t="s">
        <v>56</v>
      </c>
      <c r="P1204" t="s">
        <v>38</v>
      </c>
      <c r="Q1204">
        <v>4</v>
      </c>
      <c r="R1204">
        <v>22</v>
      </c>
      <c r="S1204" t="s">
        <v>29</v>
      </c>
      <c r="U1204">
        <v>304272</v>
      </c>
    </row>
    <row r="1205" spans="1:21" x14ac:dyDescent="0.3">
      <c r="A1205">
        <v>305930</v>
      </c>
      <c r="B1205" t="s">
        <v>167</v>
      </c>
      <c r="C1205" t="s">
        <v>1764</v>
      </c>
      <c r="D1205" t="s">
        <v>60</v>
      </c>
      <c r="E1205" t="s">
        <v>1768</v>
      </c>
      <c r="F1205" t="s">
        <v>20</v>
      </c>
      <c r="G1205" t="s">
        <v>42</v>
      </c>
      <c r="H1205" t="s">
        <v>22</v>
      </c>
      <c r="I1205" t="s">
        <v>23</v>
      </c>
      <c r="J1205" t="s">
        <v>24</v>
      </c>
      <c r="K1205" t="s">
        <v>64</v>
      </c>
      <c r="L1205" t="s">
        <v>705</v>
      </c>
      <c r="M1205">
        <v>85.79</v>
      </c>
      <c r="N1205">
        <v>70</v>
      </c>
      <c r="O1205" t="s">
        <v>56</v>
      </c>
      <c r="P1205" t="s">
        <v>38</v>
      </c>
      <c r="Q1205">
        <v>3</v>
      </c>
      <c r="R1205">
        <v>12</v>
      </c>
      <c r="S1205" t="s">
        <v>29</v>
      </c>
      <c r="U1205">
        <v>303529</v>
      </c>
    </row>
    <row r="1206" spans="1:21" x14ac:dyDescent="0.3">
      <c r="A1206">
        <v>305934</v>
      </c>
      <c r="B1206" t="s">
        <v>1667</v>
      </c>
      <c r="C1206" t="s">
        <v>1761</v>
      </c>
      <c r="D1206" t="s">
        <v>40</v>
      </c>
      <c r="E1206" t="s">
        <v>1771</v>
      </c>
      <c r="F1206" t="s">
        <v>32</v>
      </c>
      <c r="G1206" t="s">
        <v>62</v>
      </c>
      <c r="H1206" t="s">
        <v>76</v>
      </c>
      <c r="I1206" t="s">
        <v>35</v>
      </c>
      <c r="J1206" t="s">
        <v>36</v>
      </c>
      <c r="K1206" t="s">
        <v>54</v>
      </c>
      <c r="L1206" t="s">
        <v>751</v>
      </c>
      <c r="M1206">
        <v>82.93</v>
      </c>
      <c r="N1206">
        <v>73</v>
      </c>
      <c r="O1206" t="s">
        <v>56</v>
      </c>
      <c r="P1206" t="s">
        <v>38</v>
      </c>
      <c r="Q1206">
        <v>3</v>
      </c>
      <c r="R1206">
        <v>34</v>
      </c>
      <c r="S1206" t="s">
        <v>29</v>
      </c>
      <c r="U1206">
        <v>304961</v>
      </c>
    </row>
    <row r="1207" spans="1:21" x14ac:dyDescent="0.3">
      <c r="A1207">
        <v>305935</v>
      </c>
      <c r="B1207" t="s">
        <v>30</v>
      </c>
      <c r="C1207" t="s">
        <v>1764</v>
      </c>
      <c r="D1207" t="s">
        <v>60</v>
      </c>
      <c r="E1207" t="s">
        <v>1768</v>
      </c>
      <c r="F1207" t="s">
        <v>20</v>
      </c>
      <c r="G1207" t="s">
        <v>47</v>
      </c>
      <c r="H1207" t="s">
        <v>63</v>
      </c>
      <c r="I1207" t="s">
        <v>35</v>
      </c>
      <c r="J1207" t="s">
        <v>36</v>
      </c>
      <c r="K1207" t="s">
        <v>54</v>
      </c>
      <c r="L1207" t="s">
        <v>818</v>
      </c>
      <c r="M1207">
        <v>97.3</v>
      </c>
      <c r="N1207">
        <v>91</v>
      </c>
      <c r="O1207" t="s">
        <v>56</v>
      </c>
      <c r="P1207" t="s">
        <v>28</v>
      </c>
      <c r="R1207">
        <v>28</v>
      </c>
      <c r="S1207" t="s">
        <v>57</v>
      </c>
      <c r="T1207" t="s">
        <v>931</v>
      </c>
      <c r="U1207">
        <v>304363</v>
      </c>
    </row>
    <row r="1208" spans="1:21" x14ac:dyDescent="0.3">
      <c r="A1208">
        <v>305936</v>
      </c>
      <c r="B1208" t="s">
        <v>91</v>
      </c>
      <c r="C1208" t="s">
        <v>1762</v>
      </c>
      <c r="D1208" t="s">
        <v>72</v>
      </c>
      <c r="E1208" t="s">
        <v>1770</v>
      </c>
      <c r="F1208" t="s">
        <v>41</v>
      </c>
      <c r="G1208" t="s">
        <v>108</v>
      </c>
      <c r="H1208" t="s">
        <v>63</v>
      </c>
      <c r="I1208" t="s">
        <v>35</v>
      </c>
      <c r="J1208" t="s">
        <v>36</v>
      </c>
      <c r="K1208" t="s">
        <v>25</v>
      </c>
      <c r="L1208" t="s">
        <v>1269</v>
      </c>
      <c r="M1208">
        <v>98.24</v>
      </c>
      <c r="N1208">
        <v>87</v>
      </c>
      <c r="O1208" t="s">
        <v>56</v>
      </c>
      <c r="P1208" t="s">
        <v>38</v>
      </c>
      <c r="Q1208">
        <v>4</v>
      </c>
      <c r="R1208">
        <v>7</v>
      </c>
      <c r="S1208" t="s">
        <v>29</v>
      </c>
      <c r="U1208">
        <v>305345</v>
      </c>
    </row>
    <row r="1209" spans="1:21" x14ac:dyDescent="0.3">
      <c r="A1209">
        <v>305940</v>
      </c>
      <c r="B1209" t="s">
        <v>601</v>
      </c>
      <c r="C1209" t="s">
        <v>1765</v>
      </c>
      <c r="D1209" t="s">
        <v>19</v>
      </c>
      <c r="E1209" t="s">
        <v>1768</v>
      </c>
      <c r="F1209" t="s">
        <v>20</v>
      </c>
      <c r="G1209" t="s">
        <v>126</v>
      </c>
      <c r="H1209" t="s">
        <v>34</v>
      </c>
      <c r="I1209" t="s">
        <v>35</v>
      </c>
      <c r="J1209" t="s">
        <v>36</v>
      </c>
      <c r="K1209" t="s">
        <v>25</v>
      </c>
      <c r="L1209" t="s">
        <v>1314</v>
      </c>
      <c r="M1209">
        <v>85.17</v>
      </c>
      <c r="N1209">
        <v>89</v>
      </c>
      <c r="O1209" t="s">
        <v>56</v>
      </c>
      <c r="P1209" t="s">
        <v>38</v>
      </c>
      <c r="Q1209">
        <v>4</v>
      </c>
      <c r="R1209">
        <v>7</v>
      </c>
      <c r="S1209" t="s">
        <v>29</v>
      </c>
      <c r="U1209">
        <v>305840</v>
      </c>
    </row>
    <row r="1210" spans="1:21" x14ac:dyDescent="0.3">
      <c r="A1210">
        <v>305941</v>
      </c>
      <c r="B1210" t="s">
        <v>172</v>
      </c>
      <c r="C1210" t="s">
        <v>1761</v>
      </c>
      <c r="D1210" t="s">
        <v>40</v>
      </c>
      <c r="E1210" t="s">
        <v>1770</v>
      </c>
      <c r="F1210" t="s">
        <v>41</v>
      </c>
      <c r="G1210" t="s">
        <v>108</v>
      </c>
      <c r="H1210" t="s">
        <v>76</v>
      </c>
      <c r="I1210" t="s">
        <v>23</v>
      </c>
      <c r="J1210" t="s">
        <v>36</v>
      </c>
      <c r="K1210" t="s">
        <v>69</v>
      </c>
      <c r="L1210" t="s">
        <v>432</v>
      </c>
      <c r="M1210">
        <v>99.26</v>
      </c>
      <c r="N1210">
        <v>89</v>
      </c>
      <c r="O1210" t="s">
        <v>56</v>
      </c>
      <c r="P1210" t="s">
        <v>38</v>
      </c>
      <c r="Q1210">
        <v>4</v>
      </c>
      <c r="R1210">
        <v>34</v>
      </c>
      <c r="S1210" t="s">
        <v>29</v>
      </c>
      <c r="U1210">
        <v>304787</v>
      </c>
    </row>
    <row r="1211" spans="1:21" x14ac:dyDescent="0.3">
      <c r="A1211">
        <v>305942</v>
      </c>
      <c r="B1211" t="s">
        <v>831</v>
      </c>
      <c r="C1211" t="s">
        <v>1764</v>
      </c>
      <c r="D1211" t="s">
        <v>60</v>
      </c>
      <c r="E1211" t="s">
        <v>1771</v>
      </c>
      <c r="F1211" t="s">
        <v>32</v>
      </c>
      <c r="G1211" t="s">
        <v>62</v>
      </c>
      <c r="H1211" t="s">
        <v>34</v>
      </c>
      <c r="I1211" t="s">
        <v>23</v>
      </c>
      <c r="J1211" t="s">
        <v>24</v>
      </c>
      <c r="K1211" t="s">
        <v>54</v>
      </c>
      <c r="L1211" t="s">
        <v>231</v>
      </c>
      <c r="M1211">
        <v>91.37</v>
      </c>
      <c r="N1211">
        <v>88</v>
      </c>
      <c r="O1211" t="s">
        <v>56</v>
      </c>
      <c r="P1211" t="s">
        <v>38</v>
      </c>
      <c r="Q1211">
        <v>2</v>
      </c>
      <c r="R1211">
        <v>38</v>
      </c>
      <c r="S1211" t="s">
        <v>131</v>
      </c>
      <c r="T1211" t="s">
        <v>1740</v>
      </c>
      <c r="U1211">
        <v>303520</v>
      </c>
    </row>
    <row r="1212" spans="1:21" x14ac:dyDescent="0.3">
      <c r="A1212">
        <v>305944</v>
      </c>
      <c r="B1212" t="s">
        <v>675</v>
      </c>
      <c r="C1212" t="s">
        <v>1763</v>
      </c>
      <c r="D1212" t="s">
        <v>80</v>
      </c>
      <c r="E1212" t="s">
        <v>1769</v>
      </c>
      <c r="F1212" t="s">
        <v>61</v>
      </c>
      <c r="G1212" t="s">
        <v>102</v>
      </c>
      <c r="H1212" t="s">
        <v>22</v>
      </c>
      <c r="I1212" t="s">
        <v>35</v>
      </c>
      <c r="J1212" t="s">
        <v>36</v>
      </c>
      <c r="K1212" t="s">
        <v>69</v>
      </c>
      <c r="L1212" t="s">
        <v>754</v>
      </c>
      <c r="M1212">
        <v>89.09</v>
      </c>
      <c r="N1212">
        <v>81</v>
      </c>
      <c r="O1212" t="s">
        <v>56</v>
      </c>
      <c r="P1212" t="s">
        <v>38</v>
      </c>
      <c r="Q1212">
        <v>2</v>
      </c>
      <c r="R1212">
        <v>40</v>
      </c>
      <c r="S1212" t="s">
        <v>29</v>
      </c>
      <c r="U1212">
        <v>304149</v>
      </c>
    </row>
    <row r="1213" spans="1:21" x14ac:dyDescent="0.3">
      <c r="A1213">
        <v>305947</v>
      </c>
      <c r="B1213" t="s">
        <v>448</v>
      </c>
      <c r="C1213" t="s">
        <v>1764</v>
      </c>
      <c r="D1213" t="s">
        <v>60</v>
      </c>
      <c r="E1213" t="s">
        <v>1772</v>
      </c>
      <c r="F1213" t="s">
        <v>46</v>
      </c>
      <c r="G1213" t="s">
        <v>173</v>
      </c>
      <c r="H1213" t="s">
        <v>63</v>
      </c>
      <c r="I1213" t="s">
        <v>35</v>
      </c>
      <c r="J1213" t="s">
        <v>24</v>
      </c>
      <c r="K1213" t="s">
        <v>64</v>
      </c>
      <c r="L1213" t="s">
        <v>1278</v>
      </c>
      <c r="M1213">
        <v>80.319999999999993</v>
      </c>
      <c r="N1213">
        <v>63</v>
      </c>
      <c r="O1213" t="s">
        <v>56</v>
      </c>
      <c r="P1213" t="s">
        <v>38</v>
      </c>
      <c r="Q1213">
        <v>3</v>
      </c>
      <c r="R1213">
        <v>39</v>
      </c>
      <c r="S1213" t="s">
        <v>29</v>
      </c>
      <c r="U1213">
        <v>303903</v>
      </c>
    </row>
    <row r="1214" spans="1:21" x14ac:dyDescent="0.3">
      <c r="A1214">
        <v>305948</v>
      </c>
      <c r="B1214" t="s">
        <v>181</v>
      </c>
      <c r="C1214" t="s">
        <v>1764</v>
      </c>
      <c r="D1214" t="s">
        <v>60</v>
      </c>
      <c r="E1214" t="s">
        <v>1771</v>
      </c>
      <c r="F1214" t="s">
        <v>32</v>
      </c>
      <c r="G1214" t="s">
        <v>42</v>
      </c>
      <c r="H1214" t="s">
        <v>63</v>
      </c>
      <c r="I1214" t="s">
        <v>43</v>
      </c>
      <c r="J1214" t="s">
        <v>36</v>
      </c>
      <c r="K1214" t="s">
        <v>54</v>
      </c>
      <c r="L1214" t="s">
        <v>733</v>
      </c>
      <c r="M1214">
        <v>93.63</v>
      </c>
      <c r="N1214">
        <v>78</v>
      </c>
      <c r="O1214" t="s">
        <v>56</v>
      </c>
      <c r="P1214" t="s">
        <v>38</v>
      </c>
      <c r="Q1214">
        <v>5</v>
      </c>
      <c r="R1214">
        <v>14</v>
      </c>
      <c r="S1214" t="s">
        <v>29</v>
      </c>
      <c r="U1214">
        <v>304273</v>
      </c>
    </row>
    <row r="1215" spans="1:21" x14ac:dyDescent="0.3">
      <c r="A1215">
        <v>305949</v>
      </c>
      <c r="B1215" t="s">
        <v>187</v>
      </c>
      <c r="C1215" t="s">
        <v>1762</v>
      </c>
      <c r="D1215" t="s">
        <v>72</v>
      </c>
      <c r="E1215" t="s">
        <v>1772</v>
      </c>
      <c r="F1215" t="s">
        <v>46</v>
      </c>
      <c r="G1215" t="s">
        <v>68</v>
      </c>
      <c r="H1215" t="s">
        <v>63</v>
      </c>
      <c r="I1215" t="s">
        <v>35</v>
      </c>
      <c r="J1215" t="s">
        <v>24</v>
      </c>
      <c r="K1215" t="s">
        <v>69</v>
      </c>
      <c r="L1215" t="s">
        <v>1741</v>
      </c>
      <c r="M1215">
        <v>96.62</v>
      </c>
      <c r="N1215">
        <v>90</v>
      </c>
      <c r="O1215" t="s">
        <v>56</v>
      </c>
      <c r="P1215" t="s">
        <v>50</v>
      </c>
      <c r="R1215">
        <v>13</v>
      </c>
      <c r="S1215" t="s">
        <v>57</v>
      </c>
      <c r="T1215" t="s">
        <v>1742</v>
      </c>
      <c r="U1215">
        <v>304257</v>
      </c>
    </row>
    <row r="1216" spans="1:21" x14ac:dyDescent="0.3">
      <c r="A1216">
        <v>305950</v>
      </c>
      <c r="B1216" t="s">
        <v>506</v>
      </c>
      <c r="C1216" t="s">
        <v>1764</v>
      </c>
      <c r="D1216" t="s">
        <v>60</v>
      </c>
      <c r="E1216" t="s">
        <v>1768</v>
      </c>
      <c r="F1216" t="s">
        <v>20</v>
      </c>
      <c r="G1216" t="s">
        <v>53</v>
      </c>
      <c r="H1216" t="s">
        <v>34</v>
      </c>
      <c r="I1216" t="s">
        <v>43</v>
      </c>
      <c r="J1216" t="s">
        <v>24</v>
      </c>
      <c r="K1216" t="s">
        <v>69</v>
      </c>
      <c r="L1216" t="s">
        <v>582</v>
      </c>
      <c r="M1216">
        <v>87.29</v>
      </c>
      <c r="N1216">
        <v>90</v>
      </c>
      <c r="O1216" t="s">
        <v>56</v>
      </c>
      <c r="P1216" t="s">
        <v>38</v>
      </c>
      <c r="Q1216">
        <v>4</v>
      </c>
      <c r="R1216">
        <v>22</v>
      </c>
      <c r="S1216" t="s">
        <v>29</v>
      </c>
      <c r="U1216">
        <v>304905</v>
      </c>
    </row>
    <row r="1217" spans="1:21" x14ac:dyDescent="0.3">
      <c r="A1217">
        <v>305954</v>
      </c>
      <c r="B1217" t="s">
        <v>1085</v>
      </c>
      <c r="C1217" t="s">
        <v>1764</v>
      </c>
      <c r="D1217" t="s">
        <v>60</v>
      </c>
      <c r="E1217" t="s">
        <v>1770</v>
      </c>
      <c r="F1217" t="s">
        <v>41</v>
      </c>
      <c r="G1217" t="s">
        <v>108</v>
      </c>
      <c r="H1217" t="s">
        <v>63</v>
      </c>
      <c r="I1217" t="s">
        <v>35</v>
      </c>
      <c r="J1217" t="s">
        <v>36</v>
      </c>
      <c r="K1217" t="s">
        <v>25</v>
      </c>
      <c r="L1217" t="s">
        <v>887</v>
      </c>
      <c r="M1217">
        <v>80.489999999999995</v>
      </c>
      <c r="N1217">
        <v>67</v>
      </c>
      <c r="O1217" t="s">
        <v>56</v>
      </c>
      <c r="P1217" t="s">
        <v>50</v>
      </c>
      <c r="R1217">
        <v>13</v>
      </c>
      <c r="S1217" t="s">
        <v>29</v>
      </c>
      <c r="U1217">
        <v>304339</v>
      </c>
    </row>
    <row r="1218" spans="1:21" x14ac:dyDescent="0.3">
      <c r="A1218">
        <v>305955</v>
      </c>
      <c r="B1218" t="s">
        <v>213</v>
      </c>
      <c r="C1218" t="s">
        <v>1762</v>
      </c>
      <c r="D1218" t="s">
        <v>72</v>
      </c>
      <c r="E1218" t="s">
        <v>1770</v>
      </c>
      <c r="F1218" t="s">
        <v>41</v>
      </c>
      <c r="G1218" t="s">
        <v>53</v>
      </c>
      <c r="H1218" t="s">
        <v>34</v>
      </c>
      <c r="I1218" t="s">
        <v>43</v>
      </c>
      <c r="J1218" t="s">
        <v>36</v>
      </c>
      <c r="K1218" t="s">
        <v>54</v>
      </c>
      <c r="L1218" t="s">
        <v>931</v>
      </c>
      <c r="M1218">
        <v>97.13</v>
      </c>
      <c r="N1218">
        <v>98</v>
      </c>
      <c r="O1218" t="s">
        <v>56</v>
      </c>
      <c r="P1218" t="s">
        <v>38</v>
      </c>
      <c r="Q1218">
        <v>3</v>
      </c>
      <c r="R1218">
        <v>9</v>
      </c>
      <c r="S1218" t="s">
        <v>57</v>
      </c>
      <c r="T1218" t="s">
        <v>1744</v>
      </c>
      <c r="U1218">
        <v>304418</v>
      </c>
    </row>
    <row r="1219" spans="1:21" x14ac:dyDescent="0.3">
      <c r="A1219">
        <v>305958</v>
      </c>
      <c r="B1219" t="s">
        <v>826</v>
      </c>
      <c r="C1219" t="s">
        <v>1762</v>
      </c>
      <c r="D1219" t="s">
        <v>72</v>
      </c>
      <c r="E1219" t="s">
        <v>1770</v>
      </c>
      <c r="F1219" t="s">
        <v>41</v>
      </c>
      <c r="G1219" t="s">
        <v>42</v>
      </c>
      <c r="H1219" t="s">
        <v>63</v>
      </c>
      <c r="I1219" t="s">
        <v>43</v>
      </c>
      <c r="J1219" t="s">
        <v>36</v>
      </c>
      <c r="K1219" t="s">
        <v>54</v>
      </c>
      <c r="L1219" t="s">
        <v>1378</v>
      </c>
      <c r="M1219">
        <v>76.55</v>
      </c>
      <c r="N1219">
        <v>66</v>
      </c>
      <c r="O1219" t="s">
        <v>56</v>
      </c>
      <c r="P1219" t="s">
        <v>38</v>
      </c>
      <c r="Q1219">
        <v>2</v>
      </c>
      <c r="R1219">
        <v>32</v>
      </c>
      <c r="S1219" t="s">
        <v>131</v>
      </c>
      <c r="T1219" t="s">
        <v>1431</v>
      </c>
      <c r="U1219">
        <v>305554</v>
      </c>
    </row>
    <row r="1220" spans="1:21" x14ac:dyDescent="0.3">
      <c r="A1220">
        <v>305960</v>
      </c>
      <c r="B1220" t="s">
        <v>181</v>
      </c>
      <c r="C1220" t="s">
        <v>1765</v>
      </c>
      <c r="D1220" t="s">
        <v>19</v>
      </c>
      <c r="E1220" t="s">
        <v>1770</v>
      </c>
      <c r="F1220" t="s">
        <v>41</v>
      </c>
      <c r="G1220" t="s">
        <v>102</v>
      </c>
      <c r="H1220" t="s">
        <v>63</v>
      </c>
      <c r="I1220" t="s">
        <v>43</v>
      </c>
      <c r="J1220" t="s">
        <v>24</v>
      </c>
      <c r="K1220" t="s">
        <v>54</v>
      </c>
      <c r="L1220" t="s">
        <v>257</v>
      </c>
      <c r="M1220">
        <v>96.31</v>
      </c>
      <c r="N1220">
        <v>92</v>
      </c>
      <c r="O1220" t="s">
        <v>56</v>
      </c>
      <c r="P1220" t="s">
        <v>38</v>
      </c>
      <c r="Q1220">
        <v>5</v>
      </c>
      <c r="R1220">
        <v>40</v>
      </c>
      <c r="S1220" t="s">
        <v>131</v>
      </c>
      <c r="T1220" t="s">
        <v>1745</v>
      </c>
      <c r="U1220">
        <v>304609</v>
      </c>
    </row>
    <row r="1221" spans="1:21" x14ac:dyDescent="0.3">
      <c r="A1221">
        <v>305961</v>
      </c>
      <c r="B1221" t="s">
        <v>1667</v>
      </c>
      <c r="C1221" t="s">
        <v>1760</v>
      </c>
      <c r="D1221" t="s">
        <v>31</v>
      </c>
      <c r="E1221" t="s">
        <v>1772</v>
      </c>
      <c r="F1221" t="s">
        <v>46</v>
      </c>
      <c r="G1221" t="s">
        <v>108</v>
      </c>
      <c r="H1221" t="s">
        <v>76</v>
      </c>
      <c r="I1221" t="s">
        <v>23</v>
      </c>
      <c r="J1221" t="s">
        <v>36</v>
      </c>
      <c r="K1221" t="s">
        <v>69</v>
      </c>
      <c r="L1221" t="s">
        <v>196</v>
      </c>
      <c r="M1221">
        <v>80.14</v>
      </c>
      <c r="N1221">
        <v>51</v>
      </c>
      <c r="O1221" t="s">
        <v>56</v>
      </c>
      <c r="P1221" t="s">
        <v>28</v>
      </c>
      <c r="R1221">
        <v>23</v>
      </c>
      <c r="S1221" t="s">
        <v>57</v>
      </c>
      <c r="T1221" t="s">
        <v>1121</v>
      </c>
      <c r="U1221">
        <v>303543</v>
      </c>
    </row>
    <row r="1222" spans="1:21" x14ac:dyDescent="0.3">
      <c r="A1222">
        <v>305967</v>
      </c>
      <c r="B1222" t="s">
        <v>435</v>
      </c>
      <c r="C1222" t="s">
        <v>1764</v>
      </c>
      <c r="D1222" t="s">
        <v>60</v>
      </c>
      <c r="E1222" t="s">
        <v>1770</v>
      </c>
      <c r="F1222" t="s">
        <v>41</v>
      </c>
      <c r="G1222" t="s">
        <v>102</v>
      </c>
      <c r="H1222" t="s">
        <v>76</v>
      </c>
      <c r="I1222" t="s">
        <v>23</v>
      </c>
      <c r="J1222" t="s">
        <v>36</v>
      </c>
      <c r="K1222" t="s">
        <v>64</v>
      </c>
      <c r="L1222" t="s">
        <v>26</v>
      </c>
      <c r="M1222">
        <v>88.49</v>
      </c>
      <c r="N1222">
        <v>76</v>
      </c>
      <c r="O1222" t="s">
        <v>56</v>
      </c>
      <c r="P1222" t="s">
        <v>38</v>
      </c>
      <c r="Q1222">
        <v>5</v>
      </c>
      <c r="R1222">
        <v>19</v>
      </c>
      <c r="S1222" t="s">
        <v>29</v>
      </c>
      <c r="U1222">
        <v>304818</v>
      </c>
    </row>
    <row r="1223" spans="1:21" x14ac:dyDescent="0.3">
      <c r="A1223">
        <v>305968</v>
      </c>
      <c r="B1223" t="s">
        <v>190</v>
      </c>
      <c r="C1223" t="s">
        <v>1760</v>
      </c>
      <c r="D1223" t="s">
        <v>31</v>
      </c>
      <c r="E1223" t="s">
        <v>1771</v>
      </c>
      <c r="F1223" t="s">
        <v>32</v>
      </c>
      <c r="G1223" t="s">
        <v>21</v>
      </c>
      <c r="H1223" t="s">
        <v>22</v>
      </c>
      <c r="I1223" t="s">
        <v>23</v>
      </c>
      <c r="J1223" t="s">
        <v>24</v>
      </c>
      <c r="K1223" t="s">
        <v>69</v>
      </c>
      <c r="L1223" t="s">
        <v>1007</v>
      </c>
      <c r="M1223">
        <v>90.86</v>
      </c>
      <c r="N1223">
        <v>73</v>
      </c>
      <c r="O1223" t="s">
        <v>56</v>
      </c>
      <c r="P1223" t="s">
        <v>50</v>
      </c>
      <c r="R1223">
        <v>22</v>
      </c>
      <c r="S1223" t="s">
        <v>29</v>
      </c>
      <c r="U1223">
        <v>305533</v>
      </c>
    </row>
    <row r="1224" spans="1:21" x14ac:dyDescent="0.3">
      <c r="A1224">
        <v>305971</v>
      </c>
      <c r="B1224" t="s">
        <v>1474</v>
      </c>
      <c r="C1224" t="s">
        <v>1761</v>
      </c>
      <c r="D1224" t="s">
        <v>40</v>
      </c>
      <c r="E1224" t="s">
        <v>1769</v>
      </c>
      <c r="F1224" t="s">
        <v>61</v>
      </c>
      <c r="G1224" t="s">
        <v>62</v>
      </c>
      <c r="H1224" t="s">
        <v>63</v>
      </c>
      <c r="I1224" t="s">
        <v>23</v>
      </c>
      <c r="J1224" t="s">
        <v>24</v>
      </c>
      <c r="K1224" t="s">
        <v>54</v>
      </c>
      <c r="L1224" t="s">
        <v>1746</v>
      </c>
      <c r="M1224">
        <v>77.98</v>
      </c>
      <c r="N1224">
        <v>60</v>
      </c>
      <c r="O1224" t="s">
        <v>56</v>
      </c>
      <c r="P1224" t="s">
        <v>38</v>
      </c>
      <c r="Q1224">
        <v>3</v>
      </c>
      <c r="R1224">
        <v>12</v>
      </c>
      <c r="S1224" t="s">
        <v>29</v>
      </c>
      <c r="U1224">
        <v>304712</v>
      </c>
    </row>
    <row r="1225" spans="1:21" x14ac:dyDescent="0.3">
      <c r="A1225">
        <v>305972</v>
      </c>
      <c r="B1225" t="s">
        <v>1719</v>
      </c>
      <c r="C1225" t="s">
        <v>1763</v>
      </c>
      <c r="D1225" t="s">
        <v>80</v>
      </c>
      <c r="E1225" t="s">
        <v>1772</v>
      </c>
      <c r="F1225" t="s">
        <v>46</v>
      </c>
      <c r="G1225" t="s">
        <v>73</v>
      </c>
      <c r="H1225" t="s">
        <v>22</v>
      </c>
      <c r="I1225" t="s">
        <v>43</v>
      </c>
      <c r="J1225" t="s">
        <v>24</v>
      </c>
      <c r="K1225" t="s">
        <v>64</v>
      </c>
      <c r="L1225" t="s">
        <v>545</v>
      </c>
      <c r="M1225">
        <v>81.72</v>
      </c>
      <c r="N1225">
        <v>78</v>
      </c>
      <c r="O1225" t="s">
        <v>56</v>
      </c>
      <c r="P1225" t="s">
        <v>38</v>
      </c>
      <c r="Q1225">
        <v>4</v>
      </c>
      <c r="R1225">
        <v>20</v>
      </c>
      <c r="S1225" t="s">
        <v>29</v>
      </c>
      <c r="U1225">
        <v>304503</v>
      </c>
    </row>
    <row r="1226" spans="1:21" x14ac:dyDescent="0.3">
      <c r="A1226">
        <v>305974</v>
      </c>
      <c r="B1226" t="s">
        <v>1078</v>
      </c>
      <c r="C1226" t="s">
        <v>1763</v>
      </c>
      <c r="D1226" t="s">
        <v>80</v>
      </c>
      <c r="E1226" t="s">
        <v>1770</v>
      </c>
      <c r="F1226" t="s">
        <v>41</v>
      </c>
      <c r="G1226" t="s">
        <v>108</v>
      </c>
      <c r="H1226" t="s">
        <v>76</v>
      </c>
      <c r="I1226" t="s">
        <v>23</v>
      </c>
      <c r="J1226" t="s">
        <v>36</v>
      </c>
      <c r="K1226" t="s">
        <v>69</v>
      </c>
      <c r="L1226" t="s">
        <v>735</v>
      </c>
      <c r="M1226">
        <v>87.66</v>
      </c>
      <c r="N1226">
        <v>83</v>
      </c>
      <c r="O1226" t="s">
        <v>56</v>
      </c>
      <c r="P1226" t="s">
        <v>38</v>
      </c>
      <c r="Q1226">
        <v>3</v>
      </c>
      <c r="R1226">
        <v>36</v>
      </c>
      <c r="S1226" t="s">
        <v>29</v>
      </c>
      <c r="U1226">
        <v>305956</v>
      </c>
    </row>
    <row r="1227" spans="1:21" x14ac:dyDescent="0.3">
      <c r="A1227">
        <v>305976</v>
      </c>
      <c r="B1227" t="s">
        <v>348</v>
      </c>
      <c r="C1227" t="s">
        <v>1761</v>
      </c>
      <c r="D1227" t="s">
        <v>40</v>
      </c>
      <c r="E1227" t="s">
        <v>1768</v>
      </c>
      <c r="F1227" t="s">
        <v>20</v>
      </c>
      <c r="G1227" t="s">
        <v>53</v>
      </c>
      <c r="H1227" t="s">
        <v>76</v>
      </c>
      <c r="I1227" t="s">
        <v>23</v>
      </c>
      <c r="J1227" t="s">
        <v>36</v>
      </c>
      <c r="K1227" t="s">
        <v>64</v>
      </c>
      <c r="L1227" t="s">
        <v>1080</v>
      </c>
      <c r="M1227">
        <v>87.59</v>
      </c>
      <c r="N1227">
        <v>90</v>
      </c>
      <c r="O1227" t="s">
        <v>56</v>
      </c>
      <c r="P1227" t="s">
        <v>38</v>
      </c>
      <c r="Q1227">
        <v>2</v>
      </c>
      <c r="R1227">
        <v>12</v>
      </c>
      <c r="S1227" t="s">
        <v>29</v>
      </c>
      <c r="U1227">
        <v>304115</v>
      </c>
    </row>
    <row r="1228" spans="1:21" x14ac:dyDescent="0.3">
      <c r="A1228">
        <v>305977</v>
      </c>
      <c r="B1228" t="s">
        <v>145</v>
      </c>
      <c r="C1228" t="s">
        <v>1762</v>
      </c>
      <c r="D1228" t="s">
        <v>72</v>
      </c>
      <c r="E1228" t="s">
        <v>1770</v>
      </c>
      <c r="F1228" t="s">
        <v>41</v>
      </c>
      <c r="G1228" t="s">
        <v>73</v>
      </c>
      <c r="H1228" t="s">
        <v>63</v>
      </c>
      <c r="I1228" t="s">
        <v>23</v>
      </c>
      <c r="J1228" t="s">
        <v>24</v>
      </c>
      <c r="K1228" t="s">
        <v>64</v>
      </c>
      <c r="L1228" t="s">
        <v>55</v>
      </c>
      <c r="M1228">
        <v>80.13</v>
      </c>
      <c r="N1228">
        <v>70</v>
      </c>
      <c r="O1228" t="s">
        <v>56</v>
      </c>
      <c r="P1228" t="s">
        <v>50</v>
      </c>
      <c r="R1228">
        <v>16</v>
      </c>
      <c r="S1228" t="s">
        <v>29</v>
      </c>
      <c r="U1228">
        <v>304792</v>
      </c>
    </row>
    <row r="1229" spans="1:21" x14ac:dyDescent="0.3">
      <c r="A1229">
        <v>305980</v>
      </c>
      <c r="B1229" t="s">
        <v>765</v>
      </c>
      <c r="C1229" t="s">
        <v>1760</v>
      </c>
      <c r="D1229" t="s">
        <v>31</v>
      </c>
      <c r="E1229" t="s">
        <v>1770</v>
      </c>
      <c r="F1229" t="s">
        <v>41</v>
      </c>
      <c r="G1229" t="s">
        <v>47</v>
      </c>
      <c r="H1229" t="s">
        <v>34</v>
      </c>
      <c r="I1229" t="s">
        <v>43</v>
      </c>
      <c r="J1229" t="s">
        <v>36</v>
      </c>
      <c r="K1229" t="s">
        <v>54</v>
      </c>
      <c r="L1229" t="s">
        <v>1286</v>
      </c>
      <c r="M1229">
        <v>80.290000000000006</v>
      </c>
      <c r="N1229">
        <v>66</v>
      </c>
      <c r="O1229" t="s">
        <v>56</v>
      </c>
      <c r="P1229" t="s">
        <v>38</v>
      </c>
      <c r="Q1229">
        <v>2</v>
      </c>
      <c r="R1229">
        <v>15</v>
      </c>
      <c r="S1229" t="s">
        <v>29</v>
      </c>
      <c r="U1229">
        <v>303747</v>
      </c>
    </row>
    <row r="1230" spans="1:21" x14ac:dyDescent="0.3">
      <c r="A1230">
        <v>305981</v>
      </c>
      <c r="B1230" t="s">
        <v>958</v>
      </c>
      <c r="C1230" t="s">
        <v>1765</v>
      </c>
      <c r="D1230" t="s">
        <v>19</v>
      </c>
      <c r="E1230" t="s">
        <v>1768</v>
      </c>
      <c r="F1230" t="s">
        <v>20</v>
      </c>
      <c r="G1230" t="s">
        <v>21</v>
      </c>
      <c r="H1230" t="s">
        <v>22</v>
      </c>
      <c r="I1230" t="s">
        <v>35</v>
      </c>
      <c r="J1230" t="s">
        <v>24</v>
      </c>
      <c r="K1230" t="s">
        <v>25</v>
      </c>
      <c r="L1230" t="s">
        <v>1704</v>
      </c>
      <c r="M1230">
        <v>81.819999999999993</v>
      </c>
      <c r="N1230">
        <v>58</v>
      </c>
      <c r="O1230" t="s">
        <v>56</v>
      </c>
      <c r="P1230" t="s">
        <v>28</v>
      </c>
      <c r="R1230">
        <v>10</v>
      </c>
      <c r="S1230" t="s">
        <v>131</v>
      </c>
      <c r="T1230" t="s">
        <v>1747</v>
      </c>
      <c r="U1230">
        <v>304836</v>
      </c>
    </row>
    <row r="1231" spans="1:21" x14ac:dyDescent="0.3">
      <c r="A1231">
        <v>305982</v>
      </c>
      <c r="B1231" t="s">
        <v>536</v>
      </c>
      <c r="C1231" t="s">
        <v>1760</v>
      </c>
      <c r="D1231" t="s">
        <v>31</v>
      </c>
      <c r="E1231" t="s">
        <v>1768</v>
      </c>
      <c r="F1231" t="s">
        <v>20</v>
      </c>
      <c r="G1231" t="s">
        <v>42</v>
      </c>
      <c r="H1231" t="s">
        <v>34</v>
      </c>
      <c r="I1231" t="s">
        <v>43</v>
      </c>
      <c r="J1231" t="s">
        <v>24</v>
      </c>
      <c r="K1231" t="s">
        <v>25</v>
      </c>
      <c r="L1231" t="s">
        <v>1129</v>
      </c>
      <c r="M1231">
        <v>82.86</v>
      </c>
      <c r="N1231">
        <v>64</v>
      </c>
      <c r="O1231" t="s">
        <v>56</v>
      </c>
      <c r="P1231" t="s">
        <v>28</v>
      </c>
      <c r="R1231">
        <v>5</v>
      </c>
      <c r="S1231" t="s">
        <v>29</v>
      </c>
      <c r="U1231">
        <v>304819</v>
      </c>
    </row>
    <row r="1232" spans="1:21" x14ac:dyDescent="0.3">
      <c r="A1232">
        <v>305983</v>
      </c>
      <c r="B1232" t="s">
        <v>399</v>
      </c>
      <c r="C1232" t="s">
        <v>1760</v>
      </c>
      <c r="D1232" t="s">
        <v>31</v>
      </c>
      <c r="E1232" t="s">
        <v>1768</v>
      </c>
      <c r="F1232" t="s">
        <v>20</v>
      </c>
      <c r="G1232" t="s">
        <v>42</v>
      </c>
      <c r="H1232" t="s">
        <v>22</v>
      </c>
      <c r="I1232" t="s">
        <v>23</v>
      </c>
      <c r="J1232" t="s">
        <v>36</v>
      </c>
      <c r="K1232" t="s">
        <v>54</v>
      </c>
      <c r="L1232" t="s">
        <v>1748</v>
      </c>
      <c r="M1232">
        <v>99.46</v>
      </c>
      <c r="N1232">
        <v>91</v>
      </c>
      <c r="O1232" t="s">
        <v>56</v>
      </c>
      <c r="P1232" t="s">
        <v>50</v>
      </c>
      <c r="R1232">
        <v>15</v>
      </c>
      <c r="S1232" t="s">
        <v>29</v>
      </c>
      <c r="U1232">
        <v>305041</v>
      </c>
    </row>
    <row r="1233" spans="1:21" x14ac:dyDescent="0.3">
      <c r="A1233">
        <v>305984</v>
      </c>
      <c r="B1233" t="s">
        <v>607</v>
      </c>
      <c r="C1233" t="s">
        <v>1763</v>
      </c>
      <c r="D1233" t="s">
        <v>80</v>
      </c>
      <c r="E1233" t="s">
        <v>1771</v>
      </c>
      <c r="F1233" t="s">
        <v>32</v>
      </c>
      <c r="G1233" t="s">
        <v>102</v>
      </c>
      <c r="H1233" t="s">
        <v>76</v>
      </c>
      <c r="I1233" t="s">
        <v>23</v>
      </c>
      <c r="J1233" t="s">
        <v>36</v>
      </c>
      <c r="K1233" t="s">
        <v>64</v>
      </c>
      <c r="L1233" t="s">
        <v>654</v>
      </c>
      <c r="M1233">
        <v>79.53</v>
      </c>
      <c r="N1233">
        <v>56</v>
      </c>
      <c r="O1233" t="s">
        <v>56</v>
      </c>
      <c r="P1233" t="s">
        <v>38</v>
      </c>
      <c r="Q1233">
        <v>3</v>
      </c>
      <c r="R1233">
        <v>12</v>
      </c>
      <c r="S1233" t="s">
        <v>29</v>
      </c>
      <c r="U1233">
        <v>305358</v>
      </c>
    </row>
    <row r="1234" spans="1:21" x14ac:dyDescent="0.3">
      <c r="A1234">
        <v>305985</v>
      </c>
      <c r="B1234" t="s">
        <v>768</v>
      </c>
      <c r="C1234" t="s">
        <v>1764</v>
      </c>
      <c r="D1234" t="s">
        <v>60</v>
      </c>
      <c r="E1234" t="s">
        <v>1771</v>
      </c>
      <c r="F1234" t="s">
        <v>32</v>
      </c>
      <c r="G1234" t="s">
        <v>62</v>
      </c>
      <c r="H1234" t="s">
        <v>76</v>
      </c>
      <c r="I1234" t="s">
        <v>35</v>
      </c>
      <c r="J1234" t="s">
        <v>24</v>
      </c>
      <c r="K1234" t="s">
        <v>54</v>
      </c>
      <c r="L1234" t="s">
        <v>834</v>
      </c>
      <c r="M1234">
        <v>90.04</v>
      </c>
      <c r="N1234">
        <v>85</v>
      </c>
      <c r="O1234" t="s">
        <v>56</v>
      </c>
      <c r="P1234" t="s">
        <v>38</v>
      </c>
      <c r="Q1234">
        <v>5</v>
      </c>
      <c r="R1234">
        <v>28</v>
      </c>
      <c r="S1234" t="s">
        <v>29</v>
      </c>
      <c r="U1234">
        <v>304692</v>
      </c>
    </row>
    <row r="1235" spans="1:21" x14ac:dyDescent="0.3">
      <c r="A1235">
        <v>305986</v>
      </c>
      <c r="B1235" t="s">
        <v>595</v>
      </c>
      <c r="C1235" t="s">
        <v>1762</v>
      </c>
      <c r="D1235" t="s">
        <v>72</v>
      </c>
      <c r="E1235" t="s">
        <v>1772</v>
      </c>
      <c r="F1235" t="s">
        <v>46</v>
      </c>
      <c r="G1235" t="s">
        <v>73</v>
      </c>
      <c r="H1235" t="s">
        <v>63</v>
      </c>
      <c r="I1235" t="s">
        <v>23</v>
      </c>
      <c r="J1235" t="s">
        <v>36</v>
      </c>
      <c r="K1235" t="s">
        <v>69</v>
      </c>
      <c r="L1235" t="s">
        <v>356</v>
      </c>
      <c r="M1235">
        <v>83.73</v>
      </c>
      <c r="N1235">
        <v>66</v>
      </c>
      <c r="O1235" t="s">
        <v>56</v>
      </c>
      <c r="P1235" t="s">
        <v>50</v>
      </c>
      <c r="R1235">
        <v>21</v>
      </c>
      <c r="S1235" t="s">
        <v>57</v>
      </c>
      <c r="T1235" t="s">
        <v>1468</v>
      </c>
      <c r="U1235">
        <v>305928</v>
      </c>
    </row>
    <row r="1236" spans="1:21" x14ac:dyDescent="0.3">
      <c r="A1236">
        <v>305987</v>
      </c>
      <c r="B1236" t="s">
        <v>380</v>
      </c>
      <c r="C1236" t="s">
        <v>1765</v>
      </c>
      <c r="D1236" t="s">
        <v>19</v>
      </c>
      <c r="E1236" t="s">
        <v>1769</v>
      </c>
      <c r="F1236" t="s">
        <v>61</v>
      </c>
      <c r="G1236" t="s">
        <v>33</v>
      </c>
      <c r="H1236" t="s">
        <v>76</v>
      </c>
      <c r="I1236" t="s">
        <v>43</v>
      </c>
      <c r="J1236" t="s">
        <v>36</v>
      </c>
      <c r="K1236" t="s">
        <v>54</v>
      </c>
      <c r="L1236" t="s">
        <v>1749</v>
      </c>
      <c r="M1236">
        <v>77.02</v>
      </c>
      <c r="N1236">
        <v>77</v>
      </c>
      <c r="O1236" t="s">
        <v>56</v>
      </c>
      <c r="P1236" t="s">
        <v>38</v>
      </c>
      <c r="Q1236">
        <v>3</v>
      </c>
      <c r="R1236">
        <v>7</v>
      </c>
      <c r="S1236" t="s">
        <v>29</v>
      </c>
      <c r="U1236">
        <v>304558</v>
      </c>
    </row>
    <row r="1237" spans="1:21" x14ac:dyDescent="0.3">
      <c r="A1237">
        <v>305989</v>
      </c>
      <c r="B1237" t="s">
        <v>717</v>
      </c>
      <c r="C1237" t="s">
        <v>1764</v>
      </c>
      <c r="D1237" t="s">
        <v>60</v>
      </c>
      <c r="E1237" t="s">
        <v>1769</v>
      </c>
      <c r="F1237" t="s">
        <v>61</v>
      </c>
      <c r="G1237" t="s">
        <v>47</v>
      </c>
      <c r="H1237" t="s">
        <v>63</v>
      </c>
      <c r="I1237" t="s">
        <v>23</v>
      </c>
      <c r="J1237" t="s">
        <v>36</v>
      </c>
      <c r="K1237" t="s">
        <v>54</v>
      </c>
      <c r="L1237" t="s">
        <v>1246</v>
      </c>
      <c r="M1237">
        <v>90.91</v>
      </c>
      <c r="N1237">
        <v>80</v>
      </c>
      <c r="O1237" t="s">
        <v>56</v>
      </c>
      <c r="P1237" t="s">
        <v>38</v>
      </c>
      <c r="Q1237">
        <v>2</v>
      </c>
      <c r="R1237">
        <v>14</v>
      </c>
      <c r="S1237" t="s">
        <v>29</v>
      </c>
      <c r="U1237">
        <v>305902</v>
      </c>
    </row>
    <row r="1238" spans="1:21" x14ac:dyDescent="0.3">
      <c r="A1238">
        <v>305991</v>
      </c>
      <c r="B1238" t="s">
        <v>893</v>
      </c>
      <c r="C1238" t="s">
        <v>1765</v>
      </c>
      <c r="D1238" t="s">
        <v>19</v>
      </c>
      <c r="E1238" t="s">
        <v>1771</v>
      </c>
      <c r="F1238" t="s">
        <v>32</v>
      </c>
      <c r="G1238" t="s">
        <v>73</v>
      </c>
      <c r="H1238" t="s">
        <v>34</v>
      </c>
      <c r="I1238" t="s">
        <v>23</v>
      </c>
      <c r="J1238" t="s">
        <v>24</v>
      </c>
      <c r="K1238" t="s">
        <v>69</v>
      </c>
      <c r="L1238" t="s">
        <v>1202</v>
      </c>
      <c r="M1238">
        <v>86.4</v>
      </c>
      <c r="N1238">
        <v>75</v>
      </c>
      <c r="O1238" t="s">
        <v>56</v>
      </c>
      <c r="P1238" t="s">
        <v>38</v>
      </c>
      <c r="Q1238">
        <v>2</v>
      </c>
      <c r="S1238" t="s">
        <v>29</v>
      </c>
      <c r="U1238">
        <v>305939</v>
      </c>
    </row>
    <row r="1239" spans="1:21" x14ac:dyDescent="0.3">
      <c r="A1239">
        <v>305994</v>
      </c>
      <c r="B1239" t="s">
        <v>411</v>
      </c>
      <c r="C1239" t="s">
        <v>1762</v>
      </c>
      <c r="D1239" t="s">
        <v>72</v>
      </c>
      <c r="E1239" t="s">
        <v>1768</v>
      </c>
      <c r="F1239" t="s">
        <v>20</v>
      </c>
      <c r="G1239" t="s">
        <v>108</v>
      </c>
      <c r="H1239" t="s">
        <v>76</v>
      </c>
      <c r="I1239" t="s">
        <v>43</v>
      </c>
      <c r="J1239" t="s">
        <v>24</v>
      </c>
      <c r="K1239" t="s">
        <v>64</v>
      </c>
      <c r="L1239" t="s">
        <v>334</v>
      </c>
      <c r="M1239">
        <v>88.6</v>
      </c>
      <c r="N1239">
        <v>81</v>
      </c>
      <c r="O1239" t="s">
        <v>56</v>
      </c>
      <c r="P1239" t="s">
        <v>38</v>
      </c>
      <c r="Q1239">
        <v>4</v>
      </c>
      <c r="R1239">
        <v>5</v>
      </c>
      <c r="S1239" t="s">
        <v>29</v>
      </c>
      <c r="U1239">
        <v>304672</v>
      </c>
    </row>
    <row r="1240" spans="1:21" x14ac:dyDescent="0.3">
      <c r="A1240">
        <v>305995</v>
      </c>
      <c r="B1240" t="s">
        <v>167</v>
      </c>
      <c r="C1240" t="s">
        <v>1765</v>
      </c>
      <c r="D1240" t="s">
        <v>19</v>
      </c>
      <c r="E1240" t="s">
        <v>1772</v>
      </c>
      <c r="F1240" t="s">
        <v>46</v>
      </c>
      <c r="G1240" t="s">
        <v>102</v>
      </c>
      <c r="H1240" t="s">
        <v>22</v>
      </c>
      <c r="I1240" t="s">
        <v>23</v>
      </c>
      <c r="J1240" t="s">
        <v>36</v>
      </c>
      <c r="K1240" t="s">
        <v>69</v>
      </c>
      <c r="L1240" t="s">
        <v>719</v>
      </c>
      <c r="M1240">
        <v>97.54</v>
      </c>
      <c r="N1240">
        <v>100</v>
      </c>
      <c r="O1240" t="s">
        <v>56</v>
      </c>
      <c r="P1240" t="s">
        <v>38</v>
      </c>
      <c r="Q1240">
        <v>5</v>
      </c>
      <c r="R1240">
        <v>37</v>
      </c>
      <c r="S1240" t="s">
        <v>57</v>
      </c>
      <c r="T1240" t="s">
        <v>1750</v>
      </c>
      <c r="U1240">
        <v>305638</v>
      </c>
    </row>
    <row r="1241" spans="1:21" x14ac:dyDescent="0.3">
      <c r="A1241">
        <v>305996</v>
      </c>
      <c r="B1241" t="s">
        <v>237</v>
      </c>
      <c r="C1241" t="s">
        <v>1760</v>
      </c>
      <c r="D1241" t="s">
        <v>31</v>
      </c>
      <c r="E1241" t="s">
        <v>1770</v>
      </c>
      <c r="F1241" t="s">
        <v>41</v>
      </c>
      <c r="G1241" t="s">
        <v>173</v>
      </c>
      <c r="H1241" t="s">
        <v>34</v>
      </c>
      <c r="I1241" t="s">
        <v>43</v>
      </c>
      <c r="J1241" t="s">
        <v>36</v>
      </c>
      <c r="K1241" t="s">
        <v>54</v>
      </c>
      <c r="L1241" t="s">
        <v>587</v>
      </c>
      <c r="M1241">
        <v>90.86</v>
      </c>
      <c r="N1241">
        <v>75</v>
      </c>
      <c r="O1241" t="s">
        <v>56</v>
      </c>
      <c r="P1241" t="s">
        <v>38</v>
      </c>
      <c r="Q1241">
        <v>2</v>
      </c>
      <c r="S1241" t="s">
        <v>29</v>
      </c>
      <c r="U1241">
        <v>305767</v>
      </c>
    </row>
    <row r="1242" spans="1:21" x14ac:dyDescent="0.3">
      <c r="A1242">
        <v>305997</v>
      </c>
      <c r="B1242" t="s">
        <v>497</v>
      </c>
      <c r="C1242" t="s">
        <v>1765</v>
      </c>
      <c r="D1242" t="s">
        <v>19</v>
      </c>
      <c r="E1242" t="s">
        <v>1771</v>
      </c>
      <c r="F1242" t="s">
        <v>32</v>
      </c>
      <c r="G1242" t="s">
        <v>33</v>
      </c>
      <c r="H1242" t="s">
        <v>22</v>
      </c>
      <c r="I1242" t="s">
        <v>23</v>
      </c>
      <c r="J1242" t="s">
        <v>24</v>
      </c>
      <c r="K1242" t="s">
        <v>69</v>
      </c>
      <c r="L1242" t="s">
        <v>845</v>
      </c>
      <c r="M1242">
        <v>96.35</v>
      </c>
      <c r="N1242">
        <v>85</v>
      </c>
      <c r="O1242" t="s">
        <v>56</v>
      </c>
      <c r="P1242" t="s">
        <v>38</v>
      </c>
      <c r="Q1242">
        <v>3</v>
      </c>
      <c r="R1242">
        <v>12</v>
      </c>
      <c r="S1242" t="s">
        <v>29</v>
      </c>
      <c r="U1242">
        <v>305313</v>
      </c>
    </row>
    <row r="1243" spans="1:21" x14ac:dyDescent="0.3">
      <c r="A1243">
        <v>306000</v>
      </c>
      <c r="B1243" t="s">
        <v>714</v>
      </c>
      <c r="C1243" t="s">
        <v>1761</v>
      </c>
      <c r="D1243" t="s">
        <v>40</v>
      </c>
      <c r="E1243" t="s">
        <v>1771</v>
      </c>
      <c r="F1243" t="s">
        <v>32</v>
      </c>
      <c r="G1243" t="s">
        <v>108</v>
      </c>
      <c r="H1243" t="s">
        <v>34</v>
      </c>
      <c r="I1243" t="s">
        <v>23</v>
      </c>
      <c r="J1243" t="s">
        <v>24</v>
      </c>
      <c r="K1243" t="s">
        <v>25</v>
      </c>
      <c r="L1243" t="s">
        <v>1282</v>
      </c>
      <c r="M1243">
        <v>97.9</v>
      </c>
      <c r="N1243">
        <v>98</v>
      </c>
      <c r="O1243" t="s">
        <v>56</v>
      </c>
      <c r="P1243" t="s">
        <v>28</v>
      </c>
      <c r="S1243" t="s">
        <v>29</v>
      </c>
      <c r="U1243">
        <v>305670</v>
      </c>
    </row>
    <row r="1244" spans="1:21" x14ac:dyDescent="0.3">
      <c r="A1244">
        <v>306001</v>
      </c>
      <c r="B1244" t="s">
        <v>477</v>
      </c>
      <c r="C1244" t="s">
        <v>1764</v>
      </c>
      <c r="D1244" t="s">
        <v>60</v>
      </c>
      <c r="E1244" t="s">
        <v>1771</v>
      </c>
      <c r="F1244" t="s">
        <v>32</v>
      </c>
      <c r="G1244" t="s">
        <v>126</v>
      </c>
      <c r="H1244" t="s">
        <v>63</v>
      </c>
      <c r="I1244" t="s">
        <v>35</v>
      </c>
      <c r="J1244" t="s">
        <v>36</v>
      </c>
      <c r="K1244" t="s">
        <v>25</v>
      </c>
      <c r="L1244" t="s">
        <v>1310</v>
      </c>
      <c r="M1244">
        <v>95.53</v>
      </c>
      <c r="N1244">
        <v>95</v>
      </c>
      <c r="O1244" t="s">
        <v>56</v>
      </c>
      <c r="P1244" t="s">
        <v>38</v>
      </c>
      <c r="Q1244">
        <v>4</v>
      </c>
      <c r="R1244">
        <v>12</v>
      </c>
      <c r="S1244" t="s">
        <v>29</v>
      </c>
      <c r="U1244">
        <v>304752</v>
      </c>
    </row>
    <row r="1245" spans="1:21" x14ac:dyDescent="0.3">
      <c r="A1245">
        <v>306005</v>
      </c>
      <c r="B1245" t="s">
        <v>477</v>
      </c>
      <c r="C1245" t="s">
        <v>1763</v>
      </c>
      <c r="D1245" t="s">
        <v>80</v>
      </c>
      <c r="E1245" t="s">
        <v>1768</v>
      </c>
      <c r="F1245" t="s">
        <v>20</v>
      </c>
      <c r="G1245" t="s">
        <v>21</v>
      </c>
      <c r="H1245" t="s">
        <v>22</v>
      </c>
      <c r="I1245" t="s">
        <v>35</v>
      </c>
      <c r="J1245" t="s">
        <v>36</v>
      </c>
      <c r="K1245" t="s">
        <v>69</v>
      </c>
      <c r="L1245" t="s">
        <v>606</v>
      </c>
      <c r="M1245">
        <v>97.84</v>
      </c>
      <c r="N1245">
        <v>93</v>
      </c>
      <c r="O1245" t="s">
        <v>56</v>
      </c>
      <c r="P1245" t="s">
        <v>28</v>
      </c>
      <c r="R1245">
        <v>34</v>
      </c>
      <c r="S1245" t="s">
        <v>29</v>
      </c>
      <c r="U1245">
        <v>305617</v>
      </c>
    </row>
    <row r="1246" spans="1:21" x14ac:dyDescent="0.3">
      <c r="A1246">
        <v>306007</v>
      </c>
      <c r="B1246" t="s">
        <v>291</v>
      </c>
      <c r="C1246" t="s">
        <v>1765</v>
      </c>
      <c r="D1246" t="s">
        <v>19</v>
      </c>
      <c r="E1246" t="s">
        <v>1772</v>
      </c>
      <c r="F1246" t="s">
        <v>46</v>
      </c>
      <c r="G1246" t="s">
        <v>47</v>
      </c>
      <c r="H1246" t="s">
        <v>22</v>
      </c>
      <c r="I1246" t="s">
        <v>23</v>
      </c>
      <c r="J1246" t="s">
        <v>36</v>
      </c>
      <c r="K1246" t="s">
        <v>64</v>
      </c>
      <c r="L1246" t="s">
        <v>287</v>
      </c>
      <c r="M1246">
        <v>96.8</v>
      </c>
      <c r="N1246">
        <v>99</v>
      </c>
      <c r="O1246" t="s">
        <v>56</v>
      </c>
      <c r="P1246" t="s">
        <v>38</v>
      </c>
      <c r="Q1246">
        <v>3</v>
      </c>
      <c r="R1246">
        <v>31</v>
      </c>
      <c r="S1246" t="s">
        <v>29</v>
      </c>
      <c r="U1246">
        <v>305249</v>
      </c>
    </row>
    <row r="1247" spans="1:21" x14ac:dyDescent="0.3">
      <c r="A1247">
        <v>306008</v>
      </c>
      <c r="B1247" t="s">
        <v>1025</v>
      </c>
      <c r="C1247" t="s">
        <v>1761</v>
      </c>
      <c r="D1247" t="s">
        <v>40</v>
      </c>
      <c r="E1247" t="s">
        <v>1772</v>
      </c>
      <c r="F1247" t="s">
        <v>46</v>
      </c>
      <c r="G1247" t="s">
        <v>126</v>
      </c>
      <c r="H1247" t="s">
        <v>76</v>
      </c>
      <c r="I1247" t="s">
        <v>35</v>
      </c>
      <c r="J1247" t="s">
        <v>36</v>
      </c>
      <c r="K1247" t="s">
        <v>25</v>
      </c>
      <c r="L1247" t="s">
        <v>843</v>
      </c>
      <c r="M1247">
        <v>82.97</v>
      </c>
      <c r="N1247">
        <v>60</v>
      </c>
      <c r="O1247" t="s">
        <v>56</v>
      </c>
      <c r="P1247" t="s">
        <v>38</v>
      </c>
      <c r="Q1247">
        <v>5</v>
      </c>
      <c r="R1247">
        <v>19</v>
      </c>
      <c r="S1247" t="s">
        <v>29</v>
      </c>
      <c r="U1247">
        <v>303904</v>
      </c>
    </row>
    <row r="1248" spans="1:21" x14ac:dyDescent="0.3">
      <c r="A1248">
        <v>306009</v>
      </c>
      <c r="B1248" t="s">
        <v>328</v>
      </c>
      <c r="C1248" t="s">
        <v>1761</v>
      </c>
      <c r="D1248" t="s">
        <v>40</v>
      </c>
      <c r="E1248" t="s">
        <v>1771</v>
      </c>
      <c r="F1248" t="s">
        <v>32</v>
      </c>
      <c r="G1248" t="s">
        <v>68</v>
      </c>
      <c r="H1248" t="s">
        <v>63</v>
      </c>
      <c r="I1248" t="s">
        <v>23</v>
      </c>
      <c r="J1248" t="s">
        <v>36</v>
      </c>
      <c r="K1248" t="s">
        <v>54</v>
      </c>
      <c r="L1248" t="s">
        <v>1754</v>
      </c>
      <c r="M1248">
        <v>98.44</v>
      </c>
      <c r="N1248">
        <v>89</v>
      </c>
      <c r="O1248" t="s">
        <v>56</v>
      </c>
      <c r="P1248" t="s">
        <v>38</v>
      </c>
      <c r="Q1248">
        <v>4</v>
      </c>
      <c r="R1248">
        <v>17</v>
      </c>
      <c r="S1248" t="s">
        <v>57</v>
      </c>
      <c r="T1248" t="s">
        <v>1314</v>
      </c>
      <c r="U1248">
        <v>305940</v>
      </c>
    </row>
    <row r="1249" spans="1:21" x14ac:dyDescent="0.3">
      <c r="A1249">
        <v>306010</v>
      </c>
      <c r="B1249" t="s">
        <v>404</v>
      </c>
      <c r="C1249" t="s">
        <v>1760</v>
      </c>
      <c r="D1249" t="s">
        <v>31</v>
      </c>
      <c r="E1249" t="s">
        <v>1772</v>
      </c>
      <c r="F1249" t="s">
        <v>46</v>
      </c>
      <c r="G1249" t="s">
        <v>33</v>
      </c>
      <c r="H1249" t="s">
        <v>76</v>
      </c>
      <c r="I1249" t="s">
        <v>23</v>
      </c>
      <c r="J1249" t="s">
        <v>36</v>
      </c>
      <c r="K1249" t="s">
        <v>64</v>
      </c>
      <c r="L1249" t="s">
        <v>96</v>
      </c>
      <c r="M1249">
        <v>81.7</v>
      </c>
      <c r="N1249">
        <v>63</v>
      </c>
      <c r="O1249" t="s">
        <v>56</v>
      </c>
      <c r="P1249" t="s">
        <v>38</v>
      </c>
      <c r="Q1249">
        <v>3</v>
      </c>
      <c r="R1249">
        <v>28</v>
      </c>
      <c r="S1249" t="s">
        <v>29</v>
      </c>
      <c r="U1249">
        <v>305135</v>
      </c>
    </row>
    <row r="1250" spans="1:21" x14ac:dyDescent="0.3">
      <c r="A1250">
        <v>306011</v>
      </c>
      <c r="B1250" t="s">
        <v>255</v>
      </c>
      <c r="C1250" t="s">
        <v>1763</v>
      </c>
      <c r="D1250" t="s">
        <v>80</v>
      </c>
      <c r="E1250" t="s">
        <v>1768</v>
      </c>
      <c r="F1250" t="s">
        <v>20</v>
      </c>
      <c r="G1250" t="s">
        <v>53</v>
      </c>
      <c r="H1250" t="s">
        <v>76</v>
      </c>
      <c r="I1250" t="s">
        <v>35</v>
      </c>
      <c r="J1250" t="s">
        <v>36</v>
      </c>
      <c r="K1250" t="s">
        <v>69</v>
      </c>
      <c r="L1250" t="s">
        <v>1755</v>
      </c>
      <c r="M1250">
        <v>75.83</v>
      </c>
      <c r="N1250">
        <v>52</v>
      </c>
      <c r="O1250" t="s">
        <v>56</v>
      </c>
      <c r="P1250" t="s">
        <v>50</v>
      </c>
      <c r="R1250">
        <v>21</v>
      </c>
      <c r="S1250" t="s">
        <v>57</v>
      </c>
      <c r="T1250" t="s">
        <v>1756</v>
      </c>
      <c r="U1250">
        <v>304118</v>
      </c>
    </row>
    <row r="1251" spans="1:21" x14ac:dyDescent="0.3">
      <c r="A1251">
        <v>306012</v>
      </c>
      <c r="B1251" t="s">
        <v>771</v>
      </c>
      <c r="C1251" t="s">
        <v>1762</v>
      </c>
      <c r="D1251" t="s">
        <v>72</v>
      </c>
      <c r="E1251" t="s">
        <v>1768</v>
      </c>
      <c r="F1251" t="s">
        <v>20</v>
      </c>
      <c r="G1251" t="s">
        <v>173</v>
      </c>
      <c r="H1251" t="s">
        <v>34</v>
      </c>
      <c r="I1251" t="s">
        <v>35</v>
      </c>
      <c r="J1251" t="s">
        <v>24</v>
      </c>
      <c r="K1251" t="s">
        <v>54</v>
      </c>
      <c r="L1251" t="s">
        <v>1757</v>
      </c>
      <c r="M1251">
        <v>75.010000000000005</v>
      </c>
      <c r="N1251">
        <v>67</v>
      </c>
      <c r="O1251" t="s">
        <v>56</v>
      </c>
      <c r="P1251" t="s">
        <v>38</v>
      </c>
      <c r="Q1251">
        <v>5</v>
      </c>
      <c r="R1251">
        <v>27</v>
      </c>
      <c r="S1251" t="s">
        <v>29</v>
      </c>
      <c r="U1251">
        <v>304938</v>
      </c>
    </row>
    <row r="1252" spans="1:21" x14ac:dyDescent="0.3">
      <c r="A1252">
        <v>306013</v>
      </c>
      <c r="B1252" t="s">
        <v>828</v>
      </c>
      <c r="C1252" t="s">
        <v>1760</v>
      </c>
      <c r="D1252" t="s">
        <v>31</v>
      </c>
      <c r="E1252" t="s">
        <v>1768</v>
      </c>
      <c r="F1252" t="s">
        <v>20</v>
      </c>
      <c r="G1252" t="s">
        <v>42</v>
      </c>
      <c r="H1252" t="s">
        <v>63</v>
      </c>
      <c r="I1252" t="s">
        <v>23</v>
      </c>
      <c r="J1252" t="s">
        <v>24</v>
      </c>
      <c r="K1252" t="s">
        <v>25</v>
      </c>
      <c r="L1252" t="s">
        <v>794</v>
      </c>
      <c r="M1252">
        <v>99.7</v>
      </c>
      <c r="N1252">
        <v>89</v>
      </c>
      <c r="O1252" t="s">
        <v>56</v>
      </c>
      <c r="P1252" t="s">
        <v>38</v>
      </c>
      <c r="Q1252">
        <v>2</v>
      </c>
      <c r="R1252">
        <v>7</v>
      </c>
      <c r="S1252" t="s">
        <v>29</v>
      </c>
      <c r="U1252">
        <v>304228</v>
      </c>
    </row>
    <row r="1253" spans="1:21" x14ac:dyDescent="0.3">
      <c r="A1253">
        <v>306014</v>
      </c>
      <c r="B1253" t="s">
        <v>797</v>
      </c>
      <c r="C1253" t="s">
        <v>1760</v>
      </c>
      <c r="D1253" t="s">
        <v>31</v>
      </c>
      <c r="E1253" t="s">
        <v>1772</v>
      </c>
      <c r="F1253" t="s">
        <v>46</v>
      </c>
      <c r="G1253" t="s">
        <v>102</v>
      </c>
      <c r="H1253" t="s">
        <v>76</v>
      </c>
      <c r="I1253" t="s">
        <v>35</v>
      </c>
      <c r="J1253" t="s">
        <v>36</v>
      </c>
      <c r="K1253" t="s">
        <v>64</v>
      </c>
      <c r="L1253" t="s">
        <v>654</v>
      </c>
      <c r="M1253">
        <v>97.1</v>
      </c>
      <c r="N1253">
        <v>95</v>
      </c>
      <c r="O1253" t="s">
        <v>56</v>
      </c>
      <c r="P1253" t="s">
        <v>50</v>
      </c>
      <c r="R1253">
        <v>6</v>
      </c>
      <c r="S1253" t="s">
        <v>29</v>
      </c>
      <c r="U1253">
        <v>305575</v>
      </c>
    </row>
    <row r="1254" spans="1:21" x14ac:dyDescent="0.3">
      <c r="A1254">
        <v>306015</v>
      </c>
      <c r="B1254" t="s">
        <v>701</v>
      </c>
      <c r="C1254" t="s">
        <v>1766</v>
      </c>
      <c r="D1254" t="s">
        <v>52</v>
      </c>
      <c r="E1254" t="s">
        <v>1768</v>
      </c>
      <c r="F1254" t="s">
        <v>20</v>
      </c>
      <c r="G1254" t="s">
        <v>53</v>
      </c>
      <c r="H1254" t="s">
        <v>63</v>
      </c>
      <c r="I1254" t="s">
        <v>23</v>
      </c>
      <c r="J1254" t="s">
        <v>36</v>
      </c>
      <c r="K1254" t="s">
        <v>64</v>
      </c>
      <c r="L1254" t="s">
        <v>1699</v>
      </c>
      <c r="M1254">
        <v>84.1</v>
      </c>
      <c r="N1254">
        <v>60</v>
      </c>
      <c r="O1254" t="s">
        <v>56</v>
      </c>
      <c r="P1254" t="s">
        <v>38</v>
      </c>
      <c r="Q1254">
        <v>5</v>
      </c>
      <c r="R1254">
        <v>34</v>
      </c>
      <c r="S1254" t="s">
        <v>131</v>
      </c>
      <c r="T1254" t="s">
        <v>1758</v>
      </c>
      <c r="U1254">
        <v>304555</v>
      </c>
    </row>
    <row r="1255" spans="1:21" x14ac:dyDescent="0.3">
      <c r="A1255">
        <v>303523</v>
      </c>
      <c r="B1255" t="s">
        <v>45</v>
      </c>
      <c r="C1255" t="s">
        <v>1760</v>
      </c>
      <c r="D1255" t="s">
        <v>31</v>
      </c>
      <c r="E1255" t="s">
        <v>1772</v>
      </c>
      <c r="F1255" t="s">
        <v>46</v>
      </c>
      <c r="G1255" t="s">
        <v>47</v>
      </c>
      <c r="H1255" t="s">
        <v>34</v>
      </c>
      <c r="I1255" t="s">
        <v>23</v>
      </c>
      <c r="J1255" t="s">
        <v>36</v>
      </c>
      <c r="K1255" t="s">
        <v>25</v>
      </c>
      <c r="L1255" t="s">
        <v>48</v>
      </c>
      <c r="M1255">
        <v>98.48</v>
      </c>
      <c r="N1255">
        <v>92</v>
      </c>
      <c r="O1255" t="s">
        <v>49</v>
      </c>
      <c r="P1255" t="s">
        <v>50</v>
      </c>
      <c r="R1255">
        <v>23</v>
      </c>
      <c r="S1255" t="s">
        <v>29</v>
      </c>
    </row>
    <row r="1256" spans="1:21" x14ac:dyDescent="0.3">
      <c r="A1256">
        <v>303528</v>
      </c>
      <c r="B1256" t="s">
        <v>75</v>
      </c>
      <c r="C1256" t="s">
        <v>1762</v>
      </c>
      <c r="D1256" t="s">
        <v>72</v>
      </c>
      <c r="E1256" t="s">
        <v>1771</v>
      </c>
      <c r="F1256" t="s">
        <v>32</v>
      </c>
      <c r="G1256" t="s">
        <v>47</v>
      </c>
      <c r="H1256" t="s">
        <v>76</v>
      </c>
      <c r="I1256" t="s">
        <v>43</v>
      </c>
      <c r="J1256" t="s">
        <v>36</v>
      </c>
      <c r="K1256" t="s">
        <v>69</v>
      </c>
      <c r="L1256" t="s">
        <v>77</v>
      </c>
      <c r="M1256">
        <v>92.94</v>
      </c>
      <c r="N1256">
        <v>85</v>
      </c>
      <c r="O1256" t="s">
        <v>49</v>
      </c>
      <c r="P1256" t="s">
        <v>50</v>
      </c>
      <c r="R1256">
        <v>18</v>
      </c>
      <c r="S1256" t="s">
        <v>57</v>
      </c>
      <c r="T1256" t="s">
        <v>78</v>
      </c>
    </row>
    <row r="1257" spans="1:21" x14ac:dyDescent="0.3">
      <c r="A1257">
        <v>303532</v>
      </c>
      <c r="B1257" t="s">
        <v>87</v>
      </c>
      <c r="C1257" t="s">
        <v>1760</v>
      </c>
      <c r="D1257" t="s">
        <v>31</v>
      </c>
      <c r="E1257" t="s">
        <v>1768</v>
      </c>
      <c r="F1257" t="s">
        <v>20</v>
      </c>
      <c r="G1257" t="s">
        <v>47</v>
      </c>
      <c r="H1257" t="s">
        <v>63</v>
      </c>
      <c r="I1257" t="s">
        <v>23</v>
      </c>
      <c r="J1257" t="s">
        <v>24</v>
      </c>
      <c r="K1257" t="s">
        <v>69</v>
      </c>
      <c r="L1257" t="s">
        <v>88</v>
      </c>
      <c r="M1257">
        <v>85.08</v>
      </c>
      <c r="N1257">
        <v>87</v>
      </c>
      <c r="O1257" t="s">
        <v>49</v>
      </c>
      <c r="P1257" t="s">
        <v>38</v>
      </c>
      <c r="Q1257">
        <v>5</v>
      </c>
      <c r="R1257">
        <v>15</v>
      </c>
      <c r="S1257" t="s">
        <v>29</v>
      </c>
      <c r="U1257">
        <v>303526</v>
      </c>
    </row>
    <row r="1258" spans="1:21" x14ac:dyDescent="0.3">
      <c r="A1258">
        <v>303535</v>
      </c>
      <c r="B1258" t="s">
        <v>45</v>
      </c>
      <c r="C1258" t="s">
        <v>1762</v>
      </c>
      <c r="D1258" t="s">
        <v>72</v>
      </c>
      <c r="E1258" t="s">
        <v>1772</v>
      </c>
      <c r="F1258" t="s">
        <v>46</v>
      </c>
      <c r="G1258" t="s">
        <v>42</v>
      </c>
      <c r="H1258" t="s">
        <v>22</v>
      </c>
      <c r="I1258" t="s">
        <v>35</v>
      </c>
      <c r="J1258" t="s">
        <v>36</v>
      </c>
      <c r="K1258" t="s">
        <v>25</v>
      </c>
      <c r="L1258" t="s">
        <v>93</v>
      </c>
      <c r="M1258">
        <v>97.83</v>
      </c>
      <c r="N1258">
        <v>88</v>
      </c>
      <c r="O1258" t="s">
        <v>49</v>
      </c>
      <c r="P1258" t="s">
        <v>38</v>
      </c>
      <c r="Q1258">
        <v>4</v>
      </c>
      <c r="R1258">
        <v>24</v>
      </c>
      <c r="S1258" t="s">
        <v>29</v>
      </c>
      <c r="U1258">
        <v>303534</v>
      </c>
    </row>
    <row r="1259" spans="1:21" x14ac:dyDescent="0.3">
      <c r="A1259">
        <v>303537</v>
      </c>
      <c r="B1259" t="s">
        <v>95</v>
      </c>
      <c r="C1259" t="s">
        <v>1762</v>
      </c>
      <c r="D1259" t="s">
        <v>72</v>
      </c>
      <c r="E1259" t="s">
        <v>1772</v>
      </c>
      <c r="F1259" t="s">
        <v>46</v>
      </c>
      <c r="G1259" t="s">
        <v>33</v>
      </c>
      <c r="H1259" t="s">
        <v>22</v>
      </c>
      <c r="I1259" t="s">
        <v>35</v>
      </c>
      <c r="J1259" t="s">
        <v>36</v>
      </c>
      <c r="K1259" t="s">
        <v>54</v>
      </c>
      <c r="L1259" t="s">
        <v>96</v>
      </c>
      <c r="M1259">
        <v>87.99</v>
      </c>
      <c r="N1259">
        <v>71</v>
      </c>
      <c r="O1259" t="s">
        <v>49</v>
      </c>
      <c r="P1259" t="s">
        <v>38</v>
      </c>
      <c r="Q1259">
        <v>5</v>
      </c>
      <c r="R1259">
        <v>31</v>
      </c>
      <c r="S1259" t="s">
        <v>57</v>
      </c>
      <c r="T1259" t="s">
        <v>97</v>
      </c>
      <c r="U1259">
        <v>303529</v>
      </c>
    </row>
    <row r="1260" spans="1:21" x14ac:dyDescent="0.3">
      <c r="A1260">
        <v>303539</v>
      </c>
      <c r="B1260" t="s">
        <v>101</v>
      </c>
      <c r="C1260" t="s">
        <v>1766</v>
      </c>
      <c r="D1260" t="s">
        <v>52</v>
      </c>
      <c r="E1260" t="s">
        <v>1768</v>
      </c>
      <c r="F1260" t="s">
        <v>20</v>
      </c>
      <c r="G1260" t="s">
        <v>102</v>
      </c>
      <c r="H1260" t="s">
        <v>34</v>
      </c>
      <c r="I1260" t="s">
        <v>43</v>
      </c>
      <c r="J1260" t="s">
        <v>24</v>
      </c>
      <c r="K1260" t="s">
        <v>54</v>
      </c>
      <c r="L1260" t="s">
        <v>103</v>
      </c>
      <c r="M1260">
        <v>98.33</v>
      </c>
      <c r="N1260">
        <v>90</v>
      </c>
      <c r="O1260" t="s">
        <v>49</v>
      </c>
      <c r="P1260" t="s">
        <v>50</v>
      </c>
      <c r="R1260">
        <v>34</v>
      </c>
      <c r="S1260" t="s">
        <v>57</v>
      </c>
      <c r="T1260" t="s">
        <v>104</v>
      </c>
      <c r="U1260">
        <v>303530</v>
      </c>
    </row>
    <row r="1261" spans="1:21" x14ac:dyDescent="0.3">
      <c r="A1261">
        <v>303540</v>
      </c>
      <c r="B1261" t="s">
        <v>105</v>
      </c>
      <c r="C1261" t="s">
        <v>1763</v>
      </c>
      <c r="D1261" t="s">
        <v>80</v>
      </c>
      <c r="E1261" t="s">
        <v>1770</v>
      </c>
      <c r="F1261" t="s">
        <v>41</v>
      </c>
      <c r="G1261" t="s">
        <v>21</v>
      </c>
      <c r="H1261" t="s">
        <v>63</v>
      </c>
      <c r="I1261" t="s">
        <v>35</v>
      </c>
      <c r="J1261" t="s">
        <v>24</v>
      </c>
      <c r="K1261" t="s">
        <v>69</v>
      </c>
      <c r="L1261" t="s">
        <v>106</v>
      </c>
      <c r="M1261">
        <v>97.22</v>
      </c>
      <c r="N1261">
        <v>94</v>
      </c>
      <c r="O1261" t="s">
        <v>49</v>
      </c>
      <c r="P1261" t="s">
        <v>38</v>
      </c>
      <c r="Q1261">
        <v>5</v>
      </c>
      <c r="R1261">
        <v>30</v>
      </c>
      <c r="S1261" t="s">
        <v>29</v>
      </c>
      <c r="U1261">
        <v>303534</v>
      </c>
    </row>
    <row r="1262" spans="1:21" x14ac:dyDescent="0.3">
      <c r="A1262">
        <v>303542</v>
      </c>
      <c r="B1262" t="s">
        <v>110</v>
      </c>
      <c r="C1262" t="s">
        <v>1761</v>
      </c>
      <c r="D1262" t="s">
        <v>40</v>
      </c>
      <c r="E1262" t="s">
        <v>1768</v>
      </c>
      <c r="F1262" t="s">
        <v>20</v>
      </c>
      <c r="G1262" t="s">
        <v>42</v>
      </c>
      <c r="H1262" t="s">
        <v>76</v>
      </c>
      <c r="I1262" t="s">
        <v>43</v>
      </c>
      <c r="J1262" t="s">
        <v>24</v>
      </c>
      <c r="K1262" t="s">
        <v>54</v>
      </c>
      <c r="L1262" t="s">
        <v>111</v>
      </c>
      <c r="M1262">
        <v>91.65</v>
      </c>
      <c r="N1262">
        <v>73</v>
      </c>
      <c r="O1262" t="s">
        <v>49</v>
      </c>
      <c r="P1262" t="s">
        <v>38</v>
      </c>
      <c r="Q1262">
        <v>5</v>
      </c>
      <c r="R1262">
        <v>38</v>
      </c>
      <c r="S1262" t="s">
        <v>29</v>
      </c>
      <c r="U1262">
        <v>303522</v>
      </c>
    </row>
    <row r="1263" spans="1:21" x14ac:dyDescent="0.3">
      <c r="A1263">
        <v>303547</v>
      </c>
      <c r="B1263" t="s">
        <v>120</v>
      </c>
      <c r="C1263" t="s">
        <v>1765</v>
      </c>
      <c r="D1263" t="s">
        <v>19</v>
      </c>
      <c r="E1263" t="s">
        <v>1768</v>
      </c>
      <c r="F1263" t="s">
        <v>20</v>
      </c>
      <c r="G1263" t="s">
        <v>21</v>
      </c>
      <c r="H1263" t="s">
        <v>76</v>
      </c>
      <c r="I1263" t="s">
        <v>35</v>
      </c>
      <c r="J1263" t="s">
        <v>24</v>
      </c>
      <c r="K1263" t="s">
        <v>64</v>
      </c>
      <c r="L1263" t="s">
        <v>121</v>
      </c>
      <c r="M1263">
        <v>93.8</v>
      </c>
      <c r="N1263">
        <v>70</v>
      </c>
      <c r="O1263" t="s">
        <v>49</v>
      </c>
      <c r="P1263" t="s">
        <v>50</v>
      </c>
      <c r="R1263">
        <v>17</v>
      </c>
      <c r="S1263" t="s">
        <v>57</v>
      </c>
      <c r="T1263" t="s">
        <v>122</v>
      </c>
      <c r="U1263">
        <v>303542</v>
      </c>
    </row>
    <row r="1264" spans="1:21" x14ac:dyDescent="0.3">
      <c r="A1264">
        <v>303553</v>
      </c>
      <c r="B1264" t="s">
        <v>138</v>
      </c>
      <c r="C1264" t="s">
        <v>1764</v>
      </c>
      <c r="D1264" t="s">
        <v>60</v>
      </c>
      <c r="E1264" t="s">
        <v>1769</v>
      </c>
      <c r="F1264" t="s">
        <v>61</v>
      </c>
      <c r="G1264" t="s">
        <v>108</v>
      </c>
      <c r="H1264" t="s">
        <v>22</v>
      </c>
      <c r="I1264" t="s">
        <v>35</v>
      </c>
      <c r="J1264" t="s">
        <v>36</v>
      </c>
      <c r="K1264" t="s">
        <v>64</v>
      </c>
      <c r="L1264" t="s">
        <v>139</v>
      </c>
      <c r="M1264">
        <v>90.91</v>
      </c>
      <c r="N1264">
        <v>75</v>
      </c>
      <c r="O1264" t="s">
        <v>49</v>
      </c>
      <c r="P1264" t="s">
        <v>38</v>
      </c>
      <c r="Q1264">
        <v>3</v>
      </c>
      <c r="R1264">
        <v>25</v>
      </c>
      <c r="S1264" t="s">
        <v>29</v>
      </c>
      <c r="U1264">
        <v>303523</v>
      </c>
    </row>
    <row r="1265" spans="1:21" x14ac:dyDescent="0.3">
      <c r="A1265">
        <v>303554</v>
      </c>
      <c r="B1265" t="s">
        <v>140</v>
      </c>
      <c r="C1265" t="s">
        <v>1761</v>
      </c>
      <c r="D1265" t="s">
        <v>40</v>
      </c>
      <c r="E1265" t="s">
        <v>1769</v>
      </c>
      <c r="F1265" t="s">
        <v>61</v>
      </c>
      <c r="G1265" t="s">
        <v>73</v>
      </c>
      <c r="H1265" t="s">
        <v>34</v>
      </c>
      <c r="I1265" t="s">
        <v>23</v>
      </c>
      <c r="J1265" t="s">
        <v>24</v>
      </c>
      <c r="K1265" t="s">
        <v>54</v>
      </c>
      <c r="L1265" t="s">
        <v>141</v>
      </c>
      <c r="M1265">
        <v>94.71</v>
      </c>
      <c r="N1265">
        <v>88</v>
      </c>
      <c r="O1265" t="s">
        <v>49</v>
      </c>
      <c r="P1265" t="s">
        <v>38</v>
      </c>
      <c r="Q1265">
        <v>2</v>
      </c>
      <c r="R1265">
        <v>17</v>
      </c>
      <c r="S1265" t="s">
        <v>29</v>
      </c>
      <c r="U1265">
        <v>303527</v>
      </c>
    </row>
    <row r="1266" spans="1:21" x14ac:dyDescent="0.3">
      <c r="A1266">
        <v>303555</v>
      </c>
      <c r="B1266" t="s">
        <v>142</v>
      </c>
      <c r="C1266" t="s">
        <v>1762</v>
      </c>
      <c r="D1266" t="s">
        <v>72</v>
      </c>
      <c r="E1266" t="s">
        <v>1772</v>
      </c>
      <c r="F1266" t="s">
        <v>46</v>
      </c>
      <c r="G1266" t="s">
        <v>68</v>
      </c>
      <c r="H1266" t="s">
        <v>34</v>
      </c>
      <c r="I1266" t="s">
        <v>43</v>
      </c>
      <c r="J1266" t="s">
        <v>36</v>
      </c>
      <c r="K1266" t="s">
        <v>69</v>
      </c>
      <c r="L1266" t="s">
        <v>143</v>
      </c>
      <c r="M1266">
        <v>94.17</v>
      </c>
      <c r="N1266">
        <v>77</v>
      </c>
      <c r="O1266" t="s">
        <v>49</v>
      </c>
      <c r="P1266" t="s">
        <v>38</v>
      </c>
      <c r="Q1266">
        <v>4</v>
      </c>
      <c r="R1266">
        <v>16</v>
      </c>
      <c r="S1266" t="s">
        <v>57</v>
      </c>
      <c r="T1266" t="s">
        <v>144</v>
      </c>
      <c r="U1266">
        <v>303551</v>
      </c>
    </row>
    <row r="1267" spans="1:21" x14ac:dyDescent="0.3">
      <c r="A1267">
        <v>303558</v>
      </c>
      <c r="B1267" t="s">
        <v>149</v>
      </c>
      <c r="C1267" t="s">
        <v>1765</v>
      </c>
      <c r="D1267" t="s">
        <v>19</v>
      </c>
      <c r="E1267" t="s">
        <v>1770</v>
      </c>
      <c r="F1267" t="s">
        <v>41</v>
      </c>
      <c r="G1267" t="s">
        <v>102</v>
      </c>
      <c r="H1267" t="s">
        <v>34</v>
      </c>
      <c r="I1267" t="s">
        <v>23</v>
      </c>
      <c r="J1267" t="s">
        <v>36</v>
      </c>
      <c r="K1267" t="s">
        <v>64</v>
      </c>
      <c r="L1267" t="s">
        <v>150</v>
      </c>
      <c r="M1267">
        <v>98.06</v>
      </c>
      <c r="N1267">
        <v>89</v>
      </c>
      <c r="O1267" t="s">
        <v>49</v>
      </c>
      <c r="P1267" t="s">
        <v>38</v>
      </c>
      <c r="Q1267">
        <v>3</v>
      </c>
      <c r="R1267">
        <v>31</v>
      </c>
      <c r="S1267" t="s">
        <v>29</v>
      </c>
      <c r="U1267">
        <v>303521</v>
      </c>
    </row>
    <row r="1268" spans="1:21" x14ac:dyDescent="0.3">
      <c r="A1268">
        <v>303559</v>
      </c>
      <c r="B1268" t="s">
        <v>151</v>
      </c>
      <c r="C1268" t="s">
        <v>1765</v>
      </c>
      <c r="D1268" t="s">
        <v>19</v>
      </c>
      <c r="E1268" t="s">
        <v>1771</v>
      </c>
      <c r="F1268" t="s">
        <v>32</v>
      </c>
      <c r="G1268" t="s">
        <v>108</v>
      </c>
      <c r="H1268" t="s">
        <v>34</v>
      </c>
      <c r="I1268" t="s">
        <v>43</v>
      </c>
      <c r="J1268" t="s">
        <v>24</v>
      </c>
      <c r="K1268" t="s">
        <v>54</v>
      </c>
      <c r="L1268" t="s">
        <v>152</v>
      </c>
      <c r="M1268">
        <v>89.53</v>
      </c>
      <c r="N1268">
        <v>80</v>
      </c>
      <c r="O1268" t="s">
        <v>49</v>
      </c>
      <c r="P1268" t="s">
        <v>38</v>
      </c>
      <c r="Q1268">
        <v>4</v>
      </c>
      <c r="R1268">
        <v>5</v>
      </c>
      <c r="S1268" t="s">
        <v>57</v>
      </c>
      <c r="T1268" t="s">
        <v>153</v>
      </c>
      <c r="U1268">
        <v>303542</v>
      </c>
    </row>
    <row r="1269" spans="1:21" x14ac:dyDescent="0.3">
      <c r="A1269">
        <v>303561</v>
      </c>
      <c r="B1269" t="s">
        <v>156</v>
      </c>
      <c r="C1269" t="s">
        <v>1764</v>
      </c>
      <c r="D1269" t="s">
        <v>60</v>
      </c>
      <c r="E1269" t="s">
        <v>1768</v>
      </c>
      <c r="F1269" t="s">
        <v>20</v>
      </c>
      <c r="G1269" t="s">
        <v>53</v>
      </c>
      <c r="H1269" t="s">
        <v>63</v>
      </c>
      <c r="I1269" t="s">
        <v>23</v>
      </c>
      <c r="J1269" t="s">
        <v>36</v>
      </c>
      <c r="K1269" t="s">
        <v>64</v>
      </c>
      <c r="L1269" t="s">
        <v>157</v>
      </c>
      <c r="M1269">
        <v>91.23</v>
      </c>
      <c r="N1269">
        <v>79</v>
      </c>
      <c r="O1269" t="s">
        <v>49</v>
      </c>
      <c r="P1269" t="s">
        <v>28</v>
      </c>
      <c r="S1269" t="s">
        <v>29</v>
      </c>
      <c r="U1269">
        <v>303532</v>
      </c>
    </row>
    <row r="1270" spans="1:21" x14ac:dyDescent="0.3">
      <c r="A1270">
        <v>303571</v>
      </c>
      <c r="B1270" t="s">
        <v>179</v>
      </c>
      <c r="C1270" t="s">
        <v>1761</v>
      </c>
      <c r="D1270" t="s">
        <v>40</v>
      </c>
      <c r="E1270" t="s">
        <v>1771</v>
      </c>
      <c r="F1270" t="s">
        <v>32</v>
      </c>
      <c r="G1270" t="s">
        <v>47</v>
      </c>
      <c r="H1270" t="s">
        <v>63</v>
      </c>
      <c r="I1270" t="s">
        <v>35</v>
      </c>
      <c r="J1270" t="s">
        <v>24</v>
      </c>
      <c r="K1270" t="s">
        <v>64</v>
      </c>
      <c r="L1270" t="s">
        <v>180</v>
      </c>
      <c r="M1270">
        <v>96.24</v>
      </c>
      <c r="N1270">
        <v>95</v>
      </c>
      <c r="O1270" t="s">
        <v>49</v>
      </c>
      <c r="P1270" t="s">
        <v>38</v>
      </c>
      <c r="Q1270">
        <v>2</v>
      </c>
      <c r="R1270">
        <v>36</v>
      </c>
      <c r="S1270" t="s">
        <v>29</v>
      </c>
      <c r="U1270">
        <v>303527</v>
      </c>
    </row>
    <row r="1271" spans="1:21" x14ac:dyDescent="0.3">
      <c r="A1271">
        <v>303574</v>
      </c>
      <c r="B1271" t="s">
        <v>185</v>
      </c>
      <c r="C1271" t="s">
        <v>1761</v>
      </c>
      <c r="D1271" t="s">
        <v>40</v>
      </c>
      <c r="E1271" t="s">
        <v>1769</v>
      </c>
      <c r="F1271" t="s">
        <v>61</v>
      </c>
      <c r="G1271" t="s">
        <v>53</v>
      </c>
      <c r="H1271" t="s">
        <v>76</v>
      </c>
      <c r="I1271" t="s">
        <v>43</v>
      </c>
      <c r="J1271" t="s">
        <v>36</v>
      </c>
      <c r="K1271" t="s">
        <v>69</v>
      </c>
      <c r="L1271" t="s">
        <v>186</v>
      </c>
      <c r="M1271">
        <v>90.34</v>
      </c>
      <c r="N1271">
        <v>78</v>
      </c>
      <c r="O1271" t="s">
        <v>49</v>
      </c>
      <c r="P1271" t="s">
        <v>38</v>
      </c>
      <c r="Q1271">
        <v>3</v>
      </c>
      <c r="R1271">
        <v>11</v>
      </c>
      <c r="S1271" t="s">
        <v>29</v>
      </c>
      <c r="U1271">
        <v>303573</v>
      </c>
    </row>
    <row r="1272" spans="1:21" x14ac:dyDescent="0.3">
      <c r="A1272">
        <v>303576</v>
      </c>
      <c r="B1272" t="s">
        <v>190</v>
      </c>
      <c r="C1272" t="s">
        <v>1761</v>
      </c>
      <c r="D1272" t="s">
        <v>40</v>
      </c>
      <c r="E1272" t="s">
        <v>1770</v>
      </c>
      <c r="F1272" t="s">
        <v>41</v>
      </c>
      <c r="G1272" t="s">
        <v>21</v>
      </c>
      <c r="H1272" t="s">
        <v>22</v>
      </c>
      <c r="I1272" t="s">
        <v>23</v>
      </c>
      <c r="J1272" t="s">
        <v>24</v>
      </c>
      <c r="K1272" t="s">
        <v>54</v>
      </c>
      <c r="L1272" t="s">
        <v>191</v>
      </c>
      <c r="M1272">
        <v>95.34</v>
      </c>
      <c r="N1272">
        <v>87</v>
      </c>
      <c r="O1272" t="s">
        <v>49</v>
      </c>
      <c r="P1272" t="s">
        <v>38</v>
      </c>
      <c r="Q1272">
        <v>4</v>
      </c>
      <c r="R1272">
        <v>39</v>
      </c>
      <c r="S1272" t="s">
        <v>29</v>
      </c>
      <c r="U1272">
        <v>303538</v>
      </c>
    </row>
    <row r="1273" spans="1:21" x14ac:dyDescent="0.3">
      <c r="A1273">
        <v>303581</v>
      </c>
      <c r="B1273" t="s">
        <v>203</v>
      </c>
      <c r="C1273" t="s">
        <v>1764</v>
      </c>
      <c r="D1273" t="s">
        <v>60</v>
      </c>
      <c r="E1273" t="s">
        <v>1771</v>
      </c>
      <c r="F1273" t="s">
        <v>32</v>
      </c>
      <c r="G1273" t="s">
        <v>33</v>
      </c>
      <c r="H1273" t="s">
        <v>22</v>
      </c>
      <c r="I1273" t="s">
        <v>23</v>
      </c>
      <c r="J1273" t="s">
        <v>24</v>
      </c>
      <c r="K1273" t="s">
        <v>54</v>
      </c>
      <c r="L1273" t="s">
        <v>204</v>
      </c>
      <c r="M1273">
        <v>92.57</v>
      </c>
      <c r="N1273">
        <v>76</v>
      </c>
      <c r="O1273" t="s">
        <v>49</v>
      </c>
      <c r="P1273" t="s">
        <v>50</v>
      </c>
      <c r="R1273">
        <v>38</v>
      </c>
      <c r="S1273" t="s">
        <v>29</v>
      </c>
      <c r="U1273">
        <v>303538</v>
      </c>
    </row>
    <row r="1274" spans="1:21" x14ac:dyDescent="0.3">
      <c r="A1274">
        <v>303583</v>
      </c>
      <c r="B1274" t="s">
        <v>107</v>
      </c>
      <c r="C1274" t="s">
        <v>1764</v>
      </c>
      <c r="D1274" t="s">
        <v>60</v>
      </c>
      <c r="E1274" t="s">
        <v>1768</v>
      </c>
      <c r="F1274" t="s">
        <v>20</v>
      </c>
      <c r="G1274" t="s">
        <v>126</v>
      </c>
      <c r="H1274" t="s">
        <v>76</v>
      </c>
      <c r="I1274" t="s">
        <v>23</v>
      </c>
      <c r="J1274" t="s">
        <v>24</v>
      </c>
      <c r="K1274" t="s">
        <v>69</v>
      </c>
      <c r="L1274" t="s">
        <v>207</v>
      </c>
      <c r="M1274">
        <v>98.88</v>
      </c>
      <c r="N1274">
        <v>100</v>
      </c>
      <c r="O1274" t="s">
        <v>49</v>
      </c>
      <c r="P1274" t="s">
        <v>38</v>
      </c>
      <c r="Q1274">
        <v>5</v>
      </c>
      <c r="R1274">
        <v>30</v>
      </c>
      <c r="S1274" t="s">
        <v>29</v>
      </c>
      <c r="U1274">
        <v>303545</v>
      </c>
    </row>
    <row r="1275" spans="1:21" x14ac:dyDescent="0.3">
      <c r="A1275">
        <v>303584</v>
      </c>
      <c r="B1275" t="s">
        <v>190</v>
      </c>
      <c r="C1275" t="s">
        <v>1766</v>
      </c>
      <c r="D1275" t="s">
        <v>52</v>
      </c>
      <c r="E1275" t="s">
        <v>1768</v>
      </c>
      <c r="F1275" t="s">
        <v>20</v>
      </c>
      <c r="G1275" t="s">
        <v>33</v>
      </c>
      <c r="H1275" t="s">
        <v>34</v>
      </c>
      <c r="I1275" t="s">
        <v>43</v>
      </c>
      <c r="J1275" t="s">
        <v>36</v>
      </c>
      <c r="K1275" t="s">
        <v>64</v>
      </c>
      <c r="L1275" t="s">
        <v>208</v>
      </c>
      <c r="M1275">
        <v>96.61</v>
      </c>
      <c r="N1275">
        <v>92</v>
      </c>
      <c r="O1275" t="s">
        <v>49</v>
      </c>
      <c r="P1275" t="s">
        <v>28</v>
      </c>
      <c r="R1275">
        <v>8</v>
      </c>
      <c r="S1275" t="s">
        <v>29</v>
      </c>
      <c r="U1275">
        <v>303547</v>
      </c>
    </row>
    <row r="1276" spans="1:21" x14ac:dyDescent="0.3">
      <c r="A1276">
        <v>303590</v>
      </c>
      <c r="B1276" t="s">
        <v>217</v>
      </c>
      <c r="C1276" t="s">
        <v>1763</v>
      </c>
      <c r="D1276" t="s">
        <v>80</v>
      </c>
      <c r="E1276" t="s">
        <v>1771</v>
      </c>
      <c r="F1276" t="s">
        <v>32</v>
      </c>
      <c r="G1276" t="s">
        <v>62</v>
      </c>
      <c r="H1276" t="s">
        <v>22</v>
      </c>
      <c r="I1276" t="s">
        <v>43</v>
      </c>
      <c r="J1276" t="s">
        <v>36</v>
      </c>
      <c r="K1276" t="s">
        <v>69</v>
      </c>
      <c r="L1276" t="s">
        <v>218</v>
      </c>
      <c r="M1276">
        <v>91.85</v>
      </c>
      <c r="N1276">
        <v>85</v>
      </c>
      <c r="O1276" t="s">
        <v>49</v>
      </c>
      <c r="P1276" t="s">
        <v>38</v>
      </c>
      <c r="Q1276">
        <v>4</v>
      </c>
      <c r="R1276">
        <v>38</v>
      </c>
      <c r="S1276" t="s">
        <v>29</v>
      </c>
      <c r="U1276">
        <v>303563</v>
      </c>
    </row>
    <row r="1277" spans="1:21" x14ac:dyDescent="0.3">
      <c r="A1277">
        <v>303592</v>
      </c>
      <c r="B1277" t="s">
        <v>221</v>
      </c>
      <c r="C1277" t="s">
        <v>1764</v>
      </c>
      <c r="D1277" t="s">
        <v>60</v>
      </c>
      <c r="E1277" t="s">
        <v>1770</v>
      </c>
      <c r="F1277" t="s">
        <v>41</v>
      </c>
      <c r="G1277" t="s">
        <v>126</v>
      </c>
      <c r="H1277" t="s">
        <v>63</v>
      </c>
      <c r="I1277" t="s">
        <v>43</v>
      </c>
      <c r="J1277" t="s">
        <v>24</v>
      </c>
      <c r="K1277" t="s">
        <v>25</v>
      </c>
      <c r="L1277" t="s">
        <v>222</v>
      </c>
      <c r="M1277">
        <v>98.32</v>
      </c>
      <c r="N1277">
        <v>97</v>
      </c>
      <c r="O1277" t="s">
        <v>49</v>
      </c>
      <c r="P1277" t="s">
        <v>38</v>
      </c>
      <c r="Q1277">
        <v>4</v>
      </c>
      <c r="S1277" t="s">
        <v>131</v>
      </c>
      <c r="T1277" t="s">
        <v>223</v>
      </c>
      <c r="U1277">
        <v>303568</v>
      </c>
    </row>
    <row r="1278" spans="1:21" x14ac:dyDescent="0.3">
      <c r="A1278">
        <v>303595</v>
      </c>
      <c r="B1278" t="s">
        <v>228</v>
      </c>
      <c r="C1278" t="s">
        <v>1764</v>
      </c>
      <c r="D1278" t="s">
        <v>60</v>
      </c>
      <c r="E1278" t="s">
        <v>1769</v>
      </c>
      <c r="F1278" t="s">
        <v>61</v>
      </c>
      <c r="G1278" t="s">
        <v>173</v>
      </c>
      <c r="H1278" t="s">
        <v>63</v>
      </c>
      <c r="I1278" t="s">
        <v>35</v>
      </c>
      <c r="J1278" t="s">
        <v>24</v>
      </c>
      <c r="K1278" t="s">
        <v>69</v>
      </c>
      <c r="L1278" t="s">
        <v>229</v>
      </c>
      <c r="M1278">
        <v>92.39</v>
      </c>
      <c r="N1278">
        <v>90</v>
      </c>
      <c r="O1278" t="s">
        <v>49</v>
      </c>
      <c r="P1278" t="s">
        <v>50</v>
      </c>
      <c r="R1278">
        <v>33</v>
      </c>
      <c r="S1278" t="s">
        <v>29</v>
      </c>
      <c r="U1278">
        <v>303566</v>
      </c>
    </row>
    <row r="1279" spans="1:21" x14ac:dyDescent="0.3">
      <c r="A1279">
        <v>303596</v>
      </c>
      <c r="B1279" t="s">
        <v>230</v>
      </c>
      <c r="C1279" t="s">
        <v>1764</v>
      </c>
      <c r="D1279" t="s">
        <v>60</v>
      </c>
      <c r="E1279" t="s">
        <v>1769</v>
      </c>
      <c r="F1279" t="s">
        <v>61</v>
      </c>
      <c r="G1279" t="s">
        <v>102</v>
      </c>
      <c r="H1279" t="s">
        <v>63</v>
      </c>
      <c r="I1279" t="s">
        <v>23</v>
      </c>
      <c r="J1279" t="s">
        <v>24</v>
      </c>
      <c r="K1279" t="s">
        <v>64</v>
      </c>
      <c r="L1279" t="s">
        <v>231</v>
      </c>
      <c r="M1279">
        <v>89.32</v>
      </c>
      <c r="N1279">
        <v>74</v>
      </c>
      <c r="O1279" t="s">
        <v>49</v>
      </c>
      <c r="P1279" t="s">
        <v>38</v>
      </c>
      <c r="Q1279">
        <v>3</v>
      </c>
      <c r="R1279">
        <v>27</v>
      </c>
      <c r="S1279" t="s">
        <v>29</v>
      </c>
      <c r="U1279">
        <v>303533</v>
      </c>
    </row>
    <row r="1280" spans="1:21" x14ac:dyDescent="0.3">
      <c r="A1280">
        <v>303598</v>
      </c>
      <c r="B1280" t="s">
        <v>235</v>
      </c>
      <c r="C1280" t="s">
        <v>1762</v>
      </c>
      <c r="D1280" t="s">
        <v>72</v>
      </c>
      <c r="E1280" t="s">
        <v>1771</v>
      </c>
      <c r="F1280" t="s">
        <v>32</v>
      </c>
      <c r="G1280" t="s">
        <v>62</v>
      </c>
      <c r="H1280" t="s">
        <v>22</v>
      </c>
      <c r="I1280" t="s">
        <v>23</v>
      </c>
      <c r="J1280" t="s">
        <v>36</v>
      </c>
      <c r="K1280" t="s">
        <v>69</v>
      </c>
      <c r="L1280" t="s">
        <v>236</v>
      </c>
      <c r="M1280">
        <v>92.47</v>
      </c>
      <c r="N1280">
        <v>71</v>
      </c>
      <c r="O1280" t="s">
        <v>49</v>
      </c>
      <c r="P1280" t="s">
        <v>38</v>
      </c>
      <c r="Q1280">
        <v>5</v>
      </c>
      <c r="R1280">
        <v>28</v>
      </c>
      <c r="S1280" t="s">
        <v>29</v>
      </c>
      <c r="U1280">
        <v>303545</v>
      </c>
    </row>
    <row r="1281" spans="1:21" x14ac:dyDescent="0.3">
      <c r="A1281">
        <v>303604</v>
      </c>
      <c r="B1281" t="s">
        <v>246</v>
      </c>
      <c r="C1281" t="s">
        <v>1765</v>
      </c>
      <c r="D1281" t="s">
        <v>19</v>
      </c>
      <c r="E1281" t="s">
        <v>1769</v>
      </c>
      <c r="F1281" t="s">
        <v>61</v>
      </c>
      <c r="G1281" t="s">
        <v>53</v>
      </c>
      <c r="H1281" t="s">
        <v>76</v>
      </c>
      <c r="I1281" t="s">
        <v>35</v>
      </c>
      <c r="J1281" t="s">
        <v>36</v>
      </c>
      <c r="K1281" t="s">
        <v>25</v>
      </c>
      <c r="L1281" t="s">
        <v>247</v>
      </c>
      <c r="M1281">
        <v>88.59</v>
      </c>
      <c r="N1281">
        <v>72</v>
      </c>
      <c r="O1281" t="s">
        <v>49</v>
      </c>
      <c r="P1281" t="s">
        <v>38</v>
      </c>
      <c r="Q1281">
        <v>5</v>
      </c>
      <c r="R1281">
        <v>31</v>
      </c>
      <c r="S1281" t="s">
        <v>29</v>
      </c>
      <c r="U1281">
        <v>303521</v>
      </c>
    </row>
    <row r="1282" spans="1:21" x14ac:dyDescent="0.3">
      <c r="A1282">
        <v>303605</v>
      </c>
      <c r="B1282" t="s">
        <v>248</v>
      </c>
      <c r="C1282" t="s">
        <v>1760</v>
      </c>
      <c r="D1282" t="s">
        <v>31</v>
      </c>
      <c r="E1282" t="s">
        <v>1770</v>
      </c>
      <c r="F1282" t="s">
        <v>41</v>
      </c>
      <c r="G1282" t="s">
        <v>53</v>
      </c>
      <c r="H1282" t="s">
        <v>22</v>
      </c>
      <c r="I1282" t="s">
        <v>23</v>
      </c>
      <c r="J1282" t="s">
        <v>36</v>
      </c>
      <c r="K1282" t="s">
        <v>25</v>
      </c>
      <c r="L1282" t="s">
        <v>249</v>
      </c>
      <c r="M1282">
        <v>95.71</v>
      </c>
      <c r="N1282">
        <v>98</v>
      </c>
      <c r="O1282" t="s">
        <v>49</v>
      </c>
      <c r="P1282" t="s">
        <v>38</v>
      </c>
      <c r="Q1282">
        <v>4</v>
      </c>
      <c r="S1282" t="s">
        <v>29</v>
      </c>
      <c r="U1282">
        <v>303531</v>
      </c>
    </row>
    <row r="1283" spans="1:21" x14ac:dyDescent="0.3">
      <c r="A1283">
        <v>303606</v>
      </c>
      <c r="B1283" t="s">
        <v>248</v>
      </c>
      <c r="C1283" t="s">
        <v>1765</v>
      </c>
      <c r="D1283" t="s">
        <v>19</v>
      </c>
      <c r="E1283" t="s">
        <v>1769</v>
      </c>
      <c r="F1283" t="s">
        <v>61</v>
      </c>
      <c r="G1283" t="s">
        <v>68</v>
      </c>
      <c r="H1283" t="s">
        <v>34</v>
      </c>
      <c r="I1283" t="s">
        <v>23</v>
      </c>
      <c r="J1283" t="s">
        <v>24</v>
      </c>
      <c r="K1283" t="s">
        <v>54</v>
      </c>
      <c r="L1283" t="s">
        <v>250</v>
      </c>
      <c r="M1283">
        <v>95.23</v>
      </c>
      <c r="N1283">
        <v>85</v>
      </c>
      <c r="O1283" t="s">
        <v>49</v>
      </c>
      <c r="P1283" t="s">
        <v>38</v>
      </c>
      <c r="Q1283">
        <v>3</v>
      </c>
      <c r="R1283">
        <v>7</v>
      </c>
      <c r="S1283" t="s">
        <v>29</v>
      </c>
      <c r="U1283">
        <v>303593</v>
      </c>
    </row>
    <row r="1284" spans="1:21" x14ac:dyDescent="0.3">
      <c r="A1284">
        <v>303607</v>
      </c>
      <c r="B1284" t="s">
        <v>251</v>
      </c>
      <c r="C1284" t="s">
        <v>1763</v>
      </c>
      <c r="D1284" t="s">
        <v>80</v>
      </c>
      <c r="E1284" t="s">
        <v>1772</v>
      </c>
      <c r="F1284" t="s">
        <v>46</v>
      </c>
      <c r="G1284" t="s">
        <v>21</v>
      </c>
      <c r="H1284" t="s">
        <v>34</v>
      </c>
      <c r="I1284" t="s">
        <v>43</v>
      </c>
      <c r="J1284" t="s">
        <v>24</v>
      </c>
      <c r="K1284" t="s">
        <v>54</v>
      </c>
      <c r="L1284" t="s">
        <v>252</v>
      </c>
      <c r="M1284">
        <v>90.5</v>
      </c>
      <c r="N1284">
        <v>82</v>
      </c>
      <c r="O1284" t="s">
        <v>49</v>
      </c>
      <c r="P1284" t="s">
        <v>38</v>
      </c>
      <c r="Q1284">
        <v>3</v>
      </c>
      <c r="R1284">
        <v>30</v>
      </c>
      <c r="S1284" t="s">
        <v>29</v>
      </c>
      <c r="U1284">
        <v>303549</v>
      </c>
    </row>
    <row r="1285" spans="1:21" x14ac:dyDescent="0.3">
      <c r="A1285">
        <v>303608</v>
      </c>
      <c r="B1285" t="s">
        <v>253</v>
      </c>
      <c r="C1285" t="s">
        <v>1761</v>
      </c>
      <c r="D1285" t="s">
        <v>40</v>
      </c>
      <c r="E1285" t="s">
        <v>1772</v>
      </c>
      <c r="F1285" t="s">
        <v>46</v>
      </c>
      <c r="G1285" t="s">
        <v>102</v>
      </c>
      <c r="H1285" t="s">
        <v>22</v>
      </c>
      <c r="I1285" t="s">
        <v>43</v>
      </c>
      <c r="J1285" t="s">
        <v>36</v>
      </c>
      <c r="K1285" t="s">
        <v>69</v>
      </c>
      <c r="L1285" t="s">
        <v>254</v>
      </c>
      <c r="M1285">
        <v>94.42</v>
      </c>
      <c r="N1285">
        <v>74</v>
      </c>
      <c r="O1285" t="s">
        <v>49</v>
      </c>
      <c r="P1285" t="s">
        <v>38</v>
      </c>
      <c r="Q1285">
        <v>4</v>
      </c>
      <c r="R1285">
        <v>40</v>
      </c>
      <c r="S1285" t="s">
        <v>29</v>
      </c>
      <c r="U1285">
        <v>303570</v>
      </c>
    </row>
    <row r="1286" spans="1:21" x14ac:dyDescent="0.3">
      <c r="A1286">
        <v>303609</v>
      </c>
      <c r="B1286" t="s">
        <v>255</v>
      </c>
      <c r="C1286" t="s">
        <v>1761</v>
      </c>
      <c r="D1286" t="s">
        <v>40</v>
      </c>
      <c r="E1286" t="s">
        <v>1772</v>
      </c>
      <c r="F1286" t="s">
        <v>46</v>
      </c>
      <c r="G1286" t="s">
        <v>108</v>
      </c>
      <c r="H1286" t="s">
        <v>34</v>
      </c>
      <c r="I1286" t="s">
        <v>43</v>
      </c>
      <c r="J1286" t="s">
        <v>36</v>
      </c>
      <c r="K1286" t="s">
        <v>54</v>
      </c>
      <c r="L1286" t="s">
        <v>256</v>
      </c>
      <c r="M1286">
        <v>97.46</v>
      </c>
      <c r="N1286">
        <v>95</v>
      </c>
      <c r="O1286" t="s">
        <v>49</v>
      </c>
      <c r="P1286" t="s">
        <v>38</v>
      </c>
      <c r="Q1286">
        <v>2</v>
      </c>
      <c r="R1286">
        <v>17</v>
      </c>
      <c r="S1286" t="s">
        <v>57</v>
      </c>
      <c r="T1286" t="s">
        <v>257</v>
      </c>
      <c r="U1286">
        <v>303539</v>
      </c>
    </row>
    <row r="1287" spans="1:21" x14ac:dyDescent="0.3">
      <c r="A1287">
        <v>303615</v>
      </c>
      <c r="B1287" t="s">
        <v>265</v>
      </c>
      <c r="C1287" t="s">
        <v>1760</v>
      </c>
      <c r="D1287" t="s">
        <v>31</v>
      </c>
      <c r="E1287" t="s">
        <v>1772</v>
      </c>
      <c r="F1287" t="s">
        <v>46</v>
      </c>
      <c r="G1287" t="s">
        <v>53</v>
      </c>
      <c r="H1287" t="s">
        <v>63</v>
      </c>
      <c r="I1287" t="s">
        <v>43</v>
      </c>
      <c r="J1287" t="s">
        <v>36</v>
      </c>
      <c r="K1287" t="s">
        <v>64</v>
      </c>
      <c r="L1287" t="s">
        <v>266</v>
      </c>
      <c r="M1287">
        <v>86.08</v>
      </c>
      <c r="N1287">
        <v>80</v>
      </c>
      <c r="O1287" t="s">
        <v>49</v>
      </c>
      <c r="P1287" t="s">
        <v>50</v>
      </c>
      <c r="R1287">
        <v>26</v>
      </c>
      <c r="S1287" t="s">
        <v>29</v>
      </c>
      <c r="U1287">
        <v>303577</v>
      </c>
    </row>
    <row r="1288" spans="1:21" x14ac:dyDescent="0.3">
      <c r="A1288">
        <v>303617</v>
      </c>
      <c r="B1288" t="s">
        <v>241</v>
      </c>
      <c r="C1288" t="s">
        <v>1766</v>
      </c>
      <c r="D1288" t="s">
        <v>52</v>
      </c>
      <c r="E1288" t="s">
        <v>1772</v>
      </c>
      <c r="F1288" t="s">
        <v>46</v>
      </c>
      <c r="G1288" t="s">
        <v>126</v>
      </c>
      <c r="H1288" t="s">
        <v>34</v>
      </c>
      <c r="I1288" t="s">
        <v>23</v>
      </c>
      <c r="J1288" t="s">
        <v>36</v>
      </c>
      <c r="K1288" t="s">
        <v>69</v>
      </c>
      <c r="L1288" t="s">
        <v>268</v>
      </c>
      <c r="M1288">
        <v>87.53</v>
      </c>
      <c r="N1288">
        <v>86</v>
      </c>
      <c r="O1288" t="s">
        <v>49</v>
      </c>
      <c r="P1288" t="s">
        <v>38</v>
      </c>
      <c r="Q1288">
        <v>5</v>
      </c>
      <c r="S1288" t="s">
        <v>29</v>
      </c>
      <c r="U1288">
        <v>303580</v>
      </c>
    </row>
    <row r="1289" spans="1:21" x14ac:dyDescent="0.3">
      <c r="A1289">
        <v>303630</v>
      </c>
      <c r="B1289" t="s">
        <v>293</v>
      </c>
      <c r="C1289" t="s">
        <v>1763</v>
      </c>
      <c r="D1289" t="s">
        <v>80</v>
      </c>
      <c r="E1289" t="s">
        <v>1769</v>
      </c>
      <c r="F1289" t="s">
        <v>61</v>
      </c>
      <c r="G1289" t="s">
        <v>53</v>
      </c>
      <c r="H1289" t="s">
        <v>76</v>
      </c>
      <c r="I1289" t="s">
        <v>43</v>
      </c>
      <c r="J1289" t="s">
        <v>24</v>
      </c>
      <c r="K1289" t="s">
        <v>54</v>
      </c>
      <c r="L1289" t="s">
        <v>294</v>
      </c>
      <c r="M1289">
        <v>90.36</v>
      </c>
      <c r="N1289">
        <v>72</v>
      </c>
      <c r="O1289" t="s">
        <v>49</v>
      </c>
      <c r="P1289" t="s">
        <v>38</v>
      </c>
      <c r="Q1289">
        <v>3</v>
      </c>
      <c r="R1289">
        <v>31</v>
      </c>
      <c r="S1289" t="s">
        <v>29</v>
      </c>
      <c r="U1289">
        <v>303553</v>
      </c>
    </row>
    <row r="1290" spans="1:21" x14ac:dyDescent="0.3">
      <c r="A1290">
        <v>303635</v>
      </c>
      <c r="B1290" t="s">
        <v>301</v>
      </c>
      <c r="C1290" t="s">
        <v>1764</v>
      </c>
      <c r="D1290" t="s">
        <v>60</v>
      </c>
      <c r="E1290" t="s">
        <v>1771</v>
      </c>
      <c r="F1290" t="s">
        <v>32</v>
      </c>
      <c r="G1290" t="s">
        <v>53</v>
      </c>
      <c r="H1290" t="s">
        <v>34</v>
      </c>
      <c r="I1290" t="s">
        <v>35</v>
      </c>
      <c r="J1290" t="s">
        <v>36</v>
      </c>
      <c r="K1290" t="s">
        <v>25</v>
      </c>
      <c r="L1290" t="s">
        <v>302</v>
      </c>
      <c r="M1290">
        <v>97.07</v>
      </c>
      <c r="N1290">
        <v>95</v>
      </c>
      <c r="O1290" t="s">
        <v>49</v>
      </c>
      <c r="P1290" t="s">
        <v>50</v>
      </c>
      <c r="R1290">
        <v>12</v>
      </c>
      <c r="S1290" t="s">
        <v>29</v>
      </c>
      <c r="U1290">
        <v>303526</v>
      </c>
    </row>
    <row r="1291" spans="1:21" x14ac:dyDescent="0.3">
      <c r="A1291">
        <v>303636</v>
      </c>
      <c r="B1291" t="s">
        <v>51</v>
      </c>
      <c r="C1291" t="s">
        <v>1760</v>
      </c>
      <c r="D1291" t="s">
        <v>31</v>
      </c>
      <c r="E1291" t="s">
        <v>1772</v>
      </c>
      <c r="F1291" t="s">
        <v>46</v>
      </c>
      <c r="G1291" t="s">
        <v>73</v>
      </c>
      <c r="H1291" t="s">
        <v>34</v>
      </c>
      <c r="I1291" t="s">
        <v>23</v>
      </c>
      <c r="J1291" t="s">
        <v>24</v>
      </c>
      <c r="K1291" t="s">
        <v>64</v>
      </c>
      <c r="L1291" t="s">
        <v>303</v>
      </c>
      <c r="M1291">
        <v>89.27</v>
      </c>
      <c r="N1291">
        <v>85</v>
      </c>
      <c r="O1291" t="s">
        <v>49</v>
      </c>
      <c r="P1291" t="s">
        <v>38</v>
      </c>
      <c r="Q1291">
        <v>5</v>
      </c>
      <c r="R1291">
        <v>12</v>
      </c>
      <c r="S1291" t="s">
        <v>29</v>
      </c>
      <c r="U1291">
        <v>303615</v>
      </c>
    </row>
    <row r="1292" spans="1:21" x14ac:dyDescent="0.3">
      <c r="A1292">
        <v>303637</v>
      </c>
      <c r="B1292" t="s">
        <v>181</v>
      </c>
      <c r="C1292" t="s">
        <v>1761</v>
      </c>
      <c r="D1292" t="s">
        <v>40</v>
      </c>
      <c r="E1292" t="s">
        <v>1771</v>
      </c>
      <c r="F1292" t="s">
        <v>32</v>
      </c>
      <c r="G1292" t="s">
        <v>73</v>
      </c>
      <c r="H1292" t="s">
        <v>76</v>
      </c>
      <c r="I1292" t="s">
        <v>35</v>
      </c>
      <c r="J1292" t="s">
        <v>36</v>
      </c>
      <c r="K1292" t="s">
        <v>69</v>
      </c>
      <c r="L1292" t="s">
        <v>304</v>
      </c>
      <c r="M1292">
        <v>88.92</v>
      </c>
      <c r="N1292">
        <v>85</v>
      </c>
      <c r="O1292" t="s">
        <v>49</v>
      </c>
      <c r="P1292" t="s">
        <v>38</v>
      </c>
      <c r="Q1292">
        <v>3</v>
      </c>
      <c r="R1292">
        <v>37</v>
      </c>
      <c r="S1292" t="s">
        <v>29</v>
      </c>
      <c r="U1292">
        <v>303534</v>
      </c>
    </row>
    <row r="1293" spans="1:21" x14ac:dyDescent="0.3">
      <c r="A1293">
        <v>303638</v>
      </c>
      <c r="B1293" t="s">
        <v>149</v>
      </c>
      <c r="C1293" t="s">
        <v>1760</v>
      </c>
      <c r="D1293" t="s">
        <v>31</v>
      </c>
      <c r="E1293" t="s">
        <v>1771</v>
      </c>
      <c r="F1293" t="s">
        <v>32</v>
      </c>
      <c r="G1293" t="s">
        <v>47</v>
      </c>
      <c r="H1293" t="s">
        <v>63</v>
      </c>
      <c r="I1293" t="s">
        <v>23</v>
      </c>
      <c r="J1293" t="s">
        <v>24</v>
      </c>
      <c r="K1293" t="s">
        <v>25</v>
      </c>
      <c r="L1293" t="s">
        <v>106</v>
      </c>
      <c r="M1293">
        <v>87.42</v>
      </c>
      <c r="N1293">
        <v>85</v>
      </c>
      <c r="O1293" t="s">
        <v>49</v>
      </c>
      <c r="P1293" t="s">
        <v>38</v>
      </c>
      <c r="Q1293">
        <v>2</v>
      </c>
      <c r="R1293">
        <v>11</v>
      </c>
      <c r="S1293" t="s">
        <v>29</v>
      </c>
      <c r="U1293">
        <v>303529</v>
      </c>
    </row>
    <row r="1294" spans="1:21" x14ac:dyDescent="0.3">
      <c r="A1294">
        <v>303640</v>
      </c>
      <c r="B1294" t="s">
        <v>307</v>
      </c>
      <c r="C1294" t="s">
        <v>1766</v>
      </c>
      <c r="D1294" t="s">
        <v>52</v>
      </c>
      <c r="E1294" t="s">
        <v>1770</v>
      </c>
      <c r="F1294" t="s">
        <v>41</v>
      </c>
      <c r="G1294" t="s">
        <v>102</v>
      </c>
      <c r="H1294" t="s">
        <v>22</v>
      </c>
      <c r="I1294" t="s">
        <v>43</v>
      </c>
      <c r="J1294" t="s">
        <v>36</v>
      </c>
      <c r="K1294" t="s">
        <v>25</v>
      </c>
      <c r="L1294" t="s">
        <v>308</v>
      </c>
      <c r="M1294">
        <v>85.07</v>
      </c>
      <c r="N1294">
        <v>81</v>
      </c>
      <c r="O1294" t="s">
        <v>49</v>
      </c>
      <c r="P1294" t="s">
        <v>38</v>
      </c>
      <c r="Q1294">
        <v>5</v>
      </c>
      <c r="R1294">
        <v>22</v>
      </c>
      <c r="S1294" t="s">
        <v>29</v>
      </c>
      <c r="U1294">
        <v>303557</v>
      </c>
    </row>
    <row r="1295" spans="1:21" x14ac:dyDescent="0.3">
      <c r="A1295">
        <v>303642</v>
      </c>
      <c r="B1295" t="s">
        <v>310</v>
      </c>
      <c r="C1295" t="s">
        <v>1764</v>
      </c>
      <c r="D1295" t="s">
        <v>60</v>
      </c>
      <c r="E1295" t="s">
        <v>1770</v>
      </c>
      <c r="F1295" t="s">
        <v>41</v>
      </c>
      <c r="G1295" t="s">
        <v>53</v>
      </c>
      <c r="H1295" t="s">
        <v>63</v>
      </c>
      <c r="I1295" t="s">
        <v>35</v>
      </c>
      <c r="J1295" t="s">
        <v>24</v>
      </c>
      <c r="K1295" t="s">
        <v>69</v>
      </c>
      <c r="L1295" t="s">
        <v>311</v>
      </c>
      <c r="M1295">
        <v>92.43</v>
      </c>
      <c r="N1295">
        <v>83</v>
      </c>
      <c r="O1295" t="s">
        <v>49</v>
      </c>
      <c r="P1295" t="s">
        <v>38</v>
      </c>
      <c r="Q1295">
        <v>4</v>
      </c>
      <c r="R1295">
        <v>18</v>
      </c>
      <c r="S1295" t="s">
        <v>29</v>
      </c>
      <c r="U1295">
        <v>303535</v>
      </c>
    </row>
    <row r="1296" spans="1:21" x14ac:dyDescent="0.3">
      <c r="A1296">
        <v>303656</v>
      </c>
      <c r="B1296" t="s">
        <v>335</v>
      </c>
      <c r="C1296" t="s">
        <v>1763</v>
      </c>
      <c r="D1296" t="s">
        <v>80</v>
      </c>
      <c r="E1296" t="s">
        <v>1768</v>
      </c>
      <c r="F1296" t="s">
        <v>20</v>
      </c>
      <c r="G1296" t="s">
        <v>53</v>
      </c>
      <c r="H1296" t="s">
        <v>34</v>
      </c>
      <c r="I1296" t="s">
        <v>35</v>
      </c>
      <c r="J1296" t="s">
        <v>24</v>
      </c>
      <c r="K1296" t="s">
        <v>25</v>
      </c>
      <c r="L1296" t="s">
        <v>336</v>
      </c>
      <c r="M1296">
        <v>93.61</v>
      </c>
      <c r="N1296">
        <v>77</v>
      </c>
      <c r="O1296" t="s">
        <v>49</v>
      </c>
      <c r="P1296" t="s">
        <v>38</v>
      </c>
      <c r="Q1296">
        <v>5</v>
      </c>
      <c r="R1296">
        <v>9</v>
      </c>
      <c r="S1296" t="s">
        <v>29</v>
      </c>
      <c r="U1296">
        <v>303607</v>
      </c>
    </row>
    <row r="1297" spans="1:21" x14ac:dyDescent="0.3">
      <c r="A1297">
        <v>303657</v>
      </c>
      <c r="B1297" t="s">
        <v>151</v>
      </c>
      <c r="C1297" t="s">
        <v>1766</v>
      </c>
      <c r="D1297" t="s">
        <v>52</v>
      </c>
      <c r="E1297" t="s">
        <v>1772</v>
      </c>
      <c r="F1297" t="s">
        <v>46</v>
      </c>
      <c r="G1297" t="s">
        <v>126</v>
      </c>
      <c r="H1297" t="s">
        <v>76</v>
      </c>
      <c r="I1297" t="s">
        <v>23</v>
      </c>
      <c r="J1297" t="s">
        <v>36</v>
      </c>
      <c r="K1297" t="s">
        <v>25</v>
      </c>
      <c r="L1297" t="s">
        <v>337</v>
      </c>
      <c r="M1297">
        <v>91.8</v>
      </c>
      <c r="N1297">
        <v>83</v>
      </c>
      <c r="O1297" t="s">
        <v>49</v>
      </c>
      <c r="P1297" t="s">
        <v>38</v>
      </c>
      <c r="Q1297">
        <v>3</v>
      </c>
      <c r="S1297" t="s">
        <v>29</v>
      </c>
      <c r="U1297">
        <v>303579</v>
      </c>
    </row>
    <row r="1298" spans="1:21" x14ac:dyDescent="0.3">
      <c r="A1298">
        <v>303661</v>
      </c>
      <c r="B1298" t="s">
        <v>91</v>
      </c>
      <c r="C1298" t="s">
        <v>1763</v>
      </c>
      <c r="D1298" t="s">
        <v>80</v>
      </c>
      <c r="E1298" t="s">
        <v>1772</v>
      </c>
      <c r="F1298" t="s">
        <v>46</v>
      </c>
      <c r="G1298" t="s">
        <v>173</v>
      </c>
      <c r="H1298" t="s">
        <v>22</v>
      </c>
      <c r="I1298" t="s">
        <v>43</v>
      </c>
      <c r="J1298" t="s">
        <v>36</v>
      </c>
      <c r="K1298" t="s">
        <v>69</v>
      </c>
      <c r="L1298" t="s">
        <v>343</v>
      </c>
      <c r="M1298">
        <v>99.89</v>
      </c>
      <c r="N1298">
        <v>91</v>
      </c>
      <c r="O1298" t="s">
        <v>49</v>
      </c>
      <c r="P1298" t="s">
        <v>38</v>
      </c>
      <c r="Q1298">
        <v>5</v>
      </c>
      <c r="S1298" t="s">
        <v>29</v>
      </c>
      <c r="U1298">
        <v>303569</v>
      </c>
    </row>
    <row r="1299" spans="1:21" x14ac:dyDescent="0.3">
      <c r="A1299">
        <v>303662</v>
      </c>
      <c r="B1299" t="s">
        <v>116</v>
      </c>
      <c r="C1299" t="s">
        <v>1762</v>
      </c>
      <c r="D1299" t="s">
        <v>72</v>
      </c>
      <c r="E1299" t="s">
        <v>1769</v>
      </c>
      <c r="F1299" t="s">
        <v>61</v>
      </c>
      <c r="G1299" t="s">
        <v>42</v>
      </c>
      <c r="H1299" t="s">
        <v>22</v>
      </c>
      <c r="I1299" t="s">
        <v>35</v>
      </c>
      <c r="J1299" t="s">
        <v>36</v>
      </c>
      <c r="K1299" t="s">
        <v>64</v>
      </c>
      <c r="L1299" t="s">
        <v>344</v>
      </c>
      <c r="M1299">
        <v>95.45</v>
      </c>
      <c r="N1299">
        <v>96</v>
      </c>
      <c r="O1299" t="s">
        <v>49</v>
      </c>
      <c r="P1299" t="s">
        <v>38</v>
      </c>
      <c r="Q1299">
        <v>2</v>
      </c>
      <c r="R1299">
        <v>30</v>
      </c>
      <c r="S1299" t="s">
        <v>29</v>
      </c>
      <c r="U1299">
        <v>303624</v>
      </c>
    </row>
    <row r="1300" spans="1:21" x14ac:dyDescent="0.3">
      <c r="A1300">
        <v>303664</v>
      </c>
      <c r="B1300" t="s">
        <v>346</v>
      </c>
      <c r="C1300" t="s">
        <v>1762</v>
      </c>
      <c r="D1300" t="s">
        <v>72</v>
      </c>
      <c r="E1300" t="s">
        <v>1771</v>
      </c>
      <c r="F1300" t="s">
        <v>32</v>
      </c>
      <c r="G1300" t="s">
        <v>21</v>
      </c>
      <c r="H1300" t="s">
        <v>76</v>
      </c>
      <c r="I1300" t="s">
        <v>43</v>
      </c>
      <c r="J1300" t="s">
        <v>24</v>
      </c>
      <c r="K1300" t="s">
        <v>25</v>
      </c>
      <c r="L1300" t="s">
        <v>347</v>
      </c>
      <c r="M1300">
        <v>95.24</v>
      </c>
      <c r="N1300">
        <v>92</v>
      </c>
      <c r="O1300" t="s">
        <v>49</v>
      </c>
      <c r="P1300" t="s">
        <v>50</v>
      </c>
      <c r="R1300">
        <v>32</v>
      </c>
      <c r="S1300" t="s">
        <v>29</v>
      </c>
      <c r="U1300">
        <v>303595</v>
      </c>
    </row>
    <row r="1301" spans="1:21" x14ac:dyDescent="0.3">
      <c r="A1301">
        <v>303665</v>
      </c>
      <c r="B1301" t="s">
        <v>348</v>
      </c>
      <c r="C1301" t="s">
        <v>1766</v>
      </c>
      <c r="D1301" t="s">
        <v>52</v>
      </c>
      <c r="E1301" t="s">
        <v>1772</v>
      </c>
      <c r="F1301" t="s">
        <v>46</v>
      </c>
      <c r="G1301" t="s">
        <v>108</v>
      </c>
      <c r="H1301" t="s">
        <v>76</v>
      </c>
      <c r="I1301" t="s">
        <v>35</v>
      </c>
      <c r="J1301" t="s">
        <v>24</v>
      </c>
      <c r="K1301" t="s">
        <v>54</v>
      </c>
      <c r="L1301" t="s">
        <v>144</v>
      </c>
      <c r="M1301">
        <v>92.9</v>
      </c>
      <c r="N1301">
        <v>81</v>
      </c>
      <c r="O1301" t="s">
        <v>49</v>
      </c>
      <c r="P1301" t="s">
        <v>38</v>
      </c>
      <c r="Q1301">
        <v>3</v>
      </c>
      <c r="R1301">
        <v>20</v>
      </c>
      <c r="S1301" t="s">
        <v>29</v>
      </c>
      <c r="U1301">
        <v>303528</v>
      </c>
    </row>
    <row r="1302" spans="1:21" x14ac:dyDescent="0.3">
      <c r="A1302">
        <v>303666</v>
      </c>
      <c r="B1302" t="s">
        <v>349</v>
      </c>
      <c r="C1302" t="s">
        <v>1766</v>
      </c>
      <c r="D1302" t="s">
        <v>52</v>
      </c>
      <c r="E1302" t="s">
        <v>1771</v>
      </c>
      <c r="F1302" t="s">
        <v>32</v>
      </c>
      <c r="G1302" t="s">
        <v>73</v>
      </c>
      <c r="H1302" t="s">
        <v>76</v>
      </c>
      <c r="I1302" t="s">
        <v>43</v>
      </c>
      <c r="J1302" t="s">
        <v>36</v>
      </c>
      <c r="K1302" t="s">
        <v>54</v>
      </c>
      <c r="L1302" t="s">
        <v>350</v>
      </c>
      <c r="M1302">
        <v>91.84</v>
      </c>
      <c r="N1302">
        <v>71</v>
      </c>
      <c r="O1302" t="s">
        <v>49</v>
      </c>
      <c r="P1302" t="s">
        <v>38</v>
      </c>
      <c r="Q1302">
        <v>3</v>
      </c>
      <c r="R1302">
        <v>40</v>
      </c>
      <c r="S1302" t="s">
        <v>57</v>
      </c>
      <c r="T1302" t="s">
        <v>351</v>
      </c>
      <c r="U1302">
        <v>303621</v>
      </c>
    </row>
    <row r="1303" spans="1:21" x14ac:dyDescent="0.3">
      <c r="A1303">
        <v>303672</v>
      </c>
      <c r="B1303" t="s">
        <v>185</v>
      </c>
      <c r="C1303" t="s">
        <v>1764</v>
      </c>
      <c r="D1303" t="s">
        <v>60</v>
      </c>
      <c r="E1303" t="s">
        <v>1770</v>
      </c>
      <c r="F1303" t="s">
        <v>41</v>
      </c>
      <c r="G1303" t="s">
        <v>47</v>
      </c>
      <c r="H1303" t="s">
        <v>76</v>
      </c>
      <c r="I1303" t="s">
        <v>35</v>
      </c>
      <c r="J1303" t="s">
        <v>24</v>
      </c>
      <c r="K1303" t="s">
        <v>25</v>
      </c>
      <c r="L1303" t="s">
        <v>361</v>
      </c>
      <c r="M1303">
        <v>86.24</v>
      </c>
      <c r="N1303">
        <v>81</v>
      </c>
      <c r="O1303" t="s">
        <v>49</v>
      </c>
      <c r="P1303" t="s">
        <v>38</v>
      </c>
      <c r="Q1303">
        <v>5</v>
      </c>
      <c r="R1303">
        <v>38</v>
      </c>
      <c r="S1303" t="s">
        <v>131</v>
      </c>
      <c r="T1303" t="s">
        <v>362</v>
      </c>
      <c r="U1303">
        <v>303667</v>
      </c>
    </row>
    <row r="1304" spans="1:21" x14ac:dyDescent="0.3">
      <c r="A1304">
        <v>303677</v>
      </c>
      <c r="B1304" t="s">
        <v>371</v>
      </c>
      <c r="C1304" t="s">
        <v>1762</v>
      </c>
      <c r="D1304" t="s">
        <v>72</v>
      </c>
      <c r="E1304" t="s">
        <v>1772</v>
      </c>
      <c r="F1304" t="s">
        <v>46</v>
      </c>
      <c r="G1304" t="s">
        <v>173</v>
      </c>
      <c r="H1304" t="s">
        <v>63</v>
      </c>
      <c r="I1304" t="s">
        <v>43</v>
      </c>
      <c r="J1304" t="s">
        <v>24</v>
      </c>
      <c r="K1304" t="s">
        <v>64</v>
      </c>
      <c r="L1304" t="s">
        <v>372</v>
      </c>
      <c r="M1304">
        <v>99.02</v>
      </c>
      <c r="N1304">
        <v>93</v>
      </c>
      <c r="O1304" t="s">
        <v>49</v>
      </c>
      <c r="P1304" t="s">
        <v>38</v>
      </c>
      <c r="Q1304">
        <v>5</v>
      </c>
      <c r="S1304" t="s">
        <v>29</v>
      </c>
      <c r="U1304">
        <v>303648</v>
      </c>
    </row>
    <row r="1305" spans="1:21" x14ac:dyDescent="0.3">
      <c r="A1305">
        <v>303681</v>
      </c>
      <c r="B1305" t="s">
        <v>89</v>
      </c>
      <c r="C1305" t="s">
        <v>1762</v>
      </c>
      <c r="D1305" t="s">
        <v>72</v>
      </c>
      <c r="E1305" t="s">
        <v>1772</v>
      </c>
      <c r="F1305" t="s">
        <v>46</v>
      </c>
      <c r="G1305" t="s">
        <v>102</v>
      </c>
      <c r="H1305" t="s">
        <v>22</v>
      </c>
      <c r="I1305" t="s">
        <v>35</v>
      </c>
      <c r="J1305" t="s">
        <v>36</v>
      </c>
      <c r="K1305" t="s">
        <v>69</v>
      </c>
      <c r="L1305" t="s">
        <v>379</v>
      </c>
      <c r="M1305">
        <v>99.54</v>
      </c>
      <c r="N1305">
        <v>99</v>
      </c>
      <c r="O1305" t="s">
        <v>49</v>
      </c>
      <c r="P1305" t="s">
        <v>38</v>
      </c>
      <c r="Q1305">
        <v>4</v>
      </c>
      <c r="R1305">
        <v>9</v>
      </c>
      <c r="S1305" t="s">
        <v>29</v>
      </c>
      <c r="U1305">
        <v>303535</v>
      </c>
    </row>
    <row r="1306" spans="1:21" x14ac:dyDescent="0.3">
      <c r="A1306">
        <v>303693</v>
      </c>
      <c r="B1306" t="s">
        <v>399</v>
      </c>
      <c r="C1306" t="s">
        <v>1760</v>
      </c>
      <c r="D1306" t="s">
        <v>31</v>
      </c>
      <c r="E1306" t="s">
        <v>1770</v>
      </c>
      <c r="F1306" t="s">
        <v>41</v>
      </c>
      <c r="G1306" t="s">
        <v>68</v>
      </c>
      <c r="H1306" t="s">
        <v>34</v>
      </c>
      <c r="I1306" t="s">
        <v>23</v>
      </c>
      <c r="J1306" t="s">
        <v>24</v>
      </c>
      <c r="K1306" t="s">
        <v>69</v>
      </c>
      <c r="L1306" t="s">
        <v>146</v>
      </c>
      <c r="M1306">
        <v>93.59</v>
      </c>
      <c r="N1306">
        <v>71</v>
      </c>
      <c r="O1306" t="s">
        <v>49</v>
      </c>
      <c r="P1306" t="s">
        <v>38</v>
      </c>
      <c r="Q1306">
        <v>4</v>
      </c>
      <c r="R1306">
        <v>16</v>
      </c>
      <c r="S1306" t="s">
        <v>29</v>
      </c>
      <c r="U1306">
        <v>303645</v>
      </c>
    </row>
    <row r="1307" spans="1:21" x14ac:dyDescent="0.3">
      <c r="A1307">
        <v>303704</v>
      </c>
      <c r="B1307" t="s">
        <v>421</v>
      </c>
      <c r="C1307" t="s">
        <v>1763</v>
      </c>
      <c r="D1307" t="s">
        <v>80</v>
      </c>
      <c r="E1307" t="s">
        <v>1768</v>
      </c>
      <c r="F1307" t="s">
        <v>20</v>
      </c>
      <c r="G1307" t="s">
        <v>68</v>
      </c>
      <c r="H1307" t="s">
        <v>76</v>
      </c>
      <c r="I1307" t="s">
        <v>23</v>
      </c>
      <c r="J1307" t="s">
        <v>24</v>
      </c>
      <c r="K1307" t="s">
        <v>54</v>
      </c>
      <c r="L1307" t="s">
        <v>422</v>
      </c>
      <c r="M1307">
        <v>91.87</v>
      </c>
      <c r="N1307">
        <v>84</v>
      </c>
      <c r="O1307" t="s">
        <v>49</v>
      </c>
      <c r="P1307" t="s">
        <v>38</v>
      </c>
      <c r="Q1307">
        <v>2</v>
      </c>
      <c r="R1307">
        <v>17</v>
      </c>
      <c r="S1307" t="s">
        <v>29</v>
      </c>
      <c r="U1307">
        <v>303558</v>
      </c>
    </row>
    <row r="1308" spans="1:21" x14ac:dyDescent="0.3">
      <c r="A1308">
        <v>303707</v>
      </c>
      <c r="B1308" t="s">
        <v>427</v>
      </c>
      <c r="C1308" t="s">
        <v>1760</v>
      </c>
      <c r="D1308" t="s">
        <v>31</v>
      </c>
      <c r="E1308" t="s">
        <v>1769</v>
      </c>
      <c r="F1308" t="s">
        <v>61</v>
      </c>
      <c r="G1308" t="s">
        <v>33</v>
      </c>
      <c r="H1308" t="s">
        <v>63</v>
      </c>
      <c r="I1308" t="s">
        <v>43</v>
      </c>
      <c r="J1308" t="s">
        <v>36</v>
      </c>
      <c r="K1308" t="s">
        <v>69</v>
      </c>
      <c r="L1308" t="s">
        <v>428</v>
      </c>
      <c r="M1308">
        <v>90.98</v>
      </c>
      <c r="N1308">
        <v>76</v>
      </c>
      <c r="O1308" t="s">
        <v>49</v>
      </c>
      <c r="P1308" t="s">
        <v>38</v>
      </c>
      <c r="Q1308">
        <v>2</v>
      </c>
      <c r="R1308">
        <v>13</v>
      </c>
      <c r="S1308" t="s">
        <v>29</v>
      </c>
      <c r="U1308">
        <v>303632</v>
      </c>
    </row>
    <row r="1309" spans="1:21" x14ac:dyDescent="0.3">
      <c r="A1309">
        <v>303708</v>
      </c>
      <c r="B1309" t="s">
        <v>112</v>
      </c>
      <c r="C1309" t="s">
        <v>1761</v>
      </c>
      <c r="D1309" t="s">
        <v>40</v>
      </c>
      <c r="E1309" t="s">
        <v>1769</v>
      </c>
      <c r="F1309" t="s">
        <v>61</v>
      </c>
      <c r="G1309" t="s">
        <v>33</v>
      </c>
      <c r="H1309" t="s">
        <v>22</v>
      </c>
      <c r="I1309" t="s">
        <v>23</v>
      </c>
      <c r="J1309" t="s">
        <v>36</v>
      </c>
      <c r="K1309" t="s">
        <v>64</v>
      </c>
      <c r="L1309" t="s">
        <v>429</v>
      </c>
      <c r="M1309">
        <v>97.01</v>
      </c>
      <c r="N1309">
        <v>98</v>
      </c>
      <c r="O1309" t="s">
        <v>49</v>
      </c>
      <c r="P1309" t="s">
        <v>38</v>
      </c>
      <c r="Q1309">
        <v>3</v>
      </c>
      <c r="R1309">
        <v>8</v>
      </c>
      <c r="S1309" t="s">
        <v>131</v>
      </c>
      <c r="T1309" t="s">
        <v>430</v>
      </c>
      <c r="U1309">
        <v>303678</v>
      </c>
    </row>
    <row r="1310" spans="1:21" x14ac:dyDescent="0.3">
      <c r="A1310">
        <v>303709</v>
      </c>
      <c r="B1310" t="s">
        <v>158</v>
      </c>
      <c r="C1310" t="s">
        <v>1765</v>
      </c>
      <c r="D1310" t="s">
        <v>19</v>
      </c>
      <c r="E1310" t="s">
        <v>1772</v>
      </c>
      <c r="F1310" t="s">
        <v>46</v>
      </c>
      <c r="G1310" t="s">
        <v>108</v>
      </c>
      <c r="H1310" t="s">
        <v>34</v>
      </c>
      <c r="I1310" t="s">
        <v>35</v>
      </c>
      <c r="J1310" t="s">
        <v>36</v>
      </c>
      <c r="K1310" t="s">
        <v>69</v>
      </c>
      <c r="L1310" t="s">
        <v>431</v>
      </c>
      <c r="M1310">
        <v>98.35</v>
      </c>
      <c r="N1310">
        <v>99</v>
      </c>
      <c r="O1310" t="s">
        <v>49</v>
      </c>
      <c r="P1310" t="s">
        <v>38</v>
      </c>
      <c r="Q1310">
        <v>2</v>
      </c>
      <c r="R1310">
        <v>34</v>
      </c>
      <c r="S1310" t="s">
        <v>29</v>
      </c>
      <c r="U1310">
        <v>303564</v>
      </c>
    </row>
    <row r="1311" spans="1:21" x14ac:dyDescent="0.3">
      <c r="A1311">
        <v>303711</v>
      </c>
      <c r="B1311" t="s">
        <v>433</v>
      </c>
      <c r="C1311" t="s">
        <v>1764</v>
      </c>
      <c r="D1311" t="s">
        <v>60</v>
      </c>
      <c r="E1311" t="s">
        <v>1772</v>
      </c>
      <c r="F1311" t="s">
        <v>46</v>
      </c>
      <c r="G1311" t="s">
        <v>33</v>
      </c>
      <c r="H1311" t="s">
        <v>22</v>
      </c>
      <c r="I1311" t="s">
        <v>23</v>
      </c>
      <c r="J1311" t="s">
        <v>36</v>
      </c>
      <c r="K1311" t="s">
        <v>54</v>
      </c>
      <c r="L1311" t="s">
        <v>434</v>
      </c>
      <c r="M1311">
        <v>87.32</v>
      </c>
      <c r="N1311">
        <v>86</v>
      </c>
      <c r="O1311" t="s">
        <v>49</v>
      </c>
      <c r="P1311" t="s">
        <v>38</v>
      </c>
      <c r="Q1311">
        <v>2</v>
      </c>
      <c r="R1311">
        <v>7</v>
      </c>
      <c r="S1311" t="s">
        <v>29</v>
      </c>
      <c r="U1311">
        <v>303542</v>
      </c>
    </row>
    <row r="1312" spans="1:21" x14ac:dyDescent="0.3">
      <c r="A1312">
        <v>303715</v>
      </c>
      <c r="B1312" t="s">
        <v>439</v>
      </c>
      <c r="C1312" t="s">
        <v>1765</v>
      </c>
      <c r="D1312" t="s">
        <v>19</v>
      </c>
      <c r="E1312" t="s">
        <v>1770</v>
      </c>
      <c r="F1312" t="s">
        <v>41</v>
      </c>
      <c r="G1312" t="s">
        <v>68</v>
      </c>
      <c r="H1312" t="s">
        <v>22</v>
      </c>
      <c r="I1312" t="s">
        <v>23</v>
      </c>
      <c r="J1312" t="s">
        <v>24</v>
      </c>
      <c r="K1312" t="s">
        <v>54</v>
      </c>
      <c r="L1312" t="s">
        <v>152</v>
      </c>
      <c r="M1312">
        <v>94.15</v>
      </c>
      <c r="N1312">
        <v>79</v>
      </c>
      <c r="O1312" t="s">
        <v>49</v>
      </c>
      <c r="P1312" t="s">
        <v>38</v>
      </c>
      <c r="Q1312">
        <v>5</v>
      </c>
      <c r="R1312">
        <v>26</v>
      </c>
      <c r="S1312" t="s">
        <v>29</v>
      </c>
      <c r="U1312">
        <v>303535</v>
      </c>
    </row>
    <row r="1313" spans="1:21" x14ac:dyDescent="0.3">
      <c r="A1313">
        <v>303716</v>
      </c>
      <c r="B1313" t="s">
        <v>440</v>
      </c>
      <c r="C1313" t="s">
        <v>1764</v>
      </c>
      <c r="D1313" t="s">
        <v>60</v>
      </c>
      <c r="E1313" t="s">
        <v>1770</v>
      </c>
      <c r="F1313" t="s">
        <v>41</v>
      </c>
      <c r="G1313" t="s">
        <v>73</v>
      </c>
      <c r="H1313" t="s">
        <v>34</v>
      </c>
      <c r="I1313" t="s">
        <v>23</v>
      </c>
      <c r="J1313" t="s">
        <v>36</v>
      </c>
      <c r="K1313" t="s">
        <v>64</v>
      </c>
      <c r="L1313" t="s">
        <v>441</v>
      </c>
      <c r="M1313">
        <v>97.76</v>
      </c>
      <c r="N1313">
        <v>93</v>
      </c>
      <c r="O1313" t="s">
        <v>49</v>
      </c>
      <c r="P1313" t="s">
        <v>38</v>
      </c>
      <c r="Q1313">
        <v>3</v>
      </c>
      <c r="R1313">
        <v>20</v>
      </c>
      <c r="S1313" t="s">
        <v>29</v>
      </c>
      <c r="U1313">
        <v>303566</v>
      </c>
    </row>
    <row r="1314" spans="1:21" x14ac:dyDescent="0.3">
      <c r="A1314">
        <v>303720</v>
      </c>
      <c r="B1314" t="s">
        <v>446</v>
      </c>
      <c r="C1314" t="s">
        <v>1762</v>
      </c>
      <c r="D1314" t="s">
        <v>72</v>
      </c>
      <c r="E1314" t="s">
        <v>1768</v>
      </c>
      <c r="F1314" t="s">
        <v>20</v>
      </c>
      <c r="G1314" t="s">
        <v>53</v>
      </c>
      <c r="H1314" t="s">
        <v>63</v>
      </c>
      <c r="I1314" t="s">
        <v>43</v>
      </c>
      <c r="J1314" t="s">
        <v>36</v>
      </c>
      <c r="K1314" t="s">
        <v>64</v>
      </c>
      <c r="L1314" t="s">
        <v>447</v>
      </c>
      <c r="M1314">
        <v>87.36</v>
      </c>
      <c r="N1314">
        <v>82</v>
      </c>
      <c r="O1314" t="s">
        <v>49</v>
      </c>
      <c r="P1314" t="s">
        <v>38</v>
      </c>
      <c r="Q1314">
        <v>5</v>
      </c>
      <c r="R1314">
        <v>23</v>
      </c>
      <c r="S1314" t="s">
        <v>29</v>
      </c>
      <c r="U1314">
        <v>303580</v>
      </c>
    </row>
    <row r="1315" spans="1:21" x14ac:dyDescent="0.3">
      <c r="A1315">
        <v>303722</v>
      </c>
      <c r="B1315" t="s">
        <v>400</v>
      </c>
      <c r="C1315" t="s">
        <v>1766</v>
      </c>
      <c r="D1315" t="s">
        <v>52</v>
      </c>
      <c r="E1315" t="s">
        <v>1772</v>
      </c>
      <c r="F1315" t="s">
        <v>46</v>
      </c>
      <c r="G1315" t="s">
        <v>73</v>
      </c>
      <c r="H1315" t="s">
        <v>76</v>
      </c>
      <c r="I1315" t="s">
        <v>43</v>
      </c>
      <c r="J1315" t="s">
        <v>24</v>
      </c>
      <c r="K1315" t="s">
        <v>64</v>
      </c>
      <c r="L1315" t="s">
        <v>296</v>
      </c>
      <c r="M1315">
        <v>92.07</v>
      </c>
      <c r="N1315">
        <v>80</v>
      </c>
      <c r="O1315" t="s">
        <v>49</v>
      </c>
      <c r="P1315" t="s">
        <v>38</v>
      </c>
      <c r="Q1315">
        <v>2</v>
      </c>
      <c r="R1315">
        <v>35</v>
      </c>
      <c r="S1315" t="s">
        <v>29</v>
      </c>
      <c r="U1315">
        <v>303718</v>
      </c>
    </row>
    <row r="1316" spans="1:21" x14ac:dyDescent="0.3">
      <c r="A1316">
        <v>303726</v>
      </c>
      <c r="B1316" t="s">
        <v>455</v>
      </c>
      <c r="C1316" t="s">
        <v>1762</v>
      </c>
      <c r="D1316" t="s">
        <v>72</v>
      </c>
      <c r="E1316" t="s">
        <v>1771</v>
      </c>
      <c r="F1316" t="s">
        <v>32</v>
      </c>
      <c r="G1316" t="s">
        <v>126</v>
      </c>
      <c r="H1316" t="s">
        <v>34</v>
      </c>
      <c r="I1316" t="s">
        <v>23</v>
      </c>
      <c r="J1316" t="s">
        <v>24</v>
      </c>
      <c r="K1316" t="s">
        <v>54</v>
      </c>
      <c r="L1316" t="s">
        <v>454</v>
      </c>
      <c r="M1316">
        <v>94.8</v>
      </c>
      <c r="N1316">
        <v>80</v>
      </c>
      <c r="O1316" t="s">
        <v>49</v>
      </c>
      <c r="P1316" t="s">
        <v>38</v>
      </c>
      <c r="Q1316">
        <v>3</v>
      </c>
      <c r="R1316">
        <v>13</v>
      </c>
      <c r="S1316" t="s">
        <v>57</v>
      </c>
      <c r="T1316" t="s">
        <v>456</v>
      </c>
      <c r="U1316">
        <v>303604</v>
      </c>
    </row>
    <row r="1317" spans="1:21" x14ac:dyDescent="0.3">
      <c r="A1317">
        <v>303729</v>
      </c>
      <c r="B1317" t="s">
        <v>253</v>
      </c>
      <c r="C1317" t="s">
        <v>1763</v>
      </c>
      <c r="D1317" t="s">
        <v>80</v>
      </c>
      <c r="E1317" t="s">
        <v>1771</v>
      </c>
      <c r="F1317" t="s">
        <v>32</v>
      </c>
      <c r="G1317" t="s">
        <v>53</v>
      </c>
      <c r="H1317" t="s">
        <v>76</v>
      </c>
      <c r="I1317" t="s">
        <v>23</v>
      </c>
      <c r="J1317" t="s">
        <v>36</v>
      </c>
      <c r="K1317" t="s">
        <v>64</v>
      </c>
      <c r="L1317" t="s">
        <v>459</v>
      </c>
      <c r="M1317">
        <v>85.34</v>
      </c>
      <c r="N1317">
        <v>80</v>
      </c>
      <c r="O1317" t="s">
        <v>49</v>
      </c>
      <c r="P1317" t="s">
        <v>50</v>
      </c>
      <c r="R1317">
        <v>11</v>
      </c>
      <c r="S1317" t="s">
        <v>29</v>
      </c>
      <c r="U1317">
        <v>303640</v>
      </c>
    </row>
    <row r="1318" spans="1:21" x14ac:dyDescent="0.3">
      <c r="A1318">
        <v>303730</v>
      </c>
      <c r="B1318" t="s">
        <v>460</v>
      </c>
      <c r="C1318" t="s">
        <v>1762</v>
      </c>
      <c r="D1318" t="s">
        <v>72</v>
      </c>
      <c r="E1318" t="s">
        <v>1772</v>
      </c>
      <c r="F1318" t="s">
        <v>46</v>
      </c>
      <c r="G1318" t="s">
        <v>53</v>
      </c>
      <c r="H1318" t="s">
        <v>76</v>
      </c>
      <c r="I1318" t="s">
        <v>23</v>
      </c>
      <c r="J1318" t="s">
        <v>24</v>
      </c>
      <c r="K1318" t="s">
        <v>54</v>
      </c>
      <c r="L1318" t="s">
        <v>461</v>
      </c>
      <c r="M1318">
        <v>86.23</v>
      </c>
      <c r="N1318">
        <v>74</v>
      </c>
      <c r="O1318" t="s">
        <v>49</v>
      </c>
      <c r="P1318" t="s">
        <v>28</v>
      </c>
      <c r="S1318" t="s">
        <v>29</v>
      </c>
      <c r="U1318">
        <v>303608</v>
      </c>
    </row>
    <row r="1319" spans="1:21" x14ac:dyDescent="0.3">
      <c r="A1319">
        <v>303734</v>
      </c>
      <c r="B1319" t="s">
        <v>140</v>
      </c>
      <c r="C1319" t="s">
        <v>1766</v>
      </c>
      <c r="D1319" t="s">
        <v>52</v>
      </c>
      <c r="E1319" t="s">
        <v>1770</v>
      </c>
      <c r="F1319" t="s">
        <v>41</v>
      </c>
      <c r="G1319" t="s">
        <v>47</v>
      </c>
      <c r="H1319" t="s">
        <v>63</v>
      </c>
      <c r="I1319" t="s">
        <v>35</v>
      </c>
      <c r="J1319" t="s">
        <v>36</v>
      </c>
      <c r="K1319" t="s">
        <v>25</v>
      </c>
      <c r="L1319" t="s">
        <v>467</v>
      </c>
      <c r="M1319">
        <v>97.6</v>
      </c>
      <c r="N1319">
        <v>92</v>
      </c>
      <c r="O1319" t="s">
        <v>49</v>
      </c>
      <c r="P1319" t="s">
        <v>38</v>
      </c>
      <c r="Q1319">
        <v>5</v>
      </c>
      <c r="R1319">
        <v>21</v>
      </c>
      <c r="S1319" t="s">
        <v>57</v>
      </c>
      <c r="T1319" t="s">
        <v>468</v>
      </c>
      <c r="U1319">
        <v>303650</v>
      </c>
    </row>
    <row r="1320" spans="1:21" x14ac:dyDescent="0.3">
      <c r="A1320">
        <v>303735</v>
      </c>
      <c r="B1320" t="s">
        <v>75</v>
      </c>
      <c r="C1320" t="s">
        <v>1761</v>
      </c>
      <c r="D1320" t="s">
        <v>40</v>
      </c>
      <c r="E1320" t="s">
        <v>1771</v>
      </c>
      <c r="F1320" t="s">
        <v>32</v>
      </c>
      <c r="G1320" t="s">
        <v>173</v>
      </c>
      <c r="H1320" t="s">
        <v>76</v>
      </c>
      <c r="I1320" t="s">
        <v>35</v>
      </c>
      <c r="J1320" t="s">
        <v>24</v>
      </c>
      <c r="K1320" t="s">
        <v>64</v>
      </c>
      <c r="L1320" t="s">
        <v>469</v>
      </c>
      <c r="M1320">
        <v>96.4</v>
      </c>
      <c r="N1320">
        <v>94</v>
      </c>
      <c r="O1320" t="s">
        <v>49</v>
      </c>
      <c r="P1320" t="s">
        <v>28</v>
      </c>
      <c r="R1320">
        <v>34</v>
      </c>
      <c r="S1320" t="s">
        <v>57</v>
      </c>
      <c r="T1320" t="s">
        <v>44</v>
      </c>
      <c r="U1320">
        <v>303549</v>
      </c>
    </row>
    <row r="1321" spans="1:21" x14ac:dyDescent="0.3">
      <c r="A1321">
        <v>303737</v>
      </c>
      <c r="B1321" t="s">
        <v>307</v>
      </c>
      <c r="C1321" t="s">
        <v>1761</v>
      </c>
      <c r="D1321" t="s">
        <v>40</v>
      </c>
      <c r="E1321" t="s">
        <v>1769</v>
      </c>
      <c r="F1321" t="s">
        <v>61</v>
      </c>
      <c r="G1321" t="s">
        <v>73</v>
      </c>
      <c r="H1321" t="s">
        <v>34</v>
      </c>
      <c r="I1321" t="s">
        <v>43</v>
      </c>
      <c r="J1321" t="s">
        <v>36</v>
      </c>
      <c r="K1321" t="s">
        <v>25</v>
      </c>
      <c r="L1321" t="s">
        <v>472</v>
      </c>
      <c r="M1321">
        <v>98.46</v>
      </c>
      <c r="N1321">
        <v>98</v>
      </c>
      <c r="O1321" t="s">
        <v>49</v>
      </c>
      <c r="P1321" t="s">
        <v>38</v>
      </c>
      <c r="Q1321">
        <v>5</v>
      </c>
      <c r="R1321">
        <v>24</v>
      </c>
      <c r="S1321" t="s">
        <v>57</v>
      </c>
      <c r="T1321" t="s">
        <v>473</v>
      </c>
      <c r="U1321">
        <v>303532</v>
      </c>
    </row>
    <row r="1322" spans="1:21" x14ac:dyDescent="0.3">
      <c r="A1322">
        <v>303740</v>
      </c>
      <c r="B1322" t="s">
        <v>30</v>
      </c>
      <c r="C1322" t="s">
        <v>1763</v>
      </c>
      <c r="D1322" t="s">
        <v>80</v>
      </c>
      <c r="E1322" t="s">
        <v>1771</v>
      </c>
      <c r="F1322" t="s">
        <v>32</v>
      </c>
      <c r="G1322" t="s">
        <v>68</v>
      </c>
      <c r="H1322" t="s">
        <v>34</v>
      </c>
      <c r="I1322" t="s">
        <v>23</v>
      </c>
      <c r="J1322" t="s">
        <v>36</v>
      </c>
      <c r="K1322" t="s">
        <v>25</v>
      </c>
      <c r="L1322" t="s">
        <v>479</v>
      </c>
      <c r="M1322">
        <v>98.91</v>
      </c>
      <c r="N1322">
        <v>90</v>
      </c>
      <c r="O1322" t="s">
        <v>49</v>
      </c>
      <c r="P1322" t="s">
        <v>38</v>
      </c>
      <c r="Q1322">
        <v>5</v>
      </c>
      <c r="R1322">
        <v>16</v>
      </c>
      <c r="S1322" t="s">
        <v>29</v>
      </c>
      <c r="U1322">
        <v>303563</v>
      </c>
    </row>
    <row r="1323" spans="1:21" x14ac:dyDescent="0.3">
      <c r="A1323">
        <v>303751</v>
      </c>
      <c r="B1323" t="s">
        <v>497</v>
      </c>
      <c r="C1323" t="s">
        <v>1766</v>
      </c>
      <c r="D1323" t="s">
        <v>52</v>
      </c>
      <c r="E1323" t="s">
        <v>1769</v>
      </c>
      <c r="F1323" t="s">
        <v>61</v>
      </c>
      <c r="G1323" t="s">
        <v>21</v>
      </c>
      <c r="H1323" t="s">
        <v>76</v>
      </c>
      <c r="I1323" t="s">
        <v>35</v>
      </c>
      <c r="J1323" t="s">
        <v>36</v>
      </c>
      <c r="K1323" t="s">
        <v>25</v>
      </c>
      <c r="L1323" t="s">
        <v>498</v>
      </c>
      <c r="M1323">
        <v>89.74</v>
      </c>
      <c r="N1323">
        <v>83</v>
      </c>
      <c r="O1323" t="s">
        <v>49</v>
      </c>
      <c r="P1323" t="s">
        <v>38</v>
      </c>
      <c r="Q1323">
        <v>2</v>
      </c>
      <c r="R1323">
        <v>10</v>
      </c>
      <c r="S1323" t="s">
        <v>29</v>
      </c>
      <c r="U1323">
        <v>303596</v>
      </c>
    </row>
    <row r="1324" spans="1:21" x14ac:dyDescent="0.3">
      <c r="A1324">
        <v>303753</v>
      </c>
      <c r="B1324" t="s">
        <v>129</v>
      </c>
      <c r="C1324" t="s">
        <v>1764</v>
      </c>
      <c r="D1324" t="s">
        <v>60</v>
      </c>
      <c r="E1324" t="s">
        <v>1768</v>
      </c>
      <c r="F1324" t="s">
        <v>20</v>
      </c>
      <c r="G1324" t="s">
        <v>33</v>
      </c>
      <c r="H1324" t="s">
        <v>22</v>
      </c>
      <c r="I1324" t="s">
        <v>43</v>
      </c>
      <c r="J1324" t="s">
        <v>24</v>
      </c>
      <c r="K1324" t="s">
        <v>54</v>
      </c>
      <c r="L1324" t="s">
        <v>500</v>
      </c>
      <c r="M1324">
        <v>87.45</v>
      </c>
      <c r="N1324">
        <v>89</v>
      </c>
      <c r="O1324" t="s">
        <v>49</v>
      </c>
      <c r="P1324" t="s">
        <v>38</v>
      </c>
      <c r="Q1324">
        <v>4</v>
      </c>
      <c r="R1324">
        <v>23</v>
      </c>
      <c r="S1324" t="s">
        <v>57</v>
      </c>
      <c r="T1324" t="s">
        <v>204</v>
      </c>
      <c r="U1324">
        <v>303578</v>
      </c>
    </row>
    <row r="1325" spans="1:21" x14ac:dyDescent="0.3">
      <c r="A1325">
        <v>303754</v>
      </c>
      <c r="B1325" t="s">
        <v>501</v>
      </c>
      <c r="C1325" t="s">
        <v>1762</v>
      </c>
      <c r="D1325" t="s">
        <v>72</v>
      </c>
      <c r="E1325" t="s">
        <v>1770</v>
      </c>
      <c r="F1325" t="s">
        <v>41</v>
      </c>
      <c r="G1325" t="s">
        <v>126</v>
      </c>
      <c r="H1325" t="s">
        <v>34</v>
      </c>
      <c r="I1325" t="s">
        <v>35</v>
      </c>
      <c r="J1325" t="s">
        <v>24</v>
      </c>
      <c r="K1325" t="s">
        <v>69</v>
      </c>
      <c r="L1325" t="s">
        <v>502</v>
      </c>
      <c r="M1325">
        <v>88.65</v>
      </c>
      <c r="N1325">
        <v>82</v>
      </c>
      <c r="O1325" t="s">
        <v>49</v>
      </c>
      <c r="P1325" t="s">
        <v>28</v>
      </c>
      <c r="R1325">
        <v>9</v>
      </c>
      <c r="S1325" t="s">
        <v>29</v>
      </c>
      <c r="U1325">
        <v>303654</v>
      </c>
    </row>
    <row r="1326" spans="1:21" x14ac:dyDescent="0.3">
      <c r="A1326">
        <v>303756</v>
      </c>
      <c r="B1326" t="s">
        <v>506</v>
      </c>
      <c r="C1326" t="s">
        <v>1763</v>
      </c>
      <c r="D1326" t="s">
        <v>80</v>
      </c>
      <c r="E1326" t="s">
        <v>1771</v>
      </c>
      <c r="F1326" t="s">
        <v>32</v>
      </c>
      <c r="G1326" t="s">
        <v>53</v>
      </c>
      <c r="H1326" t="s">
        <v>34</v>
      </c>
      <c r="I1326" t="s">
        <v>43</v>
      </c>
      <c r="J1326" t="s">
        <v>24</v>
      </c>
      <c r="K1326" t="s">
        <v>69</v>
      </c>
      <c r="L1326" t="s">
        <v>507</v>
      </c>
      <c r="M1326">
        <v>96.31</v>
      </c>
      <c r="N1326">
        <v>89</v>
      </c>
      <c r="O1326" t="s">
        <v>49</v>
      </c>
      <c r="P1326" t="s">
        <v>38</v>
      </c>
      <c r="Q1326">
        <v>3</v>
      </c>
      <c r="R1326">
        <v>23</v>
      </c>
      <c r="S1326" t="s">
        <v>29</v>
      </c>
      <c r="U1326">
        <v>303627</v>
      </c>
    </row>
    <row r="1327" spans="1:21" x14ac:dyDescent="0.3">
      <c r="A1327">
        <v>303758</v>
      </c>
      <c r="B1327" t="s">
        <v>509</v>
      </c>
      <c r="C1327" t="s">
        <v>1760</v>
      </c>
      <c r="D1327" t="s">
        <v>31</v>
      </c>
      <c r="E1327" t="s">
        <v>1771</v>
      </c>
      <c r="F1327" t="s">
        <v>32</v>
      </c>
      <c r="G1327" t="s">
        <v>126</v>
      </c>
      <c r="H1327" t="s">
        <v>34</v>
      </c>
      <c r="I1327" t="s">
        <v>23</v>
      </c>
      <c r="J1327" t="s">
        <v>36</v>
      </c>
      <c r="K1327" t="s">
        <v>64</v>
      </c>
      <c r="L1327" t="s">
        <v>510</v>
      </c>
      <c r="M1327">
        <v>92.38</v>
      </c>
      <c r="N1327">
        <v>82</v>
      </c>
      <c r="O1327" t="s">
        <v>49</v>
      </c>
      <c r="P1327" t="s">
        <v>38</v>
      </c>
      <c r="Q1327">
        <v>2</v>
      </c>
      <c r="R1327">
        <v>34</v>
      </c>
      <c r="S1327" t="s">
        <v>29</v>
      </c>
      <c r="U1327">
        <v>303639</v>
      </c>
    </row>
    <row r="1328" spans="1:21" x14ac:dyDescent="0.3">
      <c r="A1328">
        <v>303761</v>
      </c>
      <c r="B1328" t="s">
        <v>439</v>
      </c>
      <c r="C1328" t="s">
        <v>1761</v>
      </c>
      <c r="D1328" t="s">
        <v>40</v>
      </c>
      <c r="E1328" t="s">
        <v>1771</v>
      </c>
      <c r="F1328" t="s">
        <v>32</v>
      </c>
      <c r="G1328" t="s">
        <v>33</v>
      </c>
      <c r="H1328" t="s">
        <v>63</v>
      </c>
      <c r="I1328" t="s">
        <v>35</v>
      </c>
      <c r="J1328" t="s">
        <v>24</v>
      </c>
      <c r="K1328" t="s">
        <v>64</v>
      </c>
      <c r="L1328" t="s">
        <v>513</v>
      </c>
      <c r="M1328">
        <v>93.74</v>
      </c>
      <c r="N1328">
        <v>83</v>
      </c>
      <c r="O1328" t="s">
        <v>49</v>
      </c>
      <c r="P1328" t="s">
        <v>28</v>
      </c>
      <c r="R1328">
        <v>37</v>
      </c>
      <c r="S1328" t="s">
        <v>29</v>
      </c>
      <c r="U1328">
        <v>303651</v>
      </c>
    </row>
    <row r="1329" spans="1:21" x14ac:dyDescent="0.3">
      <c r="A1329">
        <v>303767</v>
      </c>
      <c r="B1329" t="s">
        <v>520</v>
      </c>
      <c r="C1329" t="s">
        <v>1761</v>
      </c>
      <c r="D1329" t="s">
        <v>40</v>
      </c>
      <c r="E1329" t="s">
        <v>1772</v>
      </c>
      <c r="F1329" t="s">
        <v>46</v>
      </c>
      <c r="G1329" t="s">
        <v>42</v>
      </c>
      <c r="H1329" t="s">
        <v>34</v>
      </c>
      <c r="I1329" t="s">
        <v>43</v>
      </c>
      <c r="J1329" t="s">
        <v>36</v>
      </c>
      <c r="K1329" t="s">
        <v>25</v>
      </c>
      <c r="L1329" t="s">
        <v>521</v>
      </c>
      <c r="M1329">
        <v>85.15</v>
      </c>
      <c r="N1329">
        <v>86</v>
      </c>
      <c r="O1329" t="s">
        <v>49</v>
      </c>
      <c r="P1329" t="s">
        <v>38</v>
      </c>
      <c r="Q1329">
        <v>5</v>
      </c>
      <c r="R1329">
        <v>12</v>
      </c>
      <c r="S1329" t="s">
        <v>57</v>
      </c>
      <c r="T1329" t="s">
        <v>522</v>
      </c>
      <c r="U1329">
        <v>303592</v>
      </c>
    </row>
    <row r="1330" spans="1:21" x14ac:dyDescent="0.3">
      <c r="A1330">
        <v>303768</v>
      </c>
      <c r="B1330" t="s">
        <v>200</v>
      </c>
      <c r="C1330" t="s">
        <v>1766</v>
      </c>
      <c r="D1330" t="s">
        <v>52</v>
      </c>
      <c r="E1330" t="s">
        <v>1772</v>
      </c>
      <c r="F1330" t="s">
        <v>46</v>
      </c>
      <c r="G1330" t="s">
        <v>33</v>
      </c>
      <c r="H1330" t="s">
        <v>76</v>
      </c>
      <c r="I1330" t="s">
        <v>35</v>
      </c>
      <c r="J1330" t="s">
        <v>24</v>
      </c>
      <c r="K1330" t="s">
        <v>25</v>
      </c>
      <c r="L1330" t="s">
        <v>523</v>
      </c>
      <c r="M1330">
        <v>86.76</v>
      </c>
      <c r="N1330">
        <v>79</v>
      </c>
      <c r="O1330" t="s">
        <v>49</v>
      </c>
      <c r="P1330" t="s">
        <v>38</v>
      </c>
      <c r="Q1330">
        <v>4</v>
      </c>
      <c r="R1330">
        <v>31</v>
      </c>
      <c r="S1330" t="s">
        <v>29</v>
      </c>
      <c r="U1330">
        <v>303593</v>
      </c>
    </row>
    <row r="1331" spans="1:21" x14ac:dyDescent="0.3">
      <c r="A1331">
        <v>303770</v>
      </c>
      <c r="B1331" t="s">
        <v>526</v>
      </c>
      <c r="C1331" t="s">
        <v>1763</v>
      </c>
      <c r="D1331" t="s">
        <v>80</v>
      </c>
      <c r="E1331" t="s">
        <v>1770</v>
      </c>
      <c r="F1331" t="s">
        <v>41</v>
      </c>
      <c r="G1331" t="s">
        <v>126</v>
      </c>
      <c r="H1331" t="s">
        <v>22</v>
      </c>
      <c r="I1331" t="s">
        <v>23</v>
      </c>
      <c r="J1331" t="s">
        <v>24</v>
      </c>
      <c r="K1331" t="s">
        <v>54</v>
      </c>
      <c r="L1331" t="s">
        <v>527</v>
      </c>
      <c r="M1331">
        <v>90.71</v>
      </c>
      <c r="N1331">
        <v>71</v>
      </c>
      <c r="O1331" t="s">
        <v>49</v>
      </c>
      <c r="P1331" t="s">
        <v>38</v>
      </c>
      <c r="Q1331">
        <v>5</v>
      </c>
      <c r="R1331">
        <v>18</v>
      </c>
      <c r="S1331" t="s">
        <v>57</v>
      </c>
      <c r="T1331" t="s">
        <v>445</v>
      </c>
      <c r="U1331">
        <v>303609</v>
      </c>
    </row>
    <row r="1332" spans="1:21" x14ac:dyDescent="0.3">
      <c r="A1332">
        <v>303776</v>
      </c>
      <c r="B1332" t="s">
        <v>536</v>
      </c>
      <c r="C1332" t="s">
        <v>1762</v>
      </c>
      <c r="D1332" t="s">
        <v>72</v>
      </c>
      <c r="E1332" t="s">
        <v>1770</v>
      </c>
      <c r="F1332" t="s">
        <v>41</v>
      </c>
      <c r="G1332" t="s">
        <v>108</v>
      </c>
      <c r="H1332" t="s">
        <v>34</v>
      </c>
      <c r="I1332" t="s">
        <v>43</v>
      </c>
      <c r="J1332" t="s">
        <v>36</v>
      </c>
      <c r="K1332" t="s">
        <v>64</v>
      </c>
      <c r="L1332" t="s">
        <v>537</v>
      </c>
      <c r="M1332">
        <v>97.38</v>
      </c>
      <c r="N1332">
        <v>86</v>
      </c>
      <c r="O1332" t="s">
        <v>49</v>
      </c>
      <c r="P1332" t="s">
        <v>38</v>
      </c>
      <c r="Q1332">
        <v>3</v>
      </c>
      <c r="R1332">
        <v>26</v>
      </c>
      <c r="S1332" t="s">
        <v>29</v>
      </c>
      <c r="U1332">
        <v>303543</v>
      </c>
    </row>
    <row r="1333" spans="1:21" x14ac:dyDescent="0.3">
      <c r="A1333">
        <v>303779</v>
      </c>
      <c r="B1333" t="s">
        <v>541</v>
      </c>
      <c r="C1333" t="s">
        <v>1761</v>
      </c>
      <c r="D1333" t="s">
        <v>40</v>
      </c>
      <c r="E1333" t="s">
        <v>1769</v>
      </c>
      <c r="F1333" t="s">
        <v>61</v>
      </c>
      <c r="G1333" t="s">
        <v>47</v>
      </c>
      <c r="H1333" t="s">
        <v>22</v>
      </c>
      <c r="I1333" t="s">
        <v>35</v>
      </c>
      <c r="J1333" t="s">
        <v>36</v>
      </c>
      <c r="K1333" t="s">
        <v>25</v>
      </c>
      <c r="L1333" t="s">
        <v>542</v>
      </c>
      <c r="M1333">
        <v>89.2</v>
      </c>
      <c r="N1333">
        <v>70</v>
      </c>
      <c r="O1333" t="s">
        <v>49</v>
      </c>
      <c r="P1333" t="s">
        <v>50</v>
      </c>
      <c r="R1333">
        <v>30</v>
      </c>
      <c r="S1333" t="s">
        <v>29</v>
      </c>
      <c r="U1333">
        <v>303699</v>
      </c>
    </row>
    <row r="1334" spans="1:21" x14ac:dyDescent="0.3">
      <c r="A1334">
        <v>303782</v>
      </c>
      <c r="B1334" t="s">
        <v>546</v>
      </c>
      <c r="C1334" t="s">
        <v>1764</v>
      </c>
      <c r="D1334" t="s">
        <v>60</v>
      </c>
      <c r="E1334" t="s">
        <v>1769</v>
      </c>
      <c r="F1334" t="s">
        <v>61</v>
      </c>
      <c r="G1334" t="s">
        <v>62</v>
      </c>
      <c r="H1334" t="s">
        <v>76</v>
      </c>
      <c r="I1334" t="s">
        <v>43</v>
      </c>
      <c r="J1334" t="s">
        <v>24</v>
      </c>
      <c r="K1334" t="s">
        <v>69</v>
      </c>
      <c r="L1334" t="s">
        <v>547</v>
      </c>
      <c r="M1334">
        <v>95.88</v>
      </c>
      <c r="N1334">
        <v>98</v>
      </c>
      <c r="O1334" t="s">
        <v>49</v>
      </c>
      <c r="P1334" t="s">
        <v>38</v>
      </c>
      <c r="Q1334">
        <v>3</v>
      </c>
      <c r="R1334">
        <v>36</v>
      </c>
      <c r="S1334" t="s">
        <v>29</v>
      </c>
      <c r="U1334">
        <v>303539</v>
      </c>
    </row>
    <row r="1335" spans="1:21" x14ac:dyDescent="0.3">
      <c r="A1335">
        <v>303783</v>
      </c>
      <c r="B1335" t="s">
        <v>491</v>
      </c>
      <c r="C1335" t="s">
        <v>1763</v>
      </c>
      <c r="D1335" t="s">
        <v>80</v>
      </c>
      <c r="E1335" t="s">
        <v>1769</v>
      </c>
      <c r="F1335" t="s">
        <v>61</v>
      </c>
      <c r="G1335" t="s">
        <v>47</v>
      </c>
      <c r="H1335" t="s">
        <v>22</v>
      </c>
      <c r="I1335" t="s">
        <v>43</v>
      </c>
      <c r="J1335" t="s">
        <v>24</v>
      </c>
      <c r="K1335" t="s">
        <v>64</v>
      </c>
      <c r="L1335" t="s">
        <v>548</v>
      </c>
      <c r="M1335">
        <v>93.64</v>
      </c>
      <c r="N1335">
        <v>87</v>
      </c>
      <c r="O1335" t="s">
        <v>49</v>
      </c>
      <c r="P1335" t="s">
        <v>28</v>
      </c>
      <c r="R1335">
        <v>38</v>
      </c>
      <c r="S1335" t="s">
        <v>29</v>
      </c>
      <c r="U1335">
        <v>303723</v>
      </c>
    </row>
    <row r="1336" spans="1:21" x14ac:dyDescent="0.3">
      <c r="A1336">
        <v>303788</v>
      </c>
      <c r="B1336" t="s">
        <v>395</v>
      </c>
      <c r="C1336" t="s">
        <v>1760</v>
      </c>
      <c r="D1336" t="s">
        <v>31</v>
      </c>
      <c r="E1336" t="s">
        <v>1768</v>
      </c>
      <c r="F1336" t="s">
        <v>20</v>
      </c>
      <c r="G1336" t="s">
        <v>126</v>
      </c>
      <c r="H1336" t="s">
        <v>76</v>
      </c>
      <c r="I1336" t="s">
        <v>23</v>
      </c>
      <c r="J1336" t="s">
        <v>36</v>
      </c>
      <c r="K1336" t="s">
        <v>54</v>
      </c>
      <c r="L1336" t="s">
        <v>555</v>
      </c>
      <c r="M1336">
        <v>98.63</v>
      </c>
      <c r="N1336">
        <v>87</v>
      </c>
      <c r="O1336" t="s">
        <v>49</v>
      </c>
      <c r="P1336" t="s">
        <v>38</v>
      </c>
      <c r="Q1336">
        <v>5</v>
      </c>
      <c r="R1336">
        <v>5</v>
      </c>
      <c r="S1336" t="s">
        <v>29</v>
      </c>
      <c r="U1336">
        <v>303704</v>
      </c>
    </row>
    <row r="1337" spans="1:21" x14ac:dyDescent="0.3">
      <c r="A1337">
        <v>303791</v>
      </c>
      <c r="B1337" t="s">
        <v>559</v>
      </c>
      <c r="C1337" t="s">
        <v>1763</v>
      </c>
      <c r="D1337" t="s">
        <v>80</v>
      </c>
      <c r="E1337" t="s">
        <v>1769</v>
      </c>
      <c r="F1337" t="s">
        <v>61</v>
      </c>
      <c r="G1337" t="s">
        <v>108</v>
      </c>
      <c r="H1337" t="s">
        <v>63</v>
      </c>
      <c r="I1337" t="s">
        <v>23</v>
      </c>
      <c r="J1337" t="s">
        <v>36</v>
      </c>
      <c r="K1337" t="s">
        <v>25</v>
      </c>
      <c r="L1337" t="s">
        <v>121</v>
      </c>
      <c r="M1337">
        <v>86.71</v>
      </c>
      <c r="N1337">
        <v>80</v>
      </c>
      <c r="O1337" t="s">
        <v>49</v>
      </c>
      <c r="P1337" t="s">
        <v>38</v>
      </c>
      <c r="Q1337">
        <v>5</v>
      </c>
      <c r="R1337">
        <v>16</v>
      </c>
      <c r="S1337" t="s">
        <v>57</v>
      </c>
      <c r="T1337" t="s">
        <v>560</v>
      </c>
      <c r="U1337">
        <v>303741</v>
      </c>
    </row>
    <row r="1338" spans="1:21" x14ac:dyDescent="0.3">
      <c r="A1338">
        <v>303793</v>
      </c>
      <c r="B1338" t="s">
        <v>563</v>
      </c>
      <c r="C1338" t="s">
        <v>1764</v>
      </c>
      <c r="D1338" t="s">
        <v>60</v>
      </c>
      <c r="E1338" t="s">
        <v>1769</v>
      </c>
      <c r="F1338" t="s">
        <v>61</v>
      </c>
      <c r="G1338" t="s">
        <v>108</v>
      </c>
      <c r="H1338" t="s">
        <v>76</v>
      </c>
      <c r="I1338" t="s">
        <v>23</v>
      </c>
      <c r="J1338" t="s">
        <v>36</v>
      </c>
      <c r="K1338" t="s">
        <v>69</v>
      </c>
      <c r="L1338" t="s">
        <v>512</v>
      </c>
      <c r="M1338">
        <v>94.08</v>
      </c>
      <c r="N1338">
        <v>74</v>
      </c>
      <c r="O1338" t="s">
        <v>49</v>
      </c>
      <c r="P1338" t="s">
        <v>38</v>
      </c>
      <c r="Q1338">
        <v>2</v>
      </c>
      <c r="R1338">
        <v>26</v>
      </c>
      <c r="S1338" t="s">
        <v>29</v>
      </c>
      <c r="U1338">
        <v>303558</v>
      </c>
    </row>
    <row r="1339" spans="1:21" x14ac:dyDescent="0.3">
      <c r="A1339">
        <v>303794</v>
      </c>
      <c r="B1339" t="s">
        <v>448</v>
      </c>
      <c r="C1339" t="s">
        <v>1760</v>
      </c>
      <c r="D1339" t="s">
        <v>31</v>
      </c>
      <c r="E1339" t="s">
        <v>1772</v>
      </c>
      <c r="F1339" t="s">
        <v>46</v>
      </c>
      <c r="G1339" t="s">
        <v>33</v>
      </c>
      <c r="H1339" t="s">
        <v>63</v>
      </c>
      <c r="I1339" t="s">
        <v>43</v>
      </c>
      <c r="J1339" t="s">
        <v>36</v>
      </c>
      <c r="K1339" t="s">
        <v>54</v>
      </c>
      <c r="L1339" t="s">
        <v>278</v>
      </c>
      <c r="M1339">
        <v>91.94</v>
      </c>
      <c r="N1339">
        <v>82</v>
      </c>
      <c r="O1339" t="s">
        <v>49</v>
      </c>
      <c r="P1339" t="s">
        <v>38</v>
      </c>
      <c r="Q1339">
        <v>4</v>
      </c>
      <c r="S1339" t="s">
        <v>57</v>
      </c>
      <c r="T1339" t="s">
        <v>564</v>
      </c>
      <c r="U1339">
        <v>303626</v>
      </c>
    </row>
    <row r="1340" spans="1:21" x14ac:dyDescent="0.3">
      <c r="A1340">
        <v>303803</v>
      </c>
      <c r="B1340" t="s">
        <v>470</v>
      </c>
      <c r="C1340" t="s">
        <v>1764</v>
      </c>
      <c r="D1340" t="s">
        <v>60</v>
      </c>
      <c r="E1340" t="s">
        <v>1768</v>
      </c>
      <c r="F1340" t="s">
        <v>20</v>
      </c>
      <c r="G1340" t="s">
        <v>33</v>
      </c>
      <c r="H1340" t="s">
        <v>76</v>
      </c>
      <c r="I1340" t="s">
        <v>43</v>
      </c>
      <c r="J1340" t="s">
        <v>36</v>
      </c>
      <c r="K1340" t="s">
        <v>54</v>
      </c>
      <c r="L1340" t="s">
        <v>296</v>
      </c>
      <c r="M1340">
        <v>89.89</v>
      </c>
      <c r="N1340">
        <v>90</v>
      </c>
      <c r="O1340" t="s">
        <v>49</v>
      </c>
      <c r="P1340" t="s">
        <v>38</v>
      </c>
      <c r="Q1340">
        <v>4</v>
      </c>
      <c r="R1340">
        <v>32</v>
      </c>
      <c r="S1340" t="s">
        <v>57</v>
      </c>
      <c r="T1340" t="s">
        <v>575</v>
      </c>
      <c r="U1340">
        <v>303748</v>
      </c>
    </row>
    <row r="1341" spans="1:21" x14ac:dyDescent="0.3">
      <c r="A1341">
        <v>303804</v>
      </c>
      <c r="B1341" t="s">
        <v>576</v>
      </c>
      <c r="C1341" t="s">
        <v>1763</v>
      </c>
      <c r="D1341" t="s">
        <v>80</v>
      </c>
      <c r="E1341" t="s">
        <v>1768</v>
      </c>
      <c r="F1341" t="s">
        <v>20</v>
      </c>
      <c r="G1341" t="s">
        <v>73</v>
      </c>
      <c r="H1341" t="s">
        <v>34</v>
      </c>
      <c r="I1341" t="s">
        <v>35</v>
      </c>
      <c r="J1341" t="s">
        <v>24</v>
      </c>
      <c r="K1341" t="s">
        <v>69</v>
      </c>
      <c r="L1341" t="s">
        <v>577</v>
      </c>
      <c r="M1341">
        <v>95.09</v>
      </c>
      <c r="N1341">
        <v>100</v>
      </c>
      <c r="O1341" t="s">
        <v>49</v>
      </c>
      <c r="P1341" t="s">
        <v>38</v>
      </c>
      <c r="Q1341">
        <v>4</v>
      </c>
      <c r="R1341">
        <v>21</v>
      </c>
      <c r="S1341" t="s">
        <v>29</v>
      </c>
      <c r="U1341">
        <v>303570</v>
      </c>
    </row>
    <row r="1342" spans="1:21" x14ac:dyDescent="0.3">
      <c r="A1342">
        <v>303808</v>
      </c>
      <c r="B1342" t="s">
        <v>581</v>
      </c>
      <c r="C1342" t="s">
        <v>1766</v>
      </c>
      <c r="D1342" t="s">
        <v>52</v>
      </c>
      <c r="E1342" t="s">
        <v>1772</v>
      </c>
      <c r="F1342" t="s">
        <v>46</v>
      </c>
      <c r="G1342" t="s">
        <v>73</v>
      </c>
      <c r="H1342" t="s">
        <v>22</v>
      </c>
      <c r="I1342" t="s">
        <v>23</v>
      </c>
      <c r="J1342" t="s">
        <v>36</v>
      </c>
      <c r="K1342" t="s">
        <v>64</v>
      </c>
      <c r="L1342" t="s">
        <v>582</v>
      </c>
      <c r="M1342">
        <v>85.94</v>
      </c>
      <c r="N1342">
        <v>71</v>
      </c>
      <c r="O1342" t="s">
        <v>49</v>
      </c>
      <c r="P1342" t="s">
        <v>38</v>
      </c>
      <c r="Q1342">
        <v>4</v>
      </c>
      <c r="R1342">
        <v>9</v>
      </c>
      <c r="S1342" t="s">
        <v>29</v>
      </c>
      <c r="U1342">
        <v>303754</v>
      </c>
    </row>
    <row r="1343" spans="1:21" x14ac:dyDescent="0.3">
      <c r="A1343">
        <v>303809</v>
      </c>
      <c r="B1343" t="s">
        <v>466</v>
      </c>
      <c r="C1343" t="s">
        <v>1764</v>
      </c>
      <c r="D1343" t="s">
        <v>60</v>
      </c>
      <c r="E1343" t="s">
        <v>1772</v>
      </c>
      <c r="F1343" t="s">
        <v>46</v>
      </c>
      <c r="G1343" t="s">
        <v>62</v>
      </c>
      <c r="H1343" t="s">
        <v>63</v>
      </c>
      <c r="I1343" t="s">
        <v>23</v>
      </c>
      <c r="J1343" t="s">
        <v>36</v>
      </c>
      <c r="K1343" t="s">
        <v>64</v>
      </c>
      <c r="L1343" t="s">
        <v>583</v>
      </c>
      <c r="M1343">
        <v>90.5</v>
      </c>
      <c r="N1343">
        <v>75</v>
      </c>
      <c r="O1343" t="s">
        <v>49</v>
      </c>
      <c r="P1343" t="s">
        <v>28</v>
      </c>
      <c r="R1343">
        <v>10</v>
      </c>
      <c r="S1343" t="s">
        <v>29</v>
      </c>
      <c r="U1343">
        <v>303613</v>
      </c>
    </row>
    <row r="1344" spans="1:21" x14ac:dyDescent="0.3">
      <c r="A1344">
        <v>303813</v>
      </c>
      <c r="B1344" t="s">
        <v>586</v>
      </c>
      <c r="C1344" t="s">
        <v>1764</v>
      </c>
      <c r="D1344" t="s">
        <v>60</v>
      </c>
      <c r="E1344" t="s">
        <v>1772</v>
      </c>
      <c r="F1344" t="s">
        <v>46</v>
      </c>
      <c r="G1344" t="s">
        <v>33</v>
      </c>
      <c r="H1344" t="s">
        <v>22</v>
      </c>
      <c r="I1344" t="s">
        <v>23</v>
      </c>
      <c r="J1344" t="s">
        <v>24</v>
      </c>
      <c r="K1344" t="s">
        <v>64</v>
      </c>
      <c r="L1344" t="s">
        <v>587</v>
      </c>
      <c r="M1344">
        <v>89.23</v>
      </c>
      <c r="N1344">
        <v>87</v>
      </c>
      <c r="O1344" t="s">
        <v>49</v>
      </c>
      <c r="P1344" t="s">
        <v>50</v>
      </c>
      <c r="R1344">
        <v>20</v>
      </c>
      <c r="S1344" t="s">
        <v>29</v>
      </c>
      <c r="U1344">
        <v>303585</v>
      </c>
    </row>
    <row r="1345" spans="1:21" x14ac:dyDescent="0.3">
      <c r="A1345">
        <v>303814</v>
      </c>
      <c r="B1345" t="s">
        <v>588</v>
      </c>
      <c r="C1345" t="s">
        <v>1761</v>
      </c>
      <c r="D1345" t="s">
        <v>40</v>
      </c>
      <c r="E1345" t="s">
        <v>1771</v>
      </c>
      <c r="F1345" t="s">
        <v>32</v>
      </c>
      <c r="G1345" t="s">
        <v>102</v>
      </c>
      <c r="H1345" t="s">
        <v>22</v>
      </c>
      <c r="I1345" t="s">
        <v>23</v>
      </c>
      <c r="J1345" t="s">
        <v>24</v>
      </c>
      <c r="K1345" t="s">
        <v>25</v>
      </c>
      <c r="L1345" t="s">
        <v>589</v>
      </c>
      <c r="M1345">
        <v>99.88</v>
      </c>
      <c r="N1345">
        <v>98</v>
      </c>
      <c r="O1345" t="s">
        <v>49</v>
      </c>
      <c r="P1345" t="s">
        <v>50</v>
      </c>
      <c r="R1345">
        <v>40</v>
      </c>
      <c r="S1345" t="s">
        <v>29</v>
      </c>
      <c r="U1345">
        <v>303767</v>
      </c>
    </row>
    <row r="1346" spans="1:21" x14ac:dyDescent="0.3">
      <c r="A1346">
        <v>303821</v>
      </c>
      <c r="B1346" t="s">
        <v>597</v>
      </c>
      <c r="C1346" t="s">
        <v>1763</v>
      </c>
      <c r="D1346" t="s">
        <v>80</v>
      </c>
      <c r="E1346" t="s">
        <v>1768</v>
      </c>
      <c r="F1346" t="s">
        <v>20</v>
      </c>
      <c r="G1346" t="s">
        <v>68</v>
      </c>
      <c r="H1346" t="s">
        <v>34</v>
      </c>
      <c r="I1346" t="s">
        <v>23</v>
      </c>
      <c r="J1346" t="s">
        <v>36</v>
      </c>
      <c r="K1346" t="s">
        <v>64</v>
      </c>
      <c r="L1346" t="s">
        <v>598</v>
      </c>
      <c r="M1346">
        <v>99.42</v>
      </c>
      <c r="N1346">
        <v>89</v>
      </c>
      <c r="O1346" t="s">
        <v>49</v>
      </c>
      <c r="P1346" t="s">
        <v>50</v>
      </c>
      <c r="R1346">
        <v>19</v>
      </c>
      <c r="S1346" t="s">
        <v>29</v>
      </c>
      <c r="U1346">
        <v>303678</v>
      </c>
    </row>
    <row r="1347" spans="1:21" x14ac:dyDescent="0.3">
      <c r="A1347">
        <v>303822</v>
      </c>
      <c r="B1347" t="s">
        <v>599</v>
      </c>
      <c r="C1347" t="s">
        <v>1761</v>
      </c>
      <c r="D1347" t="s">
        <v>40</v>
      </c>
      <c r="E1347" t="s">
        <v>1771</v>
      </c>
      <c r="F1347" t="s">
        <v>32</v>
      </c>
      <c r="G1347" t="s">
        <v>53</v>
      </c>
      <c r="H1347" t="s">
        <v>63</v>
      </c>
      <c r="I1347" t="s">
        <v>43</v>
      </c>
      <c r="J1347" t="s">
        <v>36</v>
      </c>
      <c r="K1347" t="s">
        <v>25</v>
      </c>
      <c r="L1347" t="s">
        <v>600</v>
      </c>
      <c r="M1347">
        <v>85.91</v>
      </c>
      <c r="N1347">
        <v>77</v>
      </c>
      <c r="O1347" t="s">
        <v>49</v>
      </c>
      <c r="P1347" t="s">
        <v>38</v>
      </c>
      <c r="Q1347">
        <v>5</v>
      </c>
      <c r="R1347">
        <v>9</v>
      </c>
      <c r="S1347" t="s">
        <v>29</v>
      </c>
      <c r="U1347">
        <v>303557</v>
      </c>
    </row>
    <row r="1348" spans="1:21" x14ac:dyDescent="0.3">
      <c r="A1348">
        <v>303826</v>
      </c>
      <c r="B1348" t="s">
        <v>198</v>
      </c>
      <c r="C1348" t="s">
        <v>1766</v>
      </c>
      <c r="D1348" t="s">
        <v>52</v>
      </c>
      <c r="E1348" t="s">
        <v>1772</v>
      </c>
      <c r="F1348" t="s">
        <v>46</v>
      </c>
      <c r="G1348" t="s">
        <v>68</v>
      </c>
      <c r="H1348" t="s">
        <v>22</v>
      </c>
      <c r="I1348" t="s">
        <v>23</v>
      </c>
      <c r="J1348" t="s">
        <v>24</v>
      </c>
      <c r="K1348" t="s">
        <v>69</v>
      </c>
      <c r="L1348" t="s">
        <v>605</v>
      </c>
      <c r="M1348">
        <v>91.93</v>
      </c>
      <c r="N1348">
        <v>76</v>
      </c>
      <c r="O1348" t="s">
        <v>49</v>
      </c>
      <c r="P1348" t="s">
        <v>38</v>
      </c>
      <c r="Q1348">
        <v>4</v>
      </c>
      <c r="R1348">
        <v>40</v>
      </c>
      <c r="S1348" t="s">
        <v>57</v>
      </c>
      <c r="T1348" t="s">
        <v>606</v>
      </c>
      <c r="U1348">
        <v>303688</v>
      </c>
    </row>
    <row r="1349" spans="1:21" x14ac:dyDescent="0.3">
      <c r="A1349">
        <v>303827</v>
      </c>
      <c r="B1349" t="s">
        <v>607</v>
      </c>
      <c r="C1349" t="s">
        <v>1764</v>
      </c>
      <c r="D1349" t="s">
        <v>60</v>
      </c>
      <c r="E1349" t="s">
        <v>1770</v>
      </c>
      <c r="F1349" t="s">
        <v>41</v>
      </c>
      <c r="G1349" t="s">
        <v>62</v>
      </c>
      <c r="H1349" t="s">
        <v>22</v>
      </c>
      <c r="I1349" t="s">
        <v>35</v>
      </c>
      <c r="J1349" t="s">
        <v>24</v>
      </c>
      <c r="K1349" t="s">
        <v>69</v>
      </c>
      <c r="L1349" t="s">
        <v>608</v>
      </c>
      <c r="M1349">
        <v>85.03</v>
      </c>
      <c r="N1349">
        <v>89</v>
      </c>
      <c r="O1349" t="s">
        <v>49</v>
      </c>
      <c r="P1349" t="s">
        <v>38</v>
      </c>
      <c r="Q1349">
        <v>4</v>
      </c>
      <c r="R1349">
        <v>28</v>
      </c>
      <c r="S1349" t="s">
        <v>29</v>
      </c>
      <c r="U1349">
        <v>303782</v>
      </c>
    </row>
    <row r="1350" spans="1:21" x14ac:dyDescent="0.3">
      <c r="A1350">
        <v>303833</v>
      </c>
      <c r="B1350" t="s">
        <v>129</v>
      </c>
      <c r="C1350" t="s">
        <v>1765</v>
      </c>
      <c r="D1350" t="s">
        <v>19</v>
      </c>
      <c r="E1350" t="s">
        <v>1771</v>
      </c>
      <c r="F1350" t="s">
        <v>32</v>
      </c>
      <c r="G1350" t="s">
        <v>33</v>
      </c>
      <c r="H1350" t="s">
        <v>76</v>
      </c>
      <c r="I1350" t="s">
        <v>23</v>
      </c>
      <c r="J1350" t="s">
        <v>36</v>
      </c>
      <c r="K1350" t="s">
        <v>64</v>
      </c>
      <c r="L1350" t="s">
        <v>615</v>
      </c>
      <c r="M1350">
        <v>90.32</v>
      </c>
      <c r="N1350">
        <v>87</v>
      </c>
      <c r="O1350" t="s">
        <v>49</v>
      </c>
      <c r="P1350" t="s">
        <v>38</v>
      </c>
      <c r="Q1350">
        <v>5</v>
      </c>
      <c r="R1350">
        <v>8</v>
      </c>
      <c r="S1350" t="s">
        <v>29</v>
      </c>
      <c r="U1350">
        <v>303542</v>
      </c>
    </row>
    <row r="1351" spans="1:21" x14ac:dyDescent="0.3">
      <c r="A1351">
        <v>303836</v>
      </c>
      <c r="B1351" t="s">
        <v>618</v>
      </c>
      <c r="C1351" t="s">
        <v>1763</v>
      </c>
      <c r="D1351" t="s">
        <v>80</v>
      </c>
      <c r="E1351" t="s">
        <v>1770</v>
      </c>
      <c r="F1351" t="s">
        <v>41</v>
      </c>
      <c r="G1351" t="s">
        <v>108</v>
      </c>
      <c r="H1351" t="s">
        <v>22</v>
      </c>
      <c r="I1351" t="s">
        <v>35</v>
      </c>
      <c r="J1351" t="s">
        <v>24</v>
      </c>
      <c r="K1351" t="s">
        <v>69</v>
      </c>
      <c r="L1351" t="s">
        <v>543</v>
      </c>
      <c r="M1351">
        <v>88</v>
      </c>
      <c r="N1351">
        <v>77</v>
      </c>
      <c r="O1351" t="s">
        <v>49</v>
      </c>
      <c r="P1351" t="s">
        <v>38</v>
      </c>
      <c r="Q1351">
        <v>4</v>
      </c>
      <c r="R1351">
        <v>39</v>
      </c>
      <c r="S1351" t="s">
        <v>29</v>
      </c>
      <c r="U1351">
        <v>303629</v>
      </c>
    </row>
    <row r="1352" spans="1:21" x14ac:dyDescent="0.3">
      <c r="A1352">
        <v>303837</v>
      </c>
      <c r="B1352" t="s">
        <v>455</v>
      </c>
      <c r="C1352" t="s">
        <v>1760</v>
      </c>
      <c r="D1352" t="s">
        <v>31</v>
      </c>
      <c r="E1352" t="s">
        <v>1770</v>
      </c>
      <c r="F1352" t="s">
        <v>41</v>
      </c>
      <c r="G1352" t="s">
        <v>62</v>
      </c>
      <c r="H1352" t="s">
        <v>63</v>
      </c>
      <c r="I1352" t="s">
        <v>23</v>
      </c>
      <c r="J1352" t="s">
        <v>36</v>
      </c>
      <c r="K1352" t="s">
        <v>69</v>
      </c>
      <c r="L1352" t="s">
        <v>303</v>
      </c>
      <c r="M1352">
        <v>97.67</v>
      </c>
      <c r="N1352">
        <v>91</v>
      </c>
      <c r="O1352" t="s">
        <v>49</v>
      </c>
      <c r="P1352" t="s">
        <v>38</v>
      </c>
      <c r="Q1352">
        <v>4</v>
      </c>
      <c r="R1352">
        <v>18</v>
      </c>
      <c r="S1352" t="s">
        <v>29</v>
      </c>
      <c r="U1352">
        <v>303629</v>
      </c>
    </row>
    <row r="1353" spans="1:21" x14ac:dyDescent="0.3">
      <c r="A1353">
        <v>303838</v>
      </c>
      <c r="B1353" t="s">
        <v>167</v>
      </c>
      <c r="C1353" t="s">
        <v>1765</v>
      </c>
      <c r="D1353" t="s">
        <v>19</v>
      </c>
      <c r="E1353" t="s">
        <v>1769</v>
      </c>
      <c r="F1353" t="s">
        <v>61</v>
      </c>
      <c r="G1353" t="s">
        <v>108</v>
      </c>
      <c r="H1353" t="s">
        <v>63</v>
      </c>
      <c r="I1353" t="s">
        <v>23</v>
      </c>
      <c r="J1353" t="s">
        <v>24</v>
      </c>
      <c r="K1353" t="s">
        <v>69</v>
      </c>
      <c r="L1353" t="s">
        <v>513</v>
      </c>
      <c r="M1353">
        <v>88.41</v>
      </c>
      <c r="N1353">
        <v>88</v>
      </c>
      <c r="O1353" t="s">
        <v>49</v>
      </c>
      <c r="P1353" t="s">
        <v>28</v>
      </c>
      <c r="R1353">
        <v>27</v>
      </c>
      <c r="S1353" t="s">
        <v>57</v>
      </c>
      <c r="T1353" t="s">
        <v>619</v>
      </c>
      <c r="U1353">
        <v>303781</v>
      </c>
    </row>
    <row r="1354" spans="1:21" x14ac:dyDescent="0.3">
      <c r="A1354">
        <v>303839</v>
      </c>
      <c r="B1354" t="s">
        <v>209</v>
      </c>
      <c r="C1354" t="s">
        <v>1762</v>
      </c>
      <c r="D1354" t="s">
        <v>72</v>
      </c>
      <c r="E1354" t="s">
        <v>1772</v>
      </c>
      <c r="F1354" t="s">
        <v>46</v>
      </c>
      <c r="G1354" t="s">
        <v>21</v>
      </c>
      <c r="H1354" t="s">
        <v>22</v>
      </c>
      <c r="I1354" t="s">
        <v>35</v>
      </c>
      <c r="J1354" t="s">
        <v>36</v>
      </c>
      <c r="K1354" t="s">
        <v>69</v>
      </c>
      <c r="L1354" t="s">
        <v>620</v>
      </c>
      <c r="M1354">
        <v>99.08</v>
      </c>
      <c r="N1354">
        <v>93</v>
      </c>
      <c r="O1354" t="s">
        <v>49</v>
      </c>
      <c r="P1354" t="s">
        <v>28</v>
      </c>
      <c r="R1354">
        <v>5</v>
      </c>
      <c r="S1354" t="s">
        <v>29</v>
      </c>
      <c r="U1354">
        <v>303643</v>
      </c>
    </row>
    <row r="1355" spans="1:21" x14ac:dyDescent="0.3">
      <c r="A1355">
        <v>303840</v>
      </c>
      <c r="B1355" t="s">
        <v>440</v>
      </c>
      <c r="C1355" t="s">
        <v>1764</v>
      </c>
      <c r="D1355" t="s">
        <v>60</v>
      </c>
      <c r="E1355" t="s">
        <v>1770</v>
      </c>
      <c r="F1355" t="s">
        <v>41</v>
      </c>
      <c r="G1355" t="s">
        <v>126</v>
      </c>
      <c r="H1355" t="s">
        <v>22</v>
      </c>
      <c r="I1355" t="s">
        <v>35</v>
      </c>
      <c r="J1355" t="s">
        <v>24</v>
      </c>
      <c r="K1355" t="s">
        <v>69</v>
      </c>
      <c r="L1355" t="s">
        <v>621</v>
      </c>
      <c r="M1355">
        <v>89.77</v>
      </c>
      <c r="N1355">
        <v>87</v>
      </c>
      <c r="O1355" t="s">
        <v>49</v>
      </c>
      <c r="P1355" t="s">
        <v>38</v>
      </c>
      <c r="Q1355">
        <v>5</v>
      </c>
      <c r="R1355">
        <v>20</v>
      </c>
      <c r="S1355" t="s">
        <v>57</v>
      </c>
      <c r="T1355" t="s">
        <v>622</v>
      </c>
      <c r="U1355">
        <v>303655</v>
      </c>
    </row>
    <row r="1356" spans="1:21" x14ac:dyDescent="0.3">
      <c r="A1356">
        <v>303844</v>
      </c>
      <c r="B1356" t="s">
        <v>138</v>
      </c>
      <c r="C1356" t="s">
        <v>1761</v>
      </c>
      <c r="D1356" t="s">
        <v>40</v>
      </c>
      <c r="E1356" t="s">
        <v>1772</v>
      </c>
      <c r="F1356" t="s">
        <v>46</v>
      </c>
      <c r="G1356" t="s">
        <v>108</v>
      </c>
      <c r="H1356" t="s">
        <v>76</v>
      </c>
      <c r="I1356" t="s">
        <v>23</v>
      </c>
      <c r="J1356" t="s">
        <v>24</v>
      </c>
      <c r="K1356" t="s">
        <v>64</v>
      </c>
      <c r="L1356" t="s">
        <v>368</v>
      </c>
      <c r="M1356">
        <v>93.51</v>
      </c>
      <c r="N1356">
        <v>74</v>
      </c>
      <c r="O1356" t="s">
        <v>49</v>
      </c>
      <c r="P1356" t="s">
        <v>38</v>
      </c>
      <c r="Q1356">
        <v>4</v>
      </c>
      <c r="R1356">
        <v>38</v>
      </c>
      <c r="S1356" t="s">
        <v>57</v>
      </c>
      <c r="T1356" t="s">
        <v>629</v>
      </c>
      <c r="U1356">
        <v>303529</v>
      </c>
    </row>
    <row r="1357" spans="1:21" x14ac:dyDescent="0.3">
      <c r="A1357">
        <v>303846</v>
      </c>
      <c r="B1357" t="s">
        <v>632</v>
      </c>
      <c r="C1357" t="s">
        <v>1764</v>
      </c>
      <c r="D1357" t="s">
        <v>60</v>
      </c>
      <c r="E1357" t="s">
        <v>1771</v>
      </c>
      <c r="F1357" t="s">
        <v>32</v>
      </c>
      <c r="G1357" t="s">
        <v>126</v>
      </c>
      <c r="H1357" t="s">
        <v>76</v>
      </c>
      <c r="I1357" t="s">
        <v>35</v>
      </c>
      <c r="J1357" t="s">
        <v>36</v>
      </c>
      <c r="K1357" t="s">
        <v>64</v>
      </c>
      <c r="L1357" t="s">
        <v>633</v>
      </c>
      <c r="M1357">
        <v>98.47</v>
      </c>
      <c r="N1357">
        <v>89</v>
      </c>
      <c r="O1357" t="s">
        <v>49</v>
      </c>
      <c r="P1357" t="s">
        <v>50</v>
      </c>
      <c r="R1357">
        <v>15</v>
      </c>
      <c r="S1357" t="s">
        <v>29</v>
      </c>
      <c r="U1357">
        <v>303808</v>
      </c>
    </row>
    <row r="1358" spans="1:21" x14ac:dyDescent="0.3">
      <c r="A1358">
        <v>303855</v>
      </c>
      <c r="B1358" t="s">
        <v>474</v>
      </c>
      <c r="C1358" t="s">
        <v>1764</v>
      </c>
      <c r="D1358" t="s">
        <v>60</v>
      </c>
      <c r="E1358" t="s">
        <v>1768</v>
      </c>
      <c r="F1358" t="s">
        <v>20</v>
      </c>
      <c r="G1358" t="s">
        <v>47</v>
      </c>
      <c r="H1358" t="s">
        <v>76</v>
      </c>
      <c r="I1358" t="s">
        <v>23</v>
      </c>
      <c r="J1358" t="s">
        <v>36</v>
      </c>
      <c r="K1358" t="s">
        <v>25</v>
      </c>
      <c r="L1358" t="s">
        <v>645</v>
      </c>
      <c r="M1358">
        <v>89.31</v>
      </c>
      <c r="N1358">
        <v>79</v>
      </c>
      <c r="O1358" t="s">
        <v>49</v>
      </c>
      <c r="P1358" t="s">
        <v>38</v>
      </c>
      <c r="Q1358">
        <v>5</v>
      </c>
      <c r="S1358" t="s">
        <v>57</v>
      </c>
      <c r="T1358" t="s">
        <v>646</v>
      </c>
      <c r="U1358">
        <v>303825</v>
      </c>
    </row>
    <row r="1359" spans="1:21" x14ac:dyDescent="0.3">
      <c r="A1359">
        <v>303858</v>
      </c>
      <c r="B1359" t="s">
        <v>650</v>
      </c>
      <c r="C1359" t="s">
        <v>1762</v>
      </c>
      <c r="D1359" t="s">
        <v>72</v>
      </c>
      <c r="E1359" t="s">
        <v>1769</v>
      </c>
      <c r="F1359" t="s">
        <v>61</v>
      </c>
      <c r="G1359" t="s">
        <v>173</v>
      </c>
      <c r="H1359" t="s">
        <v>34</v>
      </c>
      <c r="I1359" t="s">
        <v>23</v>
      </c>
      <c r="J1359" t="s">
        <v>36</v>
      </c>
      <c r="K1359" t="s">
        <v>25</v>
      </c>
      <c r="L1359" t="s">
        <v>651</v>
      </c>
      <c r="M1359">
        <v>87.95</v>
      </c>
      <c r="N1359">
        <v>79</v>
      </c>
      <c r="O1359" t="s">
        <v>49</v>
      </c>
      <c r="P1359" t="s">
        <v>38</v>
      </c>
      <c r="Q1359">
        <v>5</v>
      </c>
      <c r="R1359">
        <v>9</v>
      </c>
      <c r="S1359" t="s">
        <v>29</v>
      </c>
      <c r="U1359">
        <v>303757</v>
      </c>
    </row>
    <row r="1360" spans="1:21" x14ac:dyDescent="0.3">
      <c r="A1360">
        <v>303860</v>
      </c>
      <c r="B1360" t="s">
        <v>618</v>
      </c>
      <c r="C1360" t="s">
        <v>1761</v>
      </c>
      <c r="D1360" t="s">
        <v>40</v>
      </c>
      <c r="E1360" t="s">
        <v>1772</v>
      </c>
      <c r="F1360" t="s">
        <v>46</v>
      </c>
      <c r="G1360" t="s">
        <v>21</v>
      </c>
      <c r="H1360" t="s">
        <v>63</v>
      </c>
      <c r="I1360" t="s">
        <v>43</v>
      </c>
      <c r="J1360" t="s">
        <v>24</v>
      </c>
      <c r="K1360" t="s">
        <v>64</v>
      </c>
      <c r="L1360" t="s">
        <v>654</v>
      </c>
      <c r="M1360">
        <v>92.03</v>
      </c>
      <c r="N1360">
        <v>76</v>
      </c>
      <c r="O1360" t="s">
        <v>49</v>
      </c>
      <c r="P1360" t="s">
        <v>38</v>
      </c>
      <c r="Q1360">
        <v>4</v>
      </c>
      <c r="R1360">
        <v>37</v>
      </c>
      <c r="S1360" t="s">
        <v>57</v>
      </c>
      <c r="T1360" t="s">
        <v>655</v>
      </c>
      <c r="U1360">
        <v>303654</v>
      </c>
    </row>
    <row r="1361" spans="1:21" x14ac:dyDescent="0.3">
      <c r="A1361">
        <v>303861</v>
      </c>
      <c r="B1361" t="s">
        <v>84</v>
      </c>
      <c r="C1361" t="s">
        <v>1763</v>
      </c>
      <c r="D1361" t="s">
        <v>80</v>
      </c>
      <c r="E1361" t="s">
        <v>1771</v>
      </c>
      <c r="F1361" t="s">
        <v>32</v>
      </c>
      <c r="G1361" t="s">
        <v>33</v>
      </c>
      <c r="H1361" t="s">
        <v>63</v>
      </c>
      <c r="I1361" t="s">
        <v>23</v>
      </c>
      <c r="J1361" t="s">
        <v>36</v>
      </c>
      <c r="K1361" t="s">
        <v>69</v>
      </c>
      <c r="L1361" t="s">
        <v>656</v>
      </c>
      <c r="M1361">
        <v>90.4</v>
      </c>
      <c r="N1361">
        <v>75</v>
      </c>
      <c r="O1361" t="s">
        <v>49</v>
      </c>
      <c r="P1361" t="s">
        <v>38</v>
      </c>
      <c r="Q1361">
        <v>4</v>
      </c>
      <c r="R1361">
        <v>9</v>
      </c>
      <c r="S1361" t="s">
        <v>57</v>
      </c>
      <c r="T1361" t="s">
        <v>657</v>
      </c>
      <c r="U1361">
        <v>303679</v>
      </c>
    </row>
    <row r="1362" spans="1:21" x14ac:dyDescent="0.3">
      <c r="A1362">
        <v>303871</v>
      </c>
      <c r="B1362" t="s">
        <v>673</v>
      </c>
      <c r="C1362" t="s">
        <v>1764</v>
      </c>
      <c r="D1362" t="s">
        <v>60</v>
      </c>
      <c r="E1362" t="s">
        <v>1769</v>
      </c>
      <c r="F1362" t="s">
        <v>61</v>
      </c>
      <c r="G1362" t="s">
        <v>21</v>
      </c>
      <c r="H1362" t="s">
        <v>34</v>
      </c>
      <c r="I1362" t="s">
        <v>35</v>
      </c>
      <c r="J1362" t="s">
        <v>24</v>
      </c>
      <c r="K1362" t="s">
        <v>54</v>
      </c>
      <c r="L1362" t="s">
        <v>674</v>
      </c>
      <c r="M1362">
        <v>92.15</v>
      </c>
      <c r="N1362">
        <v>90</v>
      </c>
      <c r="O1362" t="s">
        <v>49</v>
      </c>
      <c r="P1362" t="s">
        <v>38</v>
      </c>
      <c r="Q1362">
        <v>3</v>
      </c>
      <c r="R1362">
        <v>27</v>
      </c>
      <c r="S1362" t="s">
        <v>29</v>
      </c>
      <c r="U1362">
        <v>303815</v>
      </c>
    </row>
    <row r="1363" spans="1:21" x14ac:dyDescent="0.3">
      <c r="A1363">
        <v>303873</v>
      </c>
      <c r="B1363" t="s">
        <v>175</v>
      </c>
      <c r="C1363" t="s">
        <v>1765</v>
      </c>
      <c r="D1363" t="s">
        <v>19</v>
      </c>
      <c r="E1363" t="s">
        <v>1772</v>
      </c>
      <c r="F1363" t="s">
        <v>46</v>
      </c>
      <c r="G1363" t="s">
        <v>108</v>
      </c>
      <c r="H1363" t="s">
        <v>34</v>
      </c>
      <c r="I1363" t="s">
        <v>23</v>
      </c>
      <c r="J1363" t="s">
        <v>24</v>
      </c>
      <c r="K1363" t="s">
        <v>25</v>
      </c>
      <c r="L1363" t="s">
        <v>677</v>
      </c>
      <c r="M1363">
        <v>85.1</v>
      </c>
      <c r="N1363">
        <v>73</v>
      </c>
      <c r="O1363" t="s">
        <v>49</v>
      </c>
      <c r="P1363" t="s">
        <v>38</v>
      </c>
      <c r="Q1363">
        <v>5</v>
      </c>
      <c r="S1363" t="s">
        <v>29</v>
      </c>
      <c r="U1363">
        <v>303643</v>
      </c>
    </row>
    <row r="1364" spans="1:21" x14ac:dyDescent="0.3">
      <c r="A1364">
        <v>303880</v>
      </c>
      <c r="B1364" t="s">
        <v>503</v>
      </c>
      <c r="C1364" t="s">
        <v>1765</v>
      </c>
      <c r="D1364" t="s">
        <v>19</v>
      </c>
      <c r="E1364" t="s">
        <v>1772</v>
      </c>
      <c r="F1364" t="s">
        <v>46</v>
      </c>
      <c r="G1364" t="s">
        <v>108</v>
      </c>
      <c r="H1364" t="s">
        <v>63</v>
      </c>
      <c r="I1364" t="s">
        <v>23</v>
      </c>
      <c r="J1364" t="s">
        <v>36</v>
      </c>
      <c r="K1364" t="s">
        <v>25</v>
      </c>
      <c r="L1364" t="s">
        <v>686</v>
      </c>
      <c r="M1364">
        <v>94.54</v>
      </c>
      <c r="N1364">
        <v>73</v>
      </c>
      <c r="O1364" t="s">
        <v>49</v>
      </c>
      <c r="P1364" t="s">
        <v>38</v>
      </c>
      <c r="Q1364">
        <v>3</v>
      </c>
      <c r="R1364">
        <v>29</v>
      </c>
      <c r="S1364" t="s">
        <v>29</v>
      </c>
      <c r="U1364">
        <v>303794</v>
      </c>
    </row>
    <row r="1365" spans="1:21" x14ac:dyDescent="0.3">
      <c r="A1365">
        <v>303881</v>
      </c>
      <c r="B1365" t="s">
        <v>112</v>
      </c>
      <c r="C1365" t="s">
        <v>1764</v>
      </c>
      <c r="D1365" t="s">
        <v>60</v>
      </c>
      <c r="E1365" t="s">
        <v>1772</v>
      </c>
      <c r="F1365" t="s">
        <v>46</v>
      </c>
      <c r="G1365" t="s">
        <v>173</v>
      </c>
      <c r="H1365" t="s">
        <v>22</v>
      </c>
      <c r="I1365" t="s">
        <v>35</v>
      </c>
      <c r="J1365" t="s">
        <v>36</v>
      </c>
      <c r="K1365" t="s">
        <v>64</v>
      </c>
      <c r="L1365" t="s">
        <v>687</v>
      </c>
      <c r="M1365">
        <v>89.41</v>
      </c>
      <c r="N1365">
        <v>82</v>
      </c>
      <c r="O1365" t="s">
        <v>49</v>
      </c>
      <c r="P1365" t="s">
        <v>28</v>
      </c>
      <c r="R1365">
        <v>20</v>
      </c>
      <c r="S1365" t="s">
        <v>29</v>
      </c>
      <c r="U1365">
        <v>303700</v>
      </c>
    </row>
    <row r="1366" spans="1:21" x14ac:dyDescent="0.3">
      <c r="A1366">
        <v>303884</v>
      </c>
      <c r="B1366" t="s">
        <v>553</v>
      </c>
      <c r="C1366" t="s">
        <v>1763</v>
      </c>
      <c r="D1366" t="s">
        <v>80</v>
      </c>
      <c r="E1366" t="s">
        <v>1770</v>
      </c>
      <c r="F1366" t="s">
        <v>41</v>
      </c>
      <c r="G1366" t="s">
        <v>62</v>
      </c>
      <c r="H1366" t="s">
        <v>34</v>
      </c>
      <c r="I1366" t="s">
        <v>23</v>
      </c>
      <c r="J1366" t="s">
        <v>24</v>
      </c>
      <c r="K1366" t="s">
        <v>64</v>
      </c>
      <c r="L1366" t="s">
        <v>690</v>
      </c>
      <c r="M1366">
        <v>93</v>
      </c>
      <c r="N1366">
        <v>85</v>
      </c>
      <c r="O1366" t="s">
        <v>49</v>
      </c>
      <c r="P1366" t="s">
        <v>28</v>
      </c>
      <c r="R1366">
        <v>15</v>
      </c>
      <c r="S1366" t="s">
        <v>29</v>
      </c>
      <c r="U1366">
        <v>303714</v>
      </c>
    </row>
    <row r="1367" spans="1:21" x14ac:dyDescent="0.3">
      <c r="A1367">
        <v>303885</v>
      </c>
      <c r="B1367" t="s">
        <v>235</v>
      </c>
      <c r="C1367" t="s">
        <v>1761</v>
      </c>
      <c r="D1367" t="s">
        <v>40</v>
      </c>
      <c r="E1367" t="s">
        <v>1768</v>
      </c>
      <c r="F1367" t="s">
        <v>20</v>
      </c>
      <c r="G1367" t="s">
        <v>42</v>
      </c>
      <c r="H1367" t="s">
        <v>63</v>
      </c>
      <c r="I1367" t="s">
        <v>43</v>
      </c>
      <c r="J1367" t="s">
        <v>24</v>
      </c>
      <c r="K1367" t="s">
        <v>64</v>
      </c>
      <c r="L1367" t="s">
        <v>691</v>
      </c>
      <c r="M1367">
        <v>93.49</v>
      </c>
      <c r="N1367">
        <v>82</v>
      </c>
      <c r="O1367" t="s">
        <v>49</v>
      </c>
      <c r="P1367" t="s">
        <v>28</v>
      </c>
      <c r="R1367">
        <v>13</v>
      </c>
      <c r="S1367" t="s">
        <v>29</v>
      </c>
      <c r="U1367">
        <v>303687</v>
      </c>
    </row>
    <row r="1368" spans="1:21" x14ac:dyDescent="0.3">
      <c r="A1368">
        <v>303892</v>
      </c>
      <c r="B1368" t="s">
        <v>630</v>
      </c>
      <c r="C1368" t="s">
        <v>1760</v>
      </c>
      <c r="D1368" t="s">
        <v>31</v>
      </c>
      <c r="E1368" t="s">
        <v>1768</v>
      </c>
      <c r="F1368" t="s">
        <v>20</v>
      </c>
      <c r="G1368" t="s">
        <v>102</v>
      </c>
      <c r="H1368" t="s">
        <v>76</v>
      </c>
      <c r="I1368" t="s">
        <v>23</v>
      </c>
      <c r="J1368" t="s">
        <v>36</v>
      </c>
      <c r="K1368" t="s">
        <v>69</v>
      </c>
      <c r="L1368" t="s">
        <v>698</v>
      </c>
      <c r="M1368">
        <v>89.99</v>
      </c>
      <c r="N1368">
        <v>89</v>
      </c>
      <c r="O1368" t="s">
        <v>49</v>
      </c>
      <c r="P1368" t="s">
        <v>38</v>
      </c>
      <c r="Q1368">
        <v>4</v>
      </c>
      <c r="R1368">
        <v>15</v>
      </c>
      <c r="S1368" t="s">
        <v>29</v>
      </c>
      <c r="U1368">
        <v>303611</v>
      </c>
    </row>
    <row r="1369" spans="1:21" x14ac:dyDescent="0.3">
      <c r="A1369">
        <v>303894</v>
      </c>
      <c r="B1369" t="s">
        <v>455</v>
      </c>
      <c r="C1369" t="s">
        <v>1760</v>
      </c>
      <c r="D1369" t="s">
        <v>31</v>
      </c>
      <c r="E1369" t="s">
        <v>1771</v>
      </c>
      <c r="F1369" t="s">
        <v>32</v>
      </c>
      <c r="G1369" t="s">
        <v>62</v>
      </c>
      <c r="H1369" t="s">
        <v>34</v>
      </c>
      <c r="I1369" t="s">
        <v>43</v>
      </c>
      <c r="J1369" t="s">
        <v>24</v>
      </c>
      <c r="K1369" t="s">
        <v>64</v>
      </c>
      <c r="L1369" t="s">
        <v>254</v>
      </c>
      <c r="M1369">
        <v>88.17</v>
      </c>
      <c r="N1369">
        <v>81</v>
      </c>
      <c r="O1369" t="s">
        <v>49</v>
      </c>
      <c r="P1369" t="s">
        <v>38</v>
      </c>
      <c r="Q1369">
        <v>5</v>
      </c>
      <c r="R1369">
        <v>14</v>
      </c>
      <c r="S1369" t="s">
        <v>57</v>
      </c>
      <c r="T1369" t="s">
        <v>700</v>
      </c>
      <c r="U1369">
        <v>303796</v>
      </c>
    </row>
    <row r="1370" spans="1:21" x14ac:dyDescent="0.3">
      <c r="A1370">
        <v>303902</v>
      </c>
      <c r="B1370" t="s">
        <v>710</v>
      </c>
      <c r="C1370" t="s">
        <v>1766</v>
      </c>
      <c r="D1370" t="s">
        <v>52</v>
      </c>
      <c r="E1370" t="s">
        <v>1769</v>
      </c>
      <c r="F1370" t="s">
        <v>61</v>
      </c>
      <c r="G1370" t="s">
        <v>126</v>
      </c>
      <c r="H1370" t="s">
        <v>76</v>
      </c>
      <c r="I1370" t="s">
        <v>35</v>
      </c>
      <c r="J1370" t="s">
        <v>24</v>
      </c>
      <c r="K1370" t="s">
        <v>54</v>
      </c>
      <c r="L1370" t="s">
        <v>711</v>
      </c>
      <c r="M1370">
        <v>93.47</v>
      </c>
      <c r="N1370">
        <v>78</v>
      </c>
      <c r="O1370" t="s">
        <v>49</v>
      </c>
      <c r="P1370" t="s">
        <v>50</v>
      </c>
      <c r="R1370">
        <v>24</v>
      </c>
      <c r="S1370" t="s">
        <v>57</v>
      </c>
      <c r="T1370" t="s">
        <v>712</v>
      </c>
      <c r="U1370">
        <v>303745</v>
      </c>
    </row>
    <row r="1371" spans="1:21" x14ac:dyDescent="0.3">
      <c r="A1371">
        <v>303910</v>
      </c>
      <c r="B1371" t="s">
        <v>722</v>
      </c>
      <c r="C1371" t="s">
        <v>1764</v>
      </c>
      <c r="D1371" t="s">
        <v>60</v>
      </c>
      <c r="E1371" t="s">
        <v>1770</v>
      </c>
      <c r="F1371" t="s">
        <v>41</v>
      </c>
      <c r="G1371" t="s">
        <v>21</v>
      </c>
      <c r="H1371" t="s">
        <v>76</v>
      </c>
      <c r="I1371" t="s">
        <v>23</v>
      </c>
      <c r="J1371" t="s">
        <v>24</v>
      </c>
      <c r="K1371" t="s">
        <v>64</v>
      </c>
      <c r="L1371" t="s">
        <v>723</v>
      </c>
      <c r="M1371">
        <v>87.83</v>
      </c>
      <c r="N1371">
        <v>80</v>
      </c>
      <c r="O1371" t="s">
        <v>49</v>
      </c>
      <c r="P1371" t="s">
        <v>38</v>
      </c>
      <c r="Q1371">
        <v>5</v>
      </c>
      <c r="S1371" t="s">
        <v>29</v>
      </c>
      <c r="U1371">
        <v>303894</v>
      </c>
    </row>
    <row r="1372" spans="1:21" x14ac:dyDescent="0.3">
      <c r="A1372">
        <v>303912</v>
      </c>
      <c r="B1372" t="s">
        <v>375</v>
      </c>
      <c r="C1372" t="s">
        <v>1760</v>
      </c>
      <c r="D1372" t="s">
        <v>31</v>
      </c>
      <c r="E1372" t="s">
        <v>1768</v>
      </c>
      <c r="F1372" t="s">
        <v>20</v>
      </c>
      <c r="G1372" t="s">
        <v>42</v>
      </c>
      <c r="H1372" t="s">
        <v>63</v>
      </c>
      <c r="I1372" t="s">
        <v>23</v>
      </c>
      <c r="J1372" t="s">
        <v>24</v>
      </c>
      <c r="K1372" t="s">
        <v>69</v>
      </c>
      <c r="L1372" t="s">
        <v>727</v>
      </c>
      <c r="M1372">
        <v>95.67</v>
      </c>
      <c r="N1372">
        <v>87</v>
      </c>
      <c r="O1372" t="s">
        <v>49</v>
      </c>
      <c r="P1372" t="s">
        <v>50</v>
      </c>
      <c r="R1372">
        <v>36</v>
      </c>
      <c r="S1372" t="s">
        <v>29</v>
      </c>
      <c r="U1372">
        <v>303667</v>
      </c>
    </row>
    <row r="1373" spans="1:21" x14ac:dyDescent="0.3">
      <c r="A1373">
        <v>303922</v>
      </c>
      <c r="B1373" t="s">
        <v>338</v>
      </c>
      <c r="C1373" t="s">
        <v>1762</v>
      </c>
      <c r="D1373" t="s">
        <v>72</v>
      </c>
      <c r="E1373" t="s">
        <v>1768</v>
      </c>
      <c r="F1373" t="s">
        <v>20</v>
      </c>
      <c r="G1373" t="s">
        <v>126</v>
      </c>
      <c r="H1373" t="s">
        <v>22</v>
      </c>
      <c r="I1373" t="s">
        <v>43</v>
      </c>
      <c r="J1373" t="s">
        <v>36</v>
      </c>
      <c r="K1373" t="s">
        <v>64</v>
      </c>
      <c r="L1373" t="s">
        <v>257</v>
      </c>
      <c r="M1373">
        <v>98.21</v>
      </c>
      <c r="N1373">
        <v>88</v>
      </c>
      <c r="O1373" t="s">
        <v>49</v>
      </c>
      <c r="P1373" t="s">
        <v>38</v>
      </c>
      <c r="Q1373">
        <v>4</v>
      </c>
      <c r="R1373">
        <v>23</v>
      </c>
      <c r="S1373" t="s">
        <v>57</v>
      </c>
      <c r="T1373" t="s">
        <v>737</v>
      </c>
      <c r="U1373">
        <v>303771</v>
      </c>
    </row>
    <row r="1374" spans="1:21" x14ac:dyDescent="0.3">
      <c r="A1374">
        <v>303923</v>
      </c>
      <c r="B1374" t="s">
        <v>553</v>
      </c>
      <c r="C1374" t="s">
        <v>1764</v>
      </c>
      <c r="D1374" t="s">
        <v>60</v>
      </c>
      <c r="E1374" t="s">
        <v>1769</v>
      </c>
      <c r="F1374" t="s">
        <v>61</v>
      </c>
      <c r="G1374" t="s">
        <v>108</v>
      </c>
      <c r="H1374" t="s">
        <v>34</v>
      </c>
      <c r="I1374" t="s">
        <v>35</v>
      </c>
      <c r="J1374" t="s">
        <v>36</v>
      </c>
      <c r="K1374" t="s">
        <v>69</v>
      </c>
      <c r="L1374" t="s">
        <v>738</v>
      </c>
      <c r="M1374">
        <v>86.25</v>
      </c>
      <c r="N1374">
        <v>77</v>
      </c>
      <c r="O1374" t="s">
        <v>49</v>
      </c>
      <c r="P1374" t="s">
        <v>38</v>
      </c>
      <c r="Q1374">
        <v>4</v>
      </c>
      <c r="R1374">
        <v>11</v>
      </c>
      <c r="S1374" t="s">
        <v>29</v>
      </c>
      <c r="U1374">
        <v>303527</v>
      </c>
    </row>
    <row r="1375" spans="1:21" x14ac:dyDescent="0.3">
      <c r="A1375">
        <v>303924</v>
      </c>
      <c r="B1375" t="s">
        <v>338</v>
      </c>
      <c r="C1375" t="s">
        <v>1765</v>
      </c>
      <c r="D1375" t="s">
        <v>19</v>
      </c>
      <c r="E1375" t="s">
        <v>1770</v>
      </c>
      <c r="F1375" t="s">
        <v>41</v>
      </c>
      <c r="G1375" t="s">
        <v>173</v>
      </c>
      <c r="H1375" t="s">
        <v>22</v>
      </c>
      <c r="I1375" t="s">
        <v>43</v>
      </c>
      <c r="J1375" t="s">
        <v>36</v>
      </c>
      <c r="K1375" t="s">
        <v>69</v>
      </c>
      <c r="L1375" t="s">
        <v>456</v>
      </c>
      <c r="M1375">
        <v>93.66</v>
      </c>
      <c r="N1375">
        <v>71</v>
      </c>
      <c r="O1375" t="s">
        <v>49</v>
      </c>
      <c r="P1375" t="s">
        <v>50</v>
      </c>
      <c r="R1375">
        <v>35</v>
      </c>
      <c r="S1375" t="s">
        <v>29</v>
      </c>
      <c r="U1375">
        <v>303633</v>
      </c>
    </row>
    <row r="1376" spans="1:21" x14ac:dyDescent="0.3">
      <c r="A1376">
        <v>303928</v>
      </c>
      <c r="B1376" t="s">
        <v>262</v>
      </c>
      <c r="C1376" t="s">
        <v>1763</v>
      </c>
      <c r="D1376" t="s">
        <v>80</v>
      </c>
      <c r="E1376" t="s">
        <v>1769</v>
      </c>
      <c r="F1376" t="s">
        <v>61</v>
      </c>
      <c r="G1376" t="s">
        <v>173</v>
      </c>
      <c r="H1376" t="s">
        <v>34</v>
      </c>
      <c r="I1376" t="s">
        <v>23</v>
      </c>
      <c r="J1376" t="s">
        <v>24</v>
      </c>
      <c r="K1376" t="s">
        <v>64</v>
      </c>
      <c r="L1376" t="s">
        <v>542</v>
      </c>
      <c r="M1376">
        <v>96.34</v>
      </c>
      <c r="N1376">
        <v>89</v>
      </c>
      <c r="O1376" t="s">
        <v>49</v>
      </c>
      <c r="P1376" t="s">
        <v>38</v>
      </c>
      <c r="Q1376">
        <v>3</v>
      </c>
      <c r="R1376">
        <v>27</v>
      </c>
      <c r="S1376" t="s">
        <v>29</v>
      </c>
      <c r="U1376">
        <v>303697</v>
      </c>
    </row>
    <row r="1377" spans="1:21" x14ac:dyDescent="0.3">
      <c r="A1377">
        <v>303931</v>
      </c>
      <c r="B1377" t="s">
        <v>349</v>
      </c>
      <c r="C1377" t="s">
        <v>1765</v>
      </c>
      <c r="D1377" t="s">
        <v>19</v>
      </c>
      <c r="E1377" t="s">
        <v>1771</v>
      </c>
      <c r="F1377" t="s">
        <v>32</v>
      </c>
      <c r="G1377" t="s">
        <v>126</v>
      </c>
      <c r="H1377" t="s">
        <v>76</v>
      </c>
      <c r="I1377" t="s">
        <v>23</v>
      </c>
      <c r="J1377" t="s">
        <v>24</v>
      </c>
      <c r="K1377" t="s">
        <v>25</v>
      </c>
      <c r="L1377" t="s">
        <v>469</v>
      </c>
      <c r="M1377">
        <v>94.64</v>
      </c>
      <c r="N1377">
        <v>88</v>
      </c>
      <c r="O1377" t="s">
        <v>49</v>
      </c>
      <c r="P1377" t="s">
        <v>38</v>
      </c>
      <c r="Q1377">
        <v>5</v>
      </c>
      <c r="R1377">
        <v>5</v>
      </c>
      <c r="S1377" t="s">
        <v>57</v>
      </c>
      <c r="T1377" t="s">
        <v>743</v>
      </c>
      <c r="U1377">
        <v>303663</v>
      </c>
    </row>
    <row r="1378" spans="1:21" x14ac:dyDescent="0.3">
      <c r="A1378">
        <v>303934</v>
      </c>
      <c r="B1378" t="s">
        <v>380</v>
      </c>
      <c r="C1378" t="s">
        <v>1764</v>
      </c>
      <c r="D1378" t="s">
        <v>60</v>
      </c>
      <c r="E1378" t="s">
        <v>1768</v>
      </c>
      <c r="F1378" t="s">
        <v>20</v>
      </c>
      <c r="G1378" t="s">
        <v>108</v>
      </c>
      <c r="H1378" t="s">
        <v>76</v>
      </c>
      <c r="I1378" t="s">
        <v>43</v>
      </c>
      <c r="J1378" t="s">
        <v>36</v>
      </c>
      <c r="K1378" t="s">
        <v>25</v>
      </c>
      <c r="L1378" t="s">
        <v>747</v>
      </c>
      <c r="M1378">
        <v>87.33</v>
      </c>
      <c r="N1378">
        <v>76</v>
      </c>
      <c r="O1378" t="s">
        <v>49</v>
      </c>
      <c r="P1378" t="s">
        <v>38</v>
      </c>
      <c r="Q1378">
        <v>5</v>
      </c>
      <c r="R1378">
        <v>24</v>
      </c>
      <c r="S1378" t="s">
        <v>57</v>
      </c>
      <c r="T1378" t="s">
        <v>430</v>
      </c>
      <c r="U1378">
        <v>303610</v>
      </c>
    </row>
    <row r="1379" spans="1:21" x14ac:dyDescent="0.3">
      <c r="A1379">
        <v>303939</v>
      </c>
      <c r="B1379" t="s">
        <v>466</v>
      </c>
      <c r="C1379" t="s">
        <v>1762</v>
      </c>
      <c r="D1379" t="s">
        <v>72</v>
      </c>
      <c r="E1379" t="s">
        <v>1772</v>
      </c>
      <c r="F1379" t="s">
        <v>46</v>
      </c>
      <c r="G1379" t="s">
        <v>173</v>
      </c>
      <c r="H1379" t="s">
        <v>63</v>
      </c>
      <c r="I1379" t="s">
        <v>35</v>
      </c>
      <c r="J1379" t="s">
        <v>24</v>
      </c>
      <c r="K1379" t="s">
        <v>25</v>
      </c>
      <c r="L1379" t="s">
        <v>706</v>
      </c>
      <c r="M1379">
        <v>97.74</v>
      </c>
      <c r="N1379">
        <v>92</v>
      </c>
      <c r="O1379" t="s">
        <v>49</v>
      </c>
      <c r="P1379" t="s">
        <v>50</v>
      </c>
      <c r="R1379">
        <v>26</v>
      </c>
      <c r="S1379" t="s">
        <v>29</v>
      </c>
      <c r="U1379">
        <v>303871</v>
      </c>
    </row>
    <row r="1380" spans="1:21" x14ac:dyDescent="0.3">
      <c r="A1380">
        <v>303944</v>
      </c>
      <c r="B1380" t="s">
        <v>757</v>
      </c>
      <c r="C1380" t="s">
        <v>1766</v>
      </c>
      <c r="D1380" t="s">
        <v>52</v>
      </c>
      <c r="E1380" t="s">
        <v>1771</v>
      </c>
      <c r="F1380" t="s">
        <v>32</v>
      </c>
      <c r="G1380" t="s">
        <v>73</v>
      </c>
      <c r="H1380" t="s">
        <v>63</v>
      </c>
      <c r="I1380" t="s">
        <v>35</v>
      </c>
      <c r="J1380" t="s">
        <v>24</v>
      </c>
      <c r="K1380" t="s">
        <v>54</v>
      </c>
      <c r="L1380" t="s">
        <v>758</v>
      </c>
      <c r="M1380">
        <v>95.75</v>
      </c>
      <c r="N1380">
        <v>95</v>
      </c>
      <c r="O1380" t="s">
        <v>49</v>
      </c>
      <c r="P1380" t="s">
        <v>50</v>
      </c>
      <c r="R1380">
        <v>17</v>
      </c>
      <c r="S1380" t="s">
        <v>57</v>
      </c>
      <c r="T1380" t="s">
        <v>759</v>
      </c>
      <c r="U1380">
        <v>303824</v>
      </c>
    </row>
    <row r="1381" spans="1:21" x14ac:dyDescent="0.3">
      <c r="A1381">
        <v>303946</v>
      </c>
      <c r="B1381" t="s">
        <v>415</v>
      </c>
      <c r="C1381" t="s">
        <v>1765</v>
      </c>
      <c r="D1381" t="s">
        <v>19</v>
      </c>
      <c r="E1381" t="s">
        <v>1768</v>
      </c>
      <c r="F1381" t="s">
        <v>20</v>
      </c>
      <c r="G1381" t="s">
        <v>73</v>
      </c>
      <c r="H1381" t="s">
        <v>63</v>
      </c>
      <c r="I1381" t="s">
        <v>23</v>
      </c>
      <c r="J1381" t="s">
        <v>24</v>
      </c>
      <c r="K1381" t="s">
        <v>64</v>
      </c>
      <c r="L1381" t="s">
        <v>423</v>
      </c>
      <c r="M1381">
        <v>94.59</v>
      </c>
      <c r="N1381">
        <v>76</v>
      </c>
      <c r="O1381" t="s">
        <v>49</v>
      </c>
      <c r="P1381" t="s">
        <v>38</v>
      </c>
      <c r="Q1381">
        <v>3</v>
      </c>
      <c r="R1381">
        <v>34</v>
      </c>
      <c r="S1381" t="s">
        <v>29</v>
      </c>
      <c r="U1381">
        <v>303750</v>
      </c>
    </row>
    <row r="1382" spans="1:21" x14ac:dyDescent="0.3">
      <c r="A1382">
        <v>303948</v>
      </c>
      <c r="B1382" t="s">
        <v>154</v>
      </c>
      <c r="C1382" t="s">
        <v>1765</v>
      </c>
      <c r="D1382" t="s">
        <v>19</v>
      </c>
      <c r="E1382" t="s">
        <v>1772</v>
      </c>
      <c r="F1382" t="s">
        <v>46</v>
      </c>
      <c r="G1382" t="s">
        <v>62</v>
      </c>
      <c r="H1382" t="s">
        <v>22</v>
      </c>
      <c r="I1382" t="s">
        <v>23</v>
      </c>
      <c r="J1382" t="s">
        <v>24</v>
      </c>
      <c r="K1382" t="s">
        <v>64</v>
      </c>
      <c r="L1382" t="s">
        <v>719</v>
      </c>
      <c r="M1382">
        <v>96.2</v>
      </c>
      <c r="N1382">
        <v>97</v>
      </c>
      <c r="O1382" t="s">
        <v>49</v>
      </c>
      <c r="P1382" t="s">
        <v>50</v>
      </c>
      <c r="R1382">
        <v>40</v>
      </c>
      <c r="S1382" t="s">
        <v>29</v>
      </c>
      <c r="U1382">
        <v>303865</v>
      </c>
    </row>
    <row r="1383" spans="1:21" x14ac:dyDescent="0.3">
      <c r="A1383">
        <v>303950</v>
      </c>
      <c r="B1383" t="s">
        <v>421</v>
      </c>
      <c r="C1383" t="s">
        <v>1765</v>
      </c>
      <c r="D1383" t="s">
        <v>19</v>
      </c>
      <c r="E1383" t="s">
        <v>1771</v>
      </c>
      <c r="F1383" t="s">
        <v>32</v>
      </c>
      <c r="G1383" t="s">
        <v>102</v>
      </c>
      <c r="H1383" t="s">
        <v>63</v>
      </c>
      <c r="I1383" t="s">
        <v>43</v>
      </c>
      <c r="J1383" t="s">
        <v>36</v>
      </c>
      <c r="K1383" t="s">
        <v>64</v>
      </c>
      <c r="L1383" t="s">
        <v>229</v>
      </c>
      <c r="M1383">
        <v>94.91</v>
      </c>
      <c r="N1383">
        <v>71</v>
      </c>
      <c r="O1383" t="s">
        <v>49</v>
      </c>
      <c r="P1383" t="s">
        <v>38</v>
      </c>
      <c r="Q1383">
        <v>5</v>
      </c>
      <c r="R1383">
        <v>5</v>
      </c>
      <c r="S1383" t="s">
        <v>29</v>
      </c>
      <c r="U1383">
        <v>303744</v>
      </c>
    </row>
    <row r="1384" spans="1:21" x14ac:dyDescent="0.3">
      <c r="A1384">
        <v>303955</v>
      </c>
      <c r="B1384" t="s">
        <v>183</v>
      </c>
      <c r="C1384" t="s">
        <v>1764</v>
      </c>
      <c r="D1384" t="s">
        <v>60</v>
      </c>
      <c r="E1384" t="s">
        <v>1768</v>
      </c>
      <c r="F1384" t="s">
        <v>20</v>
      </c>
      <c r="G1384" t="s">
        <v>33</v>
      </c>
      <c r="H1384" t="s">
        <v>22</v>
      </c>
      <c r="I1384" t="s">
        <v>43</v>
      </c>
      <c r="J1384" t="s">
        <v>24</v>
      </c>
      <c r="K1384" t="s">
        <v>69</v>
      </c>
      <c r="L1384" t="s">
        <v>739</v>
      </c>
      <c r="M1384">
        <v>91.54</v>
      </c>
      <c r="N1384">
        <v>74</v>
      </c>
      <c r="O1384" t="s">
        <v>49</v>
      </c>
      <c r="P1384" t="s">
        <v>38</v>
      </c>
      <c r="Q1384">
        <v>4</v>
      </c>
      <c r="R1384">
        <v>25</v>
      </c>
      <c r="S1384" t="s">
        <v>29</v>
      </c>
      <c r="U1384">
        <v>303934</v>
      </c>
    </row>
    <row r="1385" spans="1:21" x14ac:dyDescent="0.3">
      <c r="A1385">
        <v>303963</v>
      </c>
      <c r="B1385" t="s">
        <v>98</v>
      </c>
      <c r="C1385" t="s">
        <v>1764</v>
      </c>
      <c r="D1385" t="s">
        <v>60</v>
      </c>
      <c r="E1385" t="s">
        <v>1769</v>
      </c>
      <c r="F1385" t="s">
        <v>61</v>
      </c>
      <c r="G1385" t="s">
        <v>68</v>
      </c>
      <c r="H1385" t="s">
        <v>34</v>
      </c>
      <c r="I1385" t="s">
        <v>23</v>
      </c>
      <c r="J1385" t="s">
        <v>36</v>
      </c>
      <c r="K1385" t="s">
        <v>64</v>
      </c>
      <c r="L1385" t="s">
        <v>773</v>
      </c>
      <c r="M1385">
        <v>97.25</v>
      </c>
      <c r="N1385">
        <v>94</v>
      </c>
      <c r="O1385" t="s">
        <v>49</v>
      </c>
      <c r="P1385" t="s">
        <v>28</v>
      </c>
      <c r="R1385">
        <v>29</v>
      </c>
      <c r="S1385" t="s">
        <v>29</v>
      </c>
      <c r="U1385">
        <v>303849</v>
      </c>
    </row>
    <row r="1386" spans="1:21" x14ac:dyDescent="0.3">
      <c r="A1386">
        <v>303966</v>
      </c>
      <c r="B1386" t="s">
        <v>67</v>
      </c>
      <c r="C1386" t="s">
        <v>1765</v>
      </c>
      <c r="D1386" t="s">
        <v>19</v>
      </c>
      <c r="E1386" t="s">
        <v>1768</v>
      </c>
      <c r="F1386" t="s">
        <v>20</v>
      </c>
      <c r="G1386" t="s">
        <v>42</v>
      </c>
      <c r="H1386" t="s">
        <v>76</v>
      </c>
      <c r="I1386" t="s">
        <v>23</v>
      </c>
      <c r="J1386" t="s">
        <v>24</v>
      </c>
      <c r="K1386" t="s">
        <v>54</v>
      </c>
      <c r="L1386" t="s">
        <v>516</v>
      </c>
      <c r="M1386">
        <v>85.48</v>
      </c>
      <c r="N1386">
        <v>75</v>
      </c>
      <c r="O1386" t="s">
        <v>49</v>
      </c>
      <c r="P1386" t="s">
        <v>38</v>
      </c>
      <c r="Q1386">
        <v>4</v>
      </c>
      <c r="R1386">
        <v>6</v>
      </c>
      <c r="S1386" t="s">
        <v>57</v>
      </c>
      <c r="T1386" t="s">
        <v>775</v>
      </c>
      <c r="U1386">
        <v>303577</v>
      </c>
    </row>
    <row r="1387" spans="1:21" x14ac:dyDescent="0.3">
      <c r="A1387">
        <v>303968</v>
      </c>
      <c r="B1387" t="s">
        <v>470</v>
      </c>
      <c r="C1387" t="s">
        <v>1762</v>
      </c>
      <c r="D1387" t="s">
        <v>72</v>
      </c>
      <c r="E1387" t="s">
        <v>1770</v>
      </c>
      <c r="F1387" t="s">
        <v>41</v>
      </c>
      <c r="G1387" t="s">
        <v>62</v>
      </c>
      <c r="H1387" t="s">
        <v>63</v>
      </c>
      <c r="I1387" t="s">
        <v>35</v>
      </c>
      <c r="J1387" t="s">
        <v>24</v>
      </c>
      <c r="K1387" t="s">
        <v>25</v>
      </c>
      <c r="L1387" t="s">
        <v>776</v>
      </c>
      <c r="M1387">
        <v>91.33</v>
      </c>
      <c r="N1387">
        <v>80</v>
      </c>
      <c r="O1387" t="s">
        <v>49</v>
      </c>
      <c r="P1387" t="s">
        <v>28</v>
      </c>
      <c r="R1387">
        <v>21</v>
      </c>
      <c r="S1387" t="s">
        <v>29</v>
      </c>
      <c r="U1387">
        <v>303619</v>
      </c>
    </row>
    <row r="1388" spans="1:21" x14ac:dyDescent="0.3">
      <c r="A1388">
        <v>303970</v>
      </c>
      <c r="B1388" t="s">
        <v>377</v>
      </c>
      <c r="C1388" t="s">
        <v>1762</v>
      </c>
      <c r="D1388" t="s">
        <v>72</v>
      </c>
      <c r="E1388" t="s">
        <v>1770</v>
      </c>
      <c r="F1388" t="s">
        <v>41</v>
      </c>
      <c r="G1388" t="s">
        <v>126</v>
      </c>
      <c r="H1388" t="s">
        <v>63</v>
      </c>
      <c r="I1388" t="s">
        <v>23</v>
      </c>
      <c r="J1388" t="s">
        <v>24</v>
      </c>
      <c r="K1388" t="s">
        <v>54</v>
      </c>
      <c r="L1388" t="s">
        <v>778</v>
      </c>
      <c r="M1388">
        <v>89.73</v>
      </c>
      <c r="N1388">
        <v>84</v>
      </c>
      <c r="O1388" t="s">
        <v>49</v>
      </c>
      <c r="P1388" t="s">
        <v>50</v>
      </c>
      <c r="R1388">
        <v>16</v>
      </c>
      <c r="S1388" t="s">
        <v>29</v>
      </c>
      <c r="U1388">
        <v>303577</v>
      </c>
    </row>
    <row r="1389" spans="1:21" x14ac:dyDescent="0.3">
      <c r="A1389">
        <v>303971</v>
      </c>
      <c r="B1389" t="s">
        <v>286</v>
      </c>
      <c r="C1389" t="s">
        <v>1761</v>
      </c>
      <c r="D1389" t="s">
        <v>40</v>
      </c>
      <c r="E1389" t="s">
        <v>1769</v>
      </c>
      <c r="F1389" t="s">
        <v>61</v>
      </c>
      <c r="G1389" t="s">
        <v>102</v>
      </c>
      <c r="H1389" t="s">
        <v>76</v>
      </c>
      <c r="I1389" t="s">
        <v>35</v>
      </c>
      <c r="J1389" t="s">
        <v>24</v>
      </c>
      <c r="K1389" t="s">
        <v>64</v>
      </c>
      <c r="L1389" t="s">
        <v>606</v>
      </c>
      <c r="M1389">
        <v>85.34</v>
      </c>
      <c r="N1389">
        <v>78</v>
      </c>
      <c r="O1389" t="s">
        <v>49</v>
      </c>
      <c r="P1389" t="s">
        <v>38</v>
      </c>
      <c r="Q1389">
        <v>5</v>
      </c>
      <c r="R1389">
        <v>12</v>
      </c>
      <c r="S1389" t="s">
        <v>57</v>
      </c>
      <c r="T1389" t="s">
        <v>591</v>
      </c>
      <c r="U1389">
        <v>303768</v>
      </c>
    </row>
    <row r="1390" spans="1:21" x14ac:dyDescent="0.3">
      <c r="A1390">
        <v>303983</v>
      </c>
      <c r="B1390" t="s">
        <v>581</v>
      </c>
      <c r="C1390" t="s">
        <v>1762</v>
      </c>
      <c r="D1390" t="s">
        <v>72</v>
      </c>
      <c r="E1390" t="s">
        <v>1768</v>
      </c>
      <c r="F1390" t="s">
        <v>20</v>
      </c>
      <c r="G1390" t="s">
        <v>68</v>
      </c>
      <c r="H1390" t="s">
        <v>22</v>
      </c>
      <c r="I1390" t="s">
        <v>35</v>
      </c>
      <c r="J1390" t="s">
        <v>24</v>
      </c>
      <c r="K1390" t="s">
        <v>64</v>
      </c>
      <c r="L1390" t="s">
        <v>721</v>
      </c>
      <c r="M1390">
        <v>97.33</v>
      </c>
      <c r="N1390">
        <v>96</v>
      </c>
      <c r="O1390" t="s">
        <v>49</v>
      </c>
      <c r="P1390" t="s">
        <v>38</v>
      </c>
      <c r="Q1390">
        <v>4</v>
      </c>
      <c r="R1390">
        <v>16</v>
      </c>
      <c r="S1390" t="s">
        <v>57</v>
      </c>
      <c r="T1390" t="s">
        <v>788</v>
      </c>
      <c r="U1390">
        <v>303729</v>
      </c>
    </row>
    <row r="1391" spans="1:21" x14ac:dyDescent="0.3">
      <c r="A1391">
        <v>303993</v>
      </c>
      <c r="B1391" t="s">
        <v>797</v>
      </c>
      <c r="C1391" t="s">
        <v>1760</v>
      </c>
      <c r="D1391" t="s">
        <v>31</v>
      </c>
      <c r="E1391" t="s">
        <v>1770</v>
      </c>
      <c r="F1391" t="s">
        <v>41</v>
      </c>
      <c r="G1391" t="s">
        <v>68</v>
      </c>
      <c r="H1391" t="s">
        <v>22</v>
      </c>
      <c r="I1391" t="s">
        <v>23</v>
      </c>
      <c r="J1391" t="s">
        <v>36</v>
      </c>
      <c r="K1391" t="s">
        <v>54</v>
      </c>
      <c r="L1391" t="s">
        <v>798</v>
      </c>
      <c r="M1391">
        <v>96.66</v>
      </c>
      <c r="N1391">
        <v>91</v>
      </c>
      <c r="O1391" t="s">
        <v>49</v>
      </c>
      <c r="P1391" t="s">
        <v>38</v>
      </c>
      <c r="Q1391">
        <v>2</v>
      </c>
      <c r="R1391">
        <v>20</v>
      </c>
      <c r="S1391" t="s">
        <v>131</v>
      </c>
      <c r="T1391" t="s">
        <v>799</v>
      </c>
      <c r="U1391">
        <v>303897</v>
      </c>
    </row>
    <row r="1392" spans="1:21" x14ac:dyDescent="0.3">
      <c r="A1392">
        <v>303995</v>
      </c>
      <c r="B1392" t="s">
        <v>679</v>
      </c>
      <c r="C1392" t="s">
        <v>1764</v>
      </c>
      <c r="D1392" t="s">
        <v>60</v>
      </c>
      <c r="E1392" t="s">
        <v>1768</v>
      </c>
      <c r="F1392" t="s">
        <v>20</v>
      </c>
      <c r="G1392" t="s">
        <v>53</v>
      </c>
      <c r="H1392" t="s">
        <v>63</v>
      </c>
      <c r="I1392" t="s">
        <v>43</v>
      </c>
      <c r="J1392" t="s">
        <v>24</v>
      </c>
      <c r="K1392" t="s">
        <v>54</v>
      </c>
      <c r="L1392" t="s">
        <v>752</v>
      </c>
      <c r="M1392">
        <v>89.07</v>
      </c>
      <c r="N1392">
        <v>75</v>
      </c>
      <c r="O1392" t="s">
        <v>49</v>
      </c>
      <c r="P1392" t="s">
        <v>38</v>
      </c>
      <c r="Q1392">
        <v>2</v>
      </c>
      <c r="R1392">
        <v>27</v>
      </c>
      <c r="S1392" t="s">
        <v>57</v>
      </c>
      <c r="T1392" t="s">
        <v>801</v>
      </c>
      <c r="U1392">
        <v>303977</v>
      </c>
    </row>
    <row r="1393" spans="1:21" x14ac:dyDescent="0.3">
      <c r="A1393">
        <v>303996</v>
      </c>
      <c r="B1393" t="s">
        <v>802</v>
      </c>
      <c r="C1393" t="s">
        <v>1763</v>
      </c>
      <c r="D1393" t="s">
        <v>80</v>
      </c>
      <c r="E1393" t="s">
        <v>1770</v>
      </c>
      <c r="F1393" t="s">
        <v>41</v>
      </c>
      <c r="G1393" t="s">
        <v>68</v>
      </c>
      <c r="H1393" t="s">
        <v>63</v>
      </c>
      <c r="I1393" t="s">
        <v>23</v>
      </c>
      <c r="J1393" t="s">
        <v>36</v>
      </c>
      <c r="K1393" t="s">
        <v>64</v>
      </c>
      <c r="L1393" t="s">
        <v>803</v>
      </c>
      <c r="M1393">
        <v>99.16</v>
      </c>
      <c r="N1393">
        <v>96</v>
      </c>
      <c r="O1393" t="s">
        <v>49</v>
      </c>
      <c r="P1393" t="s">
        <v>50</v>
      </c>
      <c r="R1393">
        <v>20</v>
      </c>
      <c r="S1393" t="s">
        <v>29</v>
      </c>
      <c r="U1393">
        <v>303719</v>
      </c>
    </row>
    <row r="1394" spans="1:21" x14ac:dyDescent="0.3">
      <c r="A1394">
        <v>304000</v>
      </c>
      <c r="B1394" t="s">
        <v>338</v>
      </c>
      <c r="C1394" t="s">
        <v>1763</v>
      </c>
      <c r="D1394" t="s">
        <v>80</v>
      </c>
      <c r="E1394" t="s">
        <v>1772</v>
      </c>
      <c r="F1394" t="s">
        <v>46</v>
      </c>
      <c r="G1394" t="s">
        <v>173</v>
      </c>
      <c r="H1394" t="s">
        <v>76</v>
      </c>
      <c r="I1394" t="s">
        <v>23</v>
      </c>
      <c r="J1394" t="s">
        <v>36</v>
      </c>
      <c r="K1394" t="s">
        <v>64</v>
      </c>
      <c r="L1394" t="s">
        <v>805</v>
      </c>
      <c r="M1394">
        <v>88.23</v>
      </c>
      <c r="N1394">
        <v>85</v>
      </c>
      <c r="O1394" t="s">
        <v>49</v>
      </c>
      <c r="P1394" t="s">
        <v>38</v>
      </c>
      <c r="Q1394">
        <v>4</v>
      </c>
      <c r="R1394">
        <v>27</v>
      </c>
      <c r="S1394" t="s">
        <v>57</v>
      </c>
      <c r="T1394" t="s">
        <v>806</v>
      </c>
      <c r="U1394">
        <v>303713</v>
      </c>
    </row>
    <row r="1395" spans="1:21" x14ac:dyDescent="0.3">
      <c r="A1395">
        <v>304002</v>
      </c>
      <c r="B1395" t="s">
        <v>745</v>
      </c>
      <c r="C1395" t="s">
        <v>1765</v>
      </c>
      <c r="D1395" t="s">
        <v>19</v>
      </c>
      <c r="E1395" t="s">
        <v>1769</v>
      </c>
      <c r="F1395" t="s">
        <v>61</v>
      </c>
      <c r="G1395" t="s">
        <v>62</v>
      </c>
      <c r="H1395" t="s">
        <v>22</v>
      </c>
      <c r="I1395" t="s">
        <v>43</v>
      </c>
      <c r="J1395" t="s">
        <v>36</v>
      </c>
      <c r="K1395" t="s">
        <v>64</v>
      </c>
      <c r="L1395" t="s">
        <v>454</v>
      </c>
      <c r="M1395">
        <v>90</v>
      </c>
      <c r="N1395">
        <v>84</v>
      </c>
      <c r="O1395" t="s">
        <v>49</v>
      </c>
      <c r="P1395" t="s">
        <v>38</v>
      </c>
      <c r="Q1395">
        <v>3</v>
      </c>
      <c r="R1395">
        <v>16</v>
      </c>
      <c r="S1395" t="s">
        <v>29</v>
      </c>
      <c r="U1395">
        <v>303656</v>
      </c>
    </row>
    <row r="1396" spans="1:21" x14ac:dyDescent="0.3">
      <c r="A1396">
        <v>304003</v>
      </c>
      <c r="B1396" t="s">
        <v>452</v>
      </c>
      <c r="C1396" t="s">
        <v>1766</v>
      </c>
      <c r="D1396" t="s">
        <v>52</v>
      </c>
      <c r="E1396" t="s">
        <v>1770</v>
      </c>
      <c r="F1396" t="s">
        <v>41</v>
      </c>
      <c r="G1396" t="s">
        <v>62</v>
      </c>
      <c r="H1396" t="s">
        <v>34</v>
      </c>
      <c r="I1396" t="s">
        <v>35</v>
      </c>
      <c r="J1396" t="s">
        <v>36</v>
      </c>
      <c r="K1396" t="s">
        <v>69</v>
      </c>
      <c r="L1396" t="s">
        <v>193</v>
      </c>
      <c r="M1396">
        <v>99.17</v>
      </c>
      <c r="N1396">
        <v>96</v>
      </c>
      <c r="O1396" t="s">
        <v>49</v>
      </c>
      <c r="P1396" t="s">
        <v>38</v>
      </c>
      <c r="Q1396">
        <v>5</v>
      </c>
      <c r="R1396">
        <v>18</v>
      </c>
      <c r="S1396" t="s">
        <v>57</v>
      </c>
      <c r="T1396" t="s">
        <v>808</v>
      </c>
      <c r="U1396">
        <v>303930</v>
      </c>
    </row>
    <row r="1397" spans="1:21" x14ac:dyDescent="0.3">
      <c r="A1397">
        <v>304007</v>
      </c>
      <c r="B1397" t="s">
        <v>812</v>
      </c>
      <c r="C1397" t="s">
        <v>1763</v>
      </c>
      <c r="D1397" t="s">
        <v>80</v>
      </c>
      <c r="E1397" t="s">
        <v>1768</v>
      </c>
      <c r="F1397" t="s">
        <v>20</v>
      </c>
      <c r="G1397" t="s">
        <v>73</v>
      </c>
      <c r="H1397" t="s">
        <v>22</v>
      </c>
      <c r="I1397" t="s">
        <v>35</v>
      </c>
      <c r="J1397" t="s">
        <v>24</v>
      </c>
      <c r="K1397" t="s">
        <v>25</v>
      </c>
      <c r="L1397" t="s">
        <v>813</v>
      </c>
      <c r="M1397">
        <v>87</v>
      </c>
      <c r="N1397">
        <v>81</v>
      </c>
      <c r="O1397" t="s">
        <v>49</v>
      </c>
      <c r="P1397" t="s">
        <v>38</v>
      </c>
      <c r="Q1397">
        <v>5</v>
      </c>
      <c r="R1397">
        <v>15</v>
      </c>
      <c r="S1397" t="s">
        <v>131</v>
      </c>
      <c r="T1397" t="s">
        <v>814</v>
      </c>
      <c r="U1397">
        <v>303557</v>
      </c>
    </row>
    <row r="1398" spans="1:21" x14ac:dyDescent="0.3">
      <c r="A1398">
        <v>304009</v>
      </c>
      <c r="B1398" t="s">
        <v>817</v>
      </c>
      <c r="C1398" t="s">
        <v>1764</v>
      </c>
      <c r="D1398" t="s">
        <v>60</v>
      </c>
      <c r="E1398" t="s">
        <v>1772</v>
      </c>
      <c r="F1398" t="s">
        <v>46</v>
      </c>
      <c r="G1398" t="s">
        <v>53</v>
      </c>
      <c r="H1398" t="s">
        <v>76</v>
      </c>
      <c r="I1398" t="s">
        <v>35</v>
      </c>
      <c r="J1398" t="s">
        <v>36</v>
      </c>
      <c r="K1398" t="s">
        <v>69</v>
      </c>
      <c r="L1398" t="s">
        <v>818</v>
      </c>
      <c r="M1398">
        <v>85.5</v>
      </c>
      <c r="N1398">
        <v>85</v>
      </c>
      <c r="O1398" t="s">
        <v>49</v>
      </c>
      <c r="P1398" t="s">
        <v>28</v>
      </c>
      <c r="S1398" t="s">
        <v>29</v>
      </c>
      <c r="U1398">
        <v>303945</v>
      </c>
    </row>
    <row r="1399" spans="1:21" x14ac:dyDescent="0.3">
      <c r="A1399">
        <v>304010</v>
      </c>
      <c r="B1399" t="s">
        <v>433</v>
      </c>
      <c r="C1399" t="s">
        <v>1761</v>
      </c>
      <c r="D1399" t="s">
        <v>40</v>
      </c>
      <c r="E1399" t="s">
        <v>1771</v>
      </c>
      <c r="F1399" t="s">
        <v>32</v>
      </c>
      <c r="G1399" t="s">
        <v>42</v>
      </c>
      <c r="H1399" t="s">
        <v>76</v>
      </c>
      <c r="I1399" t="s">
        <v>23</v>
      </c>
      <c r="J1399" t="s">
        <v>24</v>
      </c>
      <c r="K1399" t="s">
        <v>25</v>
      </c>
      <c r="L1399" t="s">
        <v>85</v>
      </c>
      <c r="M1399">
        <v>95.09</v>
      </c>
      <c r="N1399">
        <v>93</v>
      </c>
      <c r="O1399" t="s">
        <v>49</v>
      </c>
      <c r="P1399" t="s">
        <v>28</v>
      </c>
      <c r="R1399">
        <v>14</v>
      </c>
      <c r="S1399" t="s">
        <v>29</v>
      </c>
      <c r="U1399">
        <v>303650</v>
      </c>
    </row>
    <row r="1400" spans="1:21" x14ac:dyDescent="0.3">
      <c r="A1400">
        <v>304011</v>
      </c>
      <c r="B1400" t="s">
        <v>203</v>
      </c>
      <c r="C1400" t="s">
        <v>1766</v>
      </c>
      <c r="D1400" t="s">
        <v>52</v>
      </c>
      <c r="E1400" t="s">
        <v>1772</v>
      </c>
      <c r="F1400" t="s">
        <v>46</v>
      </c>
      <c r="G1400" t="s">
        <v>102</v>
      </c>
      <c r="H1400" t="s">
        <v>34</v>
      </c>
      <c r="I1400" t="s">
        <v>23</v>
      </c>
      <c r="J1400" t="s">
        <v>36</v>
      </c>
      <c r="K1400" t="s">
        <v>69</v>
      </c>
      <c r="L1400" t="s">
        <v>819</v>
      </c>
      <c r="M1400">
        <v>94.69</v>
      </c>
      <c r="N1400">
        <v>88</v>
      </c>
      <c r="O1400" t="s">
        <v>49</v>
      </c>
      <c r="P1400" t="s">
        <v>38</v>
      </c>
      <c r="Q1400">
        <v>4</v>
      </c>
      <c r="R1400">
        <v>38</v>
      </c>
      <c r="S1400" t="s">
        <v>29</v>
      </c>
      <c r="U1400">
        <v>303733</v>
      </c>
    </row>
    <row r="1401" spans="1:21" x14ac:dyDescent="0.3">
      <c r="A1401">
        <v>304012</v>
      </c>
      <c r="B1401" t="s">
        <v>192</v>
      </c>
      <c r="C1401" t="s">
        <v>1764</v>
      </c>
      <c r="D1401" t="s">
        <v>60</v>
      </c>
      <c r="E1401" t="s">
        <v>1770</v>
      </c>
      <c r="F1401" t="s">
        <v>41</v>
      </c>
      <c r="G1401" t="s">
        <v>73</v>
      </c>
      <c r="H1401" t="s">
        <v>63</v>
      </c>
      <c r="I1401" t="s">
        <v>35</v>
      </c>
      <c r="J1401" t="s">
        <v>24</v>
      </c>
      <c r="K1401" t="s">
        <v>69</v>
      </c>
      <c r="L1401" t="s">
        <v>540</v>
      </c>
      <c r="M1401">
        <v>94.65</v>
      </c>
      <c r="N1401">
        <v>88</v>
      </c>
      <c r="O1401" t="s">
        <v>49</v>
      </c>
      <c r="P1401" t="s">
        <v>38</v>
      </c>
      <c r="Q1401">
        <v>2</v>
      </c>
      <c r="R1401">
        <v>10</v>
      </c>
      <c r="S1401" t="s">
        <v>131</v>
      </c>
      <c r="T1401" t="s">
        <v>820</v>
      </c>
      <c r="U1401">
        <v>303774</v>
      </c>
    </row>
    <row r="1402" spans="1:21" x14ac:dyDescent="0.3">
      <c r="A1402">
        <v>304015</v>
      </c>
      <c r="B1402" t="s">
        <v>823</v>
      </c>
      <c r="C1402" t="s">
        <v>1763</v>
      </c>
      <c r="D1402" t="s">
        <v>80</v>
      </c>
      <c r="E1402" t="s">
        <v>1771</v>
      </c>
      <c r="F1402" t="s">
        <v>32</v>
      </c>
      <c r="G1402" t="s">
        <v>126</v>
      </c>
      <c r="H1402" t="s">
        <v>34</v>
      </c>
      <c r="I1402" t="s">
        <v>35</v>
      </c>
      <c r="J1402" t="s">
        <v>24</v>
      </c>
      <c r="K1402" t="s">
        <v>25</v>
      </c>
      <c r="L1402" t="s">
        <v>824</v>
      </c>
      <c r="M1402">
        <v>93.8</v>
      </c>
      <c r="N1402">
        <v>84</v>
      </c>
      <c r="O1402" t="s">
        <v>49</v>
      </c>
      <c r="P1402" t="s">
        <v>38</v>
      </c>
      <c r="Q1402">
        <v>3</v>
      </c>
      <c r="R1402">
        <v>24</v>
      </c>
      <c r="S1402" t="s">
        <v>57</v>
      </c>
      <c r="T1402" t="s">
        <v>825</v>
      </c>
      <c r="U1402">
        <v>303786</v>
      </c>
    </row>
    <row r="1403" spans="1:21" x14ac:dyDescent="0.3">
      <c r="A1403">
        <v>304020</v>
      </c>
      <c r="B1403" t="s">
        <v>110</v>
      </c>
      <c r="C1403" t="s">
        <v>1766</v>
      </c>
      <c r="D1403" t="s">
        <v>52</v>
      </c>
      <c r="E1403" t="s">
        <v>1769</v>
      </c>
      <c r="F1403" t="s">
        <v>61</v>
      </c>
      <c r="G1403" t="s">
        <v>47</v>
      </c>
      <c r="H1403" t="s">
        <v>34</v>
      </c>
      <c r="I1403" t="s">
        <v>23</v>
      </c>
      <c r="J1403" t="s">
        <v>24</v>
      </c>
      <c r="K1403" t="s">
        <v>69</v>
      </c>
      <c r="L1403" t="s">
        <v>780</v>
      </c>
      <c r="M1403">
        <v>93.78</v>
      </c>
      <c r="N1403">
        <v>84</v>
      </c>
      <c r="O1403" t="s">
        <v>49</v>
      </c>
      <c r="P1403" t="s">
        <v>38</v>
      </c>
      <c r="Q1403">
        <v>5</v>
      </c>
      <c r="R1403">
        <v>28</v>
      </c>
      <c r="S1403" t="s">
        <v>29</v>
      </c>
      <c r="U1403">
        <v>303553</v>
      </c>
    </row>
    <row r="1404" spans="1:21" x14ac:dyDescent="0.3">
      <c r="A1404">
        <v>304023</v>
      </c>
      <c r="B1404" t="s">
        <v>831</v>
      </c>
      <c r="C1404" t="s">
        <v>1765</v>
      </c>
      <c r="D1404" t="s">
        <v>19</v>
      </c>
      <c r="E1404" t="s">
        <v>1772</v>
      </c>
      <c r="F1404" t="s">
        <v>46</v>
      </c>
      <c r="G1404" t="s">
        <v>42</v>
      </c>
      <c r="H1404" t="s">
        <v>76</v>
      </c>
      <c r="I1404" t="s">
        <v>43</v>
      </c>
      <c r="J1404" t="s">
        <v>36</v>
      </c>
      <c r="K1404" t="s">
        <v>64</v>
      </c>
      <c r="L1404" t="s">
        <v>832</v>
      </c>
      <c r="M1404">
        <v>95.08</v>
      </c>
      <c r="N1404">
        <v>88</v>
      </c>
      <c r="O1404" t="s">
        <v>49</v>
      </c>
      <c r="P1404" t="s">
        <v>28</v>
      </c>
      <c r="R1404">
        <v>28</v>
      </c>
      <c r="S1404" t="s">
        <v>57</v>
      </c>
      <c r="T1404" t="s">
        <v>171</v>
      </c>
      <c r="U1404">
        <v>303789</v>
      </c>
    </row>
    <row r="1405" spans="1:21" x14ac:dyDescent="0.3">
      <c r="A1405">
        <v>304024</v>
      </c>
      <c r="B1405" t="s">
        <v>833</v>
      </c>
      <c r="C1405" t="s">
        <v>1762</v>
      </c>
      <c r="D1405" t="s">
        <v>72</v>
      </c>
      <c r="E1405" t="s">
        <v>1772</v>
      </c>
      <c r="F1405" t="s">
        <v>46</v>
      </c>
      <c r="G1405" t="s">
        <v>73</v>
      </c>
      <c r="H1405" t="s">
        <v>63</v>
      </c>
      <c r="I1405" t="s">
        <v>23</v>
      </c>
      <c r="J1405" t="s">
        <v>36</v>
      </c>
      <c r="K1405" t="s">
        <v>69</v>
      </c>
      <c r="L1405" t="s">
        <v>834</v>
      </c>
      <c r="M1405">
        <v>97.48</v>
      </c>
      <c r="N1405">
        <v>95</v>
      </c>
      <c r="O1405" t="s">
        <v>49</v>
      </c>
      <c r="P1405" t="s">
        <v>28</v>
      </c>
      <c r="R1405">
        <v>26</v>
      </c>
      <c r="S1405" t="s">
        <v>29</v>
      </c>
      <c r="U1405">
        <v>303556</v>
      </c>
    </row>
    <row r="1406" spans="1:21" x14ac:dyDescent="0.3">
      <c r="A1406">
        <v>304025</v>
      </c>
      <c r="B1406" t="s">
        <v>557</v>
      </c>
      <c r="C1406" t="s">
        <v>1763</v>
      </c>
      <c r="D1406" t="s">
        <v>80</v>
      </c>
      <c r="E1406" t="s">
        <v>1771</v>
      </c>
      <c r="F1406" t="s">
        <v>32</v>
      </c>
      <c r="G1406" t="s">
        <v>33</v>
      </c>
      <c r="H1406" t="s">
        <v>63</v>
      </c>
      <c r="I1406" t="s">
        <v>35</v>
      </c>
      <c r="J1406" t="s">
        <v>24</v>
      </c>
      <c r="K1406" t="s">
        <v>69</v>
      </c>
      <c r="L1406" t="s">
        <v>835</v>
      </c>
      <c r="M1406">
        <v>98.88</v>
      </c>
      <c r="N1406">
        <v>91</v>
      </c>
      <c r="O1406" t="s">
        <v>49</v>
      </c>
      <c r="P1406" t="s">
        <v>50</v>
      </c>
      <c r="S1406" t="s">
        <v>29</v>
      </c>
      <c r="U1406">
        <v>303544</v>
      </c>
    </row>
    <row r="1407" spans="1:21" x14ac:dyDescent="0.3">
      <c r="A1407">
        <v>304026</v>
      </c>
      <c r="B1407" t="s">
        <v>836</v>
      </c>
      <c r="C1407" t="s">
        <v>1765</v>
      </c>
      <c r="D1407" t="s">
        <v>19</v>
      </c>
      <c r="E1407" t="s">
        <v>1770</v>
      </c>
      <c r="F1407" t="s">
        <v>41</v>
      </c>
      <c r="G1407" t="s">
        <v>108</v>
      </c>
      <c r="H1407" t="s">
        <v>63</v>
      </c>
      <c r="I1407" t="s">
        <v>35</v>
      </c>
      <c r="J1407" t="s">
        <v>36</v>
      </c>
      <c r="K1407" t="s">
        <v>69</v>
      </c>
      <c r="L1407" t="s">
        <v>194</v>
      </c>
      <c r="M1407">
        <v>98.62</v>
      </c>
      <c r="N1407">
        <v>92</v>
      </c>
      <c r="O1407" t="s">
        <v>49</v>
      </c>
      <c r="P1407" t="s">
        <v>38</v>
      </c>
      <c r="Q1407">
        <v>3</v>
      </c>
      <c r="S1407" t="s">
        <v>29</v>
      </c>
      <c r="U1407">
        <v>303694</v>
      </c>
    </row>
    <row r="1408" spans="1:21" x14ac:dyDescent="0.3">
      <c r="A1408">
        <v>304028</v>
      </c>
      <c r="B1408" t="s">
        <v>837</v>
      </c>
      <c r="C1408" t="s">
        <v>1760</v>
      </c>
      <c r="D1408" t="s">
        <v>31</v>
      </c>
      <c r="E1408" t="s">
        <v>1771</v>
      </c>
      <c r="F1408" t="s">
        <v>32</v>
      </c>
      <c r="G1408" t="s">
        <v>42</v>
      </c>
      <c r="H1408" t="s">
        <v>22</v>
      </c>
      <c r="I1408" t="s">
        <v>43</v>
      </c>
      <c r="J1408" t="s">
        <v>24</v>
      </c>
      <c r="K1408" t="s">
        <v>25</v>
      </c>
      <c r="L1408" t="s">
        <v>600</v>
      </c>
      <c r="M1408">
        <v>92.41</v>
      </c>
      <c r="N1408">
        <v>72</v>
      </c>
      <c r="O1408" t="s">
        <v>49</v>
      </c>
      <c r="P1408" t="s">
        <v>38</v>
      </c>
      <c r="Q1408">
        <v>4</v>
      </c>
      <c r="R1408">
        <v>23</v>
      </c>
      <c r="S1408" t="s">
        <v>29</v>
      </c>
      <c r="U1408">
        <v>303762</v>
      </c>
    </row>
    <row r="1409" spans="1:21" x14ac:dyDescent="0.3">
      <c r="A1409">
        <v>304033</v>
      </c>
      <c r="B1409" t="s">
        <v>681</v>
      </c>
      <c r="C1409" t="s">
        <v>1761</v>
      </c>
      <c r="D1409" t="s">
        <v>40</v>
      </c>
      <c r="E1409" t="s">
        <v>1771</v>
      </c>
      <c r="F1409" t="s">
        <v>32</v>
      </c>
      <c r="G1409" t="s">
        <v>73</v>
      </c>
      <c r="H1409" t="s">
        <v>22</v>
      </c>
      <c r="I1409" t="s">
        <v>23</v>
      </c>
      <c r="J1409" t="s">
        <v>36</v>
      </c>
      <c r="K1409" t="s">
        <v>25</v>
      </c>
      <c r="L1409" t="s">
        <v>842</v>
      </c>
      <c r="M1409">
        <v>94.94</v>
      </c>
      <c r="N1409">
        <v>81</v>
      </c>
      <c r="O1409" t="s">
        <v>49</v>
      </c>
      <c r="P1409" t="s">
        <v>50</v>
      </c>
      <c r="R1409">
        <v>38</v>
      </c>
      <c r="S1409" t="s">
        <v>29</v>
      </c>
      <c r="U1409">
        <v>303712</v>
      </c>
    </row>
    <row r="1410" spans="1:21" x14ac:dyDescent="0.3">
      <c r="A1410">
        <v>304034</v>
      </c>
      <c r="B1410" t="s">
        <v>724</v>
      </c>
      <c r="C1410" t="s">
        <v>1764</v>
      </c>
      <c r="D1410" t="s">
        <v>60</v>
      </c>
      <c r="E1410" t="s">
        <v>1769</v>
      </c>
      <c r="F1410" t="s">
        <v>61</v>
      </c>
      <c r="G1410" t="s">
        <v>108</v>
      </c>
      <c r="H1410" t="s">
        <v>34</v>
      </c>
      <c r="I1410" t="s">
        <v>43</v>
      </c>
      <c r="J1410" t="s">
        <v>24</v>
      </c>
      <c r="K1410" t="s">
        <v>54</v>
      </c>
      <c r="L1410" t="s">
        <v>843</v>
      </c>
      <c r="M1410">
        <v>95.74</v>
      </c>
      <c r="N1410">
        <v>95</v>
      </c>
      <c r="O1410" t="s">
        <v>49</v>
      </c>
      <c r="P1410" t="s">
        <v>38</v>
      </c>
      <c r="Q1410">
        <v>2</v>
      </c>
      <c r="S1410" t="s">
        <v>29</v>
      </c>
      <c r="U1410">
        <v>303901</v>
      </c>
    </row>
    <row r="1411" spans="1:21" x14ac:dyDescent="0.3">
      <c r="A1411">
        <v>304036</v>
      </c>
      <c r="B1411" t="s">
        <v>694</v>
      </c>
      <c r="C1411" t="s">
        <v>1763</v>
      </c>
      <c r="D1411" t="s">
        <v>80</v>
      </c>
      <c r="E1411" t="s">
        <v>1771</v>
      </c>
      <c r="F1411" t="s">
        <v>32</v>
      </c>
      <c r="G1411" t="s">
        <v>47</v>
      </c>
      <c r="H1411" t="s">
        <v>22</v>
      </c>
      <c r="I1411" t="s">
        <v>35</v>
      </c>
      <c r="J1411" t="s">
        <v>36</v>
      </c>
      <c r="K1411" t="s">
        <v>54</v>
      </c>
      <c r="L1411" t="s">
        <v>844</v>
      </c>
      <c r="M1411">
        <v>97.63</v>
      </c>
      <c r="N1411">
        <v>97</v>
      </c>
      <c r="O1411" t="s">
        <v>49</v>
      </c>
      <c r="P1411" t="s">
        <v>50</v>
      </c>
      <c r="S1411" t="s">
        <v>29</v>
      </c>
      <c r="U1411">
        <v>303917</v>
      </c>
    </row>
    <row r="1412" spans="1:21" x14ac:dyDescent="0.3">
      <c r="A1412">
        <v>304062</v>
      </c>
      <c r="B1412" t="s">
        <v>172</v>
      </c>
      <c r="C1412" t="s">
        <v>1765</v>
      </c>
      <c r="D1412" t="s">
        <v>19</v>
      </c>
      <c r="E1412" t="s">
        <v>1772</v>
      </c>
      <c r="F1412" t="s">
        <v>46</v>
      </c>
      <c r="G1412" t="s">
        <v>102</v>
      </c>
      <c r="H1412" t="s">
        <v>34</v>
      </c>
      <c r="I1412" t="s">
        <v>23</v>
      </c>
      <c r="J1412" t="s">
        <v>24</v>
      </c>
      <c r="K1412" t="s">
        <v>25</v>
      </c>
      <c r="L1412" t="s">
        <v>754</v>
      </c>
      <c r="M1412">
        <v>99.54</v>
      </c>
      <c r="N1412">
        <v>95</v>
      </c>
      <c r="O1412" t="s">
        <v>49</v>
      </c>
      <c r="P1412" t="s">
        <v>28</v>
      </c>
      <c r="R1412">
        <v>13</v>
      </c>
      <c r="S1412" t="s">
        <v>29</v>
      </c>
      <c r="U1412">
        <v>303792</v>
      </c>
    </row>
    <row r="1413" spans="1:21" x14ac:dyDescent="0.3">
      <c r="A1413">
        <v>304063</v>
      </c>
      <c r="B1413" t="s">
        <v>875</v>
      </c>
      <c r="C1413" t="s">
        <v>1763</v>
      </c>
      <c r="D1413" t="s">
        <v>80</v>
      </c>
      <c r="E1413" t="s">
        <v>1772</v>
      </c>
      <c r="F1413" t="s">
        <v>46</v>
      </c>
      <c r="G1413" t="s">
        <v>73</v>
      </c>
      <c r="H1413" t="s">
        <v>34</v>
      </c>
      <c r="I1413" t="s">
        <v>23</v>
      </c>
      <c r="J1413" t="s">
        <v>24</v>
      </c>
      <c r="K1413" t="s">
        <v>54</v>
      </c>
      <c r="L1413" t="s">
        <v>876</v>
      </c>
      <c r="M1413">
        <v>94.14</v>
      </c>
      <c r="N1413">
        <v>83</v>
      </c>
      <c r="O1413" t="s">
        <v>49</v>
      </c>
      <c r="P1413" t="s">
        <v>38</v>
      </c>
      <c r="Q1413">
        <v>4</v>
      </c>
      <c r="R1413">
        <v>32</v>
      </c>
      <c r="S1413" t="s">
        <v>29</v>
      </c>
      <c r="U1413">
        <v>303572</v>
      </c>
    </row>
    <row r="1414" spans="1:21" x14ac:dyDescent="0.3">
      <c r="A1414">
        <v>304069</v>
      </c>
      <c r="B1414" t="s">
        <v>295</v>
      </c>
      <c r="C1414" t="s">
        <v>1765</v>
      </c>
      <c r="D1414" t="s">
        <v>19</v>
      </c>
      <c r="E1414" t="s">
        <v>1770</v>
      </c>
      <c r="F1414" t="s">
        <v>41</v>
      </c>
      <c r="G1414" t="s">
        <v>42</v>
      </c>
      <c r="H1414" t="s">
        <v>34</v>
      </c>
      <c r="I1414" t="s">
        <v>35</v>
      </c>
      <c r="J1414" t="s">
        <v>24</v>
      </c>
      <c r="K1414" t="s">
        <v>25</v>
      </c>
      <c r="L1414" t="s">
        <v>882</v>
      </c>
      <c r="M1414">
        <v>95.69</v>
      </c>
      <c r="N1414">
        <v>97</v>
      </c>
      <c r="O1414" t="s">
        <v>49</v>
      </c>
      <c r="P1414" t="s">
        <v>38</v>
      </c>
      <c r="Q1414">
        <v>3</v>
      </c>
      <c r="R1414">
        <v>20</v>
      </c>
      <c r="S1414" t="s">
        <v>29</v>
      </c>
      <c r="U1414">
        <v>303600</v>
      </c>
    </row>
    <row r="1415" spans="1:21" x14ac:dyDescent="0.3">
      <c r="A1415">
        <v>304074</v>
      </c>
      <c r="B1415" t="s">
        <v>51</v>
      </c>
      <c r="C1415" t="s">
        <v>1760</v>
      </c>
      <c r="D1415" t="s">
        <v>31</v>
      </c>
      <c r="E1415" t="s">
        <v>1772</v>
      </c>
      <c r="F1415" t="s">
        <v>46</v>
      </c>
      <c r="G1415" t="s">
        <v>33</v>
      </c>
      <c r="H1415" t="s">
        <v>63</v>
      </c>
      <c r="I1415" t="s">
        <v>23</v>
      </c>
      <c r="J1415" t="s">
        <v>24</v>
      </c>
      <c r="K1415" t="s">
        <v>54</v>
      </c>
      <c r="L1415" t="s">
        <v>886</v>
      </c>
      <c r="M1415">
        <v>100</v>
      </c>
      <c r="N1415">
        <v>86</v>
      </c>
      <c r="O1415" t="s">
        <v>49</v>
      </c>
      <c r="P1415" t="s">
        <v>38</v>
      </c>
      <c r="Q1415">
        <v>4</v>
      </c>
      <c r="R1415">
        <v>24</v>
      </c>
      <c r="S1415" t="s">
        <v>29</v>
      </c>
      <c r="U1415">
        <v>303702</v>
      </c>
    </row>
    <row r="1416" spans="1:21" x14ac:dyDescent="0.3">
      <c r="A1416">
        <v>304077</v>
      </c>
      <c r="B1416" t="s">
        <v>888</v>
      </c>
      <c r="C1416" t="s">
        <v>1760</v>
      </c>
      <c r="D1416" t="s">
        <v>31</v>
      </c>
      <c r="E1416" t="s">
        <v>1770</v>
      </c>
      <c r="F1416" t="s">
        <v>41</v>
      </c>
      <c r="G1416" t="s">
        <v>73</v>
      </c>
      <c r="H1416" t="s">
        <v>34</v>
      </c>
      <c r="I1416" t="s">
        <v>43</v>
      </c>
      <c r="J1416" t="s">
        <v>36</v>
      </c>
      <c r="K1416" t="s">
        <v>25</v>
      </c>
      <c r="L1416" t="s">
        <v>889</v>
      </c>
      <c r="M1416">
        <v>89.9</v>
      </c>
      <c r="N1416">
        <v>87</v>
      </c>
      <c r="O1416" t="s">
        <v>49</v>
      </c>
      <c r="P1416" t="s">
        <v>50</v>
      </c>
      <c r="R1416">
        <v>17</v>
      </c>
      <c r="S1416" t="s">
        <v>29</v>
      </c>
      <c r="U1416">
        <v>304075</v>
      </c>
    </row>
    <row r="1417" spans="1:21" x14ac:dyDescent="0.3">
      <c r="A1417">
        <v>304081</v>
      </c>
      <c r="B1417" t="s">
        <v>823</v>
      </c>
      <c r="C1417" t="s">
        <v>1760</v>
      </c>
      <c r="D1417" t="s">
        <v>31</v>
      </c>
      <c r="E1417" t="s">
        <v>1771</v>
      </c>
      <c r="F1417" t="s">
        <v>32</v>
      </c>
      <c r="G1417" t="s">
        <v>73</v>
      </c>
      <c r="H1417" t="s">
        <v>76</v>
      </c>
      <c r="I1417" t="s">
        <v>35</v>
      </c>
      <c r="J1417" t="s">
        <v>36</v>
      </c>
      <c r="K1417" t="s">
        <v>25</v>
      </c>
      <c r="L1417" t="s">
        <v>302</v>
      </c>
      <c r="M1417">
        <v>93.62</v>
      </c>
      <c r="N1417">
        <v>88</v>
      </c>
      <c r="O1417" t="s">
        <v>49</v>
      </c>
      <c r="P1417" t="s">
        <v>50</v>
      </c>
      <c r="R1417">
        <v>18</v>
      </c>
      <c r="S1417" t="s">
        <v>29</v>
      </c>
      <c r="U1417">
        <v>303808</v>
      </c>
    </row>
    <row r="1418" spans="1:21" x14ac:dyDescent="0.3">
      <c r="A1418">
        <v>304082</v>
      </c>
      <c r="B1418" t="s">
        <v>632</v>
      </c>
      <c r="C1418" t="s">
        <v>1765</v>
      </c>
      <c r="D1418" t="s">
        <v>19</v>
      </c>
      <c r="E1418" t="s">
        <v>1770</v>
      </c>
      <c r="F1418" t="s">
        <v>41</v>
      </c>
      <c r="G1418" t="s">
        <v>21</v>
      </c>
      <c r="H1418" t="s">
        <v>63</v>
      </c>
      <c r="I1418" t="s">
        <v>35</v>
      </c>
      <c r="J1418" t="s">
        <v>24</v>
      </c>
      <c r="K1418" t="s">
        <v>69</v>
      </c>
      <c r="L1418" t="s">
        <v>895</v>
      </c>
      <c r="M1418">
        <v>94.91</v>
      </c>
      <c r="N1418">
        <v>84</v>
      </c>
      <c r="O1418" t="s">
        <v>49</v>
      </c>
      <c r="P1418" t="s">
        <v>38</v>
      </c>
      <c r="Q1418">
        <v>2</v>
      </c>
      <c r="S1418" t="s">
        <v>29</v>
      </c>
      <c r="U1418">
        <v>303535</v>
      </c>
    </row>
    <row r="1419" spans="1:21" x14ac:dyDescent="0.3">
      <c r="A1419">
        <v>304083</v>
      </c>
      <c r="B1419" t="s">
        <v>95</v>
      </c>
      <c r="C1419" t="s">
        <v>1760</v>
      </c>
      <c r="D1419" t="s">
        <v>31</v>
      </c>
      <c r="E1419" t="s">
        <v>1770</v>
      </c>
      <c r="F1419" t="s">
        <v>41</v>
      </c>
      <c r="G1419" t="s">
        <v>126</v>
      </c>
      <c r="H1419" t="s">
        <v>63</v>
      </c>
      <c r="I1419" t="s">
        <v>35</v>
      </c>
      <c r="J1419" t="s">
        <v>36</v>
      </c>
      <c r="K1419" t="s">
        <v>64</v>
      </c>
      <c r="L1419" t="s">
        <v>896</v>
      </c>
      <c r="M1419">
        <v>94.15</v>
      </c>
      <c r="N1419">
        <v>76</v>
      </c>
      <c r="O1419" t="s">
        <v>49</v>
      </c>
      <c r="P1419" t="s">
        <v>38</v>
      </c>
      <c r="Q1419">
        <v>4</v>
      </c>
      <c r="R1419">
        <v>6</v>
      </c>
      <c r="S1419" t="s">
        <v>131</v>
      </c>
      <c r="T1419" t="s">
        <v>897</v>
      </c>
      <c r="U1419">
        <v>303706</v>
      </c>
    </row>
    <row r="1420" spans="1:21" x14ac:dyDescent="0.3">
      <c r="A1420">
        <v>304089</v>
      </c>
      <c r="B1420" t="s">
        <v>906</v>
      </c>
      <c r="C1420" t="s">
        <v>1764</v>
      </c>
      <c r="D1420" t="s">
        <v>60</v>
      </c>
      <c r="E1420" t="s">
        <v>1768</v>
      </c>
      <c r="F1420" t="s">
        <v>20</v>
      </c>
      <c r="G1420" t="s">
        <v>47</v>
      </c>
      <c r="H1420" t="s">
        <v>63</v>
      </c>
      <c r="I1420" t="s">
        <v>35</v>
      </c>
      <c r="J1420" t="s">
        <v>24</v>
      </c>
      <c r="K1420" t="s">
        <v>25</v>
      </c>
      <c r="L1420" t="s">
        <v>206</v>
      </c>
      <c r="M1420">
        <v>90.77</v>
      </c>
      <c r="N1420">
        <v>86</v>
      </c>
      <c r="O1420" t="s">
        <v>49</v>
      </c>
      <c r="P1420" t="s">
        <v>38</v>
      </c>
      <c r="Q1420">
        <v>5</v>
      </c>
      <c r="R1420">
        <v>5</v>
      </c>
      <c r="S1420" t="s">
        <v>29</v>
      </c>
      <c r="U1420">
        <v>303703</v>
      </c>
    </row>
    <row r="1421" spans="1:21" x14ac:dyDescent="0.3">
      <c r="A1421">
        <v>304092</v>
      </c>
      <c r="B1421" t="s">
        <v>354</v>
      </c>
      <c r="C1421" t="s">
        <v>1766</v>
      </c>
      <c r="D1421" t="s">
        <v>52</v>
      </c>
      <c r="E1421" t="s">
        <v>1771</v>
      </c>
      <c r="F1421" t="s">
        <v>32</v>
      </c>
      <c r="G1421" t="s">
        <v>108</v>
      </c>
      <c r="H1421" t="s">
        <v>63</v>
      </c>
      <c r="I1421" t="s">
        <v>23</v>
      </c>
      <c r="J1421" t="s">
        <v>36</v>
      </c>
      <c r="K1421" t="s">
        <v>69</v>
      </c>
      <c r="L1421" t="s">
        <v>910</v>
      </c>
      <c r="M1421">
        <v>91.81</v>
      </c>
      <c r="N1421">
        <v>88</v>
      </c>
      <c r="O1421" t="s">
        <v>49</v>
      </c>
      <c r="P1421" t="s">
        <v>38</v>
      </c>
      <c r="Q1421">
        <v>5</v>
      </c>
      <c r="R1421">
        <v>16</v>
      </c>
      <c r="S1421" t="s">
        <v>29</v>
      </c>
      <c r="U1421">
        <v>304030</v>
      </c>
    </row>
    <row r="1422" spans="1:21" x14ac:dyDescent="0.3">
      <c r="A1422">
        <v>304093</v>
      </c>
      <c r="B1422" t="s">
        <v>107</v>
      </c>
      <c r="C1422" t="s">
        <v>1766</v>
      </c>
      <c r="D1422" t="s">
        <v>52</v>
      </c>
      <c r="E1422" t="s">
        <v>1770</v>
      </c>
      <c r="F1422" t="s">
        <v>41</v>
      </c>
      <c r="G1422" t="s">
        <v>53</v>
      </c>
      <c r="H1422" t="s">
        <v>22</v>
      </c>
      <c r="I1422" t="s">
        <v>43</v>
      </c>
      <c r="J1422" t="s">
        <v>24</v>
      </c>
      <c r="K1422" t="s">
        <v>69</v>
      </c>
      <c r="L1422" t="s">
        <v>911</v>
      </c>
      <c r="M1422">
        <v>96.46</v>
      </c>
      <c r="N1422">
        <v>99</v>
      </c>
      <c r="O1422" t="s">
        <v>49</v>
      </c>
      <c r="P1422" t="s">
        <v>38</v>
      </c>
      <c r="Q1422">
        <v>5</v>
      </c>
      <c r="R1422">
        <v>16</v>
      </c>
      <c r="S1422" t="s">
        <v>57</v>
      </c>
      <c r="T1422" t="s">
        <v>70</v>
      </c>
      <c r="U1422">
        <v>303651</v>
      </c>
    </row>
    <row r="1423" spans="1:21" x14ac:dyDescent="0.3">
      <c r="A1423">
        <v>304094</v>
      </c>
      <c r="B1423" t="s">
        <v>561</v>
      </c>
      <c r="C1423" t="s">
        <v>1765</v>
      </c>
      <c r="D1423" t="s">
        <v>19</v>
      </c>
      <c r="E1423" t="s">
        <v>1771</v>
      </c>
      <c r="F1423" t="s">
        <v>32</v>
      </c>
      <c r="G1423" t="s">
        <v>102</v>
      </c>
      <c r="H1423" t="s">
        <v>76</v>
      </c>
      <c r="I1423" t="s">
        <v>23</v>
      </c>
      <c r="J1423" t="s">
        <v>36</v>
      </c>
      <c r="K1423" t="s">
        <v>54</v>
      </c>
      <c r="L1423" t="s">
        <v>591</v>
      </c>
      <c r="M1423">
        <v>92.34</v>
      </c>
      <c r="N1423">
        <v>72</v>
      </c>
      <c r="O1423" t="s">
        <v>49</v>
      </c>
      <c r="P1423" t="s">
        <v>38</v>
      </c>
      <c r="Q1423">
        <v>4</v>
      </c>
      <c r="R1423">
        <v>19</v>
      </c>
      <c r="S1423" t="s">
        <v>57</v>
      </c>
      <c r="T1423" t="s">
        <v>912</v>
      </c>
      <c r="U1423">
        <v>303632</v>
      </c>
    </row>
    <row r="1424" spans="1:21" x14ac:dyDescent="0.3">
      <c r="A1424">
        <v>304095</v>
      </c>
      <c r="B1424" t="s">
        <v>802</v>
      </c>
      <c r="C1424" t="s">
        <v>1766</v>
      </c>
      <c r="D1424" t="s">
        <v>52</v>
      </c>
      <c r="E1424" t="s">
        <v>1769</v>
      </c>
      <c r="F1424" t="s">
        <v>61</v>
      </c>
      <c r="G1424" t="s">
        <v>33</v>
      </c>
      <c r="H1424" t="s">
        <v>22</v>
      </c>
      <c r="I1424" t="s">
        <v>43</v>
      </c>
      <c r="J1424" t="s">
        <v>36</v>
      </c>
      <c r="K1424" t="s">
        <v>54</v>
      </c>
      <c r="L1424" t="s">
        <v>819</v>
      </c>
      <c r="M1424">
        <v>89.06</v>
      </c>
      <c r="N1424">
        <v>81</v>
      </c>
      <c r="O1424" t="s">
        <v>49</v>
      </c>
      <c r="P1424" t="s">
        <v>38</v>
      </c>
      <c r="Q1424">
        <v>4</v>
      </c>
      <c r="R1424">
        <v>34</v>
      </c>
      <c r="S1424" t="s">
        <v>29</v>
      </c>
      <c r="U1424">
        <v>303589</v>
      </c>
    </row>
    <row r="1425" spans="1:21" x14ac:dyDescent="0.3">
      <c r="A1425">
        <v>304097</v>
      </c>
      <c r="B1425" t="s">
        <v>914</v>
      </c>
      <c r="C1425" t="s">
        <v>1762</v>
      </c>
      <c r="D1425" t="s">
        <v>72</v>
      </c>
      <c r="E1425" t="s">
        <v>1768</v>
      </c>
      <c r="F1425" t="s">
        <v>20</v>
      </c>
      <c r="G1425" t="s">
        <v>73</v>
      </c>
      <c r="H1425" t="s">
        <v>34</v>
      </c>
      <c r="I1425" t="s">
        <v>43</v>
      </c>
      <c r="J1425" t="s">
        <v>36</v>
      </c>
      <c r="K1425" t="s">
        <v>25</v>
      </c>
      <c r="L1425" t="s">
        <v>915</v>
      </c>
      <c r="M1425">
        <v>90.17</v>
      </c>
      <c r="N1425">
        <v>76</v>
      </c>
      <c r="O1425" t="s">
        <v>49</v>
      </c>
      <c r="P1425" t="s">
        <v>38</v>
      </c>
      <c r="Q1425">
        <v>2</v>
      </c>
      <c r="R1425">
        <v>35</v>
      </c>
      <c r="S1425" t="s">
        <v>57</v>
      </c>
      <c r="T1425" t="s">
        <v>916</v>
      </c>
      <c r="U1425">
        <v>303552</v>
      </c>
    </row>
    <row r="1426" spans="1:21" x14ac:dyDescent="0.3">
      <c r="A1426">
        <v>304101</v>
      </c>
      <c r="B1426" t="s">
        <v>483</v>
      </c>
      <c r="C1426" t="s">
        <v>1764</v>
      </c>
      <c r="D1426" t="s">
        <v>60</v>
      </c>
      <c r="E1426" t="s">
        <v>1771</v>
      </c>
      <c r="F1426" t="s">
        <v>32</v>
      </c>
      <c r="G1426" t="s">
        <v>53</v>
      </c>
      <c r="H1426" t="s">
        <v>63</v>
      </c>
      <c r="I1426" t="s">
        <v>35</v>
      </c>
      <c r="J1426" t="s">
        <v>36</v>
      </c>
      <c r="K1426" t="s">
        <v>25</v>
      </c>
      <c r="L1426" t="s">
        <v>921</v>
      </c>
      <c r="M1426">
        <v>87.29</v>
      </c>
      <c r="N1426">
        <v>77</v>
      </c>
      <c r="O1426" t="s">
        <v>49</v>
      </c>
      <c r="P1426" t="s">
        <v>50</v>
      </c>
      <c r="R1426">
        <v>38</v>
      </c>
      <c r="S1426" t="s">
        <v>29</v>
      </c>
      <c r="U1426">
        <v>303942</v>
      </c>
    </row>
    <row r="1427" spans="1:21" x14ac:dyDescent="0.3">
      <c r="A1427">
        <v>304103</v>
      </c>
      <c r="B1427" t="s">
        <v>375</v>
      </c>
      <c r="C1427" t="s">
        <v>1762</v>
      </c>
      <c r="D1427" t="s">
        <v>72</v>
      </c>
      <c r="E1427" t="s">
        <v>1771</v>
      </c>
      <c r="F1427" t="s">
        <v>32</v>
      </c>
      <c r="G1427" t="s">
        <v>21</v>
      </c>
      <c r="H1427" t="s">
        <v>63</v>
      </c>
      <c r="I1427" t="s">
        <v>43</v>
      </c>
      <c r="J1427" t="s">
        <v>24</v>
      </c>
      <c r="K1427" t="s">
        <v>64</v>
      </c>
      <c r="L1427" t="s">
        <v>923</v>
      </c>
      <c r="M1427">
        <v>86.66</v>
      </c>
      <c r="N1427">
        <v>84</v>
      </c>
      <c r="O1427" t="s">
        <v>49</v>
      </c>
      <c r="P1427" t="s">
        <v>38</v>
      </c>
      <c r="Q1427">
        <v>4</v>
      </c>
      <c r="S1427" t="s">
        <v>131</v>
      </c>
      <c r="T1427" t="s">
        <v>924</v>
      </c>
      <c r="U1427">
        <v>304099</v>
      </c>
    </row>
    <row r="1428" spans="1:21" x14ac:dyDescent="0.3">
      <c r="A1428">
        <v>304109</v>
      </c>
      <c r="B1428" t="s">
        <v>694</v>
      </c>
      <c r="C1428" t="s">
        <v>1763</v>
      </c>
      <c r="D1428" t="s">
        <v>80</v>
      </c>
      <c r="E1428" t="s">
        <v>1772</v>
      </c>
      <c r="F1428" t="s">
        <v>46</v>
      </c>
      <c r="G1428" t="s">
        <v>62</v>
      </c>
      <c r="H1428" t="s">
        <v>34</v>
      </c>
      <c r="I1428" t="s">
        <v>23</v>
      </c>
      <c r="J1428" t="s">
        <v>24</v>
      </c>
      <c r="K1428" t="s">
        <v>25</v>
      </c>
      <c r="L1428" t="s">
        <v>830</v>
      </c>
      <c r="M1428">
        <v>85.35</v>
      </c>
      <c r="N1428">
        <v>76</v>
      </c>
      <c r="O1428" t="s">
        <v>49</v>
      </c>
      <c r="P1428" t="s">
        <v>28</v>
      </c>
      <c r="R1428">
        <v>19</v>
      </c>
      <c r="S1428" t="s">
        <v>131</v>
      </c>
      <c r="T1428" t="s">
        <v>932</v>
      </c>
      <c r="U1428">
        <v>304018</v>
      </c>
    </row>
    <row r="1429" spans="1:21" x14ac:dyDescent="0.3">
      <c r="A1429">
        <v>304112</v>
      </c>
      <c r="B1429" t="s">
        <v>400</v>
      </c>
      <c r="C1429" t="s">
        <v>1762</v>
      </c>
      <c r="D1429" t="s">
        <v>72</v>
      </c>
      <c r="E1429" t="s">
        <v>1770</v>
      </c>
      <c r="F1429" t="s">
        <v>41</v>
      </c>
      <c r="G1429" t="s">
        <v>42</v>
      </c>
      <c r="H1429" t="s">
        <v>76</v>
      </c>
      <c r="I1429" t="s">
        <v>43</v>
      </c>
      <c r="J1429" t="s">
        <v>36</v>
      </c>
      <c r="K1429" t="s">
        <v>69</v>
      </c>
      <c r="L1429" t="s">
        <v>934</v>
      </c>
      <c r="M1429">
        <v>98.31</v>
      </c>
      <c r="N1429">
        <v>99</v>
      </c>
      <c r="O1429" t="s">
        <v>49</v>
      </c>
      <c r="P1429" t="s">
        <v>38</v>
      </c>
      <c r="Q1429">
        <v>3</v>
      </c>
      <c r="S1429" t="s">
        <v>29</v>
      </c>
      <c r="U1429">
        <v>304085</v>
      </c>
    </row>
    <row r="1430" spans="1:21" x14ac:dyDescent="0.3">
      <c r="A1430">
        <v>304113</v>
      </c>
      <c r="B1430" t="s">
        <v>584</v>
      </c>
      <c r="C1430" t="s">
        <v>1763</v>
      </c>
      <c r="D1430" t="s">
        <v>80</v>
      </c>
      <c r="E1430" t="s">
        <v>1768</v>
      </c>
      <c r="F1430" t="s">
        <v>20</v>
      </c>
      <c r="G1430" t="s">
        <v>126</v>
      </c>
      <c r="H1430" t="s">
        <v>34</v>
      </c>
      <c r="I1430" t="s">
        <v>35</v>
      </c>
      <c r="J1430" t="s">
        <v>24</v>
      </c>
      <c r="K1430" t="s">
        <v>69</v>
      </c>
      <c r="L1430" t="s">
        <v>935</v>
      </c>
      <c r="M1430">
        <v>89.29</v>
      </c>
      <c r="N1430">
        <v>77</v>
      </c>
      <c r="O1430" t="s">
        <v>49</v>
      </c>
      <c r="P1430" t="s">
        <v>28</v>
      </c>
      <c r="R1430">
        <v>22</v>
      </c>
      <c r="S1430" t="s">
        <v>29</v>
      </c>
      <c r="U1430">
        <v>303626</v>
      </c>
    </row>
    <row r="1431" spans="1:21" x14ac:dyDescent="0.3">
      <c r="A1431">
        <v>304119</v>
      </c>
      <c r="B1431" t="s">
        <v>563</v>
      </c>
      <c r="C1431" t="s">
        <v>1765</v>
      </c>
      <c r="D1431" t="s">
        <v>19</v>
      </c>
      <c r="E1431" t="s">
        <v>1769</v>
      </c>
      <c r="F1431" t="s">
        <v>61</v>
      </c>
      <c r="G1431" t="s">
        <v>53</v>
      </c>
      <c r="H1431" t="s">
        <v>22</v>
      </c>
      <c r="I1431" t="s">
        <v>35</v>
      </c>
      <c r="J1431" t="s">
        <v>24</v>
      </c>
      <c r="K1431" t="s">
        <v>54</v>
      </c>
      <c r="L1431" t="s">
        <v>942</v>
      </c>
      <c r="M1431">
        <v>99.27</v>
      </c>
      <c r="N1431">
        <v>89</v>
      </c>
      <c r="O1431" t="s">
        <v>49</v>
      </c>
      <c r="P1431" t="s">
        <v>38</v>
      </c>
      <c r="Q1431">
        <v>2</v>
      </c>
      <c r="R1431">
        <v>27</v>
      </c>
      <c r="S1431" t="s">
        <v>29</v>
      </c>
      <c r="U1431">
        <v>303684</v>
      </c>
    </row>
    <row r="1432" spans="1:21" x14ac:dyDescent="0.3">
      <c r="A1432">
        <v>304121</v>
      </c>
      <c r="B1432" t="s">
        <v>183</v>
      </c>
      <c r="C1432" t="s">
        <v>1761</v>
      </c>
      <c r="D1432" t="s">
        <v>40</v>
      </c>
      <c r="E1432" t="s">
        <v>1770</v>
      </c>
      <c r="F1432" t="s">
        <v>41</v>
      </c>
      <c r="G1432" t="s">
        <v>173</v>
      </c>
      <c r="H1432" t="s">
        <v>22</v>
      </c>
      <c r="I1432" t="s">
        <v>43</v>
      </c>
      <c r="J1432" t="s">
        <v>24</v>
      </c>
      <c r="K1432" t="s">
        <v>69</v>
      </c>
      <c r="L1432" t="s">
        <v>944</v>
      </c>
      <c r="M1432">
        <v>89.03</v>
      </c>
      <c r="N1432">
        <v>71</v>
      </c>
      <c r="O1432" t="s">
        <v>49</v>
      </c>
      <c r="P1432" t="s">
        <v>28</v>
      </c>
      <c r="S1432" t="s">
        <v>57</v>
      </c>
      <c r="T1432" t="s">
        <v>945</v>
      </c>
      <c r="U1432">
        <v>303996</v>
      </c>
    </row>
    <row r="1433" spans="1:21" x14ac:dyDescent="0.3">
      <c r="A1433">
        <v>304130</v>
      </c>
      <c r="B1433" t="s">
        <v>826</v>
      </c>
      <c r="C1433" t="s">
        <v>1761</v>
      </c>
      <c r="D1433" t="s">
        <v>40</v>
      </c>
      <c r="E1433" t="s">
        <v>1769</v>
      </c>
      <c r="F1433" t="s">
        <v>61</v>
      </c>
      <c r="G1433" t="s">
        <v>53</v>
      </c>
      <c r="H1433" t="s">
        <v>34</v>
      </c>
      <c r="I1433" t="s">
        <v>23</v>
      </c>
      <c r="J1433" t="s">
        <v>36</v>
      </c>
      <c r="K1433" t="s">
        <v>64</v>
      </c>
      <c r="L1433" t="s">
        <v>950</v>
      </c>
      <c r="M1433">
        <v>96.82</v>
      </c>
      <c r="N1433">
        <v>89</v>
      </c>
      <c r="O1433" t="s">
        <v>49</v>
      </c>
      <c r="P1433" t="s">
        <v>28</v>
      </c>
      <c r="R1433">
        <v>6</v>
      </c>
      <c r="S1433" t="s">
        <v>29</v>
      </c>
      <c r="U1433">
        <v>303687</v>
      </c>
    </row>
    <row r="1434" spans="1:21" x14ac:dyDescent="0.3">
      <c r="A1434">
        <v>304131</v>
      </c>
      <c r="B1434" t="s">
        <v>284</v>
      </c>
      <c r="C1434" t="s">
        <v>1765</v>
      </c>
      <c r="D1434" t="s">
        <v>19</v>
      </c>
      <c r="E1434" t="s">
        <v>1768</v>
      </c>
      <c r="F1434" t="s">
        <v>20</v>
      </c>
      <c r="G1434" t="s">
        <v>108</v>
      </c>
      <c r="H1434" t="s">
        <v>63</v>
      </c>
      <c r="I1434" t="s">
        <v>35</v>
      </c>
      <c r="J1434" t="s">
        <v>36</v>
      </c>
      <c r="K1434" t="s">
        <v>25</v>
      </c>
      <c r="L1434" t="s">
        <v>160</v>
      </c>
      <c r="M1434">
        <v>93.59</v>
      </c>
      <c r="N1434">
        <v>73</v>
      </c>
      <c r="O1434" t="s">
        <v>49</v>
      </c>
      <c r="P1434" t="s">
        <v>50</v>
      </c>
      <c r="R1434">
        <v>8</v>
      </c>
      <c r="S1434" t="s">
        <v>29</v>
      </c>
      <c r="U1434">
        <v>303714</v>
      </c>
    </row>
    <row r="1435" spans="1:21" x14ac:dyDescent="0.3">
      <c r="A1435">
        <v>304134</v>
      </c>
      <c r="B1435" t="s">
        <v>338</v>
      </c>
      <c r="C1435" t="s">
        <v>1765</v>
      </c>
      <c r="D1435" t="s">
        <v>19</v>
      </c>
      <c r="E1435" t="s">
        <v>1768</v>
      </c>
      <c r="F1435" t="s">
        <v>20</v>
      </c>
      <c r="G1435" t="s">
        <v>53</v>
      </c>
      <c r="H1435" t="s">
        <v>22</v>
      </c>
      <c r="I1435" t="s">
        <v>23</v>
      </c>
      <c r="J1435" t="s">
        <v>24</v>
      </c>
      <c r="K1435" t="s">
        <v>64</v>
      </c>
      <c r="L1435" t="s">
        <v>952</v>
      </c>
      <c r="M1435">
        <v>88.67</v>
      </c>
      <c r="N1435">
        <v>77</v>
      </c>
      <c r="O1435" t="s">
        <v>49</v>
      </c>
      <c r="P1435" t="s">
        <v>38</v>
      </c>
      <c r="Q1435">
        <v>2</v>
      </c>
      <c r="R1435">
        <v>29</v>
      </c>
      <c r="S1435" t="s">
        <v>131</v>
      </c>
      <c r="T1435" t="s">
        <v>953</v>
      </c>
      <c r="U1435">
        <v>303585</v>
      </c>
    </row>
    <row r="1436" spans="1:21" x14ac:dyDescent="0.3">
      <c r="A1436">
        <v>304137</v>
      </c>
      <c r="B1436" t="s">
        <v>75</v>
      </c>
      <c r="C1436" t="s">
        <v>1763</v>
      </c>
      <c r="D1436" t="s">
        <v>80</v>
      </c>
      <c r="E1436" t="s">
        <v>1768</v>
      </c>
      <c r="F1436" t="s">
        <v>20</v>
      </c>
      <c r="G1436" t="s">
        <v>21</v>
      </c>
      <c r="H1436" t="s">
        <v>76</v>
      </c>
      <c r="I1436" t="s">
        <v>43</v>
      </c>
      <c r="J1436" t="s">
        <v>24</v>
      </c>
      <c r="K1436" t="s">
        <v>69</v>
      </c>
      <c r="L1436" t="s">
        <v>621</v>
      </c>
      <c r="M1436">
        <v>97.96</v>
      </c>
      <c r="N1436">
        <v>100</v>
      </c>
      <c r="O1436" t="s">
        <v>49</v>
      </c>
      <c r="P1436" t="s">
        <v>38</v>
      </c>
      <c r="Q1436">
        <v>4</v>
      </c>
      <c r="R1436">
        <v>16</v>
      </c>
      <c r="S1436" t="s">
        <v>29</v>
      </c>
      <c r="U1436">
        <v>304057</v>
      </c>
    </row>
    <row r="1437" spans="1:21" x14ac:dyDescent="0.3">
      <c r="A1437">
        <v>304138</v>
      </c>
      <c r="B1437" t="s">
        <v>679</v>
      </c>
      <c r="C1437" t="s">
        <v>1763</v>
      </c>
      <c r="D1437" t="s">
        <v>80</v>
      </c>
      <c r="E1437" t="s">
        <v>1769</v>
      </c>
      <c r="F1437" t="s">
        <v>61</v>
      </c>
      <c r="G1437" t="s">
        <v>21</v>
      </c>
      <c r="H1437" t="s">
        <v>34</v>
      </c>
      <c r="I1437" t="s">
        <v>23</v>
      </c>
      <c r="J1437" t="s">
        <v>24</v>
      </c>
      <c r="K1437" t="s">
        <v>25</v>
      </c>
      <c r="L1437" t="s">
        <v>494</v>
      </c>
      <c r="M1437">
        <v>91.01</v>
      </c>
      <c r="N1437">
        <v>75</v>
      </c>
      <c r="O1437" t="s">
        <v>49</v>
      </c>
      <c r="P1437" t="s">
        <v>50</v>
      </c>
      <c r="R1437">
        <v>21</v>
      </c>
      <c r="S1437" t="s">
        <v>57</v>
      </c>
      <c r="T1437" t="s">
        <v>674</v>
      </c>
      <c r="U1437">
        <v>303571</v>
      </c>
    </row>
    <row r="1438" spans="1:21" x14ac:dyDescent="0.3">
      <c r="A1438">
        <v>304140</v>
      </c>
      <c r="B1438" t="s">
        <v>957</v>
      </c>
      <c r="C1438" t="s">
        <v>1762</v>
      </c>
      <c r="D1438" t="s">
        <v>72</v>
      </c>
      <c r="E1438" t="s">
        <v>1768</v>
      </c>
      <c r="F1438" t="s">
        <v>20</v>
      </c>
      <c r="G1438" t="s">
        <v>33</v>
      </c>
      <c r="H1438" t="s">
        <v>76</v>
      </c>
      <c r="I1438" t="s">
        <v>43</v>
      </c>
      <c r="J1438" t="s">
        <v>24</v>
      </c>
      <c r="K1438" t="s">
        <v>64</v>
      </c>
      <c r="L1438" t="s">
        <v>410</v>
      </c>
      <c r="M1438">
        <v>97.25</v>
      </c>
      <c r="N1438">
        <v>85</v>
      </c>
      <c r="O1438" t="s">
        <v>49</v>
      </c>
      <c r="P1438" t="s">
        <v>28</v>
      </c>
      <c r="R1438">
        <v>35</v>
      </c>
      <c r="S1438" t="s">
        <v>57</v>
      </c>
      <c r="T1438" t="s">
        <v>306</v>
      </c>
      <c r="U1438">
        <v>304122</v>
      </c>
    </row>
    <row r="1439" spans="1:21" x14ac:dyDescent="0.3">
      <c r="A1439">
        <v>304145</v>
      </c>
      <c r="B1439" t="s">
        <v>962</v>
      </c>
      <c r="C1439" t="s">
        <v>1765</v>
      </c>
      <c r="D1439" t="s">
        <v>19</v>
      </c>
      <c r="E1439" t="s">
        <v>1768</v>
      </c>
      <c r="F1439" t="s">
        <v>20</v>
      </c>
      <c r="G1439" t="s">
        <v>108</v>
      </c>
      <c r="H1439" t="s">
        <v>63</v>
      </c>
      <c r="I1439" t="s">
        <v>35</v>
      </c>
      <c r="J1439" t="s">
        <v>36</v>
      </c>
      <c r="K1439" t="s">
        <v>54</v>
      </c>
      <c r="L1439" t="s">
        <v>963</v>
      </c>
      <c r="M1439">
        <v>86.43</v>
      </c>
      <c r="N1439">
        <v>89</v>
      </c>
      <c r="O1439" t="s">
        <v>49</v>
      </c>
      <c r="P1439" t="s">
        <v>50</v>
      </c>
      <c r="R1439">
        <v>34</v>
      </c>
      <c r="S1439" t="s">
        <v>29</v>
      </c>
      <c r="U1439">
        <v>303987</v>
      </c>
    </row>
    <row r="1440" spans="1:21" x14ac:dyDescent="0.3">
      <c r="A1440">
        <v>304147</v>
      </c>
      <c r="B1440" t="s">
        <v>701</v>
      </c>
      <c r="C1440" t="s">
        <v>1760</v>
      </c>
      <c r="D1440" t="s">
        <v>31</v>
      </c>
      <c r="E1440" t="s">
        <v>1771</v>
      </c>
      <c r="F1440" t="s">
        <v>32</v>
      </c>
      <c r="G1440" t="s">
        <v>102</v>
      </c>
      <c r="H1440" t="s">
        <v>22</v>
      </c>
      <c r="I1440" t="s">
        <v>23</v>
      </c>
      <c r="J1440" t="s">
        <v>36</v>
      </c>
      <c r="K1440" t="s">
        <v>54</v>
      </c>
      <c r="L1440" t="s">
        <v>965</v>
      </c>
      <c r="M1440">
        <v>92.27</v>
      </c>
      <c r="N1440">
        <v>85</v>
      </c>
      <c r="O1440" t="s">
        <v>49</v>
      </c>
      <c r="P1440" t="s">
        <v>38</v>
      </c>
      <c r="Q1440">
        <v>3</v>
      </c>
      <c r="R1440">
        <v>38</v>
      </c>
      <c r="S1440" t="s">
        <v>57</v>
      </c>
      <c r="T1440" t="s">
        <v>582</v>
      </c>
      <c r="U1440">
        <v>303742</v>
      </c>
    </row>
    <row r="1441" spans="1:21" x14ac:dyDescent="0.3">
      <c r="A1441">
        <v>304148</v>
      </c>
      <c r="B1441" t="s">
        <v>263</v>
      </c>
      <c r="C1441" t="s">
        <v>1765</v>
      </c>
      <c r="D1441" t="s">
        <v>19</v>
      </c>
      <c r="E1441" t="s">
        <v>1772</v>
      </c>
      <c r="F1441" t="s">
        <v>46</v>
      </c>
      <c r="G1441" t="s">
        <v>42</v>
      </c>
      <c r="H1441" t="s">
        <v>63</v>
      </c>
      <c r="I1441" t="s">
        <v>35</v>
      </c>
      <c r="J1441" t="s">
        <v>24</v>
      </c>
      <c r="K1441" t="s">
        <v>54</v>
      </c>
      <c r="L1441" t="s">
        <v>966</v>
      </c>
      <c r="M1441">
        <v>96.27</v>
      </c>
      <c r="N1441">
        <v>86</v>
      </c>
      <c r="O1441" t="s">
        <v>49</v>
      </c>
      <c r="P1441" t="s">
        <v>38</v>
      </c>
      <c r="Q1441">
        <v>5</v>
      </c>
      <c r="S1441" t="s">
        <v>29</v>
      </c>
      <c r="U1441">
        <v>303944</v>
      </c>
    </row>
    <row r="1442" spans="1:21" x14ac:dyDescent="0.3">
      <c r="A1442">
        <v>304149</v>
      </c>
      <c r="B1442" t="s">
        <v>967</v>
      </c>
      <c r="C1442" t="s">
        <v>1766</v>
      </c>
      <c r="D1442" t="s">
        <v>52</v>
      </c>
      <c r="E1442" t="s">
        <v>1771</v>
      </c>
      <c r="F1442" t="s">
        <v>32</v>
      </c>
      <c r="G1442" t="s">
        <v>21</v>
      </c>
      <c r="H1442" t="s">
        <v>22</v>
      </c>
      <c r="I1442" t="s">
        <v>23</v>
      </c>
      <c r="J1442" t="s">
        <v>24</v>
      </c>
      <c r="K1442" t="s">
        <v>69</v>
      </c>
      <c r="L1442" t="s">
        <v>968</v>
      </c>
      <c r="M1442">
        <v>86.68</v>
      </c>
      <c r="N1442">
        <v>87</v>
      </c>
      <c r="O1442" t="s">
        <v>49</v>
      </c>
      <c r="P1442" t="s">
        <v>38</v>
      </c>
      <c r="Q1442">
        <v>3</v>
      </c>
      <c r="R1442">
        <v>37</v>
      </c>
      <c r="S1442" t="s">
        <v>57</v>
      </c>
      <c r="T1442" t="s">
        <v>770</v>
      </c>
      <c r="U1442">
        <v>303604</v>
      </c>
    </row>
    <row r="1443" spans="1:21" x14ac:dyDescent="0.3">
      <c r="A1443">
        <v>304150</v>
      </c>
      <c r="B1443" t="s">
        <v>969</v>
      </c>
      <c r="C1443" t="s">
        <v>1762</v>
      </c>
      <c r="D1443" t="s">
        <v>72</v>
      </c>
      <c r="E1443" t="s">
        <v>1768</v>
      </c>
      <c r="F1443" t="s">
        <v>20</v>
      </c>
      <c r="G1443" t="s">
        <v>108</v>
      </c>
      <c r="H1443" t="s">
        <v>63</v>
      </c>
      <c r="I1443" t="s">
        <v>43</v>
      </c>
      <c r="J1443" t="s">
        <v>36</v>
      </c>
      <c r="K1443" t="s">
        <v>54</v>
      </c>
      <c r="L1443" t="s">
        <v>740</v>
      </c>
      <c r="M1443">
        <v>99.08</v>
      </c>
      <c r="N1443">
        <v>99</v>
      </c>
      <c r="O1443" t="s">
        <v>49</v>
      </c>
      <c r="P1443" t="s">
        <v>38</v>
      </c>
      <c r="Q1443">
        <v>3</v>
      </c>
      <c r="S1443" t="s">
        <v>29</v>
      </c>
      <c r="U1443">
        <v>303920</v>
      </c>
    </row>
    <row r="1444" spans="1:21" x14ac:dyDescent="0.3">
      <c r="A1444">
        <v>304151</v>
      </c>
      <c r="B1444" t="s">
        <v>578</v>
      </c>
      <c r="C1444" t="s">
        <v>1762</v>
      </c>
      <c r="D1444" t="s">
        <v>72</v>
      </c>
      <c r="E1444" t="s">
        <v>1769</v>
      </c>
      <c r="F1444" t="s">
        <v>61</v>
      </c>
      <c r="G1444" t="s">
        <v>102</v>
      </c>
      <c r="H1444" t="s">
        <v>63</v>
      </c>
      <c r="I1444" t="s">
        <v>43</v>
      </c>
      <c r="J1444" t="s">
        <v>24</v>
      </c>
      <c r="K1444" t="s">
        <v>64</v>
      </c>
      <c r="L1444" t="s">
        <v>970</v>
      </c>
      <c r="M1444">
        <v>90.13</v>
      </c>
      <c r="N1444">
        <v>88</v>
      </c>
      <c r="O1444" t="s">
        <v>49</v>
      </c>
      <c r="P1444" t="s">
        <v>38</v>
      </c>
      <c r="Q1444">
        <v>4</v>
      </c>
      <c r="R1444">
        <v>40</v>
      </c>
      <c r="S1444" t="s">
        <v>29</v>
      </c>
      <c r="U1444">
        <v>303681</v>
      </c>
    </row>
    <row r="1445" spans="1:21" x14ac:dyDescent="0.3">
      <c r="A1445">
        <v>304160</v>
      </c>
      <c r="B1445" t="s">
        <v>501</v>
      </c>
      <c r="C1445" t="s">
        <v>1766</v>
      </c>
      <c r="D1445" t="s">
        <v>52</v>
      </c>
      <c r="E1445" t="s">
        <v>1768</v>
      </c>
      <c r="F1445" t="s">
        <v>20</v>
      </c>
      <c r="G1445" t="s">
        <v>102</v>
      </c>
      <c r="H1445" t="s">
        <v>22</v>
      </c>
      <c r="I1445" t="s">
        <v>35</v>
      </c>
      <c r="J1445" t="s">
        <v>24</v>
      </c>
      <c r="K1445" t="s">
        <v>69</v>
      </c>
      <c r="L1445" t="s">
        <v>978</v>
      </c>
      <c r="M1445">
        <v>98.27</v>
      </c>
      <c r="N1445">
        <v>95</v>
      </c>
      <c r="O1445" t="s">
        <v>49</v>
      </c>
      <c r="P1445" t="s">
        <v>38</v>
      </c>
      <c r="Q1445">
        <v>4</v>
      </c>
      <c r="R1445">
        <v>36</v>
      </c>
      <c r="S1445" t="s">
        <v>131</v>
      </c>
      <c r="T1445" t="s">
        <v>979</v>
      </c>
      <c r="U1445">
        <v>303784</v>
      </c>
    </row>
    <row r="1446" spans="1:21" x14ac:dyDescent="0.3">
      <c r="A1446">
        <v>304163</v>
      </c>
      <c r="B1446" t="s">
        <v>802</v>
      </c>
      <c r="C1446" t="s">
        <v>1761</v>
      </c>
      <c r="D1446" t="s">
        <v>40</v>
      </c>
      <c r="E1446" t="s">
        <v>1769</v>
      </c>
      <c r="F1446" t="s">
        <v>61</v>
      </c>
      <c r="G1446" t="s">
        <v>33</v>
      </c>
      <c r="H1446" t="s">
        <v>63</v>
      </c>
      <c r="I1446" t="s">
        <v>23</v>
      </c>
      <c r="J1446" t="s">
        <v>36</v>
      </c>
      <c r="K1446" t="s">
        <v>54</v>
      </c>
      <c r="L1446" t="s">
        <v>697</v>
      </c>
      <c r="M1446">
        <v>87.95</v>
      </c>
      <c r="N1446">
        <v>74</v>
      </c>
      <c r="O1446" t="s">
        <v>49</v>
      </c>
      <c r="P1446" t="s">
        <v>38</v>
      </c>
      <c r="Q1446">
        <v>2</v>
      </c>
      <c r="R1446">
        <v>38</v>
      </c>
      <c r="S1446" t="s">
        <v>29</v>
      </c>
      <c r="U1446">
        <v>303565</v>
      </c>
    </row>
    <row r="1447" spans="1:21" x14ac:dyDescent="0.3">
      <c r="A1447">
        <v>304169</v>
      </c>
      <c r="B1447" t="s">
        <v>985</v>
      </c>
      <c r="C1447" t="s">
        <v>1760</v>
      </c>
      <c r="D1447" t="s">
        <v>31</v>
      </c>
      <c r="E1447" t="s">
        <v>1772</v>
      </c>
      <c r="F1447" t="s">
        <v>46</v>
      </c>
      <c r="G1447" t="s">
        <v>33</v>
      </c>
      <c r="H1447" t="s">
        <v>63</v>
      </c>
      <c r="I1447" t="s">
        <v>43</v>
      </c>
      <c r="J1447" t="s">
        <v>24</v>
      </c>
      <c r="K1447" t="s">
        <v>54</v>
      </c>
      <c r="L1447" t="s">
        <v>878</v>
      </c>
      <c r="M1447">
        <v>91.51</v>
      </c>
      <c r="N1447">
        <v>77</v>
      </c>
      <c r="O1447" t="s">
        <v>49</v>
      </c>
      <c r="P1447" t="s">
        <v>38</v>
      </c>
      <c r="Q1447">
        <v>4</v>
      </c>
      <c r="R1447">
        <v>30</v>
      </c>
      <c r="S1447" t="s">
        <v>29</v>
      </c>
      <c r="U1447">
        <v>303578</v>
      </c>
    </row>
    <row r="1448" spans="1:21" x14ac:dyDescent="0.3">
      <c r="A1448">
        <v>304170</v>
      </c>
      <c r="B1448" t="s">
        <v>123</v>
      </c>
      <c r="C1448" t="s">
        <v>1764</v>
      </c>
      <c r="D1448" t="s">
        <v>60</v>
      </c>
      <c r="E1448" t="s">
        <v>1770</v>
      </c>
      <c r="F1448" t="s">
        <v>41</v>
      </c>
      <c r="G1448" t="s">
        <v>47</v>
      </c>
      <c r="H1448" t="s">
        <v>76</v>
      </c>
      <c r="I1448" t="s">
        <v>35</v>
      </c>
      <c r="J1448" t="s">
        <v>24</v>
      </c>
      <c r="K1448" t="s">
        <v>69</v>
      </c>
      <c r="L1448" t="s">
        <v>986</v>
      </c>
      <c r="M1448">
        <v>92.35</v>
      </c>
      <c r="N1448">
        <v>82</v>
      </c>
      <c r="O1448" t="s">
        <v>49</v>
      </c>
      <c r="P1448" t="s">
        <v>28</v>
      </c>
      <c r="R1448">
        <v>20</v>
      </c>
      <c r="S1448" t="s">
        <v>29</v>
      </c>
      <c r="U1448">
        <v>304021</v>
      </c>
    </row>
    <row r="1449" spans="1:21" x14ac:dyDescent="0.3">
      <c r="A1449">
        <v>304171</v>
      </c>
      <c r="B1449" t="s">
        <v>215</v>
      </c>
      <c r="C1449" t="s">
        <v>1760</v>
      </c>
      <c r="D1449" t="s">
        <v>31</v>
      </c>
      <c r="E1449" t="s">
        <v>1769</v>
      </c>
      <c r="F1449" t="s">
        <v>61</v>
      </c>
      <c r="G1449" t="s">
        <v>53</v>
      </c>
      <c r="H1449" t="s">
        <v>34</v>
      </c>
      <c r="I1449" t="s">
        <v>23</v>
      </c>
      <c r="J1449" t="s">
        <v>36</v>
      </c>
      <c r="K1449" t="s">
        <v>54</v>
      </c>
      <c r="L1449" t="s">
        <v>987</v>
      </c>
      <c r="M1449">
        <v>99.75</v>
      </c>
      <c r="N1449">
        <v>97</v>
      </c>
      <c r="O1449" t="s">
        <v>49</v>
      </c>
      <c r="P1449" t="s">
        <v>38</v>
      </c>
      <c r="Q1449">
        <v>3</v>
      </c>
      <c r="R1449">
        <v>15</v>
      </c>
      <c r="S1449" t="s">
        <v>29</v>
      </c>
      <c r="U1449">
        <v>303912</v>
      </c>
    </row>
    <row r="1450" spans="1:21" x14ac:dyDescent="0.3">
      <c r="A1450">
        <v>304177</v>
      </c>
      <c r="B1450" t="s">
        <v>673</v>
      </c>
      <c r="C1450" t="s">
        <v>1762</v>
      </c>
      <c r="D1450" t="s">
        <v>72</v>
      </c>
      <c r="E1450" t="s">
        <v>1769</v>
      </c>
      <c r="F1450" t="s">
        <v>61</v>
      </c>
      <c r="G1450" t="s">
        <v>102</v>
      </c>
      <c r="H1450" t="s">
        <v>63</v>
      </c>
      <c r="I1450" t="s">
        <v>35</v>
      </c>
      <c r="J1450" t="s">
        <v>36</v>
      </c>
      <c r="K1450" t="s">
        <v>25</v>
      </c>
      <c r="L1450" t="s">
        <v>608</v>
      </c>
      <c r="M1450">
        <v>98.46</v>
      </c>
      <c r="N1450">
        <v>87</v>
      </c>
      <c r="O1450" t="s">
        <v>49</v>
      </c>
      <c r="P1450" t="s">
        <v>38</v>
      </c>
      <c r="Q1450">
        <v>4</v>
      </c>
      <c r="R1450">
        <v>10</v>
      </c>
      <c r="S1450" t="s">
        <v>57</v>
      </c>
      <c r="T1450" t="s">
        <v>994</v>
      </c>
      <c r="U1450">
        <v>303826</v>
      </c>
    </row>
    <row r="1451" spans="1:21" x14ac:dyDescent="0.3">
      <c r="A1451">
        <v>304182</v>
      </c>
      <c r="B1451" t="s">
        <v>881</v>
      </c>
      <c r="C1451" t="s">
        <v>1760</v>
      </c>
      <c r="D1451" t="s">
        <v>31</v>
      </c>
      <c r="E1451" t="s">
        <v>1768</v>
      </c>
      <c r="F1451" t="s">
        <v>20</v>
      </c>
      <c r="G1451" t="s">
        <v>47</v>
      </c>
      <c r="H1451" t="s">
        <v>22</v>
      </c>
      <c r="I1451" t="s">
        <v>23</v>
      </c>
      <c r="J1451" t="s">
        <v>24</v>
      </c>
      <c r="K1451" t="s">
        <v>54</v>
      </c>
      <c r="L1451" t="s">
        <v>97</v>
      </c>
      <c r="M1451">
        <v>86.4</v>
      </c>
      <c r="N1451">
        <v>73</v>
      </c>
      <c r="O1451" t="s">
        <v>49</v>
      </c>
      <c r="P1451" t="s">
        <v>28</v>
      </c>
      <c r="R1451">
        <v>23</v>
      </c>
      <c r="S1451" t="s">
        <v>29</v>
      </c>
      <c r="U1451">
        <v>304178</v>
      </c>
    </row>
    <row r="1452" spans="1:21" x14ac:dyDescent="0.3">
      <c r="A1452">
        <v>304186</v>
      </c>
      <c r="B1452" t="s">
        <v>198</v>
      </c>
      <c r="C1452" t="s">
        <v>1762</v>
      </c>
      <c r="D1452" t="s">
        <v>72</v>
      </c>
      <c r="E1452" t="s">
        <v>1768</v>
      </c>
      <c r="F1452" t="s">
        <v>20</v>
      </c>
      <c r="G1452" t="s">
        <v>21</v>
      </c>
      <c r="H1452" t="s">
        <v>22</v>
      </c>
      <c r="I1452" t="s">
        <v>43</v>
      </c>
      <c r="J1452" t="s">
        <v>36</v>
      </c>
      <c r="K1452" t="s">
        <v>25</v>
      </c>
      <c r="L1452" t="s">
        <v>1002</v>
      </c>
      <c r="M1452">
        <v>87.49</v>
      </c>
      <c r="N1452">
        <v>77</v>
      </c>
      <c r="O1452" t="s">
        <v>49</v>
      </c>
      <c r="P1452" t="s">
        <v>38</v>
      </c>
      <c r="Q1452">
        <v>4</v>
      </c>
      <c r="R1452">
        <v>8</v>
      </c>
      <c r="S1452" t="s">
        <v>29</v>
      </c>
      <c r="U1452">
        <v>303582</v>
      </c>
    </row>
    <row r="1453" spans="1:21" x14ac:dyDescent="0.3">
      <c r="A1453">
        <v>304187</v>
      </c>
      <c r="B1453" t="s">
        <v>1003</v>
      </c>
      <c r="C1453" t="s">
        <v>1761</v>
      </c>
      <c r="D1453" t="s">
        <v>40</v>
      </c>
      <c r="E1453" t="s">
        <v>1770</v>
      </c>
      <c r="F1453" t="s">
        <v>41</v>
      </c>
      <c r="G1453" t="s">
        <v>173</v>
      </c>
      <c r="H1453" t="s">
        <v>22</v>
      </c>
      <c r="I1453" t="s">
        <v>35</v>
      </c>
      <c r="J1453" t="s">
        <v>36</v>
      </c>
      <c r="K1453" t="s">
        <v>64</v>
      </c>
      <c r="L1453" t="s">
        <v>1004</v>
      </c>
      <c r="M1453">
        <v>88.85</v>
      </c>
      <c r="N1453">
        <v>80</v>
      </c>
      <c r="O1453" t="s">
        <v>49</v>
      </c>
      <c r="P1453" t="s">
        <v>38</v>
      </c>
      <c r="Q1453">
        <v>3</v>
      </c>
      <c r="R1453">
        <v>28</v>
      </c>
      <c r="S1453" t="s">
        <v>29</v>
      </c>
      <c r="U1453">
        <v>304100</v>
      </c>
    </row>
    <row r="1454" spans="1:21" x14ac:dyDescent="0.3">
      <c r="A1454">
        <v>304190</v>
      </c>
      <c r="B1454" t="s">
        <v>846</v>
      </c>
      <c r="C1454" t="s">
        <v>1766</v>
      </c>
      <c r="D1454" t="s">
        <v>52</v>
      </c>
      <c r="E1454" t="s">
        <v>1772</v>
      </c>
      <c r="F1454" t="s">
        <v>46</v>
      </c>
      <c r="G1454" t="s">
        <v>102</v>
      </c>
      <c r="H1454" t="s">
        <v>76</v>
      </c>
      <c r="I1454" t="s">
        <v>23</v>
      </c>
      <c r="J1454" t="s">
        <v>36</v>
      </c>
      <c r="K1454" t="s">
        <v>64</v>
      </c>
      <c r="L1454" t="s">
        <v>1005</v>
      </c>
      <c r="M1454">
        <v>94.7</v>
      </c>
      <c r="N1454">
        <v>88</v>
      </c>
      <c r="O1454" t="s">
        <v>49</v>
      </c>
      <c r="P1454" t="s">
        <v>38</v>
      </c>
      <c r="Q1454">
        <v>5</v>
      </c>
      <c r="R1454">
        <v>24</v>
      </c>
      <c r="S1454" t="s">
        <v>29</v>
      </c>
      <c r="U1454">
        <v>303884</v>
      </c>
    </row>
    <row r="1455" spans="1:21" x14ac:dyDescent="0.3">
      <c r="A1455">
        <v>304192</v>
      </c>
      <c r="B1455" t="s">
        <v>138</v>
      </c>
      <c r="C1455" t="s">
        <v>1765</v>
      </c>
      <c r="D1455" t="s">
        <v>19</v>
      </c>
      <c r="E1455" t="s">
        <v>1771</v>
      </c>
      <c r="F1455" t="s">
        <v>32</v>
      </c>
      <c r="G1455" t="s">
        <v>173</v>
      </c>
      <c r="H1455" t="s">
        <v>63</v>
      </c>
      <c r="I1455" t="s">
        <v>35</v>
      </c>
      <c r="J1455" t="s">
        <v>36</v>
      </c>
      <c r="K1455" t="s">
        <v>54</v>
      </c>
      <c r="L1455" t="s">
        <v>1006</v>
      </c>
      <c r="M1455">
        <v>92.76</v>
      </c>
      <c r="N1455">
        <v>85</v>
      </c>
      <c r="O1455" t="s">
        <v>49</v>
      </c>
      <c r="P1455" t="s">
        <v>50</v>
      </c>
      <c r="S1455" t="s">
        <v>29</v>
      </c>
      <c r="U1455">
        <v>304070</v>
      </c>
    </row>
    <row r="1456" spans="1:21" x14ac:dyDescent="0.3">
      <c r="A1456">
        <v>304193</v>
      </c>
      <c r="B1456" t="s">
        <v>275</v>
      </c>
      <c r="C1456" t="s">
        <v>1765</v>
      </c>
      <c r="D1456" t="s">
        <v>19</v>
      </c>
      <c r="E1456" t="s">
        <v>1770</v>
      </c>
      <c r="F1456" t="s">
        <v>41</v>
      </c>
      <c r="G1456" t="s">
        <v>53</v>
      </c>
      <c r="H1456" t="s">
        <v>34</v>
      </c>
      <c r="I1456" t="s">
        <v>43</v>
      </c>
      <c r="J1456" t="s">
        <v>24</v>
      </c>
      <c r="K1456" t="s">
        <v>64</v>
      </c>
      <c r="L1456" t="s">
        <v>1007</v>
      </c>
      <c r="M1456">
        <v>85.09</v>
      </c>
      <c r="N1456">
        <v>73</v>
      </c>
      <c r="O1456" t="s">
        <v>49</v>
      </c>
      <c r="P1456" t="s">
        <v>38</v>
      </c>
      <c r="Q1456">
        <v>3</v>
      </c>
      <c r="R1456">
        <v>12</v>
      </c>
      <c r="S1456" t="s">
        <v>29</v>
      </c>
      <c r="U1456">
        <v>304018</v>
      </c>
    </row>
    <row r="1457" spans="1:21" x14ac:dyDescent="0.3">
      <c r="A1457">
        <v>304198</v>
      </c>
      <c r="B1457" t="s">
        <v>349</v>
      </c>
      <c r="C1457" t="s">
        <v>1764</v>
      </c>
      <c r="D1457" t="s">
        <v>60</v>
      </c>
      <c r="E1457" t="s">
        <v>1768</v>
      </c>
      <c r="F1457" t="s">
        <v>20</v>
      </c>
      <c r="G1457" t="s">
        <v>47</v>
      </c>
      <c r="H1457" t="s">
        <v>22</v>
      </c>
      <c r="I1457" t="s">
        <v>23</v>
      </c>
      <c r="J1457" t="s">
        <v>24</v>
      </c>
      <c r="K1457" t="s">
        <v>69</v>
      </c>
      <c r="L1457" t="s">
        <v>1012</v>
      </c>
      <c r="M1457">
        <v>96.1</v>
      </c>
      <c r="N1457">
        <v>87</v>
      </c>
      <c r="O1457" t="s">
        <v>49</v>
      </c>
      <c r="P1457" t="s">
        <v>38</v>
      </c>
      <c r="Q1457">
        <v>3</v>
      </c>
      <c r="R1457">
        <v>29</v>
      </c>
      <c r="S1457" t="s">
        <v>57</v>
      </c>
      <c r="T1457" t="s">
        <v>1013</v>
      </c>
      <c r="U1457">
        <v>304020</v>
      </c>
    </row>
    <row r="1458" spans="1:21" x14ac:dyDescent="0.3">
      <c r="A1458">
        <v>304199</v>
      </c>
      <c r="B1458" t="s">
        <v>228</v>
      </c>
      <c r="C1458" t="s">
        <v>1760</v>
      </c>
      <c r="D1458" t="s">
        <v>31</v>
      </c>
      <c r="E1458" t="s">
        <v>1769</v>
      </c>
      <c r="F1458" t="s">
        <v>61</v>
      </c>
      <c r="G1458" t="s">
        <v>21</v>
      </c>
      <c r="H1458" t="s">
        <v>76</v>
      </c>
      <c r="I1458" t="s">
        <v>23</v>
      </c>
      <c r="J1458" t="s">
        <v>24</v>
      </c>
      <c r="K1458" t="s">
        <v>64</v>
      </c>
      <c r="L1458" t="s">
        <v>956</v>
      </c>
      <c r="M1458">
        <v>88.92</v>
      </c>
      <c r="N1458">
        <v>70</v>
      </c>
      <c r="O1458" t="s">
        <v>49</v>
      </c>
      <c r="P1458" t="s">
        <v>38</v>
      </c>
      <c r="Q1458">
        <v>2</v>
      </c>
      <c r="S1458" t="s">
        <v>57</v>
      </c>
      <c r="T1458" t="s">
        <v>1014</v>
      </c>
      <c r="U1458">
        <v>303767</v>
      </c>
    </row>
    <row r="1459" spans="1:21" x14ac:dyDescent="0.3">
      <c r="A1459">
        <v>304204</v>
      </c>
      <c r="B1459" t="s">
        <v>714</v>
      </c>
      <c r="C1459" t="s">
        <v>1764</v>
      </c>
      <c r="D1459" t="s">
        <v>60</v>
      </c>
      <c r="E1459" t="s">
        <v>1771</v>
      </c>
      <c r="F1459" t="s">
        <v>32</v>
      </c>
      <c r="G1459" t="s">
        <v>102</v>
      </c>
      <c r="H1459" t="s">
        <v>76</v>
      </c>
      <c r="I1459" t="s">
        <v>23</v>
      </c>
      <c r="J1459" t="s">
        <v>36</v>
      </c>
      <c r="K1459" t="s">
        <v>54</v>
      </c>
      <c r="L1459" t="s">
        <v>910</v>
      </c>
      <c r="M1459">
        <v>86.85</v>
      </c>
      <c r="N1459">
        <v>76</v>
      </c>
      <c r="O1459" t="s">
        <v>49</v>
      </c>
      <c r="P1459" t="s">
        <v>38</v>
      </c>
      <c r="Q1459">
        <v>4</v>
      </c>
      <c r="R1459">
        <v>32</v>
      </c>
      <c r="S1459" t="s">
        <v>57</v>
      </c>
      <c r="T1459" t="s">
        <v>1019</v>
      </c>
      <c r="U1459">
        <v>303769</v>
      </c>
    </row>
    <row r="1460" spans="1:21" x14ac:dyDescent="0.3">
      <c r="A1460">
        <v>304205</v>
      </c>
      <c r="B1460" t="s">
        <v>177</v>
      </c>
      <c r="C1460" t="s">
        <v>1764</v>
      </c>
      <c r="D1460" t="s">
        <v>60</v>
      </c>
      <c r="E1460" t="s">
        <v>1770</v>
      </c>
      <c r="F1460" t="s">
        <v>41</v>
      </c>
      <c r="G1460" t="s">
        <v>68</v>
      </c>
      <c r="H1460" t="s">
        <v>76</v>
      </c>
      <c r="I1460" t="s">
        <v>43</v>
      </c>
      <c r="J1460" t="s">
        <v>24</v>
      </c>
      <c r="K1460" t="s">
        <v>54</v>
      </c>
      <c r="L1460" t="s">
        <v>754</v>
      </c>
      <c r="M1460">
        <v>93.63</v>
      </c>
      <c r="N1460">
        <v>85</v>
      </c>
      <c r="O1460" t="s">
        <v>49</v>
      </c>
      <c r="P1460" t="s">
        <v>38</v>
      </c>
      <c r="Q1460">
        <v>4</v>
      </c>
      <c r="R1460">
        <v>26</v>
      </c>
      <c r="S1460" t="s">
        <v>57</v>
      </c>
      <c r="T1460" t="s">
        <v>1020</v>
      </c>
      <c r="U1460">
        <v>303699</v>
      </c>
    </row>
    <row r="1461" spans="1:21" x14ac:dyDescent="0.3">
      <c r="A1461">
        <v>304206</v>
      </c>
      <c r="B1461" t="s">
        <v>179</v>
      </c>
      <c r="C1461" t="s">
        <v>1760</v>
      </c>
      <c r="D1461" t="s">
        <v>31</v>
      </c>
      <c r="E1461" t="s">
        <v>1769</v>
      </c>
      <c r="F1461" t="s">
        <v>61</v>
      </c>
      <c r="G1461" t="s">
        <v>73</v>
      </c>
      <c r="H1461" t="s">
        <v>76</v>
      </c>
      <c r="I1461" t="s">
        <v>35</v>
      </c>
      <c r="J1461" t="s">
        <v>24</v>
      </c>
      <c r="K1461" t="s">
        <v>25</v>
      </c>
      <c r="L1461" t="s">
        <v>1021</v>
      </c>
      <c r="M1461">
        <v>89.46</v>
      </c>
      <c r="N1461">
        <v>89</v>
      </c>
      <c r="O1461" t="s">
        <v>49</v>
      </c>
      <c r="P1461" t="s">
        <v>38</v>
      </c>
      <c r="Q1461">
        <v>5</v>
      </c>
      <c r="R1461">
        <v>18</v>
      </c>
      <c r="S1461" t="s">
        <v>57</v>
      </c>
      <c r="T1461" t="s">
        <v>1022</v>
      </c>
      <c r="U1461">
        <v>303843</v>
      </c>
    </row>
    <row r="1462" spans="1:21" x14ac:dyDescent="0.3">
      <c r="A1462">
        <v>304211</v>
      </c>
      <c r="B1462" t="s">
        <v>1025</v>
      </c>
      <c r="C1462" t="s">
        <v>1760</v>
      </c>
      <c r="D1462" t="s">
        <v>31</v>
      </c>
      <c r="E1462" t="s">
        <v>1768</v>
      </c>
      <c r="F1462" t="s">
        <v>20</v>
      </c>
      <c r="G1462" t="s">
        <v>68</v>
      </c>
      <c r="H1462" t="s">
        <v>76</v>
      </c>
      <c r="I1462" t="s">
        <v>23</v>
      </c>
      <c r="J1462" t="s">
        <v>24</v>
      </c>
      <c r="K1462" t="s">
        <v>54</v>
      </c>
      <c r="L1462" t="s">
        <v>1026</v>
      </c>
      <c r="M1462">
        <v>86.9</v>
      </c>
      <c r="N1462">
        <v>90</v>
      </c>
      <c r="O1462" t="s">
        <v>49</v>
      </c>
      <c r="P1462" t="s">
        <v>38</v>
      </c>
      <c r="Q1462">
        <v>3</v>
      </c>
      <c r="R1462">
        <v>12</v>
      </c>
      <c r="S1462" t="s">
        <v>57</v>
      </c>
      <c r="T1462" t="s">
        <v>1027</v>
      </c>
      <c r="U1462">
        <v>304048</v>
      </c>
    </row>
    <row r="1463" spans="1:21" x14ac:dyDescent="0.3">
      <c r="A1463">
        <v>304213</v>
      </c>
      <c r="B1463" t="s">
        <v>75</v>
      </c>
      <c r="C1463" t="s">
        <v>1764</v>
      </c>
      <c r="D1463" t="s">
        <v>60</v>
      </c>
      <c r="E1463" t="s">
        <v>1772</v>
      </c>
      <c r="F1463" t="s">
        <v>46</v>
      </c>
      <c r="G1463" t="s">
        <v>21</v>
      </c>
      <c r="H1463" t="s">
        <v>22</v>
      </c>
      <c r="I1463" t="s">
        <v>35</v>
      </c>
      <c r="J1463" t="s">
        <v>36</v>
      </c>
      <c r="K1463" t="s">
        <v>64</v>
      </c>
      <c r="L1463" t="s">
        <v>1029</v>
      </c>
      <c r="M1463">
        <v>88.2</v>
      </c>
      <c r="N1463">
        <v>72</v>
      </c>
      <c r="O1463" t="s">
        <v>49</v>
      </c>
      <c r="P1463" t="s">
        <v>50</v>
      </c>
      <c r="S1463" t="s">
        <v>57</v>
      </c>
      <c r="T1463" t="s">
        <v>1030</v>
      </c>
      <c r="U1463">
        <v>303800</v>
      </c>
    </row>
    <row r="1464" spans="1:21" x14ac:dyDescent="0.3">
      <c r="A1464">
        <v>304215</v>
      </c>
      <c r="B1464" t="s">
        <v>151</v>
      </c>
      <c r="C1464" t="s">
        <v>1764</v>
      </c>
      <c r="D1464" t="s">
        <v>60</v>
      </c>
      <c r="E1464" t="s">
        <v>1770</v>
      </c>
      <c r="F1464" t="s">
        <v>41</v>
      </c>
      <c r="G1464" t="s">
        <v>47</v>
      </c>
      <c r="H1464" t="s">
        <v>76</v>
      </c>
      <c r="I1464" t="s">
        <v>43</v>
      </c>
      <c r="J1464" t="s">
        <v>24</v>
      </c>
      <c r="K1464" t="s">
        <v>54</v>
      </c>
      <c r="L1464" t="s">
        <v>1032</v>
      </c>
      <c r="M1464">
        <v>95.82</v>
      </c>
      <c r="N1464">
        <v>85</v>
      </c>
      <c r="O1464" t="s">
        <v>49</v>
      </c>
      <c r="P1464" t="s">
        <v>38</v>
      </c>
      <c r="Q1464">
        <v>2</v>
      </c>
      <c r="R1464">
        <v>8</v>
      </c>
      <c r="S1464" t="s">
        <v>29</v>
      </c>
      <c r="U1464">
        <v>303653</v>
      </c>
    </row>
    <row r="1465" spans="1:21" x14ac:dyDescent="0.3">
      <c r="A1465">
        <v>304219</v>
      </c>
      <c r="B1465" t="s">
        <v>284</v>
      </c>
      <c r="C1465" t="s">
        <v>1760</v>
      </c>
      <c r="D1465" t="s">
        <v>31</v>
      </c>
      <c r="E1465" t="s">
        <v>1768</v>
      </c>
      <c r="F1465" t="s">
        <v>20</v>
      </c>
      <c r="G1465" t="s">
        <v>47</v>
      </c>
      <c r="H1465" t="s">
        <v>76</v>
      </c>
      <c r="I1465" t="s">
        <v>23</v>
      </c>
      <c r="J1465" t="s">
        <v>24</v>
      </c>
      <c r="K1465" t="s">
        <v>54</v>
      </c>
      <c r="L1465" t="s">
        <v>1037</v>
      </c>
      <c r="M1465">
        <v>90.04</v>
      </c>
      <c r="N1465">
        <v>90</v>
      </c>
      <c r="O1465" t="s">
        <v>49</v>
      </c>
      <c r="P1465" t="s">
        <v>38</v>
      </c>
      <c r="Q1465">
        <v>3</v>
      </c>
      <c r="R1465">
        <v>38</v>
      </c>
      <c r="S1465" t="s">
        <v>57</v>
      </c>
      <c r="T1465" t="s">
        <v>1038</v>
      </c>
      <c r="U1465">
        <v>303973</v>
      </c>
    </row>
    <row r="1466" spans="1:21" x14ac:dyDescent="0.3">
      <c r="A1466">
        <v>304222</v>
      </c>
      <c r="B1466" t="s">
        <v>720</v>
      </c>
      <c r="C1466" t="s">
        <v>1760</v>
      </c>
      <c r="D1466" t="s">
        <v>31</v>
      </c>
      <c r="E1466" t="s">
        <v>1768</v>
      </c>
      <c r="F1466" t="s">
        <v>20</v>
      </c>
      <c r="G1466" t="s">
        <v>21</v>
      </c>
      <c r="H1466" t="s">
        <v>76</v>
      </c>
      <c r="I1466" t="s">
        <v>23</v>
      </c>
      <c r="J1466" t="s">
        <v>24</v>
      </c>
      <c r="K1466" t="s">
        <v>25</v>
      </c>
      <c r="L1466" t="s">
        <v>1041</v>
      </c>
      <c r="M1466">
        <v>99.04</v>
      </c>
      <c r="N1466">
        <v>86</v>
      </c>
      <c r="O1466" t="s">
        <v>49</v>
      </c>
      <c r="P1466" t="s">
        <v>38</v>
      </c>
      <c r="Q1466">
        <v>2</v>
      </c>
      <c r="R1466">
        <v>24</v>
      </c>
      <c r="S1466" t="s">
        <v>29</v>
      </c>
      <c r="U1466">
        <v>303799</v>
      </c>
    </row>
    <row r="1467" spans="1:21" x14ac:dyDescent="0.3">
      <c r="A1467">
        <v>304223</v>
      </c>
      <c r="B1467" t="s">
        <v>1042</v>
      </c>
      <c r="C1467" t="s">
        <v>1766</v>
      </c>
      <c r="D1467" t="s">
        <v>52</v>
      </c>
      <c r="E1467" t="s">
        <v>1769</v>
      </c>
      <c r="F1467" t="s">
        <v>61</v>
      </c>
      <c r="G1467" t="s">
        <v>21</v>
      </c>
      <c r="H1467" t="s">
        <v>76</v>
      </c>
      <c r="I1467" t="s">
        <v>35</v>
      </c>
      <c r="J1467" t="s">
        <v>36</v>
      </c>
      <c r="K1467" t="s">
        <v>69</v>
      </c>
      <c r="L1467" t="s">
        <v>1043</v>
      </c>
      <c r="M1467">
        <v>92.41</v>
      </c>
      <c r="N1467">
        <v>74</v>
      </c>
      <c r="O1467" t="s">
        <v>49</v>
      </c>
      <c r="P1467" t="s">
        <v>38</v>
      </c>
      <c r="Q1467">
        <v>2</v>
      </c>
      <c r="S1467" t="s">
        <v>57</v>
      </c>
      <c r="T1467" t="s">
        <v>1044</v>
      </c>
      <c r="U1467">
        <v>303786</v>
      </c>
    </row>
    <row r="1468" spans="1:21" x14ac:dyDescent="0.3">
      <c r="A1468">
        <v>304224</v>
      </c>
      <c r="B1468" t="s">
        <v>724</v>
      </c>
      <c r="C1468" t="s">
        <v>1764</v>
      </c>
      <c r="D1468" t="s">
        <v>60</v>
      </c>
      <c r="E1468" t="s">
        <v>1769</v>
      </c>
      <c r="F1468" t="s">
        <v>61</v>
      </c>
      <c r="G1468" t="s">
        <v>173</v>
      </c>
      <c r="H1468" t="s">
        <v>34</v>
      </c>
      <c r="I1468" t="s">
        <v>23</v>
      </c>
      <c r="J1468" t="s">
        <v>24</v>
      </c>
      <c r="K1468" t="s">
        <v>54</v>
      </c>
      <c r="L1468" t="s">
        <v>651</v>
      </c>
      <c r="M1468">
        <v>93.38</v>
      </c>
      <c r="N1468">
        <v>84</v>
      </c>
      <c r="O1468" t="s">
        <v>49</v>
      </c>
      <c r="P1468" t="s">
        <v>28</v>
      </c>
      <c r="R1468">
        <v>31</v>
      </c>
      <c r="S1468" t="s">
        <v>29</v>
      </c>
      <c r="U1468">
        <v>303818</v>
      </c>
    </row>
    <row r="1469" spans="1:21" x14ac:dyDescent="0.3">
      <c r="A1469">
        <v>304226</v>
      </c>
      <c r="B1469" t="s">
        <v>95</v>
      </c>
      <c r="C1469" t="s">
        <v>1761</v>
      </c>
      <c r="D1469" t="s">
        <v>40</v>
      </c>
      <c r="E1469" t="s">
        <v>1772</v>
      </c>
      <c r="F1469" t="s">
        <v>46</v>
      </c>
      <c r="G1469" t="s">
        <v>173</v>
      </c>
      <c r="H1469" t="s">
        <v>22</v>
      </c>
      <c r="I1469" t="s">
        <v>43</v>
      </c>
      <c r="J1469" t="s">
        <v>36</v>
      </c>
      <c r="K1469" t="s">
        <v>64</v>
      </c>
      <c r="L1469" t="s">
        <v>1046</v>
      </c>
      <c r="M1469">
        <v>98.08</v>
      </c>
      <c r="N1469">
        <v>91</v>
      </c>
      <c r="O1469" t="s">
        <v>49</v>
      </c>
      <c r="P1469" t="s">
        <v>38</v>
      </c>
      <c r="Q1469">
        <v>5</v>
      </c>
      <c r="R1469">
        <v>8</v>
      </c>
      <c r="S1469" t="s">
        <v>29</v>
      </c>
      <c r="U1469">
        <v>304055</v>
      </c>
    </row>
    <row r="1470" spans="1:21" x14ac:dyDescent="0.3">
      <c r="A1470">
        <v>304230</v>
      </c>
      <c r="B1470" t="s">
        <v>170</v>
      </c>
      <c r="C1470" t="s">
        <v>1761</v>
      </c>
      <c r="D1470" t="s">
        <v>40</v>
      </c>
      <c r="E1470" t="s">
        <v>1768</v>
      </c>
      <c r="F1470" t="s">
        <v>20</v>
      </c>
      <c r="G1470" t="s">
        <v>173</v>
      </c>
      <c r="H1470" t="s">
        <v>76</v>
      </c>
      <c r="I1470" t="s">
        <v>43</v>
      </c>
      <c r="J1470" t="s">
        <v>24</v>
      </c>
      <c r="K1470" t="s">
        <v>69</v>
      </c>
      <c r="L1470" t="s">
        <v>1048</v>
      </c>
      <c r="M1470">
        <v>87.1</v>
      </c>
      <c r="N1470">
        <v>75</v>
      </c>
      <c r="O1470" t="s">
        <v>49</v>
      </c>
      <c r="P1470" t="s">
        <v>38</v>
      </c>
      <c r="Q1470">
        <v>2</v>
      </c>
      <c r="R1470">
        <v>13</v>
      </c>
      <c r="S1470" t="s">
        <v>57</v>
      </c>
      <c r="T1470" t="s">
        <v>1049</v>
      </c>
      <c r="U1470">
        <v>303750</v>
      </c>
    </row>
    <row r="1471" spans="1:21" x14ac:dyDescent="0.3">
      <c r="A1471">
        <v>304233</v>
      </c>
      <c r="B1471" t="s">
        <v>906</v>
      </c>
      <c r="C1471" t="s">
        <v>1763</v>
      </c>
      <c r="D1471" t="s">
        <v>80</v>
      </c>
      <c r="E1471" t="s">
        <v>1768</v>
      </c>
      <c r="F1471" t="s">
        <v>20</v>
      </c>
      <c r="G1471" t="s">
        <v>173</v>
      </c>
      <c r="H1471" t="s">
        <v>76</v>
      </c>
      <c r="I1471" t="s">
        <v>23</v>
      </c>
      <c r="J1471" t="s">
        <v>24</v>
      </c>
      <c r="K1471" t="s">
        <v>69</v>
      </c>
      <c r="L1471" t="s">
        <v>1052</v>
      </c>
      <c r="M1471">
        <v>96.47</v>
      </c>
      <c r="N1471">
        <v>85</v>
      </c>
      <c r="O1471" t="s">
        <v>49</v>
      </c>
      <c r="P1471" t="s">
        <v>28</v>
      </c>
      <c r="R1471">
        <v>39</v>
      </c>
      <c r="S1471" t="s">
        <v>29</v>
      </c>
      <c r="U1471">
        <v>303755</v>
      </c>
    </row>
    <row r="1472" spans="1:21" x14ac:dyDescent="0.3">
      <c r="A1472">
        <v>304234</v>
      </c>
      <c r="B1472" t="s">
        <v>625</v>
      </c>
      <c r="C1472" t="s">
        <v>1760</v>
      </c>
      <c r="D1472" t="s">
        <v>31</v>
      </c>
      <c r="E1472" t="s">
        <v>1770</v>
      </c>
      <c r="F1472" t="s">
        <v>41</v>
      </c>
      <c r="G1472" t="s">
        <v>173</v>
      </c>
      <c r="H1472" t="s">
        <v>34</v>
      </c>
      <c r="I1472" t="s">
        <v>43</v>
      </c>
      <c r="J1472" t="s">
        <v>24</v>
      </c>
      <c r="K1472" t="s">
        <v>54</v>
      </c>
      <c r="L1472" t="s">
        <v>1053</v>
      </c>
      <c r="M1472">
        <v>88.93</v>
      </c>
      <c r="N1472">
        <v>76</v>
      </c>
      <c r="O1472" t="s">
        <v>49</v>
      </c>
      <c r="P1472" t="s">
        <v>38</v>
      </c>
      <c r="Q1472">
        <v>3</v>
      </c>
      <c r="R1472">
        <v>39</v>
      </c>
      <c r="S1472" t="s">
        <v>29</v>
      </c>
      <c r="U1472">
        <v>304223</v>
      </c>
    </row>
    <row r="1473" spans="1:21" x14ac:dyDescent="0.3">
      <c r="A1473">
        <v>304236</v>
      </c>
      <c r="B1473" t="s">
        <v>506</v>
      </c>
      <c r="C1473" t="s">
        <v>1765</v>
      </c>
      <c r="D1473" t="s">
        <v>19</v>
      </c>
      <c r="E1473" t="s">
        <v>1772</v>
      </c>
      <c r="F1473" t="s">
        <v>46</v>
      </c>
      <c r="G1473" t="s">
        <v>21</v>
      </c>
      <c r="H1473" t="s">
        <v>34</v>
      </c>
      <c r="I1473" t="s">
        <v>35</v>
      </c>
      <c r="J1473" t="s">
        <v>24</v>
      </c>
      <c r="K1473" t="s">
        <v>25</v>
      </c>
      <c r="L1473" t="s">
        <v>1055</v>
      </c>
      <c r="M1473">
        <v>97.55</v>
      </c>
      <c r="N1473">
        <v>91</v>
      </c>
      <c r="O1473" t="s">
        <v>49</v>
      </c>
      <c r="P1473" t="s">
        <v>38</v>
      </c>
      <c r="Q1473">
        <v>3</v>
      </c>
      <c r="R1473">
        <v>20</v>
      </c>
      <c r="S1473" t="s">
        <v>29</v>
      </c>
      <c r="U1473">
        <v>303885</v>
      </c>
    </row>
    <row r="1474" spans="1:21" x14ac:dyDescent="0.3">
      <c r="A1474">
        <v>304242</v>
      </c>
      <c r="B1474" t="s">
        <v>701</v>
      </c>
      <c r="C1474" t="s">
        <v>1760</v>
      </c>
      <c r="D1474" t="s">
        <v>31</v>
      </c>
      <c r="E1474" t="s">
        <v>1771</v>
      </c>
      <c r="F1474" t="s">
        <v>32</v>
      </c>
      <c r="G1474" t="s">
        <v>126</v>
      </c>
      <c r="H1474" t="s">
        <v>22</v>
      </c>
      <c r="I1474" t="s">
        <v>35</v>
      </c>
      <c r="J1474" t="s">
        <v>24</v>
      </c>
      <c r="K1474" t="s">
        <v>64</v>
      </c>
      <c r="L1474" t="s">
        <v>1060</v>
      </c>
      <c r="M1474">
        <v>93.86</v>
      </c>
      <c r="N1474">
        <v>84</v>
      </c>
      <c r="O1474" t="s">
        <v>49</v>
      </c>
      <c r="P1474" t="s">
        <v>50</v>
      </c>
      <c r="R1474">
        <v>30</v>
      </c>
      <c r="S1474" t="s">
        <v>29</v>
      </c>
      <c r="U1474">
        <v>303594</v>
      </c>
    </row>
    <row r="1475" spans="1:21" x14ac:dyDescent="0.3">
      <c r="A1475">
        <v>304248</v>
      </c>
      <c r="B1475" t="s">
        <v>501</v>
      </c>
      <c r="C1475" t="s">
        <v>1765</v>
      </c>
      <c r="D1475" t="s">
        <v>19</v>
      </c>
      <c r="E1475" t="s">
        <v>1771</v>
      </c>
      <c r="F1475" t="s">
        <v>32</v>
      </c>
      <c r="G1475" t="s">
        <v>42</v>
      </c>
      <c r="H1475" t="s">
        <v>22</v>
      </c>
      <c r="I1475" t="s">
        <v>43</v>
      </c>
      <c r="J1475" t="s">
        <v>24</v>
      </c>
      <c r="K1475" t="s">
        <v>64</v>
      </c>
      <c r="L1475" t="s">
        <v>1064</v>
      </c>
      <c r="M1475">
        <v>95.05</v>
      </c>
      <c r="N1475">
        <v>86</v>
      </c>
      <c r="O1475" t="s">
        <v>49</v>
      </c>
      <c r="P1475" t="s">
        <v>38</v>
      </c>
      <c r="Q1475">
        <v>2</v>
      </c>
      <c r="R1475">
        <v>21</v>
      </c>
      <c r="S1475" t="s">
        <v>57</v>
      </c>
      <c r="T1475" t="s">
        <v>1065</v>
      </c>
      <c r="U1475">
        <v>304216</v>
      </c>
    </row>
    <row r="1476" spans="1:21" x14ac:dyDescent="0.3">
      <c r="A1476">
        <v>304249</v>
      </c>
      <c r="B1476" t="s">
        <v>1015</v>
      </c>
      <c r="C1476" t="s">
        <v>1761</v>
      </c>
      <c r="D1476" t="s">
        <v>40</v>
      </c>
      <c r="E1476" t="s">
        <v>1769</v>
      </c>
      <c r="F1476" t="s">
        <v>61</v>
      </c>
      <c r="G1476" t="s">
        <v>73</v>
      </c>
      <c r="H1476" t="s">
        <v>63</v>
      </c>
      <c r="I1476" t="s">
        <v>43</v>
      </c>
      <c r="J1476" t="s">
        <v>36</v>
      </c>
      <c r="K1476" t="s">
        <v>69</v>
      </c>
      <c r="L1476" t="s">
        <v>1066</v>
      </c>
      <c r="M1476">
        <v>99.65</v>
      </c>
      <c r="N1476">
        <v>93</v>
      </c>
      <c r="O1476" t="s">
        <v>49</v>
      </c>
      <c r="P1476" t="s">
        <v>38</v>
      </c>
      <c r="Q1476">
        <v>4</v>
      </c>
      <c r="R1476">
        <v>28</v>
      </c>
      <c r="S1476" t="s">
        <v>29</v>
      </c>
      <c r="U1476">
        <v>303530</v>
      </c>
    </row>
    <row r="1477" spans="1:21" x14ac:dyDescent="0.3">
      <c r="A1477">
        <v>304250</v>
      </c>
      <c r="B1477" t="s">
        <v>551</v>
      </c>
      <c r="C1477" t="s">
        <v>1763</v>
      </c>
      <c r="D1477" t="s">
        <v>80</v>
      </c>
      <c r="E1477" t="s">
        <v>1772</v>
      </c>
      <c r="F1477" t="s">
        <v>46</v>
      </c>
      <c r="G1477" t="s">
        <v>173</v>
      </c>
      <c r="H1477" t="s">
        <v>22</v>
      </c>
      <c r="I1477" t="s">
        <v>23</v>
      </c>
      <c r="J1477" t="s">
        <v>24</v>
      </c>
      <c r="K1477" t="s">
        <v>25</v>
      </c>
      <c r="L1477" t="s">
        <v>637</v>
      </c>
      <c r="M1477">
        <v>99.12</v>
      </c>
      <c r="N1477">
        <v>94</v>
      </c>
      <c r="O1477" t="s">
        <v>49</v>
      </c>
      <c r="P1477" t="s">
        <v>38</v>
      </c>
      <c r="Q1477">
        <v>3</v>
      </c>
      <c r="R1477">
        <v>22</v>
      </c>
      <c r="S1477" t="s">
        <v>29</v>
      </c>
      <c r="U1477">
        <v>303668</v>
      </c>
    </row>
    <row r="1478" spans="1:21" x14ac:dyDescent="0.3">
      <c r="A1478">
        <v>304251</v>
      </c>
      <c r="B1478" t="s">
        <v>149</v>
      </c>
      <c r="C1478" t="s">
        <v>1765</v>
      </c>
      <c r="D1478" t="s">
        <v>19</v>
      </c>
      <c r="E1478" t="s">
        <v>1772</v>
      </c>
      <c r="F1478" t="s">
        <v>46</v>
      </c>
      <c r="G1478" t="s">
        <v>62</v>
      </c>
      <c r="H1478" t="s">
        <v>34</v>
      </c>
      <c r="I1478" t="s">
        <v>23</v>
      </c>
      <c r="J1478" t="s">
        <v>24</v>
      </c>
      <c r="K1478" t="s">
        <v>25</v>
      </c>
      <c r="L1478" t="s">
        <v>1067</v>
      </c>
      <c r="M1478">
        <v>88.07</v>
      </c>
      <c r="N1478">
        <v>83</v>
      </c>
      <c r="O1478" t="s">
        <v>49</v>
      </c>
      <c r="P1478" t="s">
        <v>38</v>
      </c>
      <c r="Q1478">
        <v>5</v>
      </c>
      <c r="R1478">
        <v>19</v>
      </c>
      <c r="S1478" t="s">
        <v>57</v>
      </c>
      <c r="T1478" t="s">
        <v>821</v>
      </c>
      <c r="U1478">
        <v>303859</v>
      </c>
    </row>
    <row r="1479" spans="1:21" x14ac:dyDescent="0.3">
      <c r="A1479">
        <v>304253</v>
      </c>
      <c r="B1479" t="s">
        <v>1068</v>
      </c>
      <c r="C1479" t="s">
        <v>1766</v>
      </c>
      <c r="D1479" t="s">
        <v>52</v>
      </c>
      <c r="E1479" t="s">
        <v>1770</v>
      </c>
      <c r="F1479" t="s">
        <v>41</v>
      </c>
      <c r="G1479" t="s">
        <v>47</v>
      </c>
      <c r="H1479" t="s">
        <v>63</v>
      </c>
      <c r="I1479" t="s">
        <v>35</v>
      </c>
      <c r="J1479" t="s">
        <v>24</v>
      </c>
      <c r="K1479" t="s">
        <v>69</v>
      </c>
      <c r="L1479" t="s">
        <v>1069</v>
      </c>
      <c r="M1479">
        <v>95.82</v>
      </c>
      <c r="N1479">
        <v>99</v>
      </c>
      <c r="O1479" t="s">
        <v>49</v>
      </c>
      <c r="P1479" t="s">
        <v>38</v>
      </c>
      <c r="Q1479">
        <v>2</v>
      </c>
      <c r="R1479">
        <v>34</v>
      </c>
      <c r="S1479" t="s">
        <v>29</v>
      </c>
      <c r="U1479">
        <v>304171</v>
      </c>
    </row>
    <row r="1480" spans="1:21" x14ac:dyDescent="0.3">
      <c r="A1480">
        <v>304254</v>
      </c>
      <c r="B1480" t="s">
        <v>1051</v>
      </c>
      <c r="C1480" t="s">
        <v>1761</v>
      </c>
      <c r="D1480" t="s">
        <v>40</v>
      </c>
      <c r="E1480" t="s">
        <v>1772</v>
      </c>
      <c r="F1480" t="s">
        <v>46</v>
      </c>
      <c r="G1480" t="s">
        <v>108</v>
      </c>
      <c r="H1480" t="s">
        <v>34</v>
      </c>
      <c r="I1480" t="s">
        <v>43</v>
      </c>
      <c r="J1480" t="s">
        <v>24</v>
      </c>
      <c r="K1480" t="s">
        <v>25</v>
      </c>
      <c r="L1480" t="s">
        <v>964</v>
      </c>
      <c r="M1480">
        <v>96.57</v>
      </c>
      <c r="N1480">
        <v>88</v>
      </c>
      <c r="O1480" t="s">
        <v>49</v>
      </c>
      <c r="P1480" t="s">
        <v>50</v>
      </c>
      <c r="R1480">
        <v>39</v>
      </c>
      <c r="S1480" t="s">
        <v>29</v>
      </c>
      <c r="U1480">
        <v>303580</v>
      </c>
    </row>
    <row r="1481" spans="1:21" x14ac:dyDescent="0.3">
      <c r="A1481">
        <v>304258</v>
      </c>
      <c r="B1481" t="s">
        <v>175</v>
      </c>
      <c r="C1481" t="s">
        <v>1766</v>
      </c>
      <c r="D1481" t="s">
        <v>52</v>
      </c>
      <c r="E1481" t="s">
        <v>1770</v>
      </c>
      <c r="F1481" t="s">
        <v>41</v>
      </c>
      <c r="G1481" t="s">
        <v>68</v>
      </c>
      <c r="H1481" t="s">
        <v>76</v>
      </c>
      <c r="I1481" t="s">
        <v>23</v>
      </c>
      <c r="J1481" t="s">
        <v>24</v>
      </c>
      <c r="K1481" t="s">
        <v>69</v>
      </c>
      <c r="L1481" t="s">
        <v>334</v>
      </c>
      <c r="M1481">
        <v>95.27</v>
      </c>
      <c r="N1481">
        <v>95</v>
      </c>
      <c r="O1481" t="s">
        <v>49</v>
      </c>
      <c r="P1481" t="s">
        <v>28</v>
      </c>
      <c r="S1481" t="s">
        <v>29</v>
      </c>
      <c r="U1481">
        <v>303927</v>
      </c>
    </row>
    <row r="1482" spans="1:21" x14ac:dyDescent="0.3">
      <c r="A1482">
        <v>304260</v>
      </c>
      <c r="B1482" t="s">
        <v>1074</v>
      </c>
      <c r="C1482" t="s">
        <v>1764</v>
      </c>
      <c r="D1482" t="s">
        <v>60</v>
      </c>
      <c r="E1482" t="s">
        <v>1771</v>
      </c>
      <c r="F1482" t="s">
        <v>32</v>
      </c>
      <c r="G1482" t="s">
        <v>126</v>
      </c>
      <c r="H1482" t="s">
        <v>76</v>
      </c>
      <c r="I1482" t="s">
        <v>35</v>
      </c>
      <c r="J1482" t="s">
        <v>24</v>
      </c>
      <c r="K1482" t="s">
        <v>64</v>
      </c>
      <c r="L1482" t="s">
        <v>1075</v>
      </c>
      <c r="M1482">
        <v>88.65</v>
      </c>
      <c r="N1482">
        <v>78</v>
      </c>
      <c r="O1482" t="s">
        <v>49</v>
      </c>
      <c r="P1482" t="s">
        <v>38</v>
      </c>
      <c r="Q1482">
        <v>2</v>
      </c>
      <c r="R1482">
        <v>36</v>
      </c>
      <c r="S1482" t="s">
        <v>29</v>
      </c>
      <c r="U1482">
        <v>304123</v>
      </c>
    </row>
    <row r="1483" spans="1:21" x14ac:dyDescent="0.3">
      <c r="A1483">
        <v>304270</v>
      </c>
      <c r="B1483" t="s">
        <v>409</v>
      </c>
      <c r="C1483" t="s">
        <v>1760</v>
      </c>
      <c r="D1483" t="s">
        <v>31</v>
      </c>
      <c r="E1483" t="s">
        <v>1770</v>
      </c>
      <c r="F1483" t="s">
        <v>41</v>
      </c>
      <c r="G1483" t="s">
        <v>173</v>
      </c>
      <c r="H1483" t="s">
        <v>34</v>
      </c>
      <c r="I1483" t="s">
        <v>23</v>
      </c>
      <c r="J1483" t="s">
        <v>24</v>
      </c>
      <c r="K1483" t="s">
        <v>69</v>
      </c>
      <c r="L1483" t="s">
        <v>393</v>
      </c>
      <c r="M1483">
        <v>87.23</v>
      </c>
      <c r="N1483">
        <v>76</v>
      </c>
      <c r="O1483" t="s">
        <v>49</v>
      </c>
      <c r="P1483" t="s">
        <v>38</v>
      </c>
      <c r="Q1483">
        <v>5</v>
      </c>
      <c r="R1483">
        <v>9</v>
      </c>
      <c r="S1483" t="s">
        <v>29</v>
      </c>
      <c r="U1483">
        <v>303691</v>
      </c>
    </row>
    <row r="1484" spans="1:21" x14ac:dyDescent="0.3">
      <c r="A1484">
        <v>304274</v>
      </c>
      <c r="B1484" t="s">
        <v>1090</v>
      </c>
      <c r="C1484" t="s">
        <v>1765</v>
      </c>
      <c r="D1484" t="s">
        <v>19</v>
      </c>
      <c r="E1484" t="s">
        <v>1768</v>
      </c>
      <c r="F1484" t="s">
        <v>20</v>
      </c>
      <c r="G1484" t="s">
        <v>102</v>
      </c>
      <c r="H1484" t="s">
        <v>63</v>
      </c>
      <c r="I1484" t="s">
        <v>43</v>
      </c>
      <c r="J1484" t="s">
        <v>24</v>
      </c>
      <c r="K1484" t="s">
        <v>64</v>
      </c>
      <c r="L1484" t="s">
        <v>1040</v>
      </c>
      <c r="M1484">
        <v>96.47</v>
      </c>
      <c r="N1484">
        <v>99</v>
      </c>
      <c r="O1484" t="s">
        <v>49</v>
      </c>
      <c r="P1484" t="s">
        <v>38</v>
      </c>
      <c r="Q1484">
        <v>2</v>
      </c>
      <c r="R1484">
        <v>20</v>
      </c>
      <c r="S1484" t="s">
        <v>57</v>
      </c>
      <c r="T1484" t="s">
        <v>1091</v>
      </c>
      <c r="U1484">
        <v>304008</v>
      </c>
    </row>
    <row r="1485" spans="1:21" x14ac:dyDescent="0.3">
      <c r="A1485">
        <v>304276</v>
      </c>
      <c r="B1485" t="s">
        <v>710</v>
      </c>
      <c r="C1485" t="s">
        <v>1766</v>
      </c>
      <c r="D1485" t="s">
        <v>52</v>
      </c>
      <c r="E1485" t="s">
        <v>1772</v>
      </c>
      <c r="F1485" t="s">
        <v>46</v>
      </c>
      <c r="G1485" t="s">
        <v>102</v>
      </c>
      <c r="H1485" t="s">
        <v>34</v>
      </c>
      <c r="I1485" t="s">
        <v>35</v>
      </c>
      <c r="J1485" t="s">
        <v>36</v>
      </c>
      <c r="K1485" t="s">
        <v>69</v>
      </c>
      <c r="L1485" t="s">
        <v>1093</v>
      </c>
      <c r="M1485">
        <v>92.02</v>
      </c>
      <c r="N1485">
        <v>72</v>
      </c>
      <c r="O1485" t="s">
        <v>49</v>
      </c>
      <c r="P1485" t="s">
        <v>38</v>
      </c>
      <c r="Q1485">
        <v>5</v>
      </c>
      <c r="R1485">
        <v>21</v>
      </c>
      <c r="S1485" t="s">
        <v>131</v>
      </c>
      <c r="T1485" t="s">
        <v>1094</v>
      </c>
      <c r="U1485">
        <v>304233</v>
      </c>
    </row>
    <row r="1486" spans="1:21" x14ac:dyDescent="0.3">
      <c r="A1486">
        <v>304277</v>
      </c>
      <c r="B1486" t="s">
        <v>771</v>
      </c>
      <c r="C1486" t="s">
        <v>1760</v>
      </c>
      <c r="D1486" t="s">
        <v>31</v>
      </c>
      <c r="E1486" t="s">
        <v>1768</v>
      </c>
      <c r="F1486" t="s">
        <v>20</v>
      </c>
      <c r="G1486" t="s">
        <v>53</v>
      </c>
      <c r="H1486" t="s">
        <v>22</v>
      </c>
      <c r="I1486" t="s">
        <v>43</v>
      </c>
      <c r="J1486" t="s">
        <v>24</v>
      </c>
      <c r="K1486" t="s">
        <v>64</v>
      </c>
      <c r="L1486" t="s">
        <v>1095</v>
      </c>
      <c r="M1486">
        <v>99.31</v>
      </c>
      <c r="N1486">
        <v>87</v>
      </c>
      <c r="O1486" t="s">
        <v>49</v>
      </c>
      <c r="P1486" t="s">
        <v>38</v>
      </c>
      <c r="Q1486">
        <v>3</v>
      </c>
      <c r="R1486">
        <v>17</v>
      </c>
      <c r="S1486" t="s">
        <v>29</v>
      </c>
      <c r="U1486">
        <v>304188</v>
      </c>
    </row>
    <row r="1487" spans="1:21" x14ac:dyDescent="0.3">
      <c r="A1487">
        <v>304278</v>
      </c>
      <c r="B1487" t="s">
        <v>955</v>
      </c>
      <c r="C1487" t="s">
        <v>1762</v>
      </c>
      <c r="D1487" t="s">
        <v>72</v>
      </c>
      <c r="E1487" t="s">
        <v>1770</v>
      </c>
      <c r="F1487" t="s">
        <v>41</v>
      </c>
      <c r="G1487" t="s">
        <v>42</v>
      </c>
      <c r="H1487" t="s">
        <v>22</v>
      </c>
      <c r="I1487" t="s">
        <v>23</v>
      </c>
      <c r="J1487" t="s">
        <v>36</v>
      </c>
      <c r="K1487" t="s">
        <v>54</v>
      </c>
      <c r="L1487" t="s">
        <v>1096</v>
      </c>
      <c r="M1487">
        <v>87.24</v>
      </c>
      <c r="N1487">
        <v>70</v>
      </c>
      <c r="O1487" t="s">
        <v>49</v>
      </c>
      <c r="P1487" t="s">
        <v>38</v>
      </c>
      <c r="Q1487">
        <v>4</v>
      </c>
      <c r="R1487">
        <v>25</v>
      </c>
      <c r="S1487" t="s">
        <v>29</v>
      </c>
      <c r="U1487">
        <v>303887</v>
      </c>
    </row>
    <row r="1488" spans="1:21" x14ac:dyDescent="0.3">
      <c r="A1488">
        <v>304288</v>
      </c>
      <c r="B1488" t="s">
        <v>720</v>
      </c>
      <c r="C1488" t="s">
        <v>1766</v>
      </c>
      <c r="D1488" t="s">
        <v>52</v>
      </c>
      <c r="E1488" t="s">
        <v>1772</v>
      </c>
      <c r="F1488" t="s">
        <v>46</v>
      </c>
      <c r="G1488" t="s">
        <v>42</v>
      </c>
      <c r="H1488" t="s">
        <v>22</v>
      </c>
      <c r="I1488" t="s">
        <v>43</v>
      </c>
      <c r="J1488" t="s">
        <v>36</v>
      </c>
      <c r="K1488" t="s">
        <v>69</v>
      </c>
      <c r="L1488" t="s">
        <v>545</v>
      </c>
      <c r="M1488">
        <v>92.06</v>
      </c>
      <c r="N1488">
        <v>82</v>
      </c>
      <c r="O1488" t="s">
        <v>49</v>
      </c>
      <c r="P1488" t="s">
        <v>38</v>
      </c>
      <c r="Q1488">
        <v>2</v>
      </c>
      <c r="R1488">
        <v>18</v>
      </c>
      <c r="S1488" t="s">
        <v>57</v>
      </c>
      <c r="T1488" t="s">
        <v>1102</v>
      </c>
      <c r="U1488">
        <v>303892</v>
      </c>
    </row>
    <row r="1489" spans="1:21" x14ac:dyDescent="0.3">
      <c r="A1489">
        <v>304289</v>
      </c>
      <c r="B1489" t="s">
        <v>491</v>
      </c>
      <c r="C1489" t="s">
        <v>1763</v>
      </c>
      <c r="D1489" t="s">
        <v>80</v>
      </c>
      <c r="E1489" t="s">
        <v>1768</v>
      </c>
      <c r="F1489" t="s">
        <v>20</v>
      </c>
      <c r="G1489" t="s">
        <v>68</v>
      </c>
      <c r="H1489" t="s">
        <v>22</v>
      </c>
      <c r="I1489" t="s">
        <v>35</v>
      </c>
      <c r="J1489" t="s">
        <v>36</v>
      </c>
      <c r="K1489" t="s">
        <v>69</v>
      </c>
      <c r="L1489" t="s">
        <v>430</v>
      </c>
      <c r="M1489">
        <v>93.02</v>
      </c>
      <c r="N1489">
        <v>88</v>
      </c>
      <c r="O1489" t="s">
        <v>49</v>
      </c>
      <c r="P1489" t="s">
        <v>28</v>
      </c>
      <c r="R1489">
        <v>29</v>
      </c>
      <c r="S1489" t="s">
        <v>29</v>
      </c>
      <c r="U1489">
        <v>304046</v>
      </c>
    </row>
    <row r="1490" spans="1:21" x14ac:dyDescent="0.3">
      <c r="A1490">
        <v>304294</v>
      </c>
      <c r="B1490" t="s">
        <v>228</v>
      </c>
      <c r="C1490" t="s">
        <v>1763</v>
      </c>
      <c r="D1490" t="s">
        <v>80</v>
      </c>
      <c r="E1490" t="s">
        <v>1772</v>
      </c>
      <c r="F1490" t="s">
        <v>46</v>
      </c>
      <c r="G1490" t="s">
        <v>53</v>
      </c>
      <c r="H1490" t="s">
        <v>76</v>
      </c>
      <c r="I1490" t="s">
        <v>23</v>
      </c>
      <c r="J1490" t="s">
        <v>36</v>
      </c>
      <c r="K1490" t="s">
        <v>54</v>
      </c>
      <c r="L1490" t="s">
        <v>288</v>
      </c>
      <c r="M1490">
        <v>94.39</v>
      </c>
      <c r="N1490">
        <v>89</v>
      </c>
      <c r="O1490" t="s">
        <v>49</v>
      </c>
      <c r="P1490" t="s">
        <v>38</v>
      </c>
      <c r="Q1490">
        <v>4</v>
      </c>
      <c r="S1490" t="s">
        <v>57</v>
      </c>
      <c r="T1490" t="s">
        <v>711</v>
      </c>
      <c r="U1490">
        <v>304117</v>
      </c>
    </row>
    <row r="1491" spans="1:21" x14ac:dyDescent="0.3">
      <c r="A1491">
        <v>304304</v>
      </c>
      <c r="B1491" t="s">
        <v>949</v>
      </c>
      <c r="C1491" t="s">
        <v>1766</v>
      </c>
      <c r="D1491" t="s">
        <v>52</v>
      </c>
      <c r="E1491" t="s">
        <v>1769</v>
      </c>
      <c r="F1491" t="s">
        <v>61</v>
      </c>
      <c r="G1491" t="s">
        <v>62</v>
      </c>
      <c r="H1491" t="s">
        <v>63</v>
      </c>
      <c r="I1491" t="s">
        <v>23</v>
      </c>
      <c r="J1491" t="s">
        <v>24</v>
      </c>
      <c r="K1491" t="s">
        <v>54</v>
      </c>
      <c r="L1491" t="s">
        <v>1114</v>
      </c>
      <c r="M1491">
        <v>94.85</v>
      </c>
      <c r="N1491">
        <v>81</v>
      </c>
      <c r="O1491" t="s">
        <v>49</v>
      </c>
      <c r="P1491" t="s">
        <v>38</v>
      </c>
      <c r="Q1491">
        <v>4</v>
      </c>
      <c r="R1491">
        <v>5</v>
      </c>
      <c r="S1491" t="s">
        <v>29</v>
      </c>
      <c r="U1491">
        <v>303679</v>
      </c>
    </row>
    <row r="1492" spans="1:21" x14ac:dyDescent="0.3">
      <c r="A1492">
        <v>304306</v>
      </c>
      <c r="B1492" t="s">
        <v>544</v>
      </c>
      <c r="C1492" t="s">
        <v>1761</v>
      </c>
      <c r="D1492" t="s">
        <v>40</v>
      </c>
      <c r="E1492" t="s">
        <v>1769</v>
      </c>
      <c r="F1492" t="s">
        <v>61</v>
      </c>
      <c r="G1492" t="s">
        <v>126</v>
      </c>
      <c r="H1492" t="s">
        <v>34</v>
      </c>
      <c r="I1492" t="s">
        <v>35</v>
      </c>
      <c r="J1492" t="s">
        <v>24</v>
      </c>
      <c r="K1492" t="s">
        <v>69</v>
      </c>
      <c r="L1492" t="s">
        <v>1115</v>
      </c>
      <c r="M1492">
        <v>91.82</v>
      </c>
      <c r="N1492">
        <v>85</v>
      </c>
      <c r="O1492" t="s">
        <v>49</v>
      </c>
      <c r="P1492" t="s">
        <v>38</v>
      </c>
      <c r="Q1492">
        <v>2</v>
      </c>
      <c r="R1492">
        <v>35</v>
      </c>
      <c r="S1492" t="s">
        <v>29</v>
      </c>
      <c r="U1492">
        <v>304149</v>
      </c>
    </row>
    <row r="1493" spans="1:21" x14ac:dyDescent="0.3">
      <c r="A1493">
        <v>304310</v>
      </c>
      <c r="B1493" t="s">
        <v>717</v>
      </c>
      <c r="C1493" t="s">
        <v>1760</v>
      </c>
      <c r="D1493" t="s">
        <v>31</v>
      </c>
      <c r="E1493" t="s">
        <v>1770</v>
      </c>
      <c r="F1493" t="s">
        <v>41</v>
      </c>
      <c r="G1493" t="s">
        <v>108</v>
      </c>
      <c r="H1493" t="s">
        <v>63</v>
      </c>
      <c r="I1493" t="s">
        <v>43</v>
      </c>
      <c r="J1493" t="s">
        <v>36</v>
      </c>
      <c r="K1493" t="s">
        <v>25</v>
      </c>
      <c r="L1493" t="s">
        <v>1119</v>
      </c>
      <c r="M1493">
        <v>93.1</v>
      </c>
      <c r="N1493">
        <v>78</v>
      </c>
      <c r="O1493" t="s">
        <v>49</v>
      </c>
      <c r="P1493" t="s">
        <v>38</v>
      </c>
      <c r="Q1493">
        <v>5</v>
      </c>
      <c r="R1493">
        <v>32</v>
      </c>
      <c r="S1493" t="s">
        <v>57</v>
      </c>
      <c r="T1493" t="s">
        <v>998</v>
      </c>
      <c r="U1493">
        <v>304298</v>
      </c>
    </row>
    <row r="1494" spans="1:21" x14ac:dyDescent="0.3">
      <c r="A1494">
        <v>304312</v>
      </c>
      <c r="B1494" t="s">
        <v>1117</v>
      </c>
      <c r="C1494" t="s">
        <v>1761</v>
      </c>
      <c r="D1494" t="s">
        <v>40</v>
      </c>
      <c r="E1494" t="s">
        <v>1769</v>
      </c>
      <c r="F1494" t="s">
        <v>61</v>
      </c>
      <c r="G1494" t="s">
        <v>73</v>
      </c>
      <c r="H1494" t="s">
        <v>76</v>
      </c>
      <c r="I1494" t="s">
        <v>23</v>
      </c>
      <c r="J1494" t="s">
        <v>24</v>
      </c>
      <c r="K1494" t="s">
        <v>25</v>
      </c>
      <c r="L1494" t="s">
        <v>1120</v>
      </c>
      <c r="M1494">
        <v>93.06</v>
      </c>
      <c r="N1494">
        <v>71</v>
      </c>
      <c r="O1494" t="s">
        <v>49</v>
      </c>
      <c r="P1494" t="s">
        <v>28</v>
      </c>
      <c r="R1494">
        <v>34</v>
      </c>
      <c r="S1494" t="s">
        <v>29</v>
      </c>
      <c r="U1494">
        <v>303618</v>
      </c>
    </row>
    <row r="1495" spans="1:21" x14ac:dyDescent="0.3">
      <c r="A1495">
        <v>304320</v>
      </c>
      <c r="B1495" t="s">
        <v>497</v>
      </c>
      <c r="C1495" t="s">
        <v>1763</v>
      </c>
      <c r="D1495" t="s">
        <v>80</v>
      </c>
      <c r="E1495" t="s">
        <v>1771</v>
      </c>
      <c r="F1495" t="s">
        <v>32</v>
      </c>
      <c r="G1495" t="s">
        <v>73</v>
      </c>
      <c r="H1495" t="s">
        <v>34</v>
      </c>
      <c r="I1495" t="s">
        <v>23</v>
      </c>
      <c r="J1495" t="s">
        <v>36</v>
      </c>
      <c r="K1495" t="s">
        <v>69</v>
      </c>
      <c r="L1495" t="s">
        <v>644</v>
      </c>
      <c r="M1495">
        <v>97.79</v>
      </c>
      <c r="N1495">
        <v>91</v>
      </c>
      <c r="O1495" t="s">
        <v>49</v>
      </c>
      <c r="P1495" t="s">
        <v>50</v>
      </c>
      <c r="R1495">
        <v>5</v>
      </c>
      <c r="S1495" t="s">
        <v>29</v>
      </c>
      <c r="U1495">
        <v>304272</v>
      </c>
    </row>
    <row r="1496" spans="1:21" x14ac:dyDescent="0.3">
      <c r="A1496">
        <v>304326</v>
      </c>
      <c r="B1496" t="s">
        <v>384</v>
      </c>
      <c r="C1496" t="s">
        <v>1766</v>
      </c>
      <c r="D1496" t="s">
        <v>52</v>
      </c>
      <c r="E1496" t="s">
        <v>1772</v>
      </c>
      <c r="F1496" t="s">
        <v>46</v>
      </c>
      <c r="G1496" t="s">
        <v>108</v>
      </c>
      <c r="H1496" t="s">
        <v>34</v>
      </c>
      <c r="I1496" t="s">
        <v>23</v>
      </c>
      <c r="J1496" t="s">
        <v>36</v>
      </c>
      <c r="K1496" t="s">
        <v>54</v>
      </c>
      <c r="L1496" t="s">
        <v>1129</v>
      </c>
      <c r="M1496">
        <v>98.54</v>
      </c>
      <c r="N1496">
        <v>97</v>
      </c>
      <c r="O1496" t="s">
        <v>49</v>
      </c>
      <c r="P1496" t="s">
        <v>38</v>
      </c>
      <c r="Q1496">
        <v>5</v>
      </c>
      <c r="R1496">
        <v>19</v>
      </c>
      <c r="S1496" t="s">
        <v>29</v>
      </c>
      <c r="U1496">
        <v>303579</v>
      </c>
    </row>
    <row r="1497" spans="1:21" x14ac:dyDescent="0.3">
      <c r="A1497">
        <v>304330</v>
      </c>
      <c r="B1497" t="s">
        <v>879</v>
      </c>
      <c r="C1497" t="s">
        <v>1760</v>
      </c>
      <c r="D1497" t="s">
        <v>31</v>
      </c>
      <c r="E1497" t="s">
        <v>1771</v>
      </c>
      <c r="F1497" t="s">
        <v>32</v>
      </c>
      <c r="G1497" t="s">
        <v>62</v>
      </c>
      <c r="H1497" t="s">
        <v>76</v>
      </c>
      <c r="I1497" t="s">
        <v>35</v>
      </c>
      <c r="J1497" t="s">
        <v>24</v>
      </c>
      <c r="K1497" t="s">
        <v>54</v>
      </c>
      <c r="L1497" t="s">
        <v>1133</v>
      </c>
      <c r="M1497">
        <v>88.9</v>
      </c>
      <c r="N1497">
        <v>72</v>
      </c>
      <c r="O1497" t="s">
        <v>49</v>
      </c>
      <c r="P1497" t="s">
        <v>38</v>
      </c>
      <c r="Q1497">
        <v>2</v>
      </c>
      <c r="R1497">
        <v>32</v>
      </c>
      <c r="S1497" t="s">
        <v>29</v>
      </c>
      <c r="U1497">
        <v>304072</v>
      </c>
    </row>
    <row r="1498" spans="1:21" x14ac:dyDescent="0.3">
      <c r="A1498">
        <v>304333</v>
      </c>
      <c r="B1498" t="s">
        <v>625</v>
      </c>
      <c r="C1498" t="s">
        <v>1762</v>
      </c>
      <c r="D1498" t="s">
        <v>72</v>
      </c>
      <c r="E1498" t="s">
        <v>1772</v>
      </c>
      <c r="F1498" t="s">
        <v>46</v>
      </c>
      <c r="G1498" t="s">
        <v>53</v>
      </c>
      <c r="H1498" t="s">
        <v>34</v>
      </c>
      <c r="I1498" t="s">
        <v>43</v>
      </c>
      <c r="J1498" t="s">
        <v>24</v>
      </c>
      <c r="K1498" t="s">
        <v>64</v>
      </c>
      <c r="L1498" t="s">
        <v>267</v>
      </c>
      <c r="M1498">
        <v>97.04</v>
      </c>
      <c r="N1498">
        <v>93</v>
      </c>
      <c r="O1498" t="s">
        <v>49</v>
      </c>
      <c r="P1498" t="s">
        <v>38</v>
      </c>
      <c r="Q1498">
        <v>2</v>
      </c>
      <c r="R1498">
        <v>15</v>
      </c>
      <c r="S1498" t="s">
        <v>131</v>
      </c>
      <c r="T1498" t="s">
        <v>1135</v>
      </c>
      <c r="U1498">
        <v>304204</v>
      </c>
    </row>
    <row r="1499" spans="1:21" x14ac:dyDescent="0.3">
      <c r="A1499">
        <v>304337</v>
      </c>
      <c r="B1499" t="s">
        <v>118</v>
      </c>
      <c r="C1499" t="s">
        <v>1761</v>
      </c>
      <c r="D1499" t="s">
        <v>40</v>
      </c>
      <c r="E1499" t="s">
        <v>1772</v>
      </c>
      <c r="F1499" t="s">
        <v>46</v>
      </c>
      <c r="G1499" t="s">
        <v>68</v>
      </c>
      <c r="H1499" t="s">
        <v>22</v>
      </c>
      <c r="I1499" t="s">
        <v>23</v>
      </c>
      <c r="J1499" t="s">
        <v>24</v>
      </c>
      <c r="K1499" t="s">
        <v>54</v>
      </c>
      <c r="L1499" t="s">
        <v>672</v>
      </c>
      <c r="M1499">
        <v>97.53</v>
      </c>
      <c r="N1499">
        <v>95</v>
      </c>
      <c r="O1499" t="s">
        <v>49</v>
      </c>
      <c r="P1499" t="s">
        <v>38</v>
      </c>
      <c r="Q1499">
        <v>5</v>
      </c>
      <c r="R1499">
        <v>30</v>
      </c>
      <c r="S1499" t="s">
        <v>29</v>
      </c>
      <c r="U1499">
        <v>304259</v>
      </c>
    </row>
    <row r="1500" spans="1:21" x14ac:dyDescent="0.3">
      <c r="A1500">
        <v>304341</v>
      </c>
      <c r="B1500" t="s">
        <v>1140</v>
      </c>
      <c r="C1500" t="s">
        <v>1760</v>
      </c>
      <c r="D1500" t="s">
        <v>31</v>
      </c>
      <c r="E1500" t="s">
        <v>1772</v>
      </c>
      <c r="F1500" t="s">
        <v>46</v>
      </c>
      <c r="G1500" t="s">
        <v>73</v>
      </c>
      <c r="H1500" t="s">
        <v>34</v>
      </c>
      <c r="I1500" t="s">
        <v>35</v>
      </c>
      <c r="J1500" t="s">
        <v>24</v>
      </c>
      <c r="K1500" t="s">
        <v>69</v>
      </c>
      <c r="L1500" t="s">
        <v>1141</v>
      </c>
      <c r="M1500">
        <v>87.19</v>
      </c>
      <c r="N1500">
        <v>85</v>
      </c>
      <c r="O1500" t="s">
        <v>49</v>
      </c>
      <c r="P1500" t="s">
        <v>50</v>
      </c>
      <c r="R1500">
        <v>27</v>
      </c>
      <c r="S1500" t="s">
        <v>29</v>
      </c>
      <c r="U1500">
        <v>304256</v>
      </c>
    </row>
    <row r="1501" spans="1:21" x14ac:dyDescent="0.3">
      <c r="A1501">
        <v>304343</v>
      </c>
      <c r="B1501" t="s">
        <v>322</v>
      </c>
      <c r="C1501" t="s">
        <v>1766</v>
      </c>
      <c r="D1501" t="s">
        <v>52</v>
      </c>
      <c r="E1501" t="s">
        <v>1771</v>
      </c>
      <c r="F1501" t="s">
        <v>32</v>
      </c>
      <c r="G1501" t="s">
        <v>68</v>
      </c>
      <c r="H1501" t="s">
        <v>34</v>
      </c>
      <c r="I1501" t="s">
        <v>35</v>
      </c>
      <c r="J1501" t="s">
        <v>36</v>
      </c>
      <c r="K1501" t="s">
        <v>69</v>
      </c>
      <c r="L1501" t="s">
        <v>633</v>
      </c>
      <c r="M1501">
        <v>87.94</v>
      </c>
      <c r="N1501">
        <v>78</v>
      </c>
      <c r="O1501" t="s">
        <v>49</v>
      </c>
      <c r="P1501" t="s">
        <v>28</v>
      </c>
      <c r="R1501">
        <v>29</v>
      </c>
      <c r="S1501" t="s">
        <v>29</v>
      </c>
      <c r="U1501">
        <v>303868</v>
      </c>
    </row>
    <row r="1502" spans="1:21" x14ac:dyDescent="0.3">
      <c r="A1502">
        <v>304347</v>
      </c>
      <c r="B1502" t="s">
        <v>291</v>
      </c>
      <c r="C1502" t="s">
        <v>1766</v>
      </c>
      <c r="D1502" t="s">
        <v>52</v>
      </c>
      <c r="E1502" t="s">
        <v>1770</v>
      </c>
      <c r="F1502" t="s">
        <v>41</v>
      </c>
      <c r="G1502" t="s">
        <v>62</v>
      </c>
      <c r="H1502" t="s">
        <v>22</v>
      </c>
      <c r="I1502" t="s">
        <v>35</v>
      </c>
      <c r="J1502" t="s">
        <v>36</v>
      </c>
      <c r="K1502" t="s">
        <v>54</v>
      </c>
      <c r="L1502" t="s">
        <v>1143</v>
      </c>
      <c r="M1502">
        <v>95.49</v>
      </c>
      <c r="N1502">
        <v>87</v>
      </c>
      <c r="O1502" t="s">
        <v>49</v>
      </c>
      <c r="P1502" t="s">
        <v>38</v>
      </c>
      <c r="Q1502">
        <v>5</v>
      </c>
      <c r="R1502">
        <v>21</v>
      </c>
      <c r="S1502" t="s">
        <v>29</v>
      </c>
      <c r="U1502">
        <v>303811</v>
      </c>
    </row>
    <row r="1503" spans="1:21" x14ac:dyDescent="0.3">
      <c r="A1503">
        <v>304355</v>
      </c>
      <c r="B1503" t="s">
        <v>320</v>
      </c>
      <c r="C1503" t="s">
        <v>1764</v>
      </c>
      <c r="D1503" t="s">
        <v>60</v>
      </c>
      <c r="E1503" t="s">
        <v>1771</v>
      </c>
      <c r="F1503" t="s">
        <v>32</v>
      </c>
      <c r="G1503" t="s">
        <v>68</v>
      </c>
      <c r="H1503" t="s">
        <v>34</v>
      </c>
      <c r="I1503" t="s">
        <v>23</v>
      </c>
      <c r="J1503" t="s">
        <v>24</v>
      </c>
      <c r="K1503" t="s">
        <v>69</v>
      </c>
      <c r="L1503" t="s">
        <v>1101</v>
      </c>
      <c r="M1503">
        <v>99.35</v>
      </c>
      <c r="N1503">
        <v>89</v>
      </c>
      <c r="O1503" t="s">
        <v>49</v>
      </c>
      <c r="P1503" t="s">
        <v>50</v>
      </c>
      <c r="R1503">
        <v>5</v>
      </c>
      <c r="S1503" t="s">
        <v>57</v>
      </c>
      <c r="T1503" t="s">
        <v>1149</v>
      </c>
      <c r="U1503">
        <v>304340</v>
      </c>
    </row>
    <row r="1504" spans="1:21" x14ac:dyDescent="0.3">
      <c r="A1504">
        <v>304357</v>
      </c>
      <c r="B1504" t="s">
        <v>1072</v>
      </c>
      <c r="C1504" t="s">
        <v>1764</v>
      </c>
      <c r="D1504" t="s">
        <v>60</v>
      </c>
      <c r="E1504" t="s">
        <v>1772</v>
      </c>
      <c r="F1504" t="s">
        <v>46</v>
      </c>
      <c r="G1504" t="s">
        <v>173</v>
      </c>
      <c r="H1504" t="s">
        <v>34</v>
      </c>
      <c r="I1504" t="s">
        <v>23</v>
      </c>
      <c r="J1504" t="s">
        <v>36</v>
      </c>
      <c r="K1504" t="s">
        <v>69</v>
      </c>
      <c r="L1504" t="s">
        <v>1150</v>
      </c>
      <c r="M1504">
        <v>95.26</v>
      </c>
      <c r="N1504">
        <v>90</v>
      </c>
      <c r="O1504" t="s">
        <v>49</v>
      </c>
      <c r="P1504" t="s">
        <v>38</v>
      </c>
      <c r="Q1504">
        <v>5</v>
      </c>
      <c r="R1504">
        <v>39</v>
      </c>
      <c r="S1504" t="s">
        <v>29</v>
      </c>
      <c r="U1504">
        <v>304278</v>
      </c>
    </row>
    <row r="1505" spans="1:21" x14ac:dyDescent="0.3">
      <c r="A1505">
        <v>304358</v>
      </c>
      <c r="B1505" t="s">
        <v>380</v>
      </c>
      <c r="C1505" t="s">
        <v>1761</v>
      </c>
      <c r="D1505" t="s">
        <v>40</v>
      </c>
      <c r="E1505" t="s">
        <v>1770</v>
      </c>
      <c r="F1505" t="s">
        <v>41</v>
      </c>
      <c r="G1505" t="s">
        <v>102</v>
      </c>
      <c r="H1505" t="s">
        <v>63</v>
      </c>
      <c r="I1505" t="s">
        <v>43</v>
      </c>
      <c r="J1505" t="s">
        <v>24</v>
      </c>
      <c r="K1505" t="s">
        <v>69</v>
      </c>
      <c r="L1505" t="s">
        <v>755</v>
      </c>
      <c r="M1505">
        <v>99.47</v>
      </c>
      <c r="N1505">
        <v>88</v>
      </c>
      <c r="O1505" t="s">
        <v>49</v>
      </c>
      <c r="P1505" t="s">
        <v>38</v>
      </c>
      <c r="Q1505">
        <v>2</v>
      </c>
      <c r="R1505">
        <v>38</v>
      </c>
      <c r="S1505" t="s">
        <v>29</v>
      </c>
      <c r="U1505">
        <v>303870</v>
      </c>
    </row>
    <row r="1506" spans="1:21" x14ac:dyDescent="0.3">
      <c r="A1506">
        <v>304363</v>
      </c>
      <c r="B1506" t="s">
        <v>407</v>
      </c>
      <c r="C1506" t="s">
        <v>1762</v>
      </c>
      <c r="D1506" t="s">
        <v>72</v>
      </c>
      <c r="E1506" t="s">
        <v>1768</v>
      </c>
      <c r="F1506" t="s">
        <v>20</v>
      </c>
      <c r="G1506" t="s">
        <v>173</v>
      </c>
      <c r="H1506" t="s">
        <v>63</v>
      </c>
      <c r="I1506" t="s">
        <v>35</v>
      </c>
      <c r="J1506" t="s">
        <v>24</v>
      </c>
      <c r="K1506" t="s">
        <v>64</v>
      </c>
      <c r="L1506" t="s">
        <v>759</v>
      </c>
      <c r="M1506">
        <v>94.37</v>
      </c>
      <c r="N1506">
        <v>87</v>
      </c>
      <c r="O1506" t="s">
        <v>49</v>
      </c>
      <c r="P1506" t="s">
        <v>38</v>
      </c>
      <c r="Q1506">
        <v>5</v>
      </c>
      <c r="R1506">
        <v>16</v>
      </c>
      <c r="S1506" t="s">
        <v>29</v>
      </c>
      <c r="U1506">
        <v>303856</v>
      </c>
    </row>
    <row r="1507" spans="1:21" x14ac:dyDescent="0.3">
      <c r="A1507">
        <v>304364</v>
      </c>
      <c r="B1507" t="s">
        <v>503</v>
      </c>
      <c r="C1507" t="s">
        <v>1764</v>
      </c>
      <c r="D1507" t="s">
        <v>60</v>
      </c>
      <c r="E1507" t="s">
        <v>1772</v>
      </c>
      <c r="F1507" t="s">
        <v>46</v>
      </c>
      <c r="G1507" t="s">
        <v>21</v>
      </c>
      <c r="H1507" t="s">
        <v>63</v>
      </c>
      <c r="I1507" t="s">
        <v>23</v>
      </c>
      <c r="J1507" t="s">
        <v>36</v>
      </c>
      <c r="K1507" t="s">
        <v>64</v>
      </c>
      <c r="L1507" t="s">
        <v>1153</v>
      </c>
      <c r="M1507">
        <v>93.64</v>
      </c>
      <c r="N1507">
        <v>84</v>
      </c>
      <c r="O1507" t="s">
        <v>49</v>
      </c>
      <c r="P1507" t="s">
        <v>38</v>
      </c>
      <c r="Q1507">
        <v>2</v>
      </c>
      <c r="S1507" t="s">
        <v>57</v>
      </c>
      <c r="T1507" t="s">
        <v>1154</v>
      </c>
      <c r="U1507">
        <v>303588</v>
      </c>
    </row>
    <row r="1508" spans="1:21" x14ac:dyDescent="0.3">
      <c r="A1508">
        <v>304369</v>
      </c>
      <c r="B1508" t="s">
        <v>286</v>
      </c>
      <c r="C1508" t="s">
        <v>1765</v>
      </c>
      <c r="D1508" t="s">
        <v>19</v>
      </c>
      <c r="E1508" t="s">
        <v>1771</v>
      </c>
      <c r="F1508" t="s">
        <v>32</v>
      </c>
      <c r="G1508" t="s">
        <v>33</v>
      </c>
      <c r="H1508" t="s">
        <v>22</v>
      </c>
      <c r="I1508" t="s">
        <v>35</v>
      </c>
      <c r="J1508" t="s">
        <v>36</v>
      </c>
      <c r="K1508" t="s">
        <v>69</v>
      </c>
      <c r="L1508" t="s">
        <v>952</v>
      </c>
      <c r="M1508">
        <v>85.59</v>
      </c>
      <c r="N1508">
        <v>74</v>
      </c>
      <c r="O1508" t="s">
        <v>49</v>
      </c>
      <c r="P1508" t="s">
        <v>38</v>
      </c>
      <c r="Q1508">
        <v>3</v>
      </c>
      <c r="S1508" t="s">
        <v>131</v>
      </c>
      <c r="T1508" t="s">
        <v>489</v>
      </c>
      <c r="U1508">
        <v>304267</v>
      </c>
    </row>
    <row r="1509" spans="1:21" x14ac:dyDescent="0.3">
      <c r="A1509">
        <v>304371</v>
      </c>
      <c r="B1509" t="s">
        <v>848</v>
      </c>
      <c r="C1509" t="s">
        <v>1764</v>
      </c>
      <c r="D1509" t="s">
        <v>60</v>
      </c>
      <c r="E1509" t="s">
        <v>1768</v>
      </c>
      <c r="F1509" t="s">
        <v>20</v>
      </c>
      <c r="G1509" t="s">
        <v>53</v>
      </c>
      <c r="H1509" t="s">
        <v>34</v>
      </c>
      <c r="I1509" t="s">
        <v>23</v>
      </c>
      <c r="J1509" t="s">
        <v>24</v>
      </c>
      <c r="K1509" t="s">
        <v>69</v>
      </c>
      <c r="L1509" t="s">
        <v>838</v>
      </c>
      <c r="M1509">
        <v>89.88</v>
      </c>
      <c r="N1509">
        <v>79</v>
      </c>
      <c r="O1509" t="s">
        <v>49</v>
      </c>
      <c r="P1509" t="s">
        <v>38</v>
      </c>
      <c r="Q1509">
        <v>3</v>
      </c>
      <c r="R1509">
        <v>13</v>
      </c>
      <c r="S1509" t="s">
        <v>29</v>
      </c>
      <c r="U1509">
        <v>304150</v>
      </c>
    </row>
    <row r="1510" spans="1:21" x14ac:dyDescent="0.3">
      <c r="A1510">
        <v>304374</v>
      </c>
      <c r="B1510" t="s">
        <v>386</v>
      </c>
      <c r="C1510" t="s">
        <v>1762</v>
      </c>
      <c r="D1510" t="s">
        <v>72</v>
      </c>
      <c r="E1510" t="s">
        <v>1771</v>
      </c>
      <c r="F1510" t="s">
        <v>32</v>
      </c>
      <c r="G1510" t="s">
        <v>33</v>
      </c>
      <c r="H1510" t="s">
        <v>76</v>
      </c>
      <c r="I1510" t="s">
        <v>43</v>
      </c>
      <c r="J1510" t="s">
        <v>24</v>
      </c>
      <c r="K1510" t="s">
        <v>64</v>
      </c>
      <c r="L1510" t="s">
        <v>910</v>
      </c>
      <c r="M1510">
        <v>88.61</v>
      </c>
      <c r="N1510">
        <v>87</v>
      </c>
      <c r="O1510" t="s">
        <v>49</v>
      </c>
      <c r="P1510" t="s">
        <v>38</v>
      </c>
      <c r="Q1510">
        <v>2</v>
      </c>
      <c r="R1510">
        <v>5</v>
      </c>
      <c r="S1510" t="s">
        <v>57</v>
      </c>
      <c r="T1510" t="s">
        <v>1000</v>
      </c>
      <c r="U1510">
        <v>304368</v>
      </c>
    </row>
    <row r="1511" spans="1:21" x14ac:dyDescent="0.3">
      <c r="A1511">
        <v>304377</v>
      </c>
      <c r="B1511" t="s">
        <v>286</v>
      </c>
      <c r="C1511" t="s">
        <v>1765</v>
      </c>
      <c r="D1511" t="s">
        <v>19</v>
      </c>
      <c r="E1511" t="s">
        <v>1771</v>
      </c>
      <c r="F1511" t="s">
        <v>32</v>
      </c>
      <c r="G1511" t="s">
        <v>47</v>
      </c>
      <c r="H1511" t="s">
        <v>34</v>
      </c>
      <c r="I1511" t="s">
        <v>43</v>
      </c>
      <c r="J1511" t="s">
        <v>24</v>
      </c>
      <c r="K1511" t="s">
        <v>54</v>
      </c>
      <c r="L1511" t="s">
        <v>1160</v>
      </c>
      <c r="M1511">
        <v>92.06</v>
      </c>
      <c r="N1511">
        <v>75</v>
      </c>
      <c r="O1511" t="s">
        <v>49</v>
      </c>
      <c r="P1511" t="s">
        <v>38</v>
      </c>
      <c r="Q1511">
        <v>2</v>
      </c>
      <c r="R1511">
        <v>37</v>
      </c>
      <c r="S1511" t="s">
        <v>57</v>
      </c>
      <c r="T1511" t="s">
        <v>820</v>
      </c>
      <c r="U1511">
        <v>304085</v>
      </c>
    </row>
    <row r="1512" spans="1:21" x14ac:dyDescent="0.3">
      <c r="A1512">
        <v>304380</v>
      </c>
      <c r="B1512" t="s">
        <v>333</v>
      </c>
      <c r="C1512" t="s">
        <v>1762</v>
      </c>
      <c r="D1512" t="s">
        <v>72</v>
      </c>
      <c r="E1512" t="s">
        <v>1768</v>
      </c>
      <c r="F1512" t="s">
        <v>20</v>
      </c>
      <c r="G1512" t="s">
        <v>173</v>
      </c>
      <c r="H1512" t="s">
        <v>76</v>
      </c>
      <c r="I1512" t="s">
        <v>35</v>
      </c>
      <c r="J1512" t="s">
        <v>24</v>
      </c>
      <c r="K1512" t="s">
        <v>25</v>
      </c>
      <c r="L1512" t="s">
        <v>1163</v>
      </c>
      <c r="M1512">
        <v>99.41</v>
      </c>
      <c r="N1512">
        <v>87</v>
      </c>
      <c r="O1512" t="s">
        <v>49</v>
      </c>
      <c r="P1512" t="s">
        <v>38</v>
      </c>
      <c r="Q1512">
        <v>4</v>
      </c>
      <c r="R1512">
        <v>33</v>
      </c>
      <c r="S1512" t="s">
        <v>57</v>
      </c>
      <c r="T1512" t="s">
        <v>1164</v>
      </c>
      <c r="U1512">
        <v>303596</v>
      </c>
    </row>
    <row r="1513" spans="1:21" x14ac:dyDescent="0.3">
      <c r="A1513">
        <v>304384</v>
      </c>
      <c r="B1513" t="s">
        <v>209</v>
      </c>
      <c r="C1513" t="s">
        <v>1766</v>
      </c>
      <c r="D1513" t="s">
        <v>52</v>
      </c>
      <c r="E1513" t="s">
        <v>1772</v>
      </c>
      <c r="F1513" t="s">
        <v>46</v>
      </c>
      <c r="G1513" t="s">
        <v>126</v>
      </c>
      <c r="H1513" t="s">
        <v>34</v>
      </c>
      <c r="I1513" t="s">
        <v>23</v>
      </c>
      <c r="J1513" t="s">
        <v>36</v>
      </c>
      <c r="K1513" t="s">
        <v>64</v>
      </c>
      <c r="L1513" t="s">
        <v>935</v>
      </c>
      <c r="M1513">
        <v>95.94</v>
      </c>
      <c r="N1513">
        <v>95</v>
      </c>
      <c r="O1513" t="s">
        <v>49</v>
      </c>
      <c r="P1513" t="s">
        <v>38</v>
      </c>
      <c r="Q1513">
        <v>5</v>
      </c>
      <c r="R1513">
        <v>31</v>
      </c>
      <c r="S1513" t="s">
        <v>131</v>
      </c>
      <c r="T1513" t="s">
        <v>1169</v>
      </c>
      <c r="U1513">
        <v>303626</v>
      </c>
    </row>
    <row r="1514" spans="1:21" x14ac:dyDescent="0.3">
      <c r="A1514">
        <v>304385</v>
      </c>
      <c r="B1514" t="s">
        <v>601</v>
      </c>
      <c r="C1514" t="s">
        <v>1765</v>
      </c>
      <c r="D1514" t="s">
        <v>19</v>
      </c>
      <c r="E1514" t="s">
        <v>1768</v>
      </c>
      <c r="F1514" t="s">
        <v>20</v>
      </c>
      <c r="G1514" t="s">
        <v>47</v>
      </c>
      <c r="H1514" t="s">
        <v>22</v>
      </c>
      <c r="I1514" t="s">
        <v>43</v>
      </c>
      <c r="J1514" t="s">
        <v>36</v>
      </c>
      <c r="K1514" t="s">
        <v>64</v>
      </c>
      <c r="L1514" t="s">
        <v>1170</v>
      </c>
      <c r="M1514">
        <v>93.92</v>
      </c>
      <c r="N1514">
        <v>73</v>
      </c>
      <c r="O1514" t="s">
        <v>49</v>
      </c>
      <c r="P1514" t="s">
        <v>38</v>
      </c>
      <c r="Q1514">
        <v>5</v>
      </c>
      <c r="R1514">
        <v>37</v>
      </c>
      <c r="S1514" t="s">
        <v>29</v>
      </c>
      <c r="U1514">
        <v>304131</v>
      </c>
    </row>
    <row r="1515" spans="1:21" x14ac:dyDescent="0.3">
      <c r="A1515">
        <v>304387</v>
      </c>
      <c r="B1515" t="s">
        <v>98</v>
      </c>
      <c r="C1515" t="s">
        <v>1765</v>
      </c>
      <c r="D1515" t="s">
        <v>19</v>
      </c>
      <c r="E1515" t="s">
        <v>1770</v>
      </c>
      <c r="F1515" t="s">
        <v>41</v>
      </c>
      <c r="G1515" t="s">
        <v>42</v>
      </c>
      <c r="H1515" t="s">
        <v>76</v>
      </c>
      <c r="I1515" t="s">
        <v>23</v>
      </c>
      <c r="J1515" t="s">
        <v>24</v>
      </c>
      <c r="K1515" t="s">
        <v>69</v>
      </c>
      <c r="L1515" t="s">
        <v>139</v>
      </c>
      <c r="M1515">
        <v>99.02</v>
      </c>
      <c r="N1515">
        <v>97</v>
      </c>
      <c r="O1515" t="s">
        <v>49</v>
      </c>
      <c r="P1515" t="s">
        <v>38</v>
      </c>
      <c r="Q1515">
        <v>4</v>
      </c>
      <c r="R1515">
        <v>6</v>
      </c>
      <c r="S1515" t="s">
        <v>29</v>
      </c>
      <c r="U1515">
        <v>304036</v>
      </c>
    </row>
    <row r="1516" spans="1:21" x14ac:dyDescent="0.3">
      <c r="A1516">
        <v>304388</v>
      </c>
      <c r="B1516" t="s">
        <v>1171</v>
      </c>
      <c r="C1516" t="s">
        <v>1760</v>
      </c>
      <c r="D1516" t="s">
        <v>31</v>
      </c>
      <c r="E1516" t="s">
        <v>1768</v>
      </c>
      <c r="F1516" t="s">
        <v>20</v>
      </c>
      <c r="G1516" t="s">
        <v>62</v>
      </c>
      <c r="H1516" t="s">
        <v>34</v>
      </c>
      <c r="I1516" t="s">
        <v>23</v>
      </c>
      <c r="J1516" t="s">
        <v>24</v>
      </c>
      <c r="K1516" t="s">
        <v>69</v>
      </c>
      <c r="L1516" t="s">
        <v>1172</v>
      </c>
      <c r="M1516">
        <v>85.15</v>
      </c>
      <c r="N1516">
        <v>74</v>
      </c>
      <c r="O1516" t="s">
        <v>49</v>
      </c>
      <c r="P1516" t="s">
        <v>38</v>
      </c>
      <c r="Q1516">
        <v>4</v>
      </c>
      <c r="R1516">
        <v>38</v>
      </c>
      <c r="S1516" t="s">
        <v>29</v>
      </c>
      <c r="U1516">
        <v>304134</v>
      </c>
    </row>
    <row r="1517" spans="1:21" x14ac:dyDescent="0.3">
      <c r="A1517">
        <v>304391</v>
      </c>
      <c r="B1517" t="s">
        <v>597</v>
      </c>
      <c r="C1517" t="s">
        <v>1761</v>
      </c>
      <c r="D1517" t="s">
        <v>40</v>
      </c>
      <c r="E1517" t="s">
        <v>1769</v>
      </c>
      <c r="F1517" t="s">
        <v>61</v>
      </c>
      <c r="G1517" t="s">
        <v>62</v>
      </c>
      <c r="H1517" t="s">
        <v>22</v>
      </c>
      <c r="I1517" t="s">
        <v>43</v>
      </c>
      <c r="J1517" t="s">
        <v>24</v>
      </c>
      <c r="K1517" t="s">
        <v>25</v>
      </c>
      <c r="L1517" t="s">
        <v>1172</v>
      </c>
      <c r="M1517">
        <v>88.31</v>
      </c>
      <c r="N1517">
        <v>81</v>
      </c>
      <c r="O1517" t="s">
        <v>49</v>
      </c>
      <c r="P1517" t="s">
        <v>50</v>
      </c>
      <c r="R1517">
        <v>28</v>
      </c>
      <c r="S1517" t="s">
        <v>29</v>
      </c>
      <c r="U1517">
        <v>304147</v>
      </c>
    </row>
    <row r="1518" spans="1:21" x14ac:dyDescent="0.3">
      <c r="A1518">
        <v>304393</v>
      </c>
      <c r="B1518" t="s">
        <v>692</v>
      </c>
      <c r="C1518" t="s">
        <v>1765</v>
      </c>
      <c r="D1518" t="s">
        <v>19</v>
      </c>
      <c r="E1518" t="s">
        <v>1772</v>
      </c>
      <c r="F1518" t="s">
        <v>46</v>
      </c>
      <c r="G1518" t="s">
        <v>108</v>
      </c>
      <c r="H1518" t="s">
        <v>22</v>
      </c>
      <c r="I1518" t="s">
        <v>43</v>
      </c>
      <c r="J1518" t="s">
        <v>24</v>
      </c>
      <c r="K1518" t="s">
        <v>69</v>
      </c>
      <c r="L1518" t="s">
        <v>952</v>
      </c>
      <c r="M1518">
        <v>87.96</v>
      </c>
      <c r="N1518">
        <v>81</v>
      </c>
      <c r="O1518" t="s">
        <v>49</v>
      </c>
      <c r="P1518" t="s">
        <v>38</v>
      </c>
      <c r="Q1518">
        <v>4</v>
      </c>
      <c r="R1518">
        <v>9</v>
      </c>
      <c r="S1518" t="s">
        <v>57</v>
      </c>
      <c r="T1518" t="s">
        <v>1174</v>
      </c>
      <c r="U1518">
        <v>303611</v>
      </c>
    </row>
    <row r="1519" spans="1:21" x14ac:dyDescent="0.3">
      <c r="A1519">
        <v>304394</v>
      </c>
      <c r="B1519" t="s">
        <v>745</v>
      </c>
      <c r="C1519" t="s">
        <v>1766</v>
      </c>
      <c r="D1519" t="s">
        <v>52</v>
      </c>
      <c r="E1519" t="s">
        <v>1772</v>
      </c>
      <c r="F1519" t="s">
        <v>46</v>
      </c>
      <c r="G1519" t="s">
        <v>33</v>
      </c>
      <c r="H1519" t="s">
        <v>22</v>
      </c>
      <c r="I1519" t="s">
        <v>43</v>
      </c>
      <c r="J1519" t="s">
        <v>24</v>
      </c>
      <c r="K1519" t="s">
        <v>64</v>
      </c>
      <c r="L1519" t="s">
        <v>847</v>
      </c>
      <c r="M1519">
        <v>97.26</v>
      </c>
      <c r="N1519">
        <v>98</v>
      </c>
      <c r="O1519" t="s">
        <v>49</v>
      </c>
      <c r="P1519" t="s">
        <v>50</v>
      </c>
      <c r="R1519">
        <v>33</v>
      </c>
      <c r="S1519" t="s">
        <v>29</v>
      </c>
      <c r="U1519">
        <v>304030</v>
      </c>
    </row>
    <row r="1520" spans="1:21" x14ac:dyDescent="0.3">
      <c r="A1520">
        <v>304400</v>
      </c>
      <c r="B1520" t="s">
        <v>477</v>
      </c>
      <c r="C1520" t="s">
        <v>1765</v>
      </c>
      <c r="D1520" t="s">
        <v>19</v>
      </c>
      <c r="E1520" t="s">
        <v>1768</v>
      </c>
      <c r="F1520" t="s">
        <v>20</v>
      </c>
      <c r="G1520" t="s">
        <v>47</v>
      </c>
      <c r="H1520" t="s">
        <v>63</v>
      </c>
      <c r="I1520" t="s">
        <v>35</v>
      </c>
      <c r="J1520" t="s">
        <v>36</v>
      </c>
      <c r="K1520" t="s">
        <v>25</v>
      </c>
      <c r="L1520" t="s">
        <v>1178</v>
      </c>
      <c r="M1520">
        <v>86.3</v>
      </c>
      <c r="N1520">
        <v>80</v>
      </c>
      <c r="O1520" t="s">
        <v>49</v>
      </c>
      <c r="P1520" t="s">
        <v>50</v>
      </c>
      <c r="R1520">
        <v>14</v>
      </c>
      <c r="S1520" t="s">
        <v>29</v>
      </c>
      <c r="U1520">
        <v>303920</v>
      </c>
    </row>
    <row r="1521" spans="1:21" x14ac:dyDescent="0.3">
      <c r="A1521">
        <v>304403</v>
      </c>
      <c r="B1521" t="s">
        <v>395</v>
      </c>
      <c r="C1521" t="s">
        <v>1762</v>
      </c>
      <c r="D1521" t="s">
        <v>72</v>
      </c>
      <c r="E1521" t="s">
        <v>1771</v>
      </c>
      <c r="F1521" t="s">
        <v>32</v>
      </c>
      <c r="G1521" t="s">
        <v>173</v>
      </c>
      <c r="H1521" t="s">
        <v>76</v>
      </c>
      <c r="I1521" t="s">
        <v>23</v>
      </c>
      <c r="J1521" t="s">
        <v>36</v>
      </c>
      <c r="K1521" t="s">
        <v>69</v>
      </c>
      <c r="L1521" t="s">
        <v>1180</v>
      </c>
      <c r="M1521">
        <v>95.53</v>
      </c>
      <c r="N1521">
        <v>98</v>
      </c>
      <c r="O1521" t="s">
        <v>49</v>
      </c>
      <c r="P1521" t="s">
        <v>38</v>
      </c>
      <c r="Q1521">
        <v>2</v>
      </c>
      <c r="R1521">
        <v>35</v>
      </c>
      <c r="S1521" t="s">
        <v>57</v>
      </c>
      <c r="T1521" t="s">
        <v>502</v>
      </c>
      <c r="U1521">
        <v>303674</v>
      </c>
    </row>
    <row r="1522" spans="1:21" x14ac:dyDescent="0.3">
      <c r="A1522">
        <v>304404</v>
      </c>
      <c r="B1522" t="s">
        <v>563</v>
      </c>
      <c r="C1522" t="s">
        <v>1766</v>
      </c>
      <c r="D1522" t="s">
        <v>52</v>
      </c>
      <c r="E1522" t="s">
        <v>1771</v>
      </c>
      <c r="F1522" t="s">
        <v>32</v>
      </c>
      <c r="G1522" t="s">
        <v>47</v>
      </c>
      <c r="H1522" t="s">
        <v>63</v>
      </c>
      <c r="I1522" t="s">
        <v>35</v>
      </c>
      <c r="J1522" t="s">
        <v>36</v>
      </c>
      <c r="K1522" t="s">
        <v>64</v>
      </c>
      <c r="L1522" t="s">
        <v>1181</v>
      </c>
      <c r="M1522">
        <v>89</v>
      </c>
      <c r="N1522">
        <v>79</v>
      </c>
      <c r="O1522" t="s">
        <v>49</v>
      </c>
      <c r="P1522" t="s">
        <v>50</v>
      </c>
      <c r="R1522">
        <v>10</v>
      </c>
      <c r="S1522" t="s">
        <v>29</v>
      </c>
      <c r="U1522">
        <v>304252</v>
      </c>
    </row>
    <row r="1523" spans="1:21" x14ac:dyDescent="0.3">
      <c r="A1523">
        <v>304405</v>
      </c>
      <c r="B1523" t="s">
        <v>151</v>
      </c>
      <c r="C1523" t="s">
        <v>1764</v>
      </c>
      <c r="D1523" t="s">
        <v>60</v>
      </c>
      <c r="E1523" t="s">
        <v>1771</v>
      </c>
      <c r="F1523" t="s">
        <v>32</v>
      </c>
      <c r="G1523" t="s">
        <v>21</v>
      </c>
      <c r="H1523" t="s">
        <v>76</v>
      </c>
      <c r="I1523" t="s">
        <v>35</v>
      </c>
      <c r="J1523" t="s">
        <v>36</v>
      </c>
      <c r="K1523" t="s">
        <v>54</v>
      </c>
      <c r="L1523" t="s">
        <v>752</v>
      </c>
      <c r="M1523">
        <v>99.61</v>
      </c>
      <c r="N1523">
        <v>100</v>
      </c>
      <c r="O1523" t="s">
        <v>49</v>
      </c>
      <c r="P1523" t="s">
        <v>50</v>
      </c>
      <c r="R1523">
        <v>7</v>
      </c>
      <c r="S1523" t="s">
        <v>29</v>
      </c>
      <c r="U1523">
        <v>303627</v>
      </c>
    </row>
    <row r="1524" spans="1:21" x14ac:dyDescent="0.3">
      <c r="A1524">
        <v>304406</v>
      </c>
      <c r="B1524" t="s">
        <v>757</v>
      </c>
      <c r="C1524" t="s">
        <v>1762</v>
      </c>
      <c r="D1524" t="s">
        <v>72</v>
      </c>
      <c r="E1524" t="s">
        <v>1772</v>
      </c>
      <c r="F1524" t="s">
        <v>46</v>
      </c>
      <c r="G1524" t="s">
        <v>33</v>
      </c>
      <c r="H1524" t="s">
        <v>63</v>
      </c>
      <c r="I1524" t="s">
        <v>43</v>
      </c>
      <c r="J1524" t="s">
        <v>24</v>
      </c>
      <c r="K1524" t="s">
        <v>25</v>
      </c>
      <c r="L1524" t="s">
        <v>1182</v>
      </c>
      <c r="M1524">
        <v>98.91</v>
      </c>
      <c r="N1524">
        <v>86</v>
      </c>
      <c r="O1524" t="s">
        <v>49</v>
      </c>
      <c r="P1524" t="s">
        <v>38</v>
      </c>
      <c r="Q1524">
        <v>2</v>
      </c>
      <c r="R1524">
        <v>13</v>
      </c>
      <c r="S1524" t="s">
        <v>57</v>
      </c>
      <c r="T1524" t="s">
        <v>488</v>
      </c>
      <c r="U1524">
        <v>303538</v>
      </c>
    </row>
    <row r="1525" spans="1:21" x14ac:dyDescent="0.3">
      <c r="A1525">
        <v>304407</v>
      </c>
      <c r="B1525" t="s">
        <v>763</v>
      </c>
      <c r="C1525" t="s">
        <v>1765</v>
      </c>
      <c r="D1525" t="s">
        <v>19</v>
      </c>
      <c r="E1525" t="s">
        <v>1772</v>
      </c>
      <c r="F1525" t="s">
        <v>46</v>
      </c>
      <c r="G1525" t="s">
        <v>126</v>
      </c>
      <c r="H1525" t="s">
        <v>34</v>
      </c>
      <c r="I1525" t="s">
        <v>43</v>
      </c>
      <c r="J1525" t="s">
        <v>36</v>
      </c>
      <c r="K1525" t="s">
        <v>54</v>
      </c>
      <c r="L1525" t="s">
        <v>1183</v>
      </c>
      <c r="M1525">
        <v>89.55</v>
      </c>
      <c r="N1525">
        <v>73</v>
      </c>
      <c r="O1525" t="s">
        <v>49</v>
      </c>
      <c r="P1525" t="s">
        <v>38</v>
      </c>
      <c r="Q1525">
        <v>3</v>
      </c>
      <c r="R1525">
        <v>33</v>
      </c>
      <c r="S1525" t="s">
        <v>29</v>
      </c>
      <c r="U1525">
        <v>303962</v>
      </c>
    </row>
    <row r="1526" spans="1:21" x14ac:dyDescent="0.3">
      <c r="A1526">
        <v>304410</v>
      </c>
      <c r="B1526" t="s">
        <v>957</v>
      </c>
      <c r="C1526" t="s">
        <v>1765</v>
      </c>
      <c r="D1526" t="s">
        <v>19</v>
      </c>
      <c r="E1526" t="s">
        <v>1769</v>
      </c>
      <c r="F1526" t="s">
        <v>61</v>
      </c>
      <c r="G1526" t="s">
        <v>102</v>
      </c>
      <c r="H1526" t="s">
        <v>76</v>
      </c>
      <c r="I1526" t="s">
        <v>43</v>
      </c>
      <c r="J1526" t="s">
        <v>36</v>
      </c>
      <c r="K1526" t="s">
        <v>64</v>
      </c>
      <c r="L1526" t="s">
        <v>1184</v>
      </c>
      <c r="M1526">
        <v>91.15</v>
      </c>
      <c r="N1526">
        <v>79</v>
      </c>
      <c r="O1526" t="s">
        <v>49</v>
      </c>
      <c r="P1526" t="s">
        <v>38</v>
      </c>
      <c r="Q1526">
        <v>5</v>
      </c>
      <c r="R1526">
        <v>24</v>
      </c>
      <c r="S1526" t="s">
        <v>29</v>
      </c>
      <c r="U1526">
        <v>304299</v>
      </c>
    </row>
    <row r="1527" spans="1:21" x14ac:dyDescent="0.3">
      <c r="A1527">
        <v>304413</v>
      </c>
      <c r="B1527" t="s">
        <v>495</v>
      </c>
      <c r="C1527" t="s">
        <v>1764</v>
      </c>
      <c r="D1527" t="s">
        <v>60</v>
      </c>
      <c r="E1527" t="s">
        <v>1772</v>
      </c>
      <c r="F1527" t="s">
        <v>46</v>
      </c>
      <c r="G1527" t="s">
        <v>102</v>
      </c>
      <c r="H1527" t="s">
        <v>34</v>
      </c>
      <c r="I1527" t="s">
        <v>23</v>
      </c>
      <c r="J1527" t="s">
        <v>36</v>
      </c>
      <c r="K1527" t="s">
        <v>54</v>
      </c>
      <c r="L1527" t="s">
        <v>1186</v>
      </c>
      <c r="M1527">
        <v>85.06</v>
      </c>
      <c r="N1527">
        <v>78</v>
      </c>
      <c r="O1527" t="s">
        <v>49</v>
      </c>
      <c r="P1527" t="s">
        <v>38</v>
      </c>
      <c r="Q1527">
        <v>3</v>
      </c>
      <c r="R1527">
        <v>31</v>
      </c>
      <c r="S1527" t="s">
        <v>131</v>
      </c>
      <c r="T1527" t="s">
        <v>1187</v>
      </c>
      <c r="U1527">
        <v>303977</v>
      </c>
    </row>
    <row r="1528" spans="1:21" x14ac:dyDescent="0.3">
      <c r="A1528">
        <v>304418</v>
      </c>
      <c r="B1528" t="s">
        <v>470</v>
      </c>
      <c r="C1528" t="s">
        <v>1763</v>
      </c>
      <c r="D1528" t="s">
        <v>80</v>
      </c>
      <c r="E1528" t="s">
        <v>1768</v>
      </c>
      <c r="F1528" t="s">
        <v>20</v>
      </c>
      <c r="G1528" t="s">
        <v>53</v>
      </c>
      <c r="H1528" t="s">
        <v>76</v>
      </c>
      <c r="I1528" t="s">
        <v>43</v>
      </c>
      <c r="J1528" t="s">
        <v>36</v>
      </c>
      <c r="K1528" t="s">
        <v>54</v>
      </c>
      <c r="L1528" t="s">
        <v>1192</v>
      </c>
      <c r="M1528">
        <v>87.56</v>
      </c>
      <c r="N1528">
        <v>72</v>
      </c>
      <c r="O1528" t="s">
        <v>49</v>
      </c>
      <c r="P1528" t="s">
        <v>38</v>
      </c>
      <c r="Q1528">
        <v>2</v>
      </c>
      <c r="R1528">
        <v>30</v>
      </c>
      <c r="S1528" t="s">
        <v>29</v>
      </c>
      <c r="U1528">
        <v>303829</v>
      </c>
    </row>
    <row r="1529" spans="1:21" x14ac:dyDescent="0.3">
      <c r="A1529">
        <v>304421</v>
      </c>
      <c r="B1529" t="s">
        <v>352</v>
      </c>
      <c r="C1529" t="s">
        <v>1760</v>
      </c>
      <c r="D1529" t="s">
        <v>31</v>
      </c>
      <c r="E1529" t="s">
        <v>1772</v>
      </c>
      <c r="F1529" t="s">
        <v>46</v>
      </c>
      <c r="G1529" t="s">
        <v>42</v>
      </c>
      <c r="H1529" t="s">
        <v>22</v>
      </c>
      <c r="I1529" t="s">
        <v>23</v>
      </c>
      <c r="J1529" t="s">
        <v>36</v>
      </c>
      <c r="K1529" t="s">
        <v>64</v>
      </c>
      <c r="L1529" t="s">
        <v>511</v>
      </c>
      <c r="M1529">
        <v>90.51</v>
      </c>
      <c r="N1529">
        <v>82</v>
      </c>
      <c r="O1529" t="s">
        <v>49</v>
      </c>
      <c r="P1529" t="s">
        <v>38</v>
      </c>
      <c r="Q1529">
        <v>4</v>
      </c>
      <c r="R1529">
        <v>25</v>
      </c>
      <c r="S1529" t="s">
        <v>29</v>
      </c>
      <c r="U1529">
        <v>304156</v>
      </c>
    </row>
    <row r="1530" spans="1:21" x14ac:dyDescent="0.3">
      <c r="A1530">
        <v>304425</v>
      </c>
      <c r="B1530" t="s">
        <v>167</v>
      </c>
      <c r="C1530" t="s">
        <v>1764</v>
      </c>
      <c r="D1530" t="s">
        <v>60</v>
      </c>
      <c r="E1530" t="s">
        <v>1771</v>
      </c>
      <c r="F1530" t="s">
        <v>32</v>
      </c>
      <c r="G1530" t="s">
        <v>108</v>
      </c>
      <c r="H1530" t="s">
        <v>22</v>
      </c>
      <c r="I1530" t="s">
        <v>43</v>
      </c>
      <c r="J1530" t="s">
        <v>24</v>
      </c>
      <c r="K1530" t="s">
        <v>64</v>
      </c>
      <c r="L1530" t="s">
        <v>1196</v>
      </c>
      <c r="M1530">
        <v>97.93</v>
      </c>
      <c r="N1530">
        <v>87</v>
      </c>
      <c r="O1530" t="s">
        <v>49</v>
      </c>
      <c r="P1530" t="s">
        <v>38</v>
      </c>
      <c r="Q1530">
        <v>4</v>
      </c>
      <c r="R1530">
        <v>9</v>
      </c>
      <c r="S1530" t="s">
        <v>29</v>
      </c>
      <c r="U1530">
        <v>303975</v>
      </c>
    </row>
    <row r="1531" spans="1:21" x14ac:dyDescent="0.3">
      <c r="A1531">
        <v>304426</v>
      </c>
      <c r="B1531" t="s">
        <v>771</v>
      </c>
      <c r="C1531" t="s">
        <v>1764</v>
      </c>
      <c r="D1531" t="s">
        <v>60</v>
      </c>
      <c r="E1531" t="s">
        <v>1769</v>
      </c>
      <c r="F1531" t="s">
        <v>61</v>
      </c>
      <c r="G1531" t="s">
        <v>68</v>
      </c>
      <c r="H1531" t="s">
        <v>63</v>
      </c>
      <c r="I1531" t="s">
        <v>43</v>
      </c>
      <c r="J1531" t="s">
        <v>24</v>
      </c>
      <c r="K1531" t="s">
        <v>25</v>
      </c>
      <c r="L1531" t="s">
        <v>410</v>
      </c>
      <c r="M1531">
        <v>88.45</v>
      </c>
      <c r="N1531">
        <v>74</v>
      </c>
      <c r="O1531" t="s">
        <v>49</v>
      </c>
      <c r="P1531" t="s">
        <v>38</v>
      </c>
      <c r="Q1531">
        <v>5</v>
      </c>
      <c r="R1531">
        <v>11</v>
      </c>
      <c r="S1531" t="s">
        <v>29</v>
      </c>
      <c r="U1531">
        <v>303545</v>
      </c>
    </row>
    <row r="1532" spans="1:21" x14ac:dyDescent="0.3">
      <c r="A1532">
        <v>304432</v>
      </c>
      <c r="B1532" t="s">
        <v>269</v>
      </c>
      <c r="C1532" t="s">
        <v>1763</v>
      </c>
      <c r="D1532" t="s">
        <v>80</v>
      </c>
      <c r="E1532" t="s">
        <v>1769</v>
      </c>
      <c r="F1532" t="s">
        <v>61</v>
      </c>
      <c r="G1532" t="s">
        <v>33</v>
      </c>
      <c r="H1532" t="s">
        <v>76</v>
      </c>
      <c r="I1532" t="s">
        <v>23</v>
      </c>
      <c r="J1532" t="s">
        <v>36</v>
      </c>
      <c r="K1532" t="s">
        <v>64</v>
      </c>
      <c r="L1532" t="s">
        <v>134</v>
      </c>
      <c r="M1532">
        <v>86.6</v>
      </c>
      <c r="N1532">
        <v>72</v>
      </c>
      <c r="O1532" t="s">
        <v>49</v>
      </c>
      <c r="P1532" t="s">
        <v>38</v>
      </c>
      <c r="Q1532">
        <v>4</v>
      </c>
      <c r="R1532">
        <v>23</v>
      </c>
      <c r="S1532" t="s">
        <v>29</v>
      </c>
      <c r="U1532">
        <v>304258</v>
      </c>
    </row>
    <row r="1533" spans="1:21" x14ac:dyDescent="0.3">
      <c r="A1533">
        <v>304433</v>
      </c>
      <c r="B1533" t="s">
        <v>293</v>
      </c>
      <c r="C1533" t="s">
        <v>1761</v>
      </c>
      <c r="D1533" t="s">
        <v>40</v>
      </c>
      <c r="E1533" t="s">
        <v>1769</v>
      </c>
      <c r="F1533" t="s">
        <v>61</v>
      </c>
      <c r="G1533" t="s">
        <v>33</v>
      </c>
      <c r="H1533" t="s">
        <v>34</v>
      </c>
      <c r="I1533" t="s">
        <v>35</v>
      </c>
      <c r="J1533" t="s">
        <v>24</v>
      </c>
      <c r="K1533" t="s">
        <v>64</v>
      </c>
      <c r="L1533" t="s">
        <v>1200</v>
      </c>
      <c r="M1533">
        <v>86.81</v>
      </c>
      <c r="N1533">
        <v>78</v>
      </c>
      <c r="O1533" t="s">
        <v>49</v>
      </c>
      <c r="P1533" t="s">
        <v>38</v>
      </c>
      <c r="Q1533">
        <v>5</v>
      </c>
      <c r="R1533">
        <v>27</v>
      </c>
      <c r="S1533" t="s">
        <v>29</v>
      </c>
      <c r="U1533">
        <v>304257</v>
      </c>
    </row>
    <row r="1534" spans="1:21" x14ac:dyDescent="0.3">
      <c r="A1534">
        <v>304434</v>
      </c>
      <c r="B1534" t="s">
        <v>812</v>
      </c>
      <c r="C1534" t="s">
        <v>1762</v>
      </c>
      <c r="D1534" t="s">
        <v>72</v>
      </c>
      <c r="E1534" t="s">
        <v>1770</v>
      </c>
      <c r="F1534" t="s">
        <v>41</v>
      </c>
      <c r="G1534" t="s">
        <v>173</v>
      </c>
      <c r="H1534" t="s">
        <v>76</v>
      </c>
      <c r="I1534" t="s">
        <v>35</v>
      </c>
      <c r="J1534" t="s">
        <v>36</v>
      </c>
      <c r="K1534" t="s">
        <v>64</v>
      </c>
      <c r="L1534" t="s">
        <v>794</v>
      </c>
      <c r="M1534">
        <v>89.61</v>
      </c>
      <c r="N1534">
        <v>81</v>
      </c>
      <c r="O1534" t="s">
        <v>49</v>
      </c>
      <c r="P1534" t="s">
        <v>38</v>
      </c>
      <c r="Q1534">
        <v>3</v>
      </c>
      <c r="R1534">
        <v>31</v>
      </c>
      <c r="S1534" t="s">
        <v>57</v>
      </c>
      <c r="T1534" t="s">
        <v>1201</v>
      </c>
      <c r="U1534">
        <v>304246</v>
      </c>
    </row>
    <row r="1535" spans="1:21" x14ac:dyDescent="0.3">
      <c r="A1535">
        <v>304435</v>
      </c>
      <c r="B1535" t="s">
        <v>497</v>
      </c>
      <c r="C1535" t="s">
        <v>1764</v>
      </c>
      <c r="D1535" t="s">
        <v>60</v>
      </c>
      <c r="E1535" t="s">
        <v>1768</v>
      </c>
      <c r="F1535" t="s">
        <v>20</v>
      </c>
      <c r="G1535" t="s">
        <v>173</v>
      </c>
      <c r="H1535" t="s">
        <v>22</v>
      </c>
      <c r="I1535" t="s">
        <v>35</v>
      </c>
      <c r="J1535" t="s">
        <v>36</v>
      </c>
      <c r="K1535" t="s">
        <v>54</v>
      </c>
      <c r="L1535" t="s">
        <v>1080</v>
      </c>
      <c r="M1535">
        <v>96.81</v>
      </c>
      <c r="N1535">
        <v>92</v>
      </c>
      <c r="O1535" t="s">
        <v>49</v>
      </c>
      <c r="P1535" t="s">
        <v>38</v>
      </c>
      <c r="Q1535">
        <v>4</v>
      </c>
      <c r="R1535">
        <v>11</v>
      </c>
      <c r="S1535" t="s">
        <v>29</v>
      </c>
      <c r="U1535">
        <v>303892</v>
      </c>
    </row>
    <row r="1536" spans="1:21" x14ac:dyDescent="0.3">
      <c r="A1536">
        <v>304439</v>
      </c>
      <c r="B1536" t="s">
        <v>802</v>
      </c>
      <c r="C1536" t="s">
        <v>1760</v>
      </c>
      <c r="D1536" t="s">
        <v>31</v>
      </c>
      <c r="E1536" t="s">
        <v>1768</v>
      </c>
      <c r="F1536" t="s">
        <v>20</v>
      </c>
      <c r="G1536" t="s">
        <v>33</v>
      </c>
      <c r="H1536" t="s">
        <v>34</v>
      </c>
      <c r="I1536" t="s">
        <v>23</v>
      </c>
      <c r="J1536" t="s">
        <v>36</v>
      </c>
      <c r="K1536" t="s">
        <v>25</v>
      </c>
      <c r="L1536" t="s">
        <v>111</v>
      </c>
      <c r="M1536">
        <v>88.83</v>
      </c>
      <c r="N1536">
        <v>89</v>
      </c>
      <c r="O1536" t="s">
        <v>49</v>
      </c>
      <c r="P1536" t="s">
        <v>28</v>
      </c>
      <c r="S1536" t="s">
        <v>57</v>
      </c>
      <c r="T1536" t="s">
        <v>1204</v>
      </c>
      <c r="U1536">
        <v>304205</v>
      </c>
    </row>
    <row r="1537" spans="1:21" x14ac:dyDescent="0.3">
      <c r="A1537">
        <v>304440</v>
      </c>
      <c r="B1537" t="s">
        <v>594</v>
      </c>
      <c r="C1537" t="s">
        <v>1764</v>
      </c>
      <c r="D1537" t="s">
        <v>60</v>
      </c>
      <c r="E1537" t="s">
        <v>1769</v>
      </c>
      <c r="F1537" t="s">
        <v>61</v>
      </c>
      <c r="G1537" t="s">
        <v>68</v>
      </c>
      <c r="H1537" t="s">
        <v>63</v>
      </c>
      <c r="I1537" t="s">
        <v>35</v>
      </c>
      <c r="J1537" t="s">
        <v>24</v>
      </c>
      <c r="K1537" t="s">
        <v>64</v>
      </c>
      <c r="L1537" t="s">
        <v>44</v>
      </c>
      <c r="M1537">
        <v>92.23</v>
      </c>
      <c r="N1537">
        <v>74</v>
      </c>
      <c r="O1537" t="s">
        <v>49</v>
      </c>
      <c r="P1537" t="s">
        <v>38</v>
      </c>
      <c r="Q1537">
        <v>3</v>
      </c>
      <c r="R1537">
        <v>24</v>
      </c>
      <c r="S1537" t="s">
        <v>57</v>
      </c>
      <c r="T1537" t="s">
        <v>938</v>
      </c>
      <c r="U1537">
        <v>304181</v>
      </c>
    </row>
    <row r="1538" spans="1:21" x14ac:dyDescent="0.3">
      <c r="A1538">
        <v>304442</v>
      </c>
      <c r="B1538" t="s">
        <v>219</v>
      </c>
      <c r="C1538" t="s">
        <v>1765</v>
      </c>
      <c r="D1538" t="s">
        <v>19</v>
      </c>
      <c r="E1538" t="s">
        <v>1770</v>
      </c>
      <c r="F1538" t="s">
        <v>41</v>
      </c>
      <c r="G1538" t="s">
        <v>53</v>
      </c>
      <c r="H1538" t="s">
        <v>34</v>
      </c>
      <c r="I1538" t="s">
        <v>23</v>
      </c>
      <c r="J1538" t="s">
        <v>36</v>
      </c>
      <c r="K1538" t="s">
        <v>25</v>
      </c>
      <c r="L1538" t="s">
        <v>1206</v>
      </c>
      <c r="M1538">
        <v>96.18</v>
      </c>
      <c r="N1538">
        <v>97</v>
      </c>
      <c r="O1538" t="s">
        <v>49</v>
      </c>
      <c r="P1538" t="s">
        <v>38</v>
      </c>
      <c r="Q1538">
        <v>2</v>
      </c>
      <c r="R1538">
        <v>40</v>
      </c>
      <c r="S1538" t="s">
        <v>57</v>
      </c>
      <c r="T1538" t="s">
        <v>739</v>
      </c>
      <c r="U1538">
        <v>304087</v>
      </c>
    </row>
    <row r="1539" spans="1:21" x14ac:dyDescent="0.3">
      <c r="A1539">
        <v>304443</v>
      </c>
      <c r="B1539" t="s">
        <v>219</v>
      </c>
      <c r="C1539" t="s">
        <v>1760</v>
      </c>
      <c r="D1539" t="s">
        <v>31</v>
      </c>
      <c r="E1539" t="s">
        <v>1769</v>
      </c>
      <c r="F1539" t="s">
        <v>61</v>
      </c>
      <c r="G1539" t="s">
        <v>42</v>
      </c>
      <c r="H1539" t="s">
        <v>76</v>
      </c>
      <c r="I1539" t="s">
        <v>23</v>
      </c>
      <c r="J1539" t="s">
        <v>24</v>
      </c>
      <c r="K1539" t="s">
        <v>64</v>
      </c>
      <c r="L1539" t="s">
        <v>1207</v>
      </c>
      <c r="M1539">
        <v>99.21</v>
      </c>
      <c r="N1539">
        <v>85</v>
      </c>
      <c r="O1539" t="s">
        <v>49</v>
      </c>
      <c r="P1539" t="s">
        <v>38</v>
      </c>
      <c r="Q1539">
        <v>4</v>
      </c>
      <c r="R1539">
        <v>24</v>
      </c>
      <c r="S1539" t="s">
        <v>29</v>
      </c>
      <c r="U1539">
        <v>303931</v>
      </c>
    </row>
    <row r="1540" spans="1:21" x14ac:dyDescent="0.3">
      <c r="A1540">
        <v>304445</v>
      </c>
      <c r="B1540" t="s">
        <v>491</v>
      </c>
      <c r="C1540" t="s">
        <v>1766</v>
      </c>
      <c r="D1540" t="s">
        <v>52</v>
      </c>
      <c r="E1540" t="s">
        <v>1771</v>
      </c>
      <c r="F1540" t="s">
        <v>32</v>
      </c>
      <c r="G1540" t="s">
        <v>102</v>
      </c>
      <c r="H1540" t="s">
        <v>34</v>
      </c>
      <c r="I1540" t="s">
        <v>35</v>
      </c>
      <c r="J1540" t="s">
        <v>24</v>
      </c>
      <c r="K1540" t="s">
        <v>69</v>
      </c>
      <c r="L1540" t="s">
        <v>680</v>
      </c>
      <c r="M1540">
        <v>86.03</v>
      </c>
      <c r="N1540">
        <v>77</v>
      </c>
      <c r="O1540" t="s">
        <v>49</v>
      </c>
      <c r="P1540" t="s">
        <v>38</v>
      </c>
      <c r="Q1540">
        <v>5</v>
      </c>
      <c r="R1540">
        <v>17</v>
      </c>
      <c r="S1540" t="s">
        <v>29</v>
      </c>
      <c r="U1540">
        <v>304061</v>
      </c>
    </row>
    <row r="1541" spans="1:21" x14ac:dyDescent="0.3">
      <c r="A1541">
        <v>304451</v>
      </c>
      <c r="B1541" t="s">
        <v>107</v>
      </c>
      <c r="C1541" t="s">
        <v>1764</v>
      </c>
      <c r="D1541" t="s">
        <v>60</v>
      </c>
      <c r="E1541" t="s">
        <v>1770</v>
      </c>
      <c r="F1541" t="s">
        <v>41</v>
      </c>
      <c r="G1541" t="s">
        <v>73</v>
      </c>
      <c r="H1541" t="s">
        <v>76</v>
      </c>
      <c r="I1541" t="s">
        <v>23</v>
      </c>
      <c r="J1541" t="s">
        <v>36</v>
      </c>
      <c r="K1541" t="s">
        <v>54</v>
      </c>
      <c r="L1541" t="s">
        <v>548</v>
      </c>
      <c r="M1541">
        <v>89.64</v>
      </c>
      <c r="N1541">
        <v>83</v>
      </c>
      <c r="O1541" t="s">
        <v>49</v>
      </c>
      <c r="P1541" t="s">
        <v>28</v>
      </c>
      <c r="R1541">
        <v>35</v>
      </c>
      <c r="S1541" t="s">
        <v>29</v>
      </c>
      <c r="U1541">
        <v>303589</v>
      </c>
    </row>
    <row r="1542" spans="1:21" x14ac:dyDescent="0.3">
      <c r="A1542">
        <v>304452</v>
      </c>
      <c r="B1542" t="s">
        <v>413</v>
      </c>
      <c r="C1542" t="s">
        <v>1762</v>
      </c>
      <c r="D1542" t="s">
        <v>72</v>
      </c>
      <c r="E1542" t="s">
        <v>1770</v>
      </c>
      <c r="F1542" t="s">
        <v>41</v>
      </c>
      <c r="G1542" t="s">
        <v>21</v>
      </c>
      <c r="H1542" t="s">
        <v>22</v>
      </c>
      <c r="I1542" t="s">
        <v>35</v>
      </c>
      <c r="J1542" t="s">
        <v>24</v>
      </c>
      <c r="K1542" t="s">
        <v>64</v>
      </c>
      <c r="L1542" t="s">
        <v>1211</v>
      </c>
      <c r="M1542">
        <v>96.94</v>
      </c>
      <c r="N1542">
        <v>92</v>
      </c>
      <c r="O1542" t="s">
        <v>49</v>
      </c>
      <c r="P1542" t="s">
        <v>38</v>
      </c>
      <c r="Q1542">
        <v>3</v>
      </c>
      <c r="R1542">
        <v>23</v>
      </c>
      <c r="S1542" t="s">
        <v>29</v>
      </c>
      <c r="U1542">
        <v>304010</v>
      </c>
    </row>
    <row r="1543" spans="1:21" x14ac:dyDescent="0.3">
      <c r="A1543">
        <v>304454</v>
      </c>
      <c r="B1543" t="s">
        <v>1213</v>
      </c>
      <c r="C1543" t="s">
        <v>1765</v>
      </c>
      <c r="D1543" t="s">
        <v>19</v>
      </c>
      <c r="E1543" t="s">
        <v>1769</v>
      </c>
      <c r="F1543" t="s">
        <v>61</v>
      </c>
      <c r="G1543" t="s">
        <v>108</v>
      </c>
      <c r="H1543" t="s">
        <v>34</v>
      </c>
      <c r="I1543" t="s">
        <v>23</v>
      </c>
      <c r="J1543" t="s">
        <v>24</v>
      </c>
      <c r="K1543" t="s">
        <v>54</v>
      </c>
      <c r="L1543" t="s">
        <v>233</v>
      </c>
      <c r="M1543">
        <v>98.64</v>
      </c>
      <c r="N1543">
        <v>93</v>
      </c>
      <c r="O1543" t="s">
        <v>49</v>
      </c>
      <c r="P1543" t="s">
        <v>38</v>
      </c>
      <c r="Q1543">
        <v>3</v>
      </c>
      <c r="R1543">
        <v>33</v>
      </c>
      <c r="S1543" t="s">
        <v>57</v>
      </c>
      <c r="T1543" t="s">
        <v>1214</v>
      </c>
      <c r="U1543">
        <v>304087</v>
      </c>
    </row>
    <row r="1544" spans="1:21" x14ac:dyDescent="0.3">
      <c r="A1544">
        <v>304456</v>
      </c>
      <c r="B1544" t="s">
        <v>365</v>
      </c>
      <c r="C1544" t="s">
        <v>1764</v>
      </c>
      <c r="D1544" t="s">
        <v>60</v>
      </c>
      <c r="E1544" t="s">
        <v>1771</v>
      </c>
      <c r="F1544" t="s">
        <v>32</v>
      </c>
      <c r="G1544" t="s">
        <v>173</v>
      </c>
      <c r="H1544" t="s">
        <v>76</v>
      </c>
      <c r="I1544" t="s">
        <v>43</v>
      </c>
      <c r="J1544" t="s">
        <v>36</v>
      </c>
      <c r="K1544" t="s">
        <v>54</v>
      </c>
      <c r="L1544" t="s">
        <v>901</v>
      </c>
      <c r="M1544">
        <v>87.26</v>
      </c>
      <c r="N1544">
        <v>89</v>
      </c>
      <c r="O1544" t="s">
        <v>49</v>
      </c>
      <c r="P1544" t="s">
        <v>38</v>
      </c>
      <c r="Q1544">
        <v>2</v>
      </c>
      <c r="R1544">
        <v>35</v>
      </c>
      <c r="S1544" t="s">
        <v>57</v>
      </c>
      <c r="T1544" t="s">
        <v>1102</v>
      </c>
      <c r="U1544">
        <v>303721</v>
      </c>
    </row>
    <row r="1545" spans="1:21" x14ac:dyDescent="0.3">
      <c r="A1545">
        <v>304459</v>
      </c>
      <c r="B1545" t="s">
        <v>594</v>
      </c>
      <c r="C1545" t="s">
        <v>1760</v>
      </c>
      <c r="D1545" t="s">
        <v>31</v>
      </c>
      <c r="E1545" t="s">
        <v>1770</v>
      </c>
      <c r="F1545" t="s">
        <v>41</v>
      </c>
      <c r="G1545" t="s">
        <v>62</v>
      </c>
      <c r="H1545" t="s">
        <v>22</v>
      </c>
      <c r="I1545" t="s">
        <v>43</v>
      </c>
      <c r="J1545" t="s">
        <v>24</v>
      </c>
      <c r="K1545" t="s">
        <v>69</v>
      </c>
      <c r="L1545" t="s">
        <v>1217</v>
      </c>
      <c r="M1545">
        <v>87.12</v>
      </c>
      <c r="N1545">
        <v>75</v>
      </c>
      <c r="O1545" t="s">
        <v>49</v>
      </c>
      <c r="P1545" t="s">
        <v>38</v>
      </c>
      <c r="Q1545">
        <v>3</v>
      </c>
      <c r="R1545">
        <v>39</v>
      </c>
      <c r="S1545" t="s">
        <v>29</v>
      </c>
      <c r="U1545">
        <v>304033</v>
      </c>
    </row>
    <row r="1546" spans="1:21" x14ac:dyDescent="0.3">
      <c r="A1546">
        <v>304462</v>
      </c>
      <c r="B1546" t="s">
        <v>815</v>
      </c>
      <c r="C1546" t="s">
        <v>1765</v>
      </c>
      <c r="D1546" t="s">
        <v>19</v>
      </c>
      <c r="E1546" t="s">
        <v>1769</v>
      </c>
      <c r="F1546" t="s">
        <v>61</v>
      </c>
      <c r="G1546" t="s">
        <v>73</v>
      </c>
      <c r="H1546" t="s">
        <v>34</v>
      </c>
      <c r="I1546" t="s">
        <v>43</v>
      </c>
      <c r="J1546" t="s">
        <v>24</v>
      </c>
      <c r="K1546" t="s">
        <v>25</v>
      </c>
      <c r="L1546" t="s">
        <v>1219</v>
      </c>
      <c r="M1546">
        <v>92.04</v>
      </c>
      <c r="N1546">
        <v>90</v>
      </c>
      <c r="O1546" t="s">
        <v>49</v>
      </c>
      <c r="P1546" t="s">
        <v>50</v>
      </c>
      <c r="R1546">
        <v>39</v>
      </c>
      <c r="S1546" t="s">
        <v>29</v>
      </c>
      <c r="U1546">
        <v>303959</v>
      </c>
    </row>
    <row r="1547" spans="1:21" x14ac:dyDescent="0.3">
      <c r="A1547">
        <v>304464</v>
      </c>
      <c r="B1547" t="s">
        <v>307</v>
      </c>
      <c r="C1547" t="s">
        <v>1764</v>
      </c>
      <c r="D1547" t="s">
        <v>60</v>
      </c>
      <c r="E1547" t="s">
        <v>1772</v>
      </c>
      <c r="F1547" t="s">
        <v>46</v>
      </c>
      <c r="G1547" t="s">
        <v>108</v>
      </c>
      <c r="H1547" t="s">
        <v>22</v>
      </c>
      <c r="I1547" t="s">
        <v>35</v>
      </c>
      <c r="J1547" t="s">
        <v>24</v>
      </c>
      <c r="K1547" t="s">
        <v>25</v>
      </c>
      <c r="L1547" t="s">
        <v>960</v>
      </c>
      <c r="M1547">
        <v>85.78</v>
      </c>
      <c r="N1547">
        <v>89</v>
      </c>
      <c r="O1547" t="s">
        <v>49</v>
      </c>
      <c r="P1547" t="s">
        <v>38</v>
      </c>
      <c r="Q1547">
        <v>2</v>
      </c>
      <c r="R1547">
        <v>20</v>
      </c>
      <c r="S1547" t="s">
        <v>29</v>
      </c>
      <c r="U1547">
        <v>303673</v>
      </c>
    </row>
    <row r="1548" spans="1:21" x14ac:dyDescent="0.3">
      <c r="A1548">
        <v>304465</v>
      </c>
      <c r="B1548" t="s">
        <v>599</v>
      </c>
      <c r="C1548" t="s">
        <v>1765</v>
      </c>
      <c r="D1548" t="s">
        <v>19</v>
      </c>
      <c r="E1548" t="s">
        <v>1768</v>
      </c>
      <c r="F1548" t="s">
        <v>20</v>
      </c>
      <c r="G1548" t="s">
        <v>102</v>
      </c>
      <c r="H1548" t="s">
        <v>34</v>
      </c>
      <c r="I1548" t="s">
        <v>43</v>
      </c>
      <c r="J1548" t="s">
        <v>24</v>
      </c>
      <c r="K1548" t="s">
        <v>25</v>
      </c>
      <c r="L1548" t="s">
        <v>282</v>
      </c>
      <c r="M1548">
        <v>98.81</v>
      </c>
      <c r="N1548">
        <v>87</v>
      </c>
      <c r="O1548" t="s">
        <v>49</v>
      </c>
      <c r="P1548" t="s">
        <v>38</v>
      </c>
      <c r="Q1548">
        <v>5</v>
      </c>
      <c r="R1548">
        <v>26</v>
      </c>
      <c r="S1548" t="s">
        <v>131</v>
      </c>
      <c r="T1548" t="s">
        <v>987</v>
      </c>
      <c r="U1548">
        <v>303946</v>
      </c>
    </row>
    <row r="1549" spans="1:21" x14ac:dyDescent="0.3">
      <c r="A1549">
        <v>304466</v>
      </c>
      <c r="B1549" t="s">
        <v>717</v>
      </c>
      <c r="C1549" t="s">
        <v>1766</v>
      </c>
      <c r="D1549" t="s">
        <v>52</v>
      </c>
      <c r="E1549" t="s">
        <v>1772</v>
      </c>
      <c r="F1549" t="s">
        <v>46</v>
      </c>
      <c r="G1549" t="s">
        <v>53</v>
      </c>
      <c r="H1549" t="s">
        <v>63</v>
      </c>
      <c r="I1549" t="s">
        <v>43</v>
      </c>
      <c r="J1549" t="s">
        <v>24</v>
      </c>
      <c r="K1549" t="s">
        <v>25</v>
      </c>
      <c r="L1549" t="s">
        <v>1221</v>
      </c>
      <c r="M1549">
        <v>97.41</v>
      </c>
      <c r="N1549">
        <v>99</v>
      </c>
      <c r="O1549" t="s">
        <v>49</v>
      </c>
      <c r="P1549" t="s">
        <v>28</v>
      </c>
      <c r="R1549">
        <v>18</v>
      </c>
      <c r="S1549" t="s">
        <v>57</v>
      </c>
      <c r="T1549" t="s">
        <v>1222</v>
      </c>
      <c r="U1549">
        <v>303664</v>
      </c>
    </row>
    <row r="1550" spans="1:21" x14ac:dyDescent="0.3">
      <c r="A1550">
        <v>304473</v>
      </c>
      <c r="B1550" t="s">
        <v>559</v>
      </c>
      <c r="C1550" t="s">
        <v>1760</v>
      </c>
      <c r="D1550" t="s">
        <v>31</v>
      </c>
      <c r="E1550" t="s">
        <v>1772</v>
      </c>
      <c r="F1550" t="s">
        <v>46</v>
      </c>
      <c r="G1550" t="s">
        <v>68</v>
      </c>
      <c r="H1550" t="s">
        <v>34</v>
      </c>
      <c r="I1550" t="s">
        <v>35</v>
      </c>
      <c r="J1550" t="s">
        <v>24</v>
      </c>
      <c r="K1550" t="s">
        <v>64</v>
      </c>
      <c r="L1550" t="s">
        <v>1059</v>
      </c>
      <c r="M1550">
        <v>97.71</v>
      </c>
      <c r="N1550">
        <v>85</v>
      </c>
      <c r="O1550" t="s">
        <v>49</v>
      </c>
      <c r="P1550" t="s">
        <v>38</v>
      </c>
      <c r="Q1550">
        <v>2</v>
      </c>
      <c r="S1550" t="s">
        <v>131</v>
      </c>
      <c r="T1550" t="s">
        <v>1228</v>
      </c>
      <c r="U1550">
        <v>304233</v>
      </c>
    </row>
    <row r="1551" spans="1:21" x14ac:dyDescent="0.3">
      <c r="A1551">
        <v>304474</v>
      </c>
      <c r="B1551" t="s">
        <v>634</v>
      </c>
      <c r="C1551" t="s">
        <v>1766</v>
      </c>
      <c r="D1551" t="s">
        <v>52</v>
      </c>
      <c r="E1551" t="s">
        <v>1770</v>
      </c>
      <c r="F1551" t="s">
        <v>41</v>
      </c>
      <c r="G1551" t="s">
        <v>108</v>
      </c>
      <c r="H1551" t="s">
        <v>63</v>
      </c>
      <c r="I1551" t="s">
        <v>43</v>
      </c>
      <c r="J1551" t="s">
        <v>36</v>
      </c>
      <c r="K1551" t="s">
        <v>69</v>
      </c>
      <c r="L1551" t="s">
        <v>686</v>
      </c>
      <c r="M1551">
        <v>87.68</v>
      </c>
      <c r="N1551">
        <v>72</v>
      </c>
      <c r="O1551" t="s">
        <v>49</v>
      </c>
      <c r="P1551" t="s">
        <v>28</v>
      </c>
      <c r="R1551">
        <v>30</v>
      </c>
      <c r="S1551" t="s">
        <v>29</v>
      </c>
      <c r="U1551">
        <v>303790</v>
      </c>
    </row>
    <row r="1552" spans="1:21" x14ac:dyDescent="0.3">
      <c r="A1552">
        <v>304478</v>
      </c>
      <c r="B1552" t="s">
        <v>415</v>
      </c>
      <c r="C1552" t="s">
        <v>1761</v>
      </c>
      <c r="D1552" t="s">
        <v>40</v>
      </c>
      <c r="E1552" t="s">
        <v>1771</v>
      </c>
      <c r="F1552" t="s">
        <v>32</v>
      </c>
      <c r="G1552" t="s">
        <v>102</v>
      </c>
      <c r="H1552" t="s">
        <v>76</v>
      </c>
      <c r="I1552" t="s">
        <v>35</v>
      </c>
      <c r="J1552" t="s">
        <v>24</v>
      </c>
      <c r="K1552" t="s">
        <v>54</v>
      </c>
      <c r="L1552" t="s">
        <v>981</v>
      </c>
      <c r="M1552">
        <v>87.39</v>
      </c>
      <c r="N1552">
        <v>77</v>
      </c>
      <c r="O1552" t="s">
        <v>49</v>
      </c>
      <c r="P1552" t="s">
        <v>38</v>
      </c>
      <c r="Q1552">
        <v>4</v>
      </c>
      <c r="R1552">
        <v>10</v>
      </c>
      <c r="S1552" t="s">
        <v>29</v>
      </c>
      <c r="U1552">
        <v>303602</v>
      </c>
    </row>
    <row r="1553" spans="1:21" x14ac:dyDescent="0.3">
      <c r="A1553">
        <v>304481</v>
      </c>
      <c r="B1553" t="s">
        <v>110</v>
      </c>
      <c r="C1553" t="s">
        <v>1764</v>
      </c>
      <c r="D1553" t="s">
        <v>60</v>
      </c>
      <c r="E1553" t="s">
        <v>1771</v>
      </c>
      <c r="F1553" t="s">
        <v>32</v>
      </c>
      <c r="G1553" t="s">
        <v>73</v>
      </c>
      <c r="H1553" t="s">
        <v>22</v>
      </c>
      <c r="I1553" t="s">
        <v>43</v>
      </c>
      <c r="J1553" t="s">
        <v>24</v>
      </c>
      <c r="K1553" t="s">
        <v>25</v>
      </c>
      <c r="L1553" t="s">
        <v>1232</v>
      </c>
      <c r="M1553">
        <v>86.25</v>
      </c>
      <c r="N1553">
        <v>89</v>
      </c>
      <c r="O1553" t="s">
        <v>49</v>
      </c>
      <c r="P1553" t="s">
        <v>38</v>
      </c>
      <c r="Q1553">
        <v>4</v>
      </c>
      <c r="R1553">
        <v>6</v>
      </c>
      <c r="S1553" t="s">
        <v>29</v>
      </c>
      <c r="U1553">
        <v>304250</v>
      </c>
    </row>
    <row r="1554" spans="1:21" x14ac:dyDescent="0.3">
      <c r="A1554">
        <v>304485</v>
      </c>
      <c r="B1554" t="s">
        <v>595</v>
      </c>
      <c r="C1554" t="s">
        <v>1764</v>
      </c>
      <c r="D1554" t="s">
        <v>60</v>
      </c>
      <c r="E1554" t="s">
        <v>1768</v>
      </c>
      <c r="F1554" t="s">
        <v>20</v>
      </c>
      <c r="G1554" t="s">
        <v>42</v>
      </c>
      <c r="H1554" t="s">
        <v>76</v>
      </c>
      <c r="I1554" t="s">
        <v>23</v>
      </c>
      <c r="J1554" t="s">
        <v>24</v>
      </c>
      <c r="K1554" t="s">
        <v>54</v>
      </c>
      <c r="L1554" t="s">
        <v>1235</v>
      </c>
      <c r="M1554">
        <v>97.22</v>
      </c>
      <c r="N1554">
        <v>95</v>
      </c>
      <c r="O1554" t="s">
        <v>49</v>
      </c>
      <c r="P1554" t="s">
        <v>38</v>
      </c>
      <c r="Q1554">
        <v>4</v>
      </c>
      <c r="R1554">
        <v>34</v>
      </c>
      <c r="S1554" t="s">
        <v>29</v>
      </c>
      <c r="U1554">
        <v>304046</v>
      </c>
    </row>
    <row r="1555" spans="1:21" x14ac:dyDescent="0.3">
      <c r="A1555">
        <v>304488</v>
      </c>
      <c r="B1555" t="s">
        <v>828</v>
      </c>
      <c r="C1555" t="s">
        <v>1760</v>
      </c>
      <c r="D1555" t="s">
        <v>31</v>
      </c>
      <c r="E1555" t="s">
        <v>1768</v>
      </c>
      <c r="F1555" t="s">
        <v>20</v>
      </c>
      <c r="G1555" t="s">
        <v>108</v>
      </c>
      <c r="H1555" t="s">
        <v>34</v>
      </c>
      <c r="I1555" t="s">
        <v>23</v>
      </c>
      <c r="J1555" t="s">
        <v>24</v>
      </c>
      <c r="K1555" t="s">
        <v>54</v>
      </c>
      <c r="L1555" t="s">
        <v>682</v>
      </c>
      <c r="M1555">
        <v>95.23</v>
      </c>
      <c r="N1555">
        <v>86</v>
      </c>
      <c r="O1555" t="s">
        <v>49</v>
      </c>
      <c r="P1555" t="s">
        <v>38</v>
      </c>
      <c r="Q1555">
        <v>4</v>
      </c>
      <c r="R1555">
        <v>23</v>
      </c>
      <c r="S1555" t="s">
        <v>29</v>
      </c>
      <c r="U1555">
        <v>303875</v>
      </c>
    </row>
    <row r="1556" spans="1:21" x14ac:dyDescent="0.3">
      <c r="A1556">
        <v>304491</v>
      </c>
      <c r="B1556" t="s">
        <v>219</v>
      </c>
      <c r="C1556" t="s">
        <v>1765</v>
      </c>
      <c r="D1556" t="s">
        <v>19</v>
      </c>
      <c r="E1556" t="s">
        <v>1772</v>
      </c>
      <c r="F1556" t="s">
        <v>46</v>
      </c>
      <c r="G1556" t="s">
        <v>68</v>
      </c>
      <c r="H1556" t="s">
        <v>34</v>
      </c>
      <c r="I1556" t="s">
        <v>43</v>
      </c>
      <c r="J1556" t="s">
        <v>36</v>
      </c>
      <c r="K1556" t="s">
        <v>69</v>
      </c>
      <c r="L1556" t="s">
        <v>878</v>
      </c>
      <c r="M1556">
        <v>98.69</v>
      </c>
      <c r="N1556">
        <v>92</v>
      </c>
      <c r="O1556" t="s">
        <v>49</v>
      </c>
      <c r="P1556" t="s">
        <v>28</v>
      </c>
      <c r="R1556">
        <v>16</v>
      </c>
      <c r="S1556" t="s">
        <v>29</v>
      </c>
      <c r="U1556">
        <v>304022</v>
      </c>
    </row>
    <row r="1557" spans="1:21" x14ac:dyDescent="0.3">
      <c r="A1557">
        <v>304494</v>
      </c>
      <c r="B1557" t="s">
        <v>1238</v>
      </c>
      <c r="C1557" t="s">
        <v>1760</v>
      </c>
      <c r="D1557" t="s">
        <v>31</v>
      </c>
      <c r="E1557" t="s">
        <v>1768</v>
      </c>
      <c r="F1557" t="s">
        <v>20</v>
      </c>
      <c r="G1557" t="s">
        <v>108</v>
      </c>
      <c r="H1557" t="s">
        <v>22</v>
      </c>
      <c r="I1557" t="s">
        <v>43</v>
      </c>
      <c r="J1557" t="s">
        <v>24</v>
      </c>
      <c r="K1557" t="s">
        <v>69</v>
      </c>
      <c r="L1557" t="s">
        <v>1142</v>
      </c>
      <c r="M1557">
        <v>94.18</v>
      </c>
      <c r="N1557">
        <v>75</v>
      </c>
      <c r="O1557" t="s">
        <v>49</v>
      </c>
      <c r="P1557" t="s">
        <v>38</v>
      </c>
      <c r="Q1557">
        <v>2</v>
      </c>
      <c r="R1557">
        <v>35</v>
      </c>
      <c r="S1557" t="s">
        <v>29</v>
      </c>
      <c r="U1557">
        <v>304358</v>
      </c>
    </row>
    <row r="1558" spans="1:21" x14ac:dyDescent="0.3">
      <c r="A1558">
        <v>304499</v>
      </c>
      <c r="B1558" t="s">
        <v>856</v>
      </c>
      <c r="C1558" t="s">
        <v>1762</v>
      </c>
      <c r="D1558" t="s">
        <v>72</v>
      </c>
      <c r="E1558" t="s">
        <v>1771</v>
      </c>
      <c r="F1558" t="s">
        <v>32</v>
      </c>
      <c r="G1558" t="s">
        <v>126</v>
      </c>
      <c r="H1558" t="s">
        <v>76</v>
      </c>
      <c r="I1558" t="s">
        <v>43</v>
      </c>
      <c r="J1558" t="s">
        <v>24</v>
      </c>
      <c r="K1558" t="s">
        <v>64</v>
      </c>
      <c r="L1558" t="s">
        <v>1242</v>
      </c>
      <c r="M1558">
        <v>99.68</v>
      </c>
      <c r="N1558">
        <v>96</v>
      </c>
      <c r="O1558" t="s">
        <v>49</v>
      </c>
      <c r="P1558" t="s">
        <v>38</v>
      </c>
      <c r="Q1558">
        <v>3</v>
      </c>
      <c r="R1558">
        <v>21</v>
      </c>
      <c r="S1558" t="s">
        <v>29</v>
      </c>
      <c r="U1558">
        <v>304468</v>
      </c>
    </row>
    <row r="1559" spans="1:21" x14ac:dyDescent="0.3">
      <c r="A1559">
        <v>304500</v>
      </c>
      <c r="B1559" t="s">
        <v>967</v>
      </c>
      <c r="C1559" t="s">
        <v>1766</v>
      </c>
      <c r="D1559" t="s">
        <v>52</v>
      </c>
      <c r="E1559" t="s">
        <v>1770</v>
      </c>
      <c r="F1559" t="s">
        <v>41</v>
      </c>
      <c r="G1559" t="s">
        <v>73</v>
      </c>
      <c r="H1559" t="s">
        <v>76</v>
      </c>
      <c r="I1559" t="s">
        <v>35</v>
      </c>
      <c r="J1559" t="s">
        <v>36</v>
      </c>
      <c r="K1559" t="s">
        <v>64</v>
      </c>
      <c r="L1559" t="s">
        <v>1243</v>
      </c>
      <c r="M1559">
        <v>86.89</v>
      </c>
      <c r="N1559">
        <v>90</v>
      </c>
      <c r="O1559" t="s">
        <v>49</v>
      </c>
      <c r="P1559" t="s">
        <v>38</v>
      </c>
      <c r="Q1559">
        <v>5</v>
      </c>
      <c r="R1559">
        <v>22</v>
      </c>
      <c r="S1559" t="s">
        <v>29</v>
      </c>
      <c r="U1559">
        <v>304255</v>
      </c>
    </row>
    <row r="1560" spans="1:21" x14ac:dyDescent="0.3">
      <c r="A1560">
        <v>304507</v>
      </c>
      <c r="B1560" t="s">
        <v>251</v>
      </c>
      <c r="C1560" t="s">
        <v>1762</v>
      </c>
      <c r="D1560" t="s">
        <v>72</v>
      </c>
      <c r="E1560" t="s">
        <v>1770</v>
      </c>
      <c r="F1560" t="s">
        <v>41</v>
      </c>
      <c r="G1560" t="s">
        <v>47</v>
      </c>
      <c r="H1560" t="s">
        <v>34</v>
      </c>
      <c r="I1560" t="s">
        <v>23</v>
      </c>
      <c r="J1560" t="s">
        <v>24</v>
      </c>
      <c r="K1560" t="s">
        <v>54</v>
      </c>
      <c r="L1560" t="s">
        <v>499</v>
      </c>
      <c r="M1560">
        <v>95.42</v>
      </c>
      <c r="N1560">
        <v>96</v>
      </c>
      <c r="O1560" t="s">
        <v>49</v>
      </c>
      <c r="P1560" t="s">
        <v>38</v>
      </c>
      <c r="Q1560">
        <v>5</v>
      </c>
      <c r="R1560">
        <v>35</v>
      </c>
      <c r="S1560" t="s">
        <v>29</v>
      </c>
      <c r="U1560">
        <v>304101</v>
      </c>
    </row>
    <row r="1561" spans="1:21" x14ac:dyDescent="0.3">
      <c r="A1561">
        <v>304510</v>
      </c>
      <c r="B1561" t="s">
        <v>352</v>
      </c>
      <c r="C1561" t="s">
        <v>1760</v>
      </c>
      <c r="D1561" t="s">
        <v>31</v>
      </c>
      <c r="E1561" t="s">
        <v>1771</v>
      </c>
      <c r="F1561" t="s">
        <v>32</v>
      </c>
      <c r="G1561" t="s">
        <v>62</v>
      </c>
      <c r="H1561" t="s">
        <v>34</v>
      </c>
      <c r="I1561" t="s">
        <v>23</v>
      </c>
      <c r="J1561" t="s">
        <v>36</v>
      </c>
      <c r="K1561" t="s">
        <v>64</v>
      </c>
      <c r="L1561" t="s">
        <v>99</v>
      </c>
      <c r="M1561">
        <v>97.23</v>
      </c>
      <c r="N1561">
        <v>88</v>
      </c>
      <c r="O1561" t="s">
        <v>49</v>
      </c>
      <c r="P1561" t="s">
        <v>38</v>
      </c>
      <c r="Q1561">
        <v>5</v>
      </c>
      <c r="R1561">
        <v>14</v>
      </c>
      <c r="S1561" t="s">
        <v>29</v>
      </c>
      <c r="U1561">
        <v>303520</v>
      </c>
    </row>
    <row r="1562" spans="1:21" x14ac:dyDescent="0.3">
      <c r="A1562">
        <v>304513</v>
      </c>
      <c r="B1562" t="s">
        <v>949</v>
      </c>
      <c r="C1562" t="s">
        <v>1762</v>
      </c>
      <c r="D1562" t="s">
        <v>72</v>
      </c>
      <c r="E1562" t="s">
        <v>1771</v>
      </c>
      <c r="F1562" t="s">
        <v>32</v>
      </c>
      <c r="G1562" t="s">
        <v>126</v>
      </c>
      <c r="H1562" t="s">
        <v>63</v>
      </c>
      <c r="I1562" t="s">
        <v>35</v>
      </c>
      <c r="J1562" t="s">
        <v>36</v>
      </c>
      <c r="K1562" t="s">
        <v>25</v>
      </c>
      <c r="L1562" t="s">
        <v>1252</v>
      </c>
      <c r="M1562">
        <v>92.39</v>
      </c>
      <c r="N1562">
        <v>88</v>
      </c>
      <c r="O1562" t="s">
        <v>49</v>
      </c>
      <c r="P1562" t="s">
        <v>38</v>
      </c>
      <c r="Q1562">
        <v>3</v>
      </c>
      <c r="R1562">
        <v>14</v>
      </c>
      <c r="S1562" t="s">
        <v>29</v>
      </c>
      <c r="U1562">
        <v>303836</v>
      </c>
    </row>
    <row r="1563" spans="1:21" x14ac:dyDescent="0.3">
      <c r="A1563">
        <v>304516</v>
      </c>
      <c r="B1563" t="s">
        <v>722</v>
      </c>
      <c r="C1563" t="s">
        <v>1762</v>
      </c>
      <c r="D1563" t="s">
        <v>72</v>
      </c>
      <c r="E1563" t="s">
        <v>1769</v>
      </c>
      <c r="F1563" t="s">
        <v>61</v>
      </c>
      <c r="G1563" t="s">
        <v>173</v>
      </c>
      <c r="H1563" t="s">
        <v>76</v>
      </c>
      <c r="I1563" t="s">
        <v>35</v>
      </c>
      <c r="J1563" t="s">
        <v>24</v>
      </c>
      <c r="K1563" t="s">
        <v>64</v>
      </c>
      <c r="L1563" t="s">
        <v>1254</v>
      </c>
      <c r="M1563">
        <v>95.43</v>
      </c>
      <c r="N1563">
        <v>87</v>
      </c>
      <c r="O1563" t="s">
        <v>49</v>
      </c>
      <c r="P1563" t="s">
        <v>28</v>
      </c>
      <c r="R1563">
        <v>17</v>
      </c>
      <c r="S1563" t="s">
        <v>57</v>
      </c>
      <c r="T1563" t="s">
        <v>1255</v>
      </c>
      <c r="U1563">
        <v>304029</v>
      </c>
    </row>
    <row r="1564" spans="1:21" x14ac:dyDescent="0.3">
      <c r="A1564">
        <v>304517</v>
      </c>
      <c r="B1564" t="s">
        <v>1090</v>
      </c>
      <c r="C1564" t="s">
        <v>1762</v>
      </c>
      <c r="D1564" t="s">
        <v>72</v>
      </c>
      <c r="E1564" t="s">
        <v>1771</v>
      </c>
      <c r="F1564" t="s">
        <v>32</v>
      </c>
      <c r="G1564" t="s">
        <v>108</v>
      </c>
      <c r="H1564" t="s">
        <v>76</v>
      </c>
      <c r="I1564" t="s">
        <v>35</v>
      </c>
      <c r="J1564" t="s">
        <v>36</v>
      </c>
      <c r="K1564" t="s">
        <v>69</v>
      </c>
      <c r="L1564" t="s">
        <v>842</v>
      </c>
      <c r="M1564">
        <v>98.05</v>
      </c>
      <c r="N1564">
        <v>90</v>
      </c>
      <c r="O1564" t="s">
        <v>49</v>
      </c>
      <c r="P1564" t="s">
        <v>38</v>
      </c>
      <c r="Q1564">
        <v>4</v>
      </c>
      <c r="R1564">
        <v>14</v>
      </c>
      <c r="S1564" t="s">
        <v>29</v>
      </c>
      <c r="U1564">
        <v>304412</v>
      </c>
    </row>
    <row r="1565" spans="1:21" x14ac:dyDescent="0.3">
      <c r="A1565">
        <v>304518</v>
      </c>
      <c r="B1565" t="s">
        <v>123</v>
      </c>
      <c r="C1565" t="s">
        <v>1761</v>
      </c>
      <c r="D1565" t="s">
        <v>40</v>
      </c>
      <c r="E1565" t="s">
        <v>1771</v>
      </c>
      <c r="F1565" t="s">
        <v>32</v>
      </c>
      <c r="G1565" t="s">
        <v>102</v>
      </c>
      <c r="H1565" t="s">
        <v>76</v>
      </c>
      <c r="I1565" t="s">
        <v>35</v>
      </c>
      <c r="J1565" t="s">
        <v>24</v>
      </c>
      <c r="K1565" t="s">
        <v>69</v>
      </c>
      <c r="L1565" t="s">
        <v>314</v>
      </c>
      <c r="M1565">
        <v>95.07</v>
      </c>
      <c r="N1565">
        <v>95</v>
      </c>
      <c r="O1565" t="s">
        <v>49</v>
      </c>
      <c r="P1565" t="s">
        <v>38</v>
      </c>
      <c r="Q1565">
        <v>4</v>
      </c>
      <c r="R1565">
        <v>17</v>
      </c>
      <c r="S1565" t="s">
        <v>29</v>
      </c>
      <c r="U1565">
        <v>304244</v>
      </c>
    </row>
    <row r="1566" spans="1:21" x14ac:dyDescent="0.3">
      <c r="A1566">
        <v>304522</v>
      </c>
      <c r="B1566" t="s">
        <v>668</v>
      </c>
      <c r="C1566" t="s">
        <v>1764</v>
      </c>
      <c r="D1566" t="s">
        <v>60</v>
      </c>
      <c r="E1566" t="s">
        <v>1769</v>
      </c>
      <c r="F1566" t="s">
        <v>61</v>
      </c>
      <c r="G1566" t="s">
        <v>62</v>
      </c>
      <c r="H1566" t="s">
        <v>34</v>
      </c>
      <c r="I1566" t="s">
        <v>35</v>
      </c>
      <c r="J1566" t="s">
        <v>24</v>
      </c>
      <c r="K1566" t="s">
        <v>25</v>
      </c>
      <c r="L1566" t="s">
        <v>1258</v>
      </c>
      <c r="M1566">
        <v>90.41</v>
      </c>
      <c r="N1566">
        <v>90</v>
      </c>
      <c r="O1566" t="s">
        <v>49</v>
      </c>
      <c r="P1566" t="s">
        <v>38</v>
      </c>
      <c r="Q1566">
        <v>3</v>
      </c>
      <c r="R1566">
        <v>23</v>
      </c>
      <c r="S1566" t="s">
        <v>29</v>
      </c>
      <c r="U1566">
        <v>303867</v>
      </c>
    </row>
    <row r="1567" spans="1:21" x14ac:dyDescent="0.3">
      <c r="A1567">
        <v>304523</v>
      </c>
      <c r="B1567" t="s">
        <v>1033</v>
      </c>
      <c r="C1567" t="s">
        <v>1762</v>
      </c>
      <c r="D1567" t="s">
        <v>72</v>
      </c>
      <c r="E1567" t="s">
        <v>1771</v>
      </c>
      <c r="F1567" t="s">
        <v>32</v>
      </c>
      <c r="G1567" t="s">
        <v>108</v>
      </c>
      <c r="H1567" t="s">
        <v>63</v>
      </c>
      <c r="I1567" t="s">
        <v>43</v>
      </c>
      <c r="J1567" t="s">
        <v>24</v>
      </c>
      <c r="K1567" t="s">
        <v>64</v>
      </c>
      <c r="L1567" t="s">
        <v>1168</v>
      </c>
      <c r="M1567">
        <v>91</v>
      </c>
      <c r="N1567">
        <v>78</v>
      </c>
      <c r="O1567" t="s">
        <v>49</v>
      </c>
      <c r="P1567" t="s">
        <v>38</v>
      </c>
      <c r="Q1567">
        <v>5</v>
      </c>
      <c r="S1567" t="s">
        <v>29</v>
      </c>
      <c r="U1567">
        <v>304255</v>
      </c>
    </row>
    <row r="1568" spans="1:21" x14ac:dyDescent="0.3">
      <c r="A1568">
        <v>304524</v>
      </c>
      <c r="B1568" t="s">
        <v>955</v>
      </c>
      <c r="C1568" t="s">
        <v>1760</v>
      </c>
      <c r="D1568" t="s">
        <v>31</v>
      </c>
      <c r="E1568" t="s">
        <v>1770</v>
      </c>
      <c r="F1568" t="s">
        <v>41</v>
      </c>
      <c r="G1568" t="s">
        <v>47</v>
      </c>
      <c r="H1568" t="s">
        <v>34</v>
      </c>
      <c r="I1568" t="s">
        <v>35</v>
      </c>
      <c r="J1568" t="s">
        <v>24</v>
      </c>
      <c r="K1568" t="s">
        <v>64</v>
      </c>
      <c r="L1568" t="s">
        <v>1259</v>
      </c>
      <c r="M1568">
        <v>96.84</v>
      </c>
      <c r="N1568">
        <v>97</v>
      </c>
      <c r="O1568" t="s">
        <v>49</v>
      </c>
      <c r="P1568" t="s">
        <v>38</v>
      </c>
      <c r="Q1568">
        <v>2</v>
      </c>
      <c r="R1568">
        <v>18</v>
      </c>
      <c r="S1568" t="s">
        <v>29</v>
      </c>
      <c r="U1568">
        <v>304322</v>
      </c>
    </row>
    <row r="1569" spans="1:21" x14ac:dyDescent="0.3">
      <c r="A1569">
        <v>304528</v>
      </c>
      <c r="B1569" t="s">
        <v>714</v>
      </c>
      <c r="C1569" t="s">
        <v>1764</v>
      </c>
      <c r="D1569" t="s">
        <v>60</v>
      </c>
      <c r="E1569" t="s">
        <v>1772</v>
      </c>
      <c r="F1569" t="s">
        <v>46</v>
      </c>
      <c r="G1569" t="s">
        <v>21</v>
      </c>
      <c r="H1569" t="s">
        <v>34</v>
      </c>
      <c r="I1569" t="s">
        <v>23</v>
      </c>
      <c r="J1569" t="s">
        <v>36</v>
      </c>
      <c r="K1569" t="s">
        <v>25</v>
      </c>
      <c r="L1569" t="s">
        <v>103</v>
      </c>
      <c r="M1569">
        <v>87.68</v>
      </c>
      <c r="N1569">
        <v>73</v>
      </c>
      <c r="O1569" t="s">
        <v>49</v>
      </c>
      <c r="P1569" t="s">
        <v>38</v>
      </c>
      <c r="Q1569">
        <v>3</v>
      </c>
      <c r="R1569">
        <v>25</v>
      </c>
      <c r="S1569" t="s">
        <v>29</v>
      </c>
      <c r="U1569">
        <v>303711</v>
      </c>
    </row>
    <row r="1570" spans="1:21" x14ac:dyDescent="0.3">
      <c r="A1570">
        <v>304529</v>
      </c>
      <c r="B1570" t="s">
        <v>18</v>
      </c>
      <c r="C1570" t="s">
        <v>1760</v>
      </c>
      <c r="D1570" t="s">
        <v>31</v>
      </c>
      <c r="E1570" t="s">
        <v>1770</v>
      </c>
      <c r="F1570" t="s">
        <v>41</v>
      </c>
      <c r="G1570" t="s">
        <v>33</v>
      </c>
      <c r="H1570" t="s">
        <v>76</v>
      </c>
      <c r="I1570" t="s">
        <v>35</v>
      </c>
      <c r="J1570" t="s">
        <v>36</v>
      </c>
      <c r="K1570" t="s">
        <v>54</v>
      </c>
      <c r="L1570" t="s">
        <v>1263</v>
      </c>
      <c r="M1570">
        <v>98.03</v>
      </c>
      <c r="N1570">
        <v>100</v>
      </c>
      <c r="O1570" t="s">
        <v>49</v>
      </c>
      <c r="P1570" t="s">
        <v>38</v>
      </c>
      <c r="Q1570">
        <v>5</v>
      </c>
      <c r="R1570">
        <v>20</v>
      </c>
      <c r="S1570" t="s">
        <v>29</v>
      </c>
      <c r="U1570">
        <v>303974</v>
      </c>
    </row>
    <row r="1571" spans="1:21" x14ac:dyDescent="0.3">
      <c r="A1571">
        <v>304533</v>
      </c>
      <c r="B1571" t="s">
        <v>1179</v>
      </c>
      <c r="C1571" t="s">
        <v>1765</v>
      </c>
      <c r="D1571" t="s">
        <v>19</v>
      </c>
      <c r="E1571" t="s">
        <v>1768</v>
      </c>
      <c r="F1571" t="s">
        <v>20</v>
      </c>
      <c r="G1571" t="s">
        <v>102</v>
      </c>
      <c r="H1571" t="s">
        <v>22</v>
      </c>
      <c r="I1571" t="s">
        <v>23</v>
      </c>
      <c r="J1571" t="s">
        <v>36</v>
      </c>
      <c r="K1571" t="s">
        <v>64</v>
      </c>
      <c r="L1571" t="s">
        <v>1267</v>
      </c>
      <c r="M1571">
        <v>91.97</v>
      </c>
      <c r="N1571">
        <v>84</v>
      </c>
      <c r="O1571" t="s">
        <v>49</v>
      </c>
      <c r="P1571" t="s">
        <v>28</v>
      </c>
      <c r="R1571">
        <v>28</v>
      </c>
      <c r="S1571" t="s">
        <v>29</v>
      </c>
      <c r="U1571">
        <v>304187</v>
      </c>
    </row>
    <row r="1572" spans="1:21" x14ac:dyDescent="0.3">
      <c r="A1572">
        <v>304538</v>
      </c>
      <c r="B1572" t="s">
        <v>440</v>
      </c>
      <c r="C1572" t="s">
        <v>1760</v>
      </c>
      <c r="D1572" t="s">
        <v>31</v>
      </c>
      <c r="E1572" t="s">
        <v>1770</v>
      </c>
      <c r="F1572" t="s">
        <v>41</v>
      </c>
      <c r="G1572" t="s">
        <v>21</v>
      </c>
      <c r="H1572" t="s">
        <v>76</v>
      </c>
      <c r="I1572" t="s">
        <v>43</v>
      </c>
      <c r="J1572" t="s">
        <v>24</v>
      </c>
      <c r="K1572" t="s">
        <v>69</v>
      </c>
      <c r="L1572" t="s">
        <v>934</v>
      </c>
      <c r="M1572">
        <v>90.75</v>
      </c>
      <c r="N1572">
        <v>75</v>
      </c>
      <c r="O1572" t="s">
        <v>49</v>
      </c>
      <c r="P1572" t="s">
        <v>38</v>
      </c>
      <c r="Q1572">
        <v>5</v>
      </c>
      <c r="S1572" t="s">
        <v>29</v>
      </c>
      <c r="U1572">
        <v>304176</v>
      </c>
    </row>
    <row r="1573" spans="1:21" x14ac:dyDescent="0.3">
      <c r="A1573">
        <v>304541</v>
      </c>
      <c r="B1573" t="s">
        <v>386</v>
      </c>
      <c r="C1573" t="s">
        <v>1762</v>
      </c>
      <c r="D1573" t="s">
        <v>72</v>
      </c>
      <c r="E1573" t="s">
        <v>1769</v>
      </c>
      <c r="F1573" t="s">
        <v>61</v>
      </c>
      <c r="G1573" t="s">
        <v>126</v>
      </c>
      <c r="H1573" t="s">
        <v>34</v>
      </c>
      <c r="I1573" t="s">
        <v>43</v>
      </c>
      <c r="J1573" t="s">
        <v>24</v>
      </c>
      <c r="K1573" t="s">
        <v>25</v>
      </c>
      <c r="L1573" t="s">
        <v>1270</v>
      </c>
      <c r="M1573">
        <v>99.63</v>
      </c>
      <c r="N1573">
        <v>96</v>
      </c>
      <c r="O1573" t="s">
        <v>49</v>
      </c>
      <c r="P1573" t="s">
        <v>38</v>
      </c>
      <c r="Q1573">
        <v>3</v>
      </c>
      <c r="R1573">
        <v>30</v>
      </c>
      <c r="S1573" t="s">
        <v>29</v>
      </c>
      <c r="U1573">
        <v>303860</v>
      </c>
    </row>
    <row r="1574" spans="1:21" x14ac:dyDescent="0.3">
      <c r="A1574">
        <v>304544</v>
      </c>
      <c r="B1574" t="s">
        <v>891</v>
      </c>
      <c r="C1574" t="s">
        <v>1765</v>
      </c>
      <c r="D1574" t="s">
        <v>19</v>
      </c>
      <c r="E1574" t="s">
        <v>1771</v>
      </c>
      <c r="F1574" t="s">
        <v>32</v>
      </c>
      <c r="G1574" t="s">
        <v>47</v>
      </c>
      <c r="H1574" t="s">
        <v>76</v>
      </c>
      <c r="I1574" t="s">
        <v>43</v>
      </c>
      <c r="J1574" t="s">
        <v>24</v>
      </c>
      <c r="K1574" t="s">
        <v>64</v>
      </c>
      <c r="L1574" t="s">
        <v>1156</v>
      </c>
      <c r="M1574">
        <v>92.68</v>
      </c>
      <c r="N1574">
        <v>76</v>
      </c>
      <c r="O1574" t="s">
        <v>49</v>
      </c>
      <c r="P1574" t="s">
        <v>50</v>
      </c>
      <c r="R1574">
        <v>23</v>
      </c>
      <c r="S1574" t="s">
        <v>131</v>
      </c>
      <c r="T1574" t="s">
        <v>323</v>
      </c>
      <c r="U1574">
        <v>303834</v>
      </c>
    </row>
    <row r="1575" spans="1:21" x14ac:dyDescent="0.3">
      <c r="A1575">
        <v>304552</v>
      </c>
      <c r="B1575" t="s">
        <v>650</v>
      </c>
      <c r="C1575" t="s">
        <v>1764</v>
      </c>
      <c r="D1575" t="s">
        <v>60</v>
      </c>
      <c r="E1575" t="s">
        <v>1768</v>
      </c>
      <c r="F1575" t="s">
        <v>20</v>
      </c>
      <c r="G1575" t="s">
        <v>173</v>
      </c>
      <c r="H1575" t="s">
        <v>63</v>
      </c>
      <c r="I1575" t="s">
        <v>43</v>
      </c>
      <c r="J1575" t="s">
        <v>36</v>
      </c>
      <c r="K1575" t="s">
        <v>69</v>
      </c>
      <c r="L1575" t="s">
        <v>1276</v>
      </c>
      <c r="M1575">
        <v>93.14</v>
      </c>
      <c r="N1575">
        <v>70</v>
      </c>
      <c r="O1575" t="s">
        <v>49</v>
      </c>
      <c r="P1575" t="s">
        <v>38</v>
      </c>
      <c r="Q1575">
        <v>5</v>
      </c>
      <c r="R1575">
        <v>7</v>
      </c>
      <c r="S1575" t="s">
        <v>29</v>
      </c>
      <c r="U1575">
        <v>303785</v>
      </c>
    </row>
    <row r="1576" spans="1:21" x14ac:dyDescent="0.3">
      <c r="A1576">
        <v>304557</v>
      </c>
      <c r="B1576" t="s">
        <v>435</v>
      </c>
      <c r="C1576" t="s">
        <v>1766</v>
      </c>
      <c r="D1576" t="s">
        <v>52</v>
      </c>
      <c r="E1576" t="s">
        <v>1771</v>
      </c>
      <c r="F1576" t="s">
        <v>32</v>
      </c>
      <c r="G1576" t="s">
        <v>68</v>
      </c>
      <c r="H1576" t="s">
        <v>76</v>
      </c>
      <c r="I1576" t="s">
        <v>23</v>
      </c>
      <c r="J1576" t="s">
        <v>36</v>
      </c>
      <c r="K1576" t="s">
        <v>54</v>
      </c>
      <c r="L1576" t="s">
        <v>250</v>
      </c>
      <c r="M1576">
        <v>99.36</v>
      </c>
      <c r="N1576">
        <v>95</v>
      </c>
      <c r="O1576" t="s">
        <v>49</v>
      </c>
      <c r="P1576" t="s">
        <v>38</v>
      </c>
      <c r="Q1576">
        <v>4</v>
      </c>
      <c r="S1576" t="s">
        <v>29</v>
      </c>
      <c r="U1576">
        <v>304123</v>
      </c>
    </row>
    <row r="1577" spans="1:21" x14ac:dyDescent="0.3">
      <c r="A1577">
        <v>304560</v>
      </c>
      <c r="B1577" t="s">
        <v>1280</v>
      </c>
      <c r="C1577" t="s">
        <v>1761</v>
      </c>
      <c r="D1577" t="s">
        <v>40</v>
      </c>
      <c r="E1577" t="s">
        <v>1768</v>
      </c>
      <c r="F1577" t="s">
        <v>20</v>
      </c>
      <c r="G1577" t="s">
        <v>108</v>
      </c>
      <c r="H1577" t="s">
        <v>22</v>
      </c>
      <c r="I1577" t="s">
        <v>35</v>
      </c>
      <c r="J1577" t="s">
        <v>36</v>
      </c>
      <c r="K1577" t="s">
        <v>25</v>
      </c>
      <c r="L1577" t="s">
        <v>74</v>
      </c>
      <c r="M1577">
        <v>89.17</v>
      </c>
      <c r="N1577">
        <v>77</v>
      </c>
      <c r="O1577" t="s">
        <v>49</v>
      </c>
      <c r="P1577" t="s">
        <v>38</v>
      </c>
      <c r="Q1577">
        <v>3</v>
      </c>
      <c r="R1577">
        <v>19</v>
      </c>
      <c r="S1577" t="s">
        <v>29</v>
      </c>
      <c r="U1577">
        <v>304389</v>
      </c>
    </row>
    <row r="1578" spans="1:21" x14ac:dyDescent="0.3">
      <c r="A1578">
        <v>304562</v>
      </c>
      <c r="B1578" t="s">
        <v>875</v>
      </c>
      <c r="C1578" t="s">
        <v>1764</v>
      </c>
      <c r="D1578" t="s">
        <v>60</v>
      </c>
      <c r="E1578" t="s">
        <v>1769</v>
      </c>
      <c r="F1578" t="s">
        <v>61</v>
      </c>
      <c r="G1578" t="s">
        <v>73</v>
      </c>
      <c r="H1578" t="s">
        <v>34</v>
      </c>
      <c r="I1578" t="s">
        <v>23</v>
      </c>
      <c r="J1578" t="s">
        <v>36</v>
      </c>
      <c r="K1578" t="s">
        <v>69</v>
      </c>
      <c r="L1578" t="s">
        <v>1282</v>
      </c>
      <c r="M1578">
        <v>92.9</v>
      </c>
      <c r="N1578">
        <v>81</v>
      </c>
      <c r="O1578" t="s">
        <v>49</v>
      </c>
      <c r="P1578" t="s">
        <v>38</v>
      </c>
      <c r="Q1578">
        <v>4</v>
      </c>
      <c r="R1578">
        <v>5</v>
      </c>
      <c r="S1578" t="s">
        <v>29</v>
      </c>
      <c r="U1578">
        <v>304387</v>
      </c>
    </row>
    <row r="1579" spans="1:21" x14ac:dyDescent="0.3">
      <c r="A1579">
        <v>304567</v>
      </c>
      <c r="B1579" t="s">
        <v>1110</v>
      </c>
      <c r="C1579" t="s">
        <v>1760</v>
      </c>
      <c r="D1579" t="s">
        <v>31</v>
      </c>
      <c r="E1579" t="s">
        <v>1770</v>
      </c>
      <c r="F1579" t="s">
        <v>41</v>
      </c>
      <c r="G1579" t="s">
        <v>126</v>
      </c>
      <c r="H1579" t="s">
        <v>63</v>
      </c>
      <c r="I1579" t="s">
        <v>43</v>
      </c>
      <c r="J1579" t="s">
        <v>24</v>
      </c>
      <c r="K1579" t="s">
        <v>69</v>
      </c>
      <c r="L1579" t="s">
        <v>1286</v>
      </c>
      <c r="M1579">
        <v>99.06</v>
      </c>
      <c r="N1579">
        <v>98</v>
      </c>
      <c r="O1579" t="s">
        <v>49</v>
      </c>
      <c r="P1579" t="s">
        <v>28</v>
      </c>
      <c r="R1579">
        <v>14</v>
      </c>
      <c r="S1579" t="s">
        <v>57</v>
      </c>
      <c r="T1579" t="s">
        <v>351</v>
      </c>
      <c r="U1579">
        <v>303836</v>
      </c>
    </row>
    <row r="1580" spans="1:21" x14ac:dyDescent="0.3">
      <c r="A1580">
        <v>304568</v>
      </c>
      <c r="B1580" t="s">
        <v>18</v>
      </c>
      <c r="C1580" t="s">
        <v>1766</v>
      </c>
      <c r="D1580" t="s">
        <v>52</v>
      </c>
      <c r="E1580" t="s">
        <v>1771</v>
      </c>
      <c r="F1580" t="s">
        <v>32</v>
      </c>
      <c r="G1580" t="s">
        <v>73</v>
      </c>
      <c r="H1580" t="s">
        <v>34</v>
      </c>
      <c r="I1580" t="s">
        <v>43</v>
      </c>
      <c r="J1580" t="s">
        <v>36</v>
      </c>
      <c r="K1580" t="s">
        <v>54</v>
      </c>
      <c r="L1580" t="s">
        <v>1281</v>
      </c>
      <c r="M1580">
        <v>86.46</v>
      </c>
      <c r="N1580">
        <v>82</v>
      </c>
      <c r="O1580" t="s">
        <v>49</v>
      </c>
      <c r="P1580" t="s">
        <v>38</v>
      </c>
      <c r="Q1580">
        <v>2</v>
      </c>
      <c r="R1580">
        <v>9</v>
      </c>
      <c r="S1580" t="s">
        <v>29</v>
      </c>
      <c r="U1580">
        <v>303729</v>
      </c>
    </row>
    <row r="1581" spans="1:21" x14ac:dyDescent="0.3">
      <c r="A1581">
        <v>304569</v>
      </c>
      <c r="B1581" t="s">
        <v>1085</v>
      </c>
      <c r="C1581" t="s">
        <v>1765</v>
      </c>
      <c r="D1581" t="s">
        <v>19</v>
      </c>
      <c r="E1581" t="s">
        <v>1772</v>
      </c>
      <c r="F1581" t="s">
        <v>46</v>
      </c>
      <c r="G1581" t="s">
        <v>68</v>
      </c>
      <c r="H1581" t="s">
        <v>63</v>
      </c>
      <c r="I1581" t="s">
        <v>23</v>
      </c>
      <c r="J1581" t="s">
        <v>24</v>
      </c>
      <c r="K1581" t="s">
        <v>54</v>
      </c>
      <c r="L1581" t="s">
        <v>1287</v>
      </c>
      <c r="M1581">
        <v>98.78</v>
      </c>
      <c r="N1581">
        <v>100</v>
      </c>
      <c r="O1581" t="s">
        <v>49</v>
      </c>
      <c r="P1581" t="s">
        <v>38</v>
      </c>
      <c r="Q1581">
        <v>5</v>
      </c>
      <c r="R1581">
        <v>26</v>
      </c>
      <c r="S1581" t="s">
        <v>29</v>
      </c>
      <c r="U1581">
        <v>304496</v>
      </c>
    </row>
    <row r="1582" spans="1:21" x14ac:dyDescent="0.3">
      <c r="A1582">
        <v>304570</v>
      </c>
      <c r="B1582" t="s">
        <v>1171</v>
      </c>
      <c r="C1582" t="s">
        <v>1761</v>
      </c>
      <c r="D1582" t="s">
        <v>40</v>
      </c>
      <c r="E1582" t="s">
        <v>1769</v>
      </c>
      <c r="F1582" t="s">
        <v>61</v>
      </c>
      <c r="G1582" t="s">
        <v>173</v>
      </c>
      <c r="H1582" t="s">
        <v>63</v>
      </c>
      <c r="I1582" t="s">
        <v>43</v>
      </c>
      <c r="J1582" t="s">
        <v>36</v>
      </c>
      <c r="K1582" t="s">
        <v>69</v>
      </c>
      <c r="L1582" t="s">
        <v>1011</v>
      </c>
      <c r="M1582">
        <v>93.84</v>
      </c>
      <c r="N1582">
        <v>70</v>
      </c>
      <c r="O1582" t="s">
        <v>49</v>
      </c>
      <c r="P1582" t="s">
        <v>38</v>
      </c>
      <c r="Q1582">
        <v>4</v>
      </c>
      <c r="R1582">
        <v>29</v>
      </c>
      <c r="S1582" t="s">
        <v>29</v>
      </c>
      <c r="U1582">
        <v>304173</v>
      </c>
    </row>
    <row r="1583" spans="1:21" x14ac:dyDescent="0.3">
      <c r="A1583">
        <v>304573</v>
      </c>
      <c r="B1583" t="s">
        <v>87</v>
      </c>
      <c r="C1583" t="s">
        <v>1763</v>
      </c>
      <c r="D1583" t="s">
        <v>80</v>
      </c>
      <c r="E1583" t="s">
        <v>1768</v>
      </c>
      <c r="F1583" t="s">
        <v>20</v>
      </c>
      <c r="G1583" t="s">
        <v>33</v>
      </c>
      <c r="H1583" t="s">
        <v>22</v>
      </c>
      <c r="I1583" t="s">
        <v>23</v>
      </c>
      <c r="J1583" t="s">
        <v>36</v>
      </c>
      <c r="K1583" t="s">
        <v>25</v>
      </c>
      <c r="L1583" t="s">
        <v>740</v>
      </c>
      <c r="M1583">
        <v>95.17</v>
      </c>
      <c r="N1583">
        <v>97</v>
      </c>
      <c r="O1583" t="s">
        <v>49</v>
      </c>
      <c r="P1583" t="s">
        <v>38</v>
      </c>
      <c r="Q1583">
        <v>2</v>
      </c>
      <c r="R1583">
        <v>26</v>
      </c>
      <c r="S1583" t="s">
        <v>29</v>
      </c>
      <c r="U1583">
        <v>304275</v>
      </c>
    </row>
    <row r="1584" spans="1:21" x14ac:dyDescent="0.3">
      <c r="A1584">
        <v>304575</v>
      </c>
      <c r="B1584" t="s">
        <v>30</v>
      </c>
      <c r="C1584" t="s">
        <v>1766</v>
      </c>
      <c r="D1584" t="s">
        <v>52</v>
      </c>
      <c r="E1584" t="s">
        <v>1772</v>
      </c>
      <c r="F1584" t="s">
        <v>46</v>
      </c>
      <c r="G1584" t="s">
        <v>108</v>
      </c>
      <c r="H1584" t="s">
        <v>63</v>
      </c>
      <c r="I1584" t="s">
        <v>43</v>
      </c>
      <c r="J1584" t="s">
        <v>24</v>
      </c>
      <c r="K1584" t="s">
        <v>54</v>
      </c>
      <c r="L1584" t="s">
        <v>1289</v>
      </c>
      <c r="M1584">
        <v>87.9</v>
      </c>
      <c r="N1584">
        <v>80</v>
      </c>
      <c r="O1584" t="s">
        <v>49</v>
      </c>
      <c r="P1584" t="s">
        <v>50</v>
      </c>
      <c r="R1584">
        <v>13</v>
      </c>
      <c r="S1584" t="s">
        <v>29</v>
      </c>
      <c r="U1584">
        <v>304521</v>
      </c>
    </row>
    <row r="1585" spans="1:21" x14ac:dyDescent="0.3">
      <c r="A1585">
        <v>304581</v>
      </c>
      <c r="B1585" t="s">
        <v>427</v>
      </c>
      <c r="C1585" t="s">
        <v>1763</v>
      </c>
      <c r="D1585" t="s">
        <v>80</v>
      </c>
      <c r="E1585" t="s">
        <v>1768</v>
      </c>
      <c r="F1585" t="s">
        <v>20</v>
      </c>
      <c r="G1585" t="s">
        <v>42</v>
      </c>
      <c r="H1585" t="s">
        <v>22</v>
      </c>
      <c r="I1585" t="s">
        <v>43</v>
      </c>
      <c r="J1585" t="s">
        <v>24</v>
      </c>
      <c r="K1585" t="s">
        <v>25</v>
      </c>
      <c r="L1585" t="s">
        <v>476</v>
      </c>
      <c r="M1585">
        <v>89.68</v>
      </c>
      <c r="N1585">
        <v>83</v>
      </c>
      <c r="O1585" t="s">
        <v>49</v>
      </c>
      <c r="P1585" t="s">
        <v>38</v>
      </c>
      <c r="Q1585">
        <v>5</v>
      </c>
      <c r="R1585">
        <v>38</v>
      </c>
      <c r="S1585" t="s">
        <v>29</v>
      </c>
      <c r="U1585">
        <v>303912</v>
      </c>
    </row>
    <row r="1586" spans="1:21" x14ac:dyDescent="0.3">
      <c r="A1586">
        <v>304589</v>
      </c>
      <c r="B1586" t="s">
        <v>95</v>
      </c>
      <c r="C1586" t="s">
        <v>1763</v>
      </c>
      <c r="D1586" t="s">
        <v>80</v>
      </c>
      <c r="E1586" t="s">
        <v>1769</v>
      </c>
      <c r="F1586" t="s">
        <v>61</v>
      </c>
      <c r="G1586" t="s">
        <v>173</v>
      </c>
      <c r="H1586" t="s">
        <v>22</v>
      </c>
      <c r="I1586" t="s">
        <v>35</v>
      </c>
      <c r="J1586" t="s">
        <v>24</v>
      </c>
      <c r="K1586" t="s">
        <v>54</v>
      </c>
      <c r="L1586" t="s">
        <v>1296</v>
      </c>
      <c r="M1586">
        <v>85.6</v>
      </c>
      <c r="N1586">
        <v>72</v>
      </c>
      <c r="O1586" t="s">
        <v>49</v>
      </c>
      <c r="P1586" t="s">
        <v>38</v>
      </c>
      <c r="Q1586">
        <v>4</v>
      </c>
      <c r="R1586">
        <v>22</v>
      </c>
      <c r="S1586" t="s">
        <v>57</v>
      </c>
      <c r="T1586" t="s">
        <v>1297</v>
      </c>
      <c r="U1586">
        <v>303985</v>
      </c>
    </row>
    <row r="1587" spans="1:21" x14ac:dyDescent="0.3">
      <c r="A1587">
        <v>304591</v>
      </c>
      <c r="B1587" t="s">
        <v>198</v>
      </c>
      <c r="C1587" t="s">
        <v>1761</v>
      </c>
      <c r="D1587" t="s">
        <v>40</v>
      </c>
      <c r="E1587" t="s">
        <v>1772</v>
      </c>
      <c r="F1587" t="s">
        <v>46</v>
      </c>
      <c r="G1587" t="s">
        <v>21</v>
      </c>
      <c r="H1587" t="s">
        <v>63</v>
      </c>
      <c r="I1587" t="s">
        <v>35</v>
      </c>
      <c r="J1587" t="s">
        <v>24</v>
      </c>
      <c r="K1587" t="s">
        <v>69</v>
      </c>
      <c r="L1587" t="s">
        <v>810</v>
      </c>
      <c r="M1587">
        <v>96.89</v>
      </c>
      <c r="N1587">
        <v>86</v>
      </c>
      <c r="O1587" t="s">
        <v>49</v>
      </c>
      <c r="P1587" t="s">
        <v>38</v>
      </c>
      <c r="Q1587">
        <v>2</v>
      </c>
      <c r="R1587">
        <v>37</v>
      </c>
      <c r="S1587" t="s">
        <v>29</v>
      </c>
      <c r="U1587">
        <v>304102</v>
      </c>
    </row>
    <row r="1588" spans="1:21" x14ac:dyDescent="0.3">
      <c r="A1588">
        <v>304593</v>
      </c>
      <c r="B1588" t="s">
        <v>949</v>
      </c>
      <c r="C1588" t="s">
        <v>1760</v>
      </c>
      <c r="D1588" t="s">
        <v>31</v>
      </c>
      <c r="E1588" t="s">
        <v>1769</v>
      </c>
      <c r="F1588" t="s">
        <v>61</v>
      </c>
      <c r="G1588" t="s">
        <v>173</v>
      </c>
      <c r="H1588" t="s">
        <v>76</v>
      </c>
      <c r="I1588" t="s">
        <v>35</v>
      </c>
      <c r="J1588" t="s">
        <v>36</v>
      </c>
      <c r="K1588" t="s">
        <v>69</v>
      </c>
      <c r="L1588" t="s">
        <v>1300</v>
      </c>
      <c r="M1588">
        <v>89.53</v>
      </c>
      <c r="N1588">
        <v>85</v>
      </c>
      <c r="O1588" t="s">
        <v>49</v>
      </c>
      <c r="P1588" t="s">
        <v>38</v>
      </c>
      <c r="Q1588">
        <v>2</v>
      </c>
      <c r="R1588">
        <v>37</v>
      </c>
      <c r="S1588" t="s">
        <v>29</v>
      </c>
      <c r="U1588">
        <v>304252</v>
      </c>
    </row>
    <row r="1589" spans="1:21" x14ac:dyDescent="0.3">
      <c r="A1589">
        <v>304594</v>
      </c>
      <c r="B1589" t="s">
        <v>446</v>
      </c>
      <c r="C1589" t="s">
        <v>1763</v>
      </c>
      <c r="D1589" t="s">
        <v>80</v>
      </c>
      <c r="E1589" t="s">
        <v>1771</v>
      </c>
      <c r="F1589" t="s">
        <v>32</v>
      </c>
      <c r="G1589" t="s">
        <v>126</v>
      </c>
      <c r="H1589" t="s">
        <v>22</v>
      </c>
      <c r="I1589" t="s">
        <v>43</v>
      </c>
      <c r="J1589" t="s">
        <v>36</v>
      </c>
      <c r="K1589" t="s">
        <v>25</v>
      </c>
      <c r="L1589" t="s">
        <v>1301</v>
      </c>
      <c r="M1589">
        <v>99.2</v>
      </c>
      <c r="N1589">
        <v>86</v>
      </c>
      <c r="O1589" t="s">
        <v>49</v>
      </c>
      <c r="P1589" t="s">
        <v>50</v>
      </c>
      <c r="R1589">
        <v>6</v>
      </c>
      <c r="S1589" t="s">
        <v>29</v>
      </c>
      <c r="U1589">
        <v>303944</v>
      </c>
    </row>
    <row r="1590" spans="1:21" x14ac:dyDescent="0.3">
      <c r="A1590">
        <v>304595</v>
      </c>
      <c r="B1590" t="s">
        <v>460</v>
      </c>
      <c r="C1590" t="s">
        <v>1763</v>
      </c>
      <c r="D1590" t="s">
        <v>80</v>
      </c>
      <c r="E1590" t="s">
        <v>1769</v>
      </c>
      <c r="F1590" t="s">
        <v>61</v>
      </c>
      <c r="G1590" t="s">
        <v>173</v>
      </c>
      <c r="H1590" t="s">
        <v>63</v>
      </c>
      <c r="I1590" t="s">
        <v>23</v>
      </c>
      <c r="J1590" t="s">
        <v>24</v>
      </c>
      <c r="K1590" t="s">
        <v>69</v>
      </c>
      <c r="L1590" t="s">
        <v>1302</v>
      </c>
      <c r="M1590">
        <v>97.68</v>
      </c>
      <c r="N1590">
        <v>96</v>
      </c>
      <c r="O1590" t="s">
        <v>49</v>
      </c>
      <c r="P1590" t="s">
        <v>38</v>
      </c>
      <c r="Q1590">
        <v>4</v>
      </c>
      <c r="R1590">
        <v>14</v>
      </c>
      <c r="S1590" t="s">
        <v>29</v>
      </c>
      <c r="U1590">
        <v>304434</v>
      </c>
    </row>
    <row r="1591" spans="1:21" x14ac:dyDescent="0.3">
      <c r="A1591">
        <v>304596</v>
      </c>
      <c r="B1591" t="s">
        <v>235</v>
      </c>
      <c r="C1591" t="s">
        <v>1762</v>
      </c>
      <c r="D1591" t="s">
        <v>72</v>
      </c>
      <c r="E1591" t="s">
        <v>1772</v>
      </c>
      <c r="F1591" t="s">
        <v>46</v>
      </c>
      <c r="G1591" t="s">
        <v>68</v>
      </c>
      <c r="H1591" t="s">
        <v>63</v>
      </c>
      <c r="I1591" t="s">
        <v>23</v>
      </c>
      <c r="J1591" t="s">
        <v>36</v>
      </c>
      <c r="K1591" t="s">
        <v>69</v>
      </c>
      <c r="L1591" t="s">
        <v>1303</v>
      </c>
      <c r="M1591">
        <v>88.52</v>
      </c>
      <c r="N1591">
        <v>87</v>
      </c>
      <c r="O1591" t="s">
        <v>49</v>
      </c>
      <c r="P1591" t="s">
        <v>38</v>
      </c>
      <c r="Q1591">
        <v>3</v>
      </c>
      <c r="S1591" t="s">
        <v>29</v>
      </c>
      <c r="U1591">
        <v>304090</v>
      </c>
    </row>
    <row r="1592" spans="1:21" x14ac:dyDescent="0.3">
      <c r="A1592">
        <v>304609</v>
      </c>
      <c r="B1592" t="s">
        <v>1144</v>
      </c>
      <c r="C1592" t="s">
        <v>1762</v>
      </c>
      <c r="D1592" t="s">
        <v>72</v>
      </c>
      <c r="E1592" t="s">
        <v>1768</v>
      </c>
      <c r="F1592" t="s">
        <v>20</v>
      </c>
      <c r="G1592" t="s">
        <v>62</v>
      </c>
      <c r="H1592" t="s">
        <v>34</v>
      </c>
      <c r="I1592" t="s">
        <v>35</v>
      </c>
      <c r="J1592" t="s">
        <v>24</v>
      </c>
      <c r="K1592" t="s">
        <v>25</v>
      </c>
      <c r="L1592" t="s">
        <v>1311</v>
      </c>
      <c r="M1592">
        <v>99</v>
      </c>
      <c r="N1592">
        <v>97</v>
      </c>
      <c r="O1592" t="s">
        <v>49</v>
      </c>
      <c r="P1592" t="s">
        <v>38</v>
      </c>
      <c r="Q1592">
        <v>2</v>
      </c>
      <c r="R1592">
        <v>12</v>
      </c>
      <c r="S1592" t="s">
        <v>29</v>
      </c>
      <c r="U1592">
        <v>303796</v>
      </c>
    </row>
    <row r="1593" spans="1:21" x14ac:dyDescent="0.3">
      <c r="A1593">
        <v>304611</v>
      </c>
      <c r="B1593" t="s">
        <v>524</v>
      </c>
      <c r="C1593" t="s">
        <v>1764</v>
      </c>
      <c r="D1593" t="s">
        <v>60</v>
      </c>
      <c r="E1593" t="s">
        <v>1770</v>
      </c>
      <c r="F1593" t="s">
        <v>41</v>
      </c>
      <c r="G1593" t="s">
        <v>42</v>
      </c>
      <c r="H1593" t="s">
        <v>22</v>
      </c>
      <c r="I1593" t="s">
        <v>23</v>
      </c>
      <c r="J1593" t="s">
        <v>24</v>
      </c>
      <c r="K1593" t="s">
        <v>69</v>
      </c>
      <c r="L1593" t="s">
        <v>1313</v>
      </c>
      <c r="M1593">
        <v>97.01</v>
      </c>
      <c r="N1593">
        <v>93</v>
      </c>
      <c r="O1593" t="s">
        <v>49</v>
      </c>
      <c r="P1593" t="s">
        <v>38</v>
      </c>
      <c r="Q1593">
        <v>2</v>
      </c>
      <c r="R1593">
        <v>31</v>
      </c>
      <c r="S1593" t="s">
        <v>29</v>
      </c>
      <c r="U1593">
        <v>304089</v>
      </c>
    </row>
    <row r="1594" spans="1:21" x14ac:dyDescent="0.3">
      <c r="A1594">
        <v>304614</v>
      </c>
      <c r="B1594" t="s">
        <v>293</v>
      </c>
      <c r="C1594" t="s">
        <v>1760</v>
      </c>
      <c r="D1594" t="s">
        <v>31</v>
      </c>
      <c r="E1594" t="s">
        <v>1771</v>
      </c>
      <c r="F1594" t="s">
        <v>32</v>
      </c>
      <c r="G1594" t="s">
        <v>62</v>
      </c>
      <c r="H1594" t="s">
        <v>34</v>
      </c>
      <c r="I1594" t="s">
        <v>23</v>
      </c>
      <c r="J1594" t="s">
        <v>24</v>
      </c>
      <c r="K1594" t="s">
        <v>64</v>
      </c>
      <c r="L1594" t="s">
        <v>990</v>
      </c>
      <c r="M1594">
        <v>85.95</v>
      </c>
      <c r="N1594">
        <v>78</v>
      </c>
      <c r="O1594" t="s">
        <v>49</v>
      </c>
      <c r="P1594" t="s">
        <v>38</v>
      </c>
      <c r="Q1594">
        <v>2</v>
      </c>
      <c r="S1594" t="s">
        <v>29</v>
      </c>
      <c r="U1594">
        <v>303947</v>
      </c>
    </row>
    <row r="1595" spans="1:21" x14ac:dyDescent="0.3">
      <c r="A1595">
        <v>304624</v>
      </c>
      <c r="B1595" t="s">
        <v>750</v>
      </c>
      <c r="C1595" t="s">
        <v>1766</v>
      </c>
      <c r="D1595" t="s">
        <v>52</v>
      </c>
      <c r="E1595" t="s">
        <v>1771</v>
      </c>
      <c r="F1595" t="s">
        <v>32</v>
      </c>
      <c r="G1595" t="s">
        <v>42</v>
      </c>
      <c r="H1595" t="s">
        <v>63</v>
      </c>
      <c r="I1595" t="s">
        <v>23</v>
      </c>
      <c r="J1595" t="s">
        <v>24</v>
      </c>
      <c r="K1595" t="s">
        <v>54</v>
      </c>
      <c r="L1595" t="s">
        <v>383</v>
      </c>
      <c r="M1595">
        <v>87.36</v>
      </c>
      <c r="N1595">
        <v>73</v>
      </c>
      <c r="O1595" t="s">
        <v>49</v>
      </c>
      <c r="P1595" t="s">
        <v>38</v>
      </c>
      <c r="Q1595">
        <v>2</v>
      </c>
      <c r="R1595">
        <v>10</v>
      </c>
      <c r="S1595" t="s">
        <v>29</v>
      </c>
      <c r="U1595">
        <v>303819</v>
      </c>
    </row>
    <row r="1596" spans="1:21" x14ac:dyDescent="0.3">
      <c r="A1596">
        <v>304633</v>
      </c>
      <c r="B1596" t="s">
        <v>226</v>
      </c>
      <c r="C1596" t="s">
        <v>1763</v>
      </c>
      <c r="D1596" t="s">
        <v>80</v>
      </c>
      <c r="E1596" t="s">
        <v>1769</v>
      </c>
      <c r="F1596" t="s">
        <v>61</v>
      </c>
      <c r="G1596" t="s">
        <v>68</v>
      </c>
      <c r="H1596" t="s">
        <v>76</v>
      </c>
      <c r="I1596" t="s">
        <v>23</v>
      </c>
      <c r="J1596" t="s">
        <v>36</v>
      </c>
      <c r="K1596" t="s">
        <v>69</v>
      </c>
      <c r="L1596" t="s">
        <v>733</v>
      </c>
      <c r="M1596">
        <v>91.76</v>
      </c>
      <c r="N1596">
        <v>86</v>
      </c>
      <c r="O1596" t="s">
        <v>49</v>
      </c>
      <c r="P1596" t="s">
        <v>38</v>
      </c>
      <c r="Q1596">
        <v>4</v>
      </c>
      <c r="R1596">
        <v>10</v>
      </c>
      <c r="S1596" t="s">
        <v>57</v>
      </c>
      <c r="T1596" t="s">
        <v>855</v>
      </c>
      <c r="U1596">
        <v>304299</v>
      </c>
    </row>
    <row r="1597" spans="1:21" x14ac:dyDescent="0.3">
      <c r="A1597">
        <v>304635</v>
      </c>
      <c r="B1597" t="s">
        <v>163</v>
      </c>
      <c r="C1597" t="s">
        <v>1762</v>
      </c>
      <c r="D1597" t="s">
        <v>72</v>
      </c>
      <c r="E1597" t="s">
        <v>1772</v>
      </c>
      <c r="F1597" t="s">
        <v>46</v>
      </c>
      <c r="G1597" t="s">
        <v>21</v>
      </c>
      <c r="H1597" t="s">
        <v>22</v>
      </c>
      <c r="I1597" t="s">
        <v>43</v>
      </c>
      <c r="J1597" t="s">
        <v>36</v>
      </c>
      <c r="K1597" t="s">
        <v>64</v>
      </c>
      <c r="L1597" t="s">
        <v>1328</v>
      </c>
      <c r="M1597">
        <v>90</v>
      </c>
      <c r="N1597">
        <v>76</v>
      </c>
      <c r="O1597" t="s">
        <v>49</v>
      </c>
      <c r="P1597" t="s">
        <v>38</v>
      </c>
      <c r="Q1597">
        <v>5</v>
      </c>
      <c r="R1597">
        <v>9</v>
      </c>
      <c r="S1597" t="s">
        <v>29</v>
      </c>
      <c r="U1597">
        <v>304174</v>
      </c>
    </row>
    <row r="1598" spans="1:21" x14ac:dyDescent="0.3">
      <c r="A1598">
        <v>304641</v>
      </c>
      <c r="B1598" t="s">
        <v>1117</v>
      </c>
      <c r="C1598" t="s">
        <v>1763</v>
      </c>
      <c r="D1598" t="s">
        <v>80</v>
      </c>
      <c r="E1598" t="s">
        <v>1772</v>
      </c>
      <c r="F1598" t="s">
        <v>46</v>
      </c>
      <c r="G1598" t="s">
        <v>47</v>
      </c>
      <c r="H1598" t="s">
        <v>22</v>
      </c>
      <c r="I1598" t="s">
        <v>43</v>
      </c>
      <c r="J1598" t="s">
        <v>36</v>
      </c>
      <c r="K1598" t="s">
        <v>64</v>
      </c>
      <c r="L1598" t="s">
        <v>1283</v>
      </c>
      <c r="M1598">
        <v>85.08</v>
      </c>
      <c r="N1598">
        <v>81</v>
      </c>
      <c r="O1598" t="s">
        <v>49</v>
      </c>
      <c r="P1598" t="s">
        <v>38</v>
      </c>
      <c r="Q1598">
        <v>3</v>
      </c>
      <c r="R1598">
        <v>18</v>
      </c>
      <c r="S1598" t="s">
        <v>29</v>
      </c>
      <c r="U1598">
        <v>303568</v>
      </c>
    </row>
    <row r="1599" spans="1:21" x14ac:dyDescent="0.3">
      <c r="A1599">
        <v>304646</v>
      </c>
      <c r="B1599" t="s">
        <v>87</v>
      </c>
      <c r="C1599" t="s">
        <v>1762</v>
      </c>
      <c r="D1599" t="s">
        <v>72</v>
      </c>
      <c r="E1599" t="s">
        <v>1768</v>
      </c>
      <c r="F1599" t="s">
        <v>20</v>
      </c>
      <c r="G1599" t="s">
        <v>47</v>
      </c>
      <c r="H1599" t="s">
        <v>22</v>
      </c>
      <c r="I1599" t="s">
        <v>23</v>
      </c>
      <c r="J1599" t="s">
        <v>24</v>
      </c>
      <c r="K1599" t="s">
        <v>64</v>
      </c>
      <c r="L1599" t="s">
        <v>818</v>
      </c>
      <c r="M1599">
        <v>85.59</v>
      </c>
      <c r="N1599">
        <v>74</v>
      </c>
      <c r="O1599" t="s">
        <v>49</v>
      </c>
      <c r="P1599" t="s">
        <v>38</v>
      </c>
      <c r="Q1599">
        <v>3</v>
      </c>
      <c r="R1599">
        <v>25</v>
      </c>
      <c r="S1599" t="s">
        <v>29</v>
      </c>
      <c r="U1599">
        <v>303852</v>
      </c>
    </row>
    <row r="1600" spans="1:21" x14ac:dyDescent="0.3">
      <c r="A1600">
        <v>304650</v>
      </c>
      <c r="B1600" t="s">
        <v>474</v>
      </c>
      <c r="C1600" t="s">
        <v>1762</v>
      </c>
      <c r="D1600" t="s">
        <v>72</v>
      </c>
      <c r="E1600" t="s">
        <v>1770</v>
      </c>
      <c r="F1600" t="s">
        <v>41</v>
      </c>
      <c r="G1600" t="s">
        <v>102</v>
      </c>
      <c r="H1600" t="s">
        <v>63</v>
      </c>
      <c r="I1600" t="s">
        <v>23</v>
      </c>
      <c r="J1600" t="s">
        <v>36</v>
      </c>
      <c r="K1600" t="s">
        <v>69</v>
      </c>
      <c r="L1600" t="s">
        <v>1335</v>
      </c>
      <c r="M1600">
        <v>99.02</v>
      </c>
      <c r="N1600">
        <v>91</v>
      </c>
      <c r="O1600" t="s">
        <v>49</v>
      </c>
      <c r="P1600" t="s">
        <v>38</v>
      </c>
      <c r="Q1600">
        <v>5</v>
      </c>
      <c r="R1600">
        <v>31</v>
      </c>
      <c r="S1600" t="s">
        <v>29</v>
      </c>
      <c r="U1600">
        <v>304542</v>
      </c>
    </row>
    <row r="1601" spans="1:21" x14ac:dyDescent="0.3">
      <c r="A1601">
        <v>304652</v>
      </c>
      <c r="B1601" t="s">
        <v>632</v>
      </c>
      <c r="C1601" t="s">
        <v>1763</v>
      </c>
      <c r="D1601" t="s">
        <v>80</v>
      </c>
      <c r="E1601" t="s">
        <v>1770</v>
      </c>
      <c r="F1601" t="s">
        <v>41</v>
      </c>
      <c r="G1601" t="s">
        <v>73</v>
      </c>
      <c r="H1601" t="s">
        <v>76</v>
      </c>
      <c r="I1601" t="s">
        <v>23</v>
      </c>
      <c r="J1601" t="s">
        <v>24</v>
      </c>
      <c r="K1601" t="s">
        <v>54</v>
      </c>
      <c r="L1601" t="s">
        <v>917</v>
      </c>
      <c r="M1601">
        <v>96.79</v>
      </c>
      <c r="N1601">
        <v>86</v>
      </c>
      <c r="O1601" t="s">
        <v>49</v>
      </c>
      <c r="P1601" t="s">
        <v>50</v>
      </c>
      <c r="R1601">
        <v>38</v>
      </c>
      <c r="S1601" t="s">
        <v>29</v>
      </c>
      <c r="U1601">
        <v>304583</v>
      </c>
    </row>
    <row r="1602" spans="1:21" x14ac:dyDescent="0.3">
      <c r="A1602">
        <v>304657</v>
      </c>
      <c r="B1602" t="s">
        <v>590</v>
      </c>
      <c r="C1602" t="s">
        <v>1760</v>
      </c>
      <c r="D1602" t="s">
        <v>31</v>
      </c>
      <c r="E1602" t="s">
        <v>1768</v>
      </c>
      <c r="F1602" t="s">
        <v>20</v>
      </c>
      <c r="G1602" t="s">
        <v>21</v>
      </c>
      <c r="H1602" t="s">
        <v>63</v>
      </c>
      <c r="I1602" t="s">
        <v>35</v>
      </c>
      <c r="J1602" t="s">
        <v>24</v>
      </c>
      <c r="K1602" t="s">
        <v>69</v>
      </c>
      <c r="L1602" t="s">
        <v>1339</v>
      </c>
      <c r="M1602">
        <v>85.72</v>
      </c>
      <c r="N1602">
        <v>78</v>
      </c>
      <c r="O1602" t="s">
        <v>49</v>
      </c>
      <c r="P1602" t="s">
        <v>28</v>
      </c>
      <c r="R1602">
        <v>21</v>
      </c>
      <c r="S1602" t="s">
        <v>29</v>
      </c>
      <c r="U1602">
        <v>304637</v>
      </c>
    </row>
    <row r="1603" spans="1:21" x14ac:dyDescent="0.3">
      <c r="A1603">
        <v>304658</v>
      </c>
      <c r="B1603" t="s">
        <v>156</v>
      </c>
      <c r="C1603" t="s">
        <v>1766</v>
      </c>
      <c r="D1603" t="s">
        <v>52</v>
      </c>
      <c r="E1603" t="s">
        <v>1771</v>
      </c>
      <c r="F1603" t="s">
        <v>32</v>
      </c>
      <c r="G1603" t="s">
        <v>47</v>
      </c>
      <c r="H1603" t="s">
        <v>63</v>
      </c>
      <c r="I1603" t="s">
        <v>43</v>
      </c>
      <c r="J1603" t="s">
        <v>36</v>
      </c>
      <c r="K1603" t="s">
        <v>64</v>
      </c>
      <c r="L1603" t="s">
        <v>746</v>
      </c>
      <c r="M1603">
        <v>88.14</v>
      </c>
      <c r="N1603">
        <v>74</v>
      </c>
      <c r="O1603" t="s">
        <v>49</v>
      </c>
      <c r="P1603" t="s">
        <v>28</v>
      </c>
      <c r="R1603">
        <v>20</v>
      </c>
      <c r="S1603" t="s">
        <v>29</v>
      </c>
      <c r="U1603">
        <v>304121</v>
      </c>
    </row>
    <row r="1604" spans="1:21" x14ac:dyDescent="0.3">
      <c r="A1604">
        <v>304666</v>
      </c>
      <c r="B1604" t="s">
        <v>914</v>
      </c>
      <c r="C1604" t="s">
        <v>1765</v>
      </c>
      <c r="D1604" t="s">
        <v>19</v>
      </c>
      <c r="E1604" t="s">
        <v>1768</v>
      </c>
      <c r="F1604" t="s">
        <v>20</v>
      </c>
      <c r="G1604" t="s">
        <v>33</v>
      </c>
      <c r="H1604" t="s">
        <v>34</v>
      </c>
      <c r="I1604" t="s">
        <v>43</v>
      </c>
      <c r="J1604" t="s">
        <v>24</v>
      </c>
      <c r="K1604" t="s">
        <v>25</v>
      </c>
      <c r="L1604" t="s">
        <v>568</v>
      </c>
      <c r="M1604">
        <v>95.49</v>
      </c>
      <c r="N1604">
        <v>87</v>
      </c>
      <c r="O1604" t="s">
        <v>49</v>
      </c>
      <c r="P1604" t="s">
        <v>28</v>
      </c>
      <c r="R1604">
        <v>11</v>
      </c>
      <c r="S1604" t="s">
        <v>57</v>
      </c>
      <c r="T1604" t="s">
        <v>218</v>
      </c>
      <c r="U1604">
        <v>304563</v>
      </c>
    </row>
    <row r="1605" spans="1:21" x14ac:dyDescent="0.3">
      <c r="A1605">
        <v>304668</v>
      </c>
      <c r="B1605" t="s">
        <v>826</v>
      </c>
      <c r="C1605" t="s">
        <v>1766</v>
      </c>
      <c r="D1605" t="s">
        <v>52</v>
      </c>
      <c r="E1605" t="s">
        <v>1769</v>
      </c>
      <c r="F1605" t="s">
        <v>61</v>
      </c>
      <c r="G1605" t="s">
        <v>173</v>
      </c>
      <c r="H1605" t="s">
        <v>76</v>
      </c>
      <c r="I1605" t="s">
        <v>23</v>
      </c>
      <c r="J1605" t="s">
        <v>24</v>
      </c>
      <c r="K1605" t="s">
        <v>54</v>
      </c>
      <c r="L1605" t="s">
        <v>715</v>
      </c>
      <c r="M1605">
        <v>87.48</v>
      </c>
      <c r="N1605">
        <v>80</v>
      </c>
      <c r="O1605" t="s">
        <v>49</v>
      </c>
      <c r="P1605" t="s">
        <v>38</v>
      </c>
      <c r="Q1605">
        <v>3</v>
      </c>
      <c r="S1605" t="s">
        <v>29</v>
      </c>
      <c r="U1605">
        <v>303984</v>
      </c>
    </row>
    <row r="1606" spans="1:21" x14ac:dyDescent="0.3">
      <c r="A1606">
        <v>304669</v>
      </c>
      <c r="B1606" t="s">
        <v>209</v>
      </c>
      <c r="C1606" t="s">
        <v>1763</v>
      </c>
      <c r="D1606" t="s">
        <v>80</v>
      </c>
      <c r="E1606" t="s">
        <v>1771</v>
      </c>
      <c r="F1606" t="s">
        <v>32</v>
      </c>
      <c r="G1606" t="s">
        <v>53</v>
      </c>
      <c r="H1606" t="s">
        <v>34</v>
      </c>
      <c r="I1606" t="s">
        <v>35</v>
      </c>
      <c r="J1606" t="s">
        <v>24</v>
      </c>
      <c r="K1606" t="s">
        <v>54</v>
      </c>
      <c r="L1606" t="s">
        <v>1031</v>
      </c>
      <c r="M1606">
        <v>97.02</v>
      </c>
      <c r="N1606">
        <v>96</v>
      </c>
      <c r="O1606" t="s">
        <v>49</v>
      </c>
      <c r="P1606" t="s">
        <v>38</v>
      </c>
      <c r="Q1606">
        <v>5</v>
      </c>
      <c r="R1606">
        <v>9</v>
      </c>
      <c r="S1606" t="s">
        <v>29</v>
      </c>
      <c r="U1606">
        <v>304246</v>
      </c>
    </row>
    <row r="1607" spans="1:21" x14ac:dyDescent="0.3">
      <c r="A1607">
        <v>304690</v>
      </c>
      <c r="B1607" t="s">
        <v>724</v>
      </c>
      <c r="C1607" t="s">
        <v>1761</v>
      </c>
      <c r="D1607" t="s">
        <v>40</v>
      </c>
      <c r="E1607" t="s">
        <v>1768</v>
      </c>
      <c r="F1607" t="s">
        <v>20</v>
      </c>
      <c r="G1607" t="s">
        <v>42</v>
      </c>
      <c r="H1607" t="s">
        <v>76</v>
      </c>
      <c r="I1607" t="s">
        <v>35</v>
      </c>
      <c r="J1607" t="s">
        <v>36</v>
      </c>
      <c r="K1607" t="s">
        <v>69</v>
      </c>
      <c r="L1607" t="s">
        <v>666</v>
      </c>
      <c r="M1607">
        <v>90.11</v>
      </c>
      <c r="N1607">
        <v>81</v>
      </c>
      <c r="O1607" t="s">
        <v>49</v>
      </c>
      <c r="P1607" t="s">
        <v>38</v>
      </c>
      <c r="Q1607">
        <v>4</v>
      </c>
      <c r="R1607">
        <v>30</v>
      </c>
      <c r="S1607" t="s">
        <v>29</v>
      </c>
      <c r="U1607">
        <v>304377</v>
      </c>
    </row>
    <row r="1608" spans="1:21" x14ac:dyDescent="0.3">
      <c r="A1608">
        <v>304695</v>
      </c>
      <c r="B1608" t="s">
        <v>536</v>
      </c>
      <c r="C1608" t="s">
        <v>1764</v>
      </c>
      <c r="D1608" t="s">
        <v>60</v>
      </c>
      <c r="E1608" t="s">
        <v>1771</v>
      </c>
      <c r="F1608" t="s">
        <v>32</v>
      </c>
      <c r="G1608" t="s">
        <v>42</v>
      </c>
      <c r="H1608" t="s">
        <v>22</v>
      </c>
      <c r="I1608" t="s">
        <v>35</v>
      </c>
      <c r="J1608" t="s">
        <v>36</v>
      </c>
      <c r="K1608" t="s">
        <v>69</v>
      </c>
      <c r="L1608" t="s">
        <v>1352</v>
      </c>
      <c r="M1608">
        <v>90.76</v>
      </c>
      <c r="N1608">
        <v>72</v>
      </c>
      <c r="O1608" t="s">
        <v>49</v>
      </c>
      <c r="P1608" t="s">
        <v>50</v>
      </c>
      <c r="R1608">
        <v>16</v>
      </c>
      <c r="S1608" t="s">
        <v>29</v>
      </c>
      <c r="U1608">
        <v>304373</v>
      </c>
    </row>
    <row r="1609" spans="1:21" x14ac:dyDescent="0.3">
      <c r="A1609">
        <v>304699</v>
      </c>
      <c r="B1609" t="s">
        <v>307</v>
      </c>
      <c r="C1609" t="s">
        <v>1760</v>
      </c>
      <c r="D1609" t="s">
        <v>31</v>
      </c>
      <c r="E1609" t="s">
        <v>1769</v>
      </c>
      <c r="F1609" t="s">
        <v>61</v>
      </c>
      <c r="G1609" t="s">
        <v>108</v>
      </c>
      <c r="H1609" t="s">
        <v>22</v>
      </c>
      <c r="I1609" t="s">
        <v>35</v>
      </c>
      <c r="J1609" t="s">
        <v>24</v>
      </c>
      <c r="K1609" t="s">
        <v>64</v>
      </c>
      <c r="L1609" t="s">
        <v>1258</v>
      </c>
      <c r="M1609">
        <v>96</v>
      </c>
      <c r="N1609">
        <v>98</v>
      </c>
      <c r="O1609" t="s">
        <v>49</v>
      </c>
      <c r="P1609" t="s">
        <v>38</v>
      </c>
      <c r="Q1609">
        <v>4</v>
      </c>
      <c r="S1609" t="s">
        <v>29</v>
      </c>
      <c r="U1609">
        <v>303637</v>
      </c>
    </row>
    <row r="1610" spans="1:21" x14ac:dyDescent="0.3">
      <c r="A1610">
        <v>304701</v>
      </c>
      <c r="B1610" t="s">
        <v>538</v>
      </c>
      <c r="C1610" t="s">
        <v>1766</v>
      </c>
      <c r="D1610" t="s">
        <v>52</v>
      </c>
      <c r="E1610" t="s">
        <v>1769</v>
      </c>
      <c r="F1610" t="s">
        <v>61</v>
      </c>
      <c r="G1610" t="s">
        <v>173</v>
      </c>
      <c r="H1610" t="s">
        <v>22</v>
      </c>
      <c r="I1610" t="s">
        <v>43</v>
      </c>
      <c r="J1610" t="s">
        <v>24</v>
      </c>
      <c r="K1610" t="s">
        <v>69</v>
      </c>
      <c r="L1610" t="s">
        <v>743</v>
      </c>
      <c r="M1610">
        <v>94.75</v>
      </c>
      <c r="N1610">
        <v>75</v>
      </c>
      <c r="O1610" t="s">
        <v>49</v>
      </c>
      <c r="P1610" t="s">
        <v>38</v>
      </c>
      <c r="Q1610">
        <v>5</v>
      </c>
      <c r="R1610">
        <v>8</v>
      </c>
      <c r="S1610" t="s">
        <v>29</v>
      </c>
      <c r="U1610">
        <v>304192</v>
      </c>
    </row>
    <row r="1611" spans="1:21" x14ac:dyDescent="0.3">
      <c r="A1611">
        <v>304702</v>
      </c>
      <c r="B1611" t="s">
        <v>732</v>
      </c>
      <c r="C1611" t="s">
        <v>1764</v>
      </c>
      <c r="D1611" t="s">
        <v>60</v>
      </c>
      <c r="E1611" t="s">
        <v>1770</v>
      </c>
      <c r="F1611" t="s">
        <v>41</v>
      </c>
      <c r="G1611" t="s">
        <v>73</v>
      </c>
      <c r="H1611" t="s">
        <v>22</v>
      </c>
      <c r="I1611" t="s">
        <v>43</v>
      </c>
      <c r="J1611" t="s">
        <v>36</v>
      </c>
      <c r="K1611" t="s">
        <v>69</v>
      </c>
      <c r="L1611" t="s">
        <v>554</v>
      </c>
      <c r="M1611">
        <v>98.21</v>
      </c>
      <c r="N1611">
        <v>91</v>
      </c>
      <c r="O1611" t="s">
        <v>49</v>
      </c>
      <c r="P1611" t="s">
        <v>38</v>
      </c>
      <c r="Q1611">
        <v>4</v>
      </c>
      <c r="R1611">
        <v>39</v>
      </c>
      <c r="S1611" t="s">
        <v>29</v>
      </c>
      <c r="U1611">
        <v>304348</v>
      </c>
    </row>
    <row r="1612" spans="1:21" x14ac:dyDescent="0.3">
      <c r="A1612">
        <v>304705</v>
      </c>
      <c r="B1612" t="s">
        <v>947</v>
      </c>
      <c r="C1612" t="s">
        <v>1766</v>
      </c>
      <c r="D1612" t="s">
        <v>52</v>
      </c>
      <c r="E1612" t="s">
        <v>1768</v>
      </c>
      <c r="F1612" t="s">
        <v>20</v>
      </c>
      <c r="G1612" t="s">
        <v>42</v>
      </c>
      <c r="H1612" t="s">
        <v>63</v>
      </c>
      <c r="I1612" t="s">
        <v>43</v>
      </c>
      <c r="J1612" t="s">
        <v>36</v>
      </c>
      <c r="K1612" t="s">
        <v>69</v>
      </c>
      <c r="L1612" t="s">
        <v>1350</v>
      </c>
      <c r="M1612">
        <v>97.42</v>
      </c>
      <c r="N1612">
        <v>89</v>
      </c>
      <c r="O1612" t="s">
        <v>49</v>
      </c>
      <c r="P1612" t="s">
        <v>38</v>
      </c>
      <c r="Q1612">
        <v>2</v>
      </c>
      <c r="R1612">
        <v>30</v>
      </c>
      <c r="S1612" t="s">
        <v>29</v>
      </c>
      <c r="U1612">
        <v>304027</v>
      </c>
    </row>
    <row r="1613" spans="1:21" x14ac:dyDescent="0.3">
      <c r="A1613">
        <v>304712</v>
      </c>
      <c r="B1613" t="s">
        <v>330</v>
      </c>
      <c r="C1613" t="s">
        <v>1764</v>
      </c>
      <c r="D1613" t="s">
        <v>60</v>
      </c>
      <c r="E1613" t="s">
        <v>1772</v>
      </c>
      <c r="F1613" t="s">
        <v>46</v>
      </c>
      <c r="G1613" t="s">
        <v>126</v>
      </c>
      <c r="H1613" t="s">
        <v>76</v>
      </c>
      <c r="I1613" t="s">
        <v>23</v>
      </c>
      <c r="J1613" t="s">
        <v>24</v>
      </c>
      <c r="K1613" t="s">
        <v>69</v>
      </c>
      <c r="L1613" t="s">
        <v>545</v>
      </c>
      <c r="M1613">
        <v>99.92</v>
      </c>
      <c r="N1613">
        <v>92</v>
      </c>
      <c r="O1613" t="s">
        <v>49</v>
      </c>
      <c r="P1613" t="s">
        <v>28</v>
      </c>
      <c r="R1613">
        <v>26</v>
      </c>
      <c r="S1613" t="s">
        <v>29</v>
      </c>
      <c r="U1613">
        <v>303654</v>
      </c>
    </row>
    <row r="1614" spans="1:21" x14ac:dyDescent="0.3">
      <c r="A1614">
        <v>304716</v>
      </c>
      <c r="B1614" t="s">
        <v>670</v>
      </c>
      <c r="C1614" t="s">
        <v>1765</v>
      </c>
      <c r="D1614" t="s">
        <v>19</v>
      </c>
      <c r="E1614" t="s">
        <v>1772</v>
      </c>
      <c r="F1614" t="s">
        <v>46</v>
      </c>
      <c r="G1614" t="s">
        <v>126</v>
      </c>
      <c r="H1614" t="s">
        <v>22</v>
      </c>
      <c r="I1614" t="s">
        <v>43</v>
      </c>
      <c r="J1614" t="s">
        <v>36</v>
      </c>
      <c r="K1614" t="s">
        <v>69</v>
      </c>
      <c r="L1614" t="s">
        <v>1360</v>
      </c>
      <c r="M1614">
        <v>89.22</v>
      </c>
      <c r="N1614">
        <v>78</v>
      </c>
      <c r="O1614" t="s">
        <v>49</v>
      </c>
      <c r="P1614" t="s">
        <v>50</v>
      </c>
      <c r="S1614" t="s">
        <v>57</v>
      </c>
      <c r="T1614" t="s">
        <v>1332</v>
      </c>
      <c r="U1614">
        <v>303856</v>
      </c>
    </row>
    <row r="1615" spans="1:21" x14ac:dyDescent="0.3">
      <c r="A1615">
        <v>304717</v>
      </c>
      <c r="B1615" t="s">
        <v>491</v>
      </c>
      <c r="C1615" t="s">
        <v>1764</v>
      </c>
      <c r="D1615" t="s">
        <v>60</v>
      </c>
      <c r="E1615" t="s">
        <v>1769</v>
      </c>
      <c r="F1615" t="s">
        <v>61</v>
      </c>
      <c r="G1615" t="s">
        <v>126</v>
      </c>
      <c r="H1615" t="s">
        <v>63</v>
      </c>
      <c r="I1615" t="s">
        <v>43</v>
      </c>
      <c r="J1615" t="s">
        <v>24</v>
      </c>
      <c r="K1615" t="s">
        <v>54</v>
      </c>
      <c r="L1615" t="s">
        <v>616</v>
      </c>
      <c r="M1615">
        <v>88.03</v>
      </c>
      <c r="N1615">
        <v>81</v>
      </c>
      <c r="O1615" t="s">
        <v>49</v>
      </c>
      <c r="P1615" t="s">
        <v>38</v>
      </c>
      <c r="Q1615">
        <v>5</v>
      </c>
      <c r="S1615" t="s">
        <v>29</v>
      </c>
      <c r="U1615">
        <v>304659</v>
      </c>
    </row>
    <row r="1616" spans="1:21" x14ac:dyDescent="0.3">
      <c r="A1616">
        <v>304718</v>
      </c>
      <c r="B1616" t="s">
        <v>318</v>
      </c>
      <c r="C1616" t="s">
        <v>1762</v>
      </c>
      <c r="D1616" t="s">
        <v>72</v>
      </c>
      <c r="E1616" t="s">
        <v>1770</v>
      </c>
      <c r="F1616" t="s">
        <v>41</v>
      </c>
      <c r="G1616" t="s">
        <v>42</v>
      </c>
      <c r="H1616" t="s">
        <v>22</v>
      </c>
      <c r="I1616" t="s">
        <v>35</v>
      </c>
      <c r="J1616" t="s">
        <v>24</v>
      </c>
      <c r="K1616" t="s">
        <v>69</v>
      </c>
      <c r="L1616" t="s">
        <v>1361</v>
      </c>
      <c r="M1616">
        <v>85.9</v>
      </c>
      <c r="N1616">
        <v>79</v>
      </c>
      <c r="O1616" t="s">
        <v>49</v>
      </c>
      <c r="P1616" t="s">
        <v>38</v>
      </c>
      <c r="Q1616">
        <v>3</v>
      </c>
      <c r="R1616">
        <v>11</v>
      </c>
      <c r="S1616" t="s">
        <v>29</v>
      </c>
      <c r="U1616">
        <v>303820</v>
      </c>
    </row>
    <row r="1617" spans="1:21" x14ac:dyDescent="0.3">
      <c r="A1617">
        <v>304725</v>
      </c>
      <c r="B1617" t="s">
        <v>101</v>
      </c>
      <c r="C1617" t="s">
        <v>1762</v>
      </c>
      <c r="D1617" t="s">
        <v>72</v>
      </c>
      <c r="E1617" t="s">
        <v>1769</v>
      </c>
      <c r="F1617" t="s">
        <v>61</v>
      </c>
      <c r="G1617" t="s">
        <v>73</v>
      </c>
      <c r="H1617" t="s">
        <v>34</v>
      </c>
      <c r="I1617" t="s">
        <v>35</v>
      </c>
      <c r="J1617" t="s">
        <v>24</v>
      </c>
      <c r="K1617" t="s">
        <v>69</v>
      </c>
      <c r="L1617" t="s">
        <v>121</v>
      </c>
      <c r="M1617">
        <v>85.07</v>
      </c>
      <c r="N1617">
        <v>86</v>
      </c>
      <c r="O1617" t="s">
        <v>49</v>
      </c>
      <c r="P1617" t="s">
        <v>38</v>
      </c>
      <c r="Q1617">
        <v>2</v>
      </c>
      <c r="R1617">
        <v>8</v>
      </c>
      <c r="S1617" t="s">
        <v>29</v>
      </c>
      <c r="U1617">
        <v>303620</v>
      </c>
    </row>
    <row r="1618" spans="1:21" x14ac:dyDescent="0.3">
      <c r="A1618">
        <v>304726</v>
      </c>
      <c r="B1618" t="s">
        <v>161</v>
      </c>
      <c r="C1618" t="s">
        <v>1760</v>
      </c>
      <c r="D1618" t="s">
        <v>31</v>
      </c>
      <c r="E1618" t="s">
        <v>1768</v>
      </c>
      <c r="F1618" t="s">
        <v>20</v>
      </c>
      <c r="G1618" t="s">
        <v>173</v>
      </c>
      <c r="H1618" t="s">
        <v>22</v>
      </c>
      <c r="I1618" t="s">
        <v>43</v>
      </c>
      <c r="J1618" t="s">
        <v>36</v>
      </c>
      <c r="K1618" t="s">
        <v>69</v>
      </c>
      <c r="L1618" t="s">
        <v>1365</v>
      </c>
      <c r="M1618">
        <v>89.34</v>
      </c>
      <c r="N1618">
        <v>77</v>
      </c>
      <c r="O1618" t="s">
        <v>49</v>
      </c>
      <c r="P1618" t="s">
        <v>38</v>
      </c>
      <c r="Q1618">
        <v>3</v>
      </c>
      <c r="R1618">
        <v>30</v>
      </c>
      <c r="S1618" t="s">
        <v>29</v>
      </c>
      <c r="U1618">
        <v>304559</v>
      </c>
    </row>
    <row r="1619" spans="1:21" x14ac:dyDescent="0.3">
      <c r="A1619">
        <v>304728</v>
      </c>
      <c r="B1619" t="s">
        <v>71</v>
      </c>
      <c r="C1619" t="s">
        <v>1762</v>
      </c>
      <c r="D1619" t="s">
        <v>72</v>
      </c>
      <c r="E1619" t="s">
        <v>1770</v>
      </c>
      <c r="F1619" t="s">
        <v>41</v>
      </c>
      <c r="G1619" t="s">
        <v>73</v>
      </c>
      <c r="H1619" t="s">
        <v>22</v>
      </c>
      <c r="I1619" t="s">
        <v>23</v>
      </c>
      <c r="J1619" t="s">
        <v>36</v>
      </c>
      <c r="K1619" t="s">
        <v>54</v>
      </c>
      <c r="L1619" t="s">
        <v>1366</v>
      </c>
      <c r="M1619">
        <v>95.47</v>
      </c>
      <c r="N1619">
        <v>85</v>
      </c>
      <c r="O1619" t="s">
        <v>49</v>
      </c>
      <c r="P1619" t="s">
        <v>38</v>
      </c>
      <c r="Q1619">
        <v>3</v>
      </c>
      <c r="S1619" t="s">
        <v>29</v>
      </c>
      <c r="U1619">
        <v>303906</v>
      </c>
    </row>
    <row r="1620" spans="1:21" x14ac:dyDescent="0.3">
      <c r="A1620">
        <v>304729</v>
      </c>
      <c r="B1620" t="s">
        <v>397</v>
      </c>
      <c r="C1620" t="s">
        <v>1762</v>
      </c>
      <c r="D1620" t="s">
        <v>72</v>
      </c>
      <c r="E1620" t="s">
        <v>1768</v>
      </c>
      <c r="F1620" t="s">
        <v>20</v>
      </c>
      <c r="G1620" t="s">
        <v>173</v>
      </c>
      <c r="H1620" t="s">
        <v>34</v>
      </c>
      <c r="I1620" t="s">
        <v>35</v>
      </c>
      <c r="J1620" t="s">
        <v>24</v>
      </c>
      <c r="K1620" t="s">
        <v>69</v>
      </c>
      <c r="L1620" t="s">
        <v>1367</v>
      </c>
      <c r="M1620">
        <v>92.89</v>
      </c>
      <c r="N1620">
        <v>73</v>
      </c>
      <c r="O1620" t="s">
        <v>49</v>
      </c>
      <c r="P1620" t="s">
        <v>38</v>
      </c>
      <c r="Q1620">
        <v>3</v>
      </c>
      <c r="R1620">
        <v>28</v>
      </c>
      <c r="S1620" t="s">
        <v>29</v>
      </c>
      <c r="U1620">
        <v>304203</v>
      </c>
    </row>
    <row r="1621" spans="1:21" x14ac:dyDescent="0.3">
      <c r="A1621">
        <v>304733</v>
      </c>
      <c r="B1621" t="s">
        <v>183</v>
      </c>
      <c r="C1621" t="s">
        <v>1760</v>
      </c>
      <c r="D1621" t="s">
        <v>31</v>
      </c>
      <c r="E1621" t="s">
        <v>1771</v>
      </c>
      <c r="F1621" t="s">
        <v>32</v>
      </c>
      <c r="G1621" t="s">
        <v>62</v>
      </c>
      <c r="H1621" t="s">
        <v>22</v>
      </c>
      <c r="I1621" t="s">
        <v>35</v>
      </c>
      <c r="J1621" t="s">
        <v>36</v>
      </c>
      <c r="K1621" t="s">
        <v>25</v>
      </c>
      <c r="L1621" t="s">
        <v>1369</v>
      </c>
      <c r="M1621">
        <v>97.86</v>
      </c>
      <c r="N1621">
        <v>97</v>
      </c>
      <c r="O1621" t="s">
        <v>49</v>
      </c>
      <c r="P1621" t="s">
        <v>38</v>
      </c>
      <c r="Q1621">
        <v>2</v>
      </c>
      <c r="R1621">
        <v>22</v>
      </c>
      <c r="S1621" t="s">
        <v>29</v>
      </c>
      <c r="U1621">
        <v>303764</v>
      </c>
    </row>
    <row r="1622" spans="1:21" x14ac:dyDescent="0.3">
      <c r="A1622">
        <v>304735</v>
      </c>
      <c r="B1622" t="s">
        <v>241</v>
      </c>
      <c r="C1622" t="s">
        <v>1766</v>
      </c>
      <c r="D1622" t="s">
        <v>52</v>
      </c>
      <c r="E1622" t="s">
        <v>1768</v>
      </c>
      <c r="F1622" t="s">
        <v>20</v>
      </c>
      <c r="G1622" t="s">
        <v>68</v>
      </c>
      <c r="H1622" t="s">
        <v>63</v>
      </c>
      <c r="I1622" t="s">
        <v>35</v>
      </c>
      <c r="J1622" t="s">
        <v>24</v>
      </c>
      <c r="K1622" t="s">
        <v>54</v>
      </c>
      <c r="L1622" t="s">
        <v>1370</v>
      </c>
      <c r="M1622">
        <v>85.65</v>
      </c>
      <c r="N1622">
        <v>83</v>
      </c>
      <c r="O1622" t="s">
        <v>49</v>
      </c>
      <c r="P1622" t="s">
        <v>38</v>
      </c>
      <c r="Q1622">
        <v>3</v>
      </c>
      <c r="R1622">
        <v>23</v>
      </c>
      <c r="S1622" t="s">
        <v>29</v>
      </c>
      <c r="U1622">
        <v>304151</v>
      </c>
    </row>
    <row r="1623" spans="1:21" x14ac:dyDescent="0.3">
      <c r="A1623">
        <v>304736</v>
      </c>
      <c r="B1623" t="s">
        <v>154</v>
      </c>
      <c r="C1623" t="s">
        <v>1765</v>
      </c>
      <c r="D1623" t="s">
        <v>19</v>
      </c>
      <c r="E1623" t="s">
        <v>1772</v>
      </c>
      <c r="F1623" t="s">
        <v>46</v>
      </c>
      <c r="G1623" t="s">
        <v>53</v>
      </c>
      <c r="H1623" t="s">
        <v>76</v>
      </c>
      <c r="I1623" t="s">
        <v>43</v>
      </c>
      <c r="J1623" t="s">
        <v>24</v>
      </c>
      <c r="K1623" t="s">
        <v>64</v>
      </c>
      <c r="L1623" t="s">
        <v>1128</v>
      </c>
      <c r="M1623">
        <v>94.72</v>
      </c>
      <c r="N1623">
        <v>73</v>
      </c>
      <c r="O1623" t="s">
        <v>49</v>
      </c>
      <c r="P1623" t="s">
        <v>38</v>
      </c>
      <c r="Q1623">
        <v>4</v>
      </c>
      <c r="R1623">
        <v>27</v>
      </c>
      <c r="S1623" t="s">
        <v>131</v>
      </c>
      <c r="T1623" t="s">
        <v>488</v>
      </c>
      <c r="U1623">
        <v>304057</v>
      </c>
    </row>
    <row r="1624" spans="1:21" x14ac:dyDescent="0.3">
      <c r="A1624">
        <v>304740</v>
      </c>
      <c r="B1624" t="s">
        <v>1110</v>
      </c>
      <c r="C1624" t="s">
        <v>1763</v>
      </c>
      <c r="D1624" t="s">
        <v>80</v>
      </c>
      <c r="E1624" t="s">
        <v>1771</v>
      </c>
      <c r="F1624" t="s">
        <v>32</v>
      </c>
      <c r="G1624" t="s">
        <v>102</v>
      </c>
      <c r="H1624" t="s">
        <v>34</v>
      </c>
      <c r="I1624" t="s">
        <v>23</v>
      </c>
      <c r="J1624" t="s">
        <v>36</v>
      </c>
      <c r="K1624" t="s">
        <v>64</v>
      </c>
      <c r="L1624" t="s">
        <v>1374</v>
      </c>
      <c r="M1624">
        <v>89.7</v>
      </c>
      <c r="N1624">
        <v>88</v>
      </c>
      <c r="O1624" t="s">
        <v>49</v>
      </c>
      <c r="P1624" t="s">
        <v>38</v>
      </c>
      <c r="Q1624">
        <v>3</v>
      </c>
      <c r="R1624">
        <v>6</v>
      </c>
      <c r="S1624" t="s">
        <v>29</v>
      </c>
      <c r="U1624">
        <v>304150</v>
      </c>
    </row>
    <row r="1625" spans="1:21" x14ac:dyDescent="0.3">
      <c r="A1625">
        <v>304747</v>
      </c>
      <c r="B1625" t="s">
        <v>957</v>
      </c>
      <c r="C1625" t="s">
        <v>1763</v>
      </c>
      <c r="D1625" t="s">
        <v>80</v>
      </c>
      <c r="E1625" t="s">
        <v>1769</v>
      </c>
      <c r="F1625" t="s">
        <v>61</v>
      </c>
      <c r="G1625" t="s">
        <v>173</v>
      </c>
      <c r="H1625" t="s">
        <v>63</v>
      </c>
      <c r="I1625" t="s">
        <v>35</v>
      </c>
      <c r="J1625" t="s">
        <v>36</v>
      </c>
      <c r="K1625" t="s">
        <v>69</v>
      </c>
      <c r="L1625" t="s">
        <v>1377</v>
      </c>
      <c r="M1625">
        <v>92.93</v>
      </c>
      <c r="N1625">
        <v>84</v>
      </c>
      <c r="O1625" t="s">
        <v>49</v>
      </c>
      <c r="P1625" t="s">
        <v>38</v>
      </c>
      <c r="Q1625">
        <v>5</v>
      </c>
      <c r="R1625">
        <v>14</v>
      </c>
      <c r="S1625" t="s">
        <v>29</v>
      </c>
      <c r="U1625">
        <v>303890</v>
      </c>
    </row>
    <row r="1626" spans="1:21" x14ac:dyDescent="0.3">
      <c r="A1626">
        <v>304752</v>
      </c>
      <c r="B1626" t="s">
        <v>714</v>
      </c>
      <c r="C1626" t="s">
        <v>1766</v>
      </c>
      <c r="D1626" t="s">
        <v>52</v>
      </c>
      <c r="E1626" t="s">
        <v>1769</v>
      </c>
      <c r="F1626" t="s">
        <v>61</v>
      </c>
      <c r="G1626" t="s">
        <v>42</v>
      </c>
      <c r="H1626" t="s">
        <v>63</v>
      </c>
      <c r="I1626" t="s">
        <v>23</v>
      </c>
      <c r="J1626" t="s">
        <v>24</v>
      </c>
      <c r="K1626" t="s">
        <v>64</v>
      </c>
      <c r="L1626" t="s">
        <v>1293</v>
      </c>
      <c r="M1626">
        <v>94.14</v>
      </c>
      <c r="N1626">
        <v>73</v>
      </c>
      <c r="O1626" t="s">
        <v>49</v>
      </c>
      <c r="P1626" t="s">
        <v>28</v>
      </c>
      <c r="R1626">
        <v>12</v>
      </c>
      <c r="S1626" t="s">
        <v>57</v>
      </c>
      <c r="T1626" t="s">
        <v>1381</v>
      </c>
      <c r="U1626">
        <v>304184</v>
      </c>
    </row>
    <row r="1627" spans="1:21" x14ac:dyDescent="0.3">
      <c r="A1627">
        <v>304753</v>
      </c>
      <c r="B1627" t="s">
        <v>228</v>
      </c>
      <c r="C1627" t="s">
        <v>1763</v>
      </c>
      <c r="D1627" t="s">
        <v>80</v>
      </c>
      <c r="E1627" t="s">
        <v>1768</v>
      </c>
      <c r="F1627" t="s">
        <v>20</v>
      </c>
      <c r="G1627" t="s">
        <v>21</v>
      </c>
      <c r="H1627" t="s">
        <v>22</v>
      </c>
      <c r="I1627" t="s">
        <v>23</v>
      </c>
      <c r="J1627" t="s">
        <v>24</v>
      </c>
      <c r="K1627" t="s">
        <v>64</v>
      </c>
      <c r="L1627" t="s">
        <v>1382</v>
      </c>
      <c r="M1627">
        <v>91.87</v>
      </c>
      <c r="N1627">
        <v>82</v>
      </c>
      <c r="O1627" t="s">
        <v>49</v>
      </c>
      <c r="P1627" t="s">
        <v>38</v>
      </c>
      <c r="Q1627">
        <v>5</v>
      </c>
      <c r="R1627">
        <v>14</v>
      </c>
      <c r="S1627" t="s">
        <v>57</v>
      </c>
      <c r="T1627" t="s">
        <v>1383</v>
      </c>
      <c r="U1627">
        <v>304625</v>
      </c>
    </row>
    <row r="1628" spans="1:21" x14ac:dyDescent="0.3">
      <c r="A1628">
        <v>304754</v>
      </c>
      <c r="B1628" t="s">
        <v>450</v>
      </c>
      <c r="C1628" t="s">
        <v>1765</v>
      </c>
      <c r="D1628" t="s">
        <v>19</v>
      </c>
      <c r="E1628" t="s">
        <v>1768</v>
      </c>
      <c r="F1628" t="s">
        <v>20</v>
      </c>
      <c r="G1628" t="s">
        <v>42</v>
      </c>
      <c r="H1628" t="s">
        <v>76</v>
      </c>
      <c r="I1628" t="s">
        <v>43</v>
      </c>
      <c r="J1628" t="s">
        <v>36</v>
      </c>
      <c r="K1628" t="s">
        <v>69</v>
      </c>
      <c r="L1628" t="s">
        <v>1319</v>
      </c>
      <c r="M1628">
        <v>99.49</v>
      </c>
      <c r="N1628">
        <v>92</v>
      </c>
      <c r="O1628" t="s">
        <v>49</v>
      </c>
      <c r="P1628" t="s">
        <v>38</v>
      </c>
      <c r="Q1628">
        <v>5</v>
      </c>
      <c r="R1628">
        <v>19</v>
      </c>
      <c r="S1628" t="s">
        <v>29</v>
      </c>
      <c r="U1628">
        <v>304307</v>
      </c>
    </row>
    <row r="1629" spans="1:21" x14ac:dyDescent="0.3">
      <c r="A1629">
        <v>304756</v>
      </c>
      <c r="B1629" t="s">
        <v>503</v>
      </c>
      <c r="C1629" t="s">
        <v>1761</v>
      </c>
      <c r="D1629" t="s">
        <v>40</v>
      </c>
      <c r="E1629" t="s">
        <v>1768</v>
      </c>
      <c r="F1629" t="s">
        <v>20</v>
      </c>
      <c r="G1629" t="s">
        <v>62</v>
      </c>
      <c r="H1629" t="s">
        <v>22</v>
      </c>
      <c r="I1629" t="s">
        <v>35</v>
      </c>
      <c r="J1629" t="s">
        <v>24</v>
      </c>
      <c r="K1629" t="s">
        <v>54</v>
      </c>
      <c r="L1629" t="s">
        <v>1384</v>
      </c>
      <c r="M1629">
        <v>88.39</v>
      </c>
      <c r="N1629">
        <v>89</v>
      </c>
      <c r="O1629" t="s">
        <v>49</v>
      </c>
      <c r="P1629" t="s">
        <v>38</v>
      </c>
      <c r="Q1629">
        <v>2</v>
      </c>
      <c r="R1629">
        <v>31</v>
      </c>
      <c r="S1629" t="s">
        <v>29</v>
      </c>
      <c r="U1629">
        <v>303698</v>
      </c>
    </row>
    <row r="1630" spans="1:21" x14ac:dyDescent="0.3">
      <c r="A1630">
        <v>304761</v>
      </c>
      <c r="B1630" t="s">
        <v>382</v>
      </c>
      <c r="C1630" t="s">
        <v>1764</v>
      </c>
      <c r="D1630" t="s">
        <v>60</v>
      </c>
      <c r="E1630" t="s">
        <v>1771</v>
      </c>
      <c r="F1630" t="s">
        <v>32</v>
      </c>
      <c r="G1630" t="s">
        <v>173</v>
      </c>
      <c r="H1630" t="s">
        <v>22</v>
      </c>
      <c r="I1630" t="s">
        <v>43</v>
      </c>
      <c r="J1630" t="s">
        <v>24</v>
      </c>
      <c r="K1630" t="s">
        <v>64</v>
      </c>
      <c r="L1630" t="s">
        <v>484</v>
      </c>
      <c r="M1630">
        <v>86.12</v>
      </c>
      <c r="N1630">
        <v>89</v>
      </c>
      <c r="O1630" t="s">
        <v>49</v>
      </c>
      <c r="P1630" t="s">
        <v>38</v>
      </c>
      <c r="Q1630">
        <v>2</v>
      </c>
      <c r="R1630">
        <v>25</v>
      </c>
      <c r="S1630" t="s">
        <v>29</v>
      </c>
      <c r="U1630">
        <v>303967</v>
      </c>
    </row>
    <row r="1631" spans="1:21" x14ac:dyDescent="0.3">
      <c r="A1631">
        <v>304762</v>
      </c>
      <c r="B1631" t="s">
        <v>1045</v>
      </c>
      <c r="C1631" t="s">
        <v>1762</v>
      </c>
      <c r="D1631" t="s">
        <v>72</v>
      </c>
      <c r="E1631" t="s">
        <v>1768</v>
      </c>
      <c r="F1631" t="s">
        <v>20</v>
      </c>
      <c r="G1631" t="s">
        <v>21</v>
      </c>
      <c r="H1631" t="s">
        <v>22</v>
      </c>
      <c r="I1631" t="s">
        <v>35</v>
      </c>
      <c r="J1631" t="s">
        <v>36</v>
      </c>
      <c r="K1631" t="s">
        <v>64</v>
      </c>
      <c r="L1631" t="s">
        <v>1387</v>
      </c>
      <c r="M1631">
        <v>97.66</v>
      </c>
      <c r="N1631">
        <v>91</v>
      </c>
      <c r="O1631" t="s">
        <v>49</v>
      </c>
      <c r="P1631" t="s">
        <v>38</v>
      </c>
      <c r="Q1631">
        <v>3</v>
      </c>
      <c r="R1631">
        <v>5</v>
      </c>
      <c r="S1631" t="s">
        <v>57</v>
      </c>
      <c r="T1631" t="s">
        <v>662</v>
      </c>
      <c r="U1631">
        <v>304274</v>
      </c>
    </row>
    <row r="1632" spans="1:21" x14ac:dyDescent="0.3">
      <c r="A1632">
        <v>304763</v>
      </c>
      <c r="B1632" t="s">
        <v>673</v>
      </c>
      <c r="C1632" t="s">
        <v>1765</v>
      </c>
      <c r="D1632" t="s">
        <v>19</v>
      </c>
      <c r="E1632" t="s">
        <v>1768</v>
      </c>
      <c r="F1632" t="s">
        <v>20</v>
      </c>
      <c r="G1632" t="s">
        <v>21</v>
      </c>
      <c r="H1632" t="s">
        <v>34</v>
      </c>
      <c r="I1632" t="s">
        <v>35</v>
      </c>
      <c r="J1632" t="s">
        <v>24</v>
      </c>
      <c r="K1632" t="s">
        <v>54</v>
      </c>
      <c r="L1632" t="s">
        <v>1388</v>
      </c>
      <c r="M1632">
        <v>85.88</v>
      </c>
      <c r="N1632">
        <v>83</v>
      </c>
      <c r="O1632" t="s">
        <v>49</v>
      </c>
      <c r="P1632" t="s">
        <v>38</v>
      </c>
      <c r="Q1632">
        <v>4</v>
      </c>
      <c r="R1632">
        <v>39</v>
      </c>
      <c r="S1632" t="s">
        <v>29</v>
      </c>
      <c r="U1632">
        <v>304733</v>
      </c>
    </row>
    <row r="1633" spans="1:21" x14ac:dyDescent="0.3">
      <c r="A1633">
        <v>304774</v>
      </c>
      <c r="B1633" t="s">
        <v>418</v>
      </c>
      <c r="C1633" t="s">
        <v>1766</v>
      </c>
      <c r="D1633" t="s">
        <v>52</v>
      </c>
      <c r="E1633" t="s">
        <v>1769</v>
      </c>
      <c r="F1633" t="s">
        <v>61</v>
      </c>
      <c r="G1633" t="s">
        <v>47</v>
      </c>
      <c r="H1633" t="s">
        <v>63</v>
      </c>
      <c r="I1633" t="s">
        <v>43</v>
      </c>
      <c r="J1633" t="s">
        <v>36</v>
      </c>
      <c r="K1633" t="s">
        <v>64</v>
      </c>
      <c r="L1633" t="s">
        <v>987</v>
      </c>
      <c r="M1633">
        <v>89.9</v>
      </c>
      <c r="N1633">
        <v>83</v>
      </c>
      <c r="O1633" t="s">
        <v>49</v>
      </c>
      <c r="P1633" t="s">
        <v>28</v>
      </c>
      <c r="R1633">
        <v>27</v>
      </c>
      <c r="S1633" t="s">
        <v>57</v>
      </c>
      <c r="T1633" t="s">
        <v>1396</v>
      </c>
      <c r="U1633">
        <v>304701</v>
      </c>
    </row>
    <row r="1634" spans="1:21" x14ac:dyDescent="0.3">
      <c r="A1634">
        <v>304781</v>
      </c>
      <c r="B1634" t="s">
        <v>226</v>
      </c>
      <c r="C1634" t="s">
        <v>1764</v>
      </c>
      <c r="D1634" t="s">
        <v>60</v>
      </c>
      <c r="E1634" t="s">
        <v>1769</v>
      </c>
      <c r="F1634" t="s">
        <v>61</v>
      </c>
      <c r="G1634" t="s">
        <v>73</v>
      </c>
      <c r="H1634" t="s">
        <v>34</v>
      </c>
      <c r="I1634" t="s">
        <v>23</v>
      </c>
      <c r="J1634" t="s">
        <v>36</v>
      </c>
      <c r="K1634" t="s">
        <v>25</v>
      </c>
      <c r="L1634" t="s">
        <v>822</v>
      </c>
      <c r="M1634">
        <v>91.72</v>
      </c>
      <c r="N1634">
        <v>75</v>
      </c>
      <c r="O1634" t="s">
        <v>49</v>
      </c>
      <c r="P1634" t="s">
        <v>38</v>
      </c>
      <c r="Q1634">
        <v>5</v>
      </c>
      <c r="R1634">
        <v>6</v>
      </c>
      <c r="S1634" t="s">
        <v>29</v>
      </c>
      <c r="U1634">
        <v>303742</v>
      </c>
    </row>
    <row r="1635" spans="1:21" x14ac:dyDescent="0.3">
      <c r="A1635">
        <v>304786</v>
      </c>
      <c r="B1635" t="s">
        <v>544</v>
      </c>
      <c r="C1635" t="s">
        <v>1765</v>
      </c>
      <c r="D1635" t="s">
        <v>19</v>
      </c>
      <c r="E1635" t="s">
        <v>1769</v>
      </c>
      <c r="F1635" t="s">
        <v>61</v>
      </c>
      <c r="G1635" t="s">
        <v>108</v>
      </c>
      <c r="H1635" t="s">
        <v>34</v>
      </c>
      <c r="I1635" t="s">
        <v>35</v>
      </c>
      <c r="J1635" t="s">
        <v>24</v>
      </c>
      <c r="K1635" t="s">
        <v>69</v>
      </c>
      <c r="L1635" t="s">
        <v>549</v>
      </c>
      <c r="M1635">
        <v>91.43</v>
      </c>
      <c r="N1635">
        <v>75</v>
      </c>
      <c r="O1635" t="s">
        <v>49</v>
      </c>
      <c r="P1635" t="s">
        <v>50</v>
      </c>
      <c r="R1635">
        <v>9</v>
      </c>
      <c r="S1635" t="s">
        <v>131</v>
      </c>
      <c r="T1635" t="s">
        <v>1402</v>
      </c>
      <c r="U1635">
        <v>303548</v>
      </c>
    </row>
    <row r="1636" spans="1:21" x14ac:dyDescent="0.3">
      <c r="A1636">
        <v>304789</v>
      </c>
      <c r="B1636" t="s">
        <v>45</v>
      </c>
      <c r="C1636" t="s">
        <v>1766</v>
      </c>
      <c r="D1636" t="s">
        <v>52</v>
      </c>
      <c r="E1636" t="s">
        <v>1768</v>
      </c>
      <c r="F1636" t="s">
        <v>20</v>
      </c>
      <c r="G1636" t="s">
        <v>33</v>
      </c>
      <c r="H1636" t="s">
        <v>76</v>
      </c>
      <c r="I1636" t="s">
        <v>43</v>
      </c>
      <c r="J1636" t="s">
        <v>36</v>
      </c>
      <c r="K1636" t="s">
        <v>25</v>
      </c>
      <c r="L1636" t="s">
        <v>1404</v>
      </c>
      <c r="M1636">
        <v>96.77</v>
      </c>
      <c r="N1636">
        <v>94</v>
      </c>
      <c r="O1636" t="s">
        <v>49</v>
      </c>
      <c r="P1636" t="s">
        <v>28</v>
      </c>
      <c r="R1636">
        <v>23</v>
      </c>
      <c r="S1636" t="s">
        <v>29</v>
      </c>
      <c r="U1636">
        <v>304267</v>
      </c>
    </row>
    <row r="1637" spans="1:21" x14ac:dyDescent="0.3">
      <c r="A1637">
        <v>304792</v>
      </c>
      <c r="B1637" t="s">
        <v>985</v>
      </c>
      <c r="C1637" t="s">
        <v>1760</v>
      </c>
      <c r="D1637" t="s">
        <v>31</v>
      </c>
      <c r="E1637" t="s">
        <v>1772</v>
      </c>
      <c r="F1637" t="s">
        <v>46</v>
      </c>
      <c r="G1637" t="s">
        <v>73</v>
      </c>
      <c r="H1637" t="s">
        <v>76</v>
      </c>
      <c r="I1637" t="s">
        <v>35</v>
      </c>
      <c r="J1637" t="s">
        <v>36</v>
      </c>
      <c r="K1637" t="s">
        <v>54</v>
      </c>
      <c r="L1637" t="s">
        <v>1132</v>
      </c>
      <c r="M1637">
        <v>98.82</v>
      </c>
      <c r="N1637">
        <v>88</v>
      </c>
      <c r="O1637" t="s">
        <v>49</v>
      </c>
      <c r="P1637" t="s">
        <v>38</v>
      </c>
      <c r="Q1637">
        <v>3</v>
      </c>
      <c r="R1637">
        <v>19</v>
      </c>
      <c r="S1637" t="s">
        <v>29</v>
      </c>
      <c r="U1637">
        <v>303795</v>
      </c>
    </row>
    <row r="1638" spans="1:21" x14ac:dyDescent="0.3">
      <c r="A1638">
        <v>304793</v>
      </c>
      <c r="B1638" t="s">
        <v>1405</v>
      </c>
      <c r="C1638" t="s">
        <v>1764</v>
      </c>
      <c r="D1638" t="s">
        <v>60</v>
      </c>
      <c r="E1638" t="s">
        <v>1772</v>
      </c>
      <c r="F1638" t="s">
        <v>46</v>
      </c>
      <c r="G1638" t="s">
        <v>47</v>
      </c>
      <c r="H1638" t="s">
        <v>22</v>
      </c>
      <c r="I1638" t="s">
        <v>23</v>
      </c>
      <c r="J1638" t="s">
        <v>36</v>
      </c>
      <c r="K1638" t="s">
        <v>54</v>
      </c>
      <c r="L1638" t="s">
        <v>1197</v>
      </c>
      <c r="M1638">
        <v>86.29</v>
      </c>
      <c r="N1638">
        <v>76</v>
      </c>
      <c r="O1638" t="s">
        <v>49</v>
      </c>
      <c r="P1638" t="s">
        <v>50</v>
      </c>
      <c r="R1638">
        <v>15</v>
      </c>
      <c r="S1638" t="s">
        <v>29</v>
      </c>
      <c r="U1638">
        <v>303887</v>
      </c>
    </row>
    <row r="1639" spans="1:21" x14ac:dyDescent="0.3">
      <c r="A1639">
        <v>304796</v>
      </c>
      <c r="B1639" t="s">
        <v>506</v>
      </c>
      <c r="C1639" t="s">
        <v>1764</v>
      </c>
      <c r="D1639" t="s">
        <v>60</v>
      </c>
      <c r="E1639" t="s">
        <v>1769</v>
      </c>
      <c r="F1639" t="s">
        <v>61</v>
      </c>
      <c r="G1639" t="s">
        <v>62</v>
      </c>
      <c r="H1639" t="s">
        <v>76</v>
      </c>
      <c r="I1639" t="s">
        <v>43</v>
      </c>
      <c r="J1639" t="s">
        <v>24</v>
      </c>
      <c r="K1639" t="s">
        <v>25</v>
      </c>
      <c r="L1639" t="s">
        <v>358</v>
      </c>
      <c r="M1639">
        <v>89.71</v>
      </c>
      <c r="N1639">
        <v>80</v>
      </c>
      <c r="O1639" t="s">
        <v>49</v>
      </c>
      <c r="P1639" t="s">
        <v>38</v>
      </c>
      <c r="Q1639">
        <v>3</v>
      </c>
      <c r="R1639">
        <v>27</v>
      </c>
      <c r="S1639" t="s">
        <v>29</v>
      </c>
      <c r="U1639">
        <v>304514</v>
      </c>
    </row>
    <row r="1640" spans="1:21" x14ac:dyDescent="0.3">
      <c r="A1640">
        <v>304802</v>
      </c>
      <c r="B1640" t="s">
        <v>217</v>
      </c>
      <c r="C1640" t="s">
        <v>1761</v>
      </c>
      <c r="D1640" t="s">
        <v>40</v>
      </c>
      <c r="E1640" t="s">
        <v>1771</v>
      </c>
      <c r="F1640" t="s">
        <v>32</v>
      </c>
      <c r="G1640" t="s">
        <v>47</v>
      </c>
      <c r="H1640" t="s">
        <v>63</v>
      </c>
      <c r="I1640" t="s">
        <v>35</v>
      </c>
      <c r="J1640" t="s">
        <v>24</v>
      </c>
      <c r="K1640" t="s">
        <v>54</v>
      </c>
      <c r="L1640" t="s">
        <v>1409</v>
      </c>
      <c r="M1640">
        <v>91.86</v>
      </c>
      <c r="N1640">
        <v>70</v>
      </c>
      <c r="O1640" t="s">
        <v>49</v>
      </c>
      <c r="P1640" t="s">
        <v>28</v>
      </c>
      <c r="R1640">
        <v>23</v>
      </c>
      <c r="S1640" t="s">
        <v>29</v>
      </c>
      <c r="U1640">
        <v>304543</v>
      </c>
    </row>
    <row r="1641" spans="1:21" x14ac:dyDescent="0.3">
      <c r="A1641">
        <v>304804</v>
      </c>
      <c r="B1641" t="s">
        <v>107</v>
      </c>
      <c r="C1641" t="s">
        <v>1760</v>
      </c>
      <c r="D1641" t="s">
        <v>31</v>
      </c>
      <c r="E1641" t="s">
        <v>1771</v>
      </c>
      <c r="F1641" t="s">
        <v>32</v>
      </c>
      <c r="G1641" t="s">
        <v>108</v>
      </c>
      <c r="H1641" t="s">
        <v>34</v>
      </c>
      <c r="I1641" t="s">
        <v>43</v>
      </c>
      <c r="J1641" t="s">
        <v>24</v>
      </c>
      <c r="K1641" t="s">
        <v>64</v>
      </c>
      <c r="L1641" t="s">
        <v>496</v>
      </c>
      <c r="M1641">
        <v>92.61</v>
      </c>
      <c r="N1641">
        <v>84</v>
      </c>
      <c r="O1641" t="s">
        <v>49</v>
      </c>
      <c r="P1641" t="s">
        <v>38</v>
      </c>
      <c r="Q1641">
        <v>3</v>
      </c>
      <c r="R1641">
        <v>34</v>
      </c>
      <c r="S1641" t="s">
        <v>29</v>
      </c>
      <c r="U1641">
        <v>303784</v>
      </c>
    </row>
    <row r="1642" spans="1:21" x14ac:dyDescent="0.3">
      <c r="A1642">
        <v>304811</v>
      </c>
      <c r="B1642" t="s">
        <v>989</v>
      </c>
      <c r="C1642" t="s">
        <v>1762</v>
      </c>
      <c r="D1642" t="s">
        <v>72</v>
      </c>
      <c r="E1642" t="s">
        <v>1771</v>
      </c>
      <c r="F1642" t="s">
        <v>32</v>
      </c>
      <c r="G1642" t="s">
        <v>102</v>
      </c>
      <c r="H1642" t="s">
        <v>76</v>
      </c>
      <c r="I1642" t="s">
        <v>35</v>
      </c>
      <c r="J1642" t="s">
        <v>24</v>
      </c>
      <c r="K1642" t="s">
        <v>54</v>
      </c>
      <c r="L1642" t="s">
        <v>1353</v>
      </c>
      <c r="M1642">
        <v>97.5</v>
      </c>
      <c r="N1642">
        <v>92</v>
      </c>
      <c r="O1642" t="s">
        <v>49</v>
      </c>
      <c r="P1642" t="s">
        <v>28</v>
      </c>
      <c r="R1642">
        <v>23</v>
      </c>
      <c r="S1642" t="s">
        <v>29</v>
      </c>
      <c r="U1642">
        <v>304177</v>
      </c>
    </row>
    <row r="1643" spans="1:21" x14ac:dyDescent="0.3">
      <c r="A1643">
        <v>304819</v>
      </c>
      <c r="B1643" t="s">
        <v>485</v>
      </c>
      <c r="C1643" t="s">
        <v>1762</v>
      </c>
      <c r="D1643" t="s">
        <v>72</v>
      </c>
      <c r="E1643" t="s">
        <v>1768</v>
      </c>
      <c r="F1643" t="s">
        <v>20</v>
      </c>
      <c r="G1643" t="s">
        <v>126</v>
      </c>
      <c r="H1643" t="s">
        <v>63</v>
      </c>
      <c r="I1643" t="s">
        <v>23</v>
      </c>
      <c r="J1643" t="s">
        <v>36</v>
      </c>
      <c r="K1643" t="s">
        <v>54</v>
      </c>
      <c r="L1643" t="s">
        <v>1414</v>
      </c>
      <c r="M1643">
        <v>95.79</v>
      </c>
      <c r="N1643">
        <v>100</v>
      </c>
      <c r="O1643" t="s">
        <v>49</v>
      </c>
      <c r="P1643" t="s">
        <v>38</v>
      </c>
      <c r="Q1643">
        <v>2</v>
      </c>
      <c r="R1643">
        <v>18</v>
      </c>
      <c r="S1643" t="s">
        <v>29</v>
      </c>
      <c r="U1643">
        <v>303990</v>
      </c>
    </row>
    <row r="1644" spans="1:21" x14ac:dyDescent="0.3">
      <c r="A1644">
        <v>304820</v>
      </c>
      <c r="B1644" t="s">
        <v>857</v>
      </c>
      <c r="C1644" t="s">
        <v>1760</v>
      </c>
      <c r="D1644" t="s">
        <v>31</v>
      </c>
      <c r="E1644" t="s">
        <v>1769</v>
      </c>
      <c r="F1644" t="s">
        <v>61</v>
      </c>
      <c r="G1644" t="s">
        <v>173</v>
      </c>
      <c r="H1644" t="s">
        <v>22</v>
      </c>
      <c r="I1644" t="s">
        <v>43</v>
      </c>
      <c r="J1644" t="s">
        <v>36</v>
      </c>
      <c r="K1644" t="s">
        <v>25</v>
      </c>
      <c r="L1644" t="s">
        <v>1010</v>
      </c>
      <c r="M1644">
        <v>92.57</v>
      </c>
      <c r="N1644">
        <v>77</v>
      </c>
      <c r="O1644" t="s">
        <v>49</v>
      </c>
      <c r="P1644" t="s">
        <v>50</v>
      </c>
      <c r="R1644">
        <v>5</v>
      </c>
      <c r="S1644" t="s">
        <v>29</v>
      </c>
      <c r="U1644">
        <v>303773</v>
      </c>
    </row>
    <row r="1645" spans="1:21" x14ac:dyDescent="0.3">
      <c r="A1645">
        <v>304821</v>
      </c>
      <c r="B1645" t="s">
        <v>665</v>
      </c>
      <c r="C1645" t="s">
        <v>1763</v>
      </c>
      <c r="D1645" t="s">
        <v>80</v>
      </c>
      <c r="E1645" t="s">
        <v>1770</v>
      </c>
      <c r="F1645" t="s">
        <v>41</v>
      </c>
      <c r="G1645" t="s">
        <v>21</v>
      </c>
      <c r="H1645" t="s">
        <v>63</v>
      </c>
      <c r="I1645" t="s">
        <v>23</v>
      </c>
      <c r="J1645" t="s">
        <v>36</v>
      </c>
      <c r="K1645" t="s">
        <v>69</v>
      </c>
      <c r="L1645" t="s">
        <v>756</v>
      </c>
      <c r="M1645">
        <v>92.15</v>
      </c>
      <c r="N1645">
        <v>76</v>
      </c>
      <c r="O1645" t="s">
        <v>49</v>
      </c>
      <c r="P1645" t="s">
        <v>38</v>
      </c>
      <c r="Q1645">
        <v>4</v>
      </c>
      <c r="R1645">
        <v>17</v>
      </c>
      <c r="S1645" t="s">
        <v>29</v>
      </c>
      <c r="U1645">
        <v>304137</v>
      </c>
    </row>
    <row r="1646" spans="1:21" x14ac:dyDescent="0.3">
      <c r="A1646">
        <v>304829</v>
      </c>
      <c r="B1646" t="s">
        <v>688</v>
      </c>
      <c r="C1646" t="s">
        <v>1766</v>
      </c>
      <c r="D1646" t="s">
        <v>52</v>
      </c>
      <c r="E1646" t="s">
        <v>1772</v>
      </c>
      <c r="F1646" t="s">
        <v>46</v>
      </c>
      <c r="G1646" t="s">
        <v>53</v>
      </c>
      <c r="H1646" t="s">
        <v>76</v>
      </c>
      <c r="I1646" t="s">
        <v>23</v>
      </c>
      <c r="J1646" t="s">
        <v>36</v>
      </c>
      <c r="K1646" t="s">
        <v>54</v>
      </c>
      <c r="L1646" t="s">
        <v>1409</v>
      </c>
      <c r="M1646">
        <v>96.38</v>
      </c>
      <c r="N1646">
        <v>89</v>
      </c>
      <c r="O1646" t="s">
        <v>49</v>
      </c>
      <c r="P1646" t="s">
        <v>38</v>
      </c>
      <c r="Q1646">
        <v>4</v>
      </c>
      <c r="R1646">
        <v>30</v>
      </c>
      <c r="S1646" t="s">
        <v>57</v>
      </c>
      <c r="T1646" t="s">
        <v>1262</v>
      </c>
      <c r="U1646">
        <v>303957</v>
      </c>
    </row>
    <row r="1647" spans="1:21" x14ac:dyDescent="0.3">
      <c r="A1647">
        <v>304831</v>
      </c>
      <c r="B1647" t="s">
        <v>291</v>
      </c>
      <c r="C1647" t="s">
        <v>1766</v>
      </c>
      <c r="D1647" t="s">
        <v>52</v>
      </c>
      <c r="E1647" t="s">
        <v>1772</v>
      </c>
      <c r="F1647" t="s">
        <v>46</v>
      </c>
      <c r="G1647" t="s">
        <v>42</v>
      </c>
      <c r="H1647" t="s">
        <v>63</v>
      </c>
      <c r="I1647" t="s">
        <v>23</v>
      </c>
      <c r="J1647" t="s">
        <v>36</v>
      </c>
      <c r="K1647" t="s">
        <v>64</v>
      </c>
      <c r="L1647" t="s">
        <v>480</v>
      </c>
      <c r="M1647">
        <v>95.24</v>
      </c>
      <c r="N1647">
        <v>98</v>
      </c>
      <c r="O1647" t="s">
        <v>49</v>
      </c>
      <c r="P1647" t="s">
        <v>38</v>
      </c>
      <c r="Q1647">
        <v>5</v>
      </c>
      <c r="R1647">
        <v>28</v>
      </c>
      <c r="S1647" t="s">
        <v>29</v>
      </c>
      <c r="U1647">
        <v>304212</v>
      </c>
    </row>
    <row r="1648" spans="1:21" x14ac:dyDescent="0.3">
      <c r="A1648">
        <v>304834</v>
      </c>
      <c r="B1648" t="s">
        <v>101</v>
      </c>
      <c r="C1648" t="s">
        <v>1765</v>
      </c>
      <c r="D1648" t="s">
        <v>19</v>
      </c>
      <c r="E1648" t="s">
        <v>1772</v>
      </c>
      <c r="F1648" t="s">
        <v>46</v>
      </c>
      <c r="G1648" t="s">
        <v>108</v>
      </c>
      <c r="H1648" t="s">
        <v>22</v>
      </c>
      <c r="I1648" t="s">
        <v>35</v>
      </c>
      <c r="J1648" t="s">
        <v>24</v>
      </c>
      <c r="K1648" t="s">
        <v>25</v>
      </c>
      <c r="L1648" t="s">
        <v>341</v>
      </c>
      <c r="M1648">
        <v>87.63</v>
      </c>
      <c r="N1648">
        <v>79</v>
      </c>
      <c r="O1648" t="s">
        <v>49</v>
      </c>
      <c r="P1648" t="s">
        <v>38</v>
      </c>
      <c r="Q1648">
        <v>5</v>
      </c>
      <c r="R1648">
        <v>33</v>
      </c>
      <c r="S1648" t="s">
        <v>29</v>
      </c>
      <c r="U1648">
        <v>303859</v>
      </c>
    </row>
    <row r="1649" spans="1:21" x14ac:dyDescent="0.3">
      <c r="A1649">
        <v>304835</v>
      </c>
      <c r="B1649" t="s">
        <v>831</v>
      </c>
      <c r="C1649" t="s">
        <v>1761</v>
      </c>
      <c r="D1649" t="s">
        <v>40</v>
      </c>
      <c r="E1649" t="s">
        <v>1768</v>
      </c>
      <c r="F1649" t="s">
        <v>20</v>
      </c>
      <c r="G1649" t="s">
        <v>42</v>
      </c>
      <c r="H1649" t="s">
        <v>76</v>
      </c>
      <c r="I1649" t="s">
        <v>35</v>
      </c>
      <c r="J1649" t="s">
        <v>36</v>
      </c>
      <c r="K1649" t="s">
        <v>69</v>
      </c>
      <c r="L1649" t="s">
        <v>1258</v>
      </c>
      <c r="M1649">
        <v>96.29</v>
      </c>
      <c r="N1649">
        <v>91</v>
      </c>
      <c r="O1649" t="s">
        <v>49</v>
      </c>
      <c r="P1649" t="s">
        <v>38</v>
      </c>
      <c r="Q1649">
        <v>2</v>
      </c>
      <c r="R1649">
        <v>22</v>
      </c>
      <c r="S1649" t="s">
        <v>29</v>
      </c>
      <c r="U1649">
        <v>303900</v>
      </c>
    </row>
    <row r="1650" spans="1:21" x14ac:dyDescent="0.3">
      <c r="A1650">
        <v>304836</v>
      </c>
      <c r="B1650" t="s">
        <v>209</v>
      </c>
      <c r="C1650" t="s">
        <v>1766</v>
      </c>
      <c r="D1650" t="s">
        <v>52</v>
      </c>
      <c r="E1650" t="s">
        <v>1768</v>
      </c>
      <c r="F1650" t="s">
        <v>20</v>
      </c>
      <c r="G1650" t="s">
        <v>42</v>
      </c>
      <c r="H1650" t="s">
        <v>34</v>
      </c>
      <c r="I1650" t="s">
        <v>35</v>
      </c>
      <c r="J1650" t="s">
        <v>36</v>
      </c>
      <c r="K1650" t="s">
        <v>64</v>
      </c>
      <c r="L1650" t="s">
        <v>368</v>
      </c>
      <c r="M1650">
        <v>87.64</v>
      </c>
      <c r="N1650">
        <v>81</v>
      </c>
      <c r="O1650" t="s">
        <v>49</v>
      </c>
      <c r="P1650" t="s">
        <v>38</v>
      </c>
      <c r="Q1650">
        <v>2</v>
      </c>
      <c r="R1650">
        <v>40</v>
      </c>
      <c r="S1650" t="s">
        <v>29</v>
      </c>
      <c r="U1650">
        <v>303810</v>
      </c>
    </row>
    <row r="1651" spans="1:21" x14ac:dyDescent="0.3">
      <c r="A1651">
        <v>304839</v>
      </c>
      <c r="B1651" t="s">
        <v>187</v>
      </c>
      <c r="C1651" t="s">
        <v>1764</v>
      </c>
      <c r="D1651" t="s">
        <v>60</v>
      </c>
      <c r="E1651" t="s">
        <v>1768</v>
      </c>
      <c r="F1651" t="s">
        <v>20</v>
      </c>
      <c r="G1651" t="s">
        <v>21</v>
      </c>
      <c r="H1651" t="s">
        <v>63</v>
      </c>
      <c r="I1651" t="s">
        <v>23</v>
      </c>
      <c r="J1651" t="s">
        <v>24</v>
      </c>
      <c r="K1651" t="s">
        <v>25</v>
      </c>
      <c r="L1651" t="s">
        <v>935</v>
      </c>
      <c r="M1651">
        <v>89.33</v>
      </c>
      <c r="N1651">
        <v>90</v>
      </c>
      <c r="O1651" t="s">
        <v>49</v>
      </c>
      <c r="P1651" t="s">
        <v>28</v>
      </c>
      <c r="S1651" t="s">
        <v>57</v>
      </c>
      <c r="T1651" t="s">
        <v>1418</v>
      </c>
      <c r="U1651">
        <v>304481</v>
      </c>
    </row>
    <row r="1652" spans="1:21" x14ac:dyDescent="0.3">
      <c r="A1652">
        <v>304840</v>
      </c>
      <c r="B1652" t="s">
        <v>140</v>
      </c>
      <c r="C1652" t="s">
        <v>1765</v>
      </c>
      <c r="D1652" t="s">
        <v>19</v>
      </c>
      <c r="E1652" t="s">
        <v>1771</v>
      </c>
      <c r="F1652" t="s">
        <v>32</v>
      </c>
      <c r="G1652" t="s">
        <v>62</v>
      </c>
      <c r="H1652" t="s">
        <v>34</v>
      </c>
      <c r="I1652" t="s">
        <v>35</v>
      </c>
      <c r="J1652" t="s">
        <v>36</v>
      </c>
      <c r="K1652" t="s">
        <v>54</v>
      </c>
      <c r="L1652" t="s">
        <v>800</v>
      </c>
      <c r="M1652">
        <v>99.39</v>
      </c>
      <c r="N1652">
        <v>94</v>
      </c>
      <c r="O1652" t="s">
        <v>49</v>
      </c>
      <c r="P1652" t="s">
        <v>38</v>
      </c>
      <c r="Q1652">
        <v>3</v>
      </c>
      <c r="R1652">
        <v>17</v>
      </c>
      <c r="S1652" t="s">
        <v>29</v>
      </c>
      <c r="U1652">
        <v>304533</v>
      </c>
    </row>
    <row r="1653" spans="1:21" x14ac:dyDescent="0.3">
      <c r="A1653">
        <v>304844</v>
      </c>
      <c r="B1653" t="s">
        <v>95</v>
      </c>
      <c r="C1653" t="s">
        <v>1766</v>
      </c>
      <c r="D1653" t="s">
        <v>52</v>
      </c>
      <c r="E1653" t="s">
        <v>1771</v>
      </c>
      <c r="F1653" t="s">
        <v>32</v>
      </c>
      <c r="G1653" t="s">
        <v>47</v>
      </c>
      <c r="H1653" t="s">
        <v>76</v>
      </c>
      <c r="I1653" t="s">
        <v>43</v>
      </c>
      <c r="J1653" t="s">
        <v>36</v>
      </c>
      <c r="K1653" t="s">
        <v>54</v>
      </c>
      <c r="L1653" t="s">
        <v>1421</v>
      </c>
      <c r="M1653">
        <v>85.36</v>
      </c>
      <c r="N1653">
        <v>90</v>
      </c>
      <c r="O1653" t="s">
        <v>49</v>
      </c>
      <c r="P1653" t="s">
        <v>38</v>
      </c>
      <c r="Q1653">
        <v>4</v>
      </c>
      <c r="R1653">
        <v>23</v>
      </c>
      <c r="S1653" t="s">
        <v>29</v>
      </c>
      <c r="U1653">
        <v>303782</v>
      </c>
    </row>
    <row r="1654" spans="1:21" x14ac:dyDescent="0.3">
      <c r="A1654">
        <v>304849</v>
      </c>
      <c r="B1654" t="s">
        <v>286</v>
      </c>
      <c r="C1654" t="s">
        <v>1766</v>
      </c>
      <c r="D1654" t="s">
        <v>52</v>
      </c>
      <c r="E1654" t="s">
        <v>1772</v>
      </c>
      <c r="F1654" t="s">
        <v>46</v>
      </c>
      <c r="G1654" t="s">
        <v>68</v>
      </c>
      <c r="H1654" t="s">
        <v>22</v>
      </c>
      <c r="I1654" t="s">
        <v>35</v>
      </c>
      <c r="J1654" t="s">
        <v>36</v>
      </c>
      <c r="K1654" t="s">
        <v>25</v>
      </c>
      <c r="L1654" t="s">
        <v>1253</v>
      </c>
      <c r="M1654">
        <v>92.61</v>
      </c>
      <c r="N1654">
        <v>79</v>
      </c>
      <c r="O1654" t="s">
        <v>49</v>
      </c>
      <c r="P1654" t="s">
        <v>38</v>
      </c>
      <c r="Q1654">
        <v>3</v>
      </c>
      <c r="R1654">
        <v>8</v>
      </c>
      <c r="S1654" t="s">
        <v>29</v>
      </c>
      <c r="U1654">
        <v>304526</v>
      </c>
    </row>
    <row r="1655" spans="1:21" x14ac:dyDescent="0.3">
      <c r="A1655">
        <v>304857</v>
      </c>
      <c r="B1655" t="s">
        <v>262</v>
      </c>
      <c r="C1655" t="s">
        <v>1760</v>
      </c>
      <c r="D1655" t="s">
        <v>31</v>
      </c>
      <c r="E1655" t="s">
        <v>1769</v>
      </c>
      <c r="F1655" t="s">
        <v>61</v>
      </c>
      <c r="G1655" t="s">
        <v>173</v>
      </c>
      <c r="H1655" t="s">
        <v>22</v>
      </c>
      <c r="I1655" t="s">
        <v>35</v>
      </c>
      <c r="J1655" t="s">
        <v>24</v>
      </c>
      <c r="K1655" t="s">
        <v>64</v>
      </c>
      <c r="L1655" t="s">
        <v>1428</v>
      </c>
      <c r="M1655">
        <v>97.07</v>
      </c>
      <c r="N1655">
        <v>95</v>
      </c>
      <c r="O1655" t="s">
        <v>49</v>
      </c>
      <c r="P1655" t="s">
        <v>28</v>
      </c>
      <c r="R1655">
        <v>24</v>
      </c>
      <c r="S1655" t="s">
        <v>29</v>
      </c>
      <c r="U1655">
        <v>304555</v>
      </c>
    </row>
    <row r="1656" spans="1:21" x14ac:dyDescent="0.3">
      <c r="A1656">
        <v>304859</v>
      </c>
      <c r="B1656" t="s">
        <v>481</v>
      </c>
      <c r="C1656" t="s">
        <v>1762</v>
      </c>
      <c r="D1656" t="s">
        <v>72</v>
      </c>
      <c r="E1656" t="s">
        <v>1770</v>
      </c>
      <c r="F1656" t="s">
        <v>41</v>
      </c>
      <c r="G1656" t="s">
        <v>47</v>
      </c>
      <c r="H1656" t="s">
        <v>63</v>
      </c>
      <c r="I1656" t="s">
        <v>43</v>
      </c>
      <c r="J1656" t="s">
        <v>24</v>
      </c>
      <c r="K1656" t="s">
        <v>25</v>
      </c>
      <c r="L1656" t="s">
        <v>1029</v>
      </c>
      <c r="M1656">
        <v>97.37</v>
      </c>
      <c r="N1656">
        <v>87</v>
      </c>
      <c r="O1656" t="s">
        <v>49</v>
      </c>
      <c r="P1656" t="s">
        <v>38</v>
      </c>
      <c r="Q1656">
        <v>3</v>
      </c>
      <c r="R1656">
        <v>22</v>
      </c>
      <c r="S1656" t="s">
        <v>29</v>
      </c>
      <c r="U1656">
        <v>303934</v>
      </c>
    </row>
    <row r="1657" spans="1:21" x14ac:dyDescent="0.3">
      <c r="A1657">
        <v>304873</v>
      </c>
      <c r="B1657" t="s">
        <v>271</v>
      </c>
      <c r="C1657" t="s">
        <v>1765</v>
      </c>
      <c r="D1657" t="s">
        <v>19</v>
      </c>
      <c r="E1657" t="s">
        <v>1772</v>
      </c>
      <c r="F1657" t="s">
        <v>46</v>
      </c>
      <c r="G1657" t="s">
        <v>62</v>
      </c>
      <c r="H1657" t="s">
        <v>76</v>
      </c>
      <c r="I1657" t="s">
        <v>23</v>
      </c>
      <c r="J1657" t="s">
        <v>24</v>
      </c>
      <c r="K1657" t="s">
        <v>64</v>
      </c>
      <c r="L1657" t="s">
        <v>1029</v>
      </c>
      <c r="M1657">
        <v>97.23</v>
      </c>
      <c r="N1657">
        <v>96</v>
      </c>
      <c r="O1657" t="s">
        <v>49</v>
      </c>
      <c r="P1657" t="s">
        <v>50</v>
      </c>
      <c r="S1657" t="s">
        <v>29</v>
      </c>
      <c r="U1657">
        <v>304297</v>
      </c>
    </row>
    <row r="1658" spans="1:21" x14ac:dyDescent="0.3">
      <c r="A1658">
        <v>304874</v>
      </c>
      <c r="B1658" t="s">
        <v>634</v>
      </c>
      <c r="C1658" t="s">
        <v>1761</v>
      </c>
      <c r="D1658" t="s">
        <v>40</v>
      </c>
      <c r="E1658" t="s">
        <v>1772</v>
      </c>
      <c r="F1658" t="s">
        <v>46</v>
      </c>
      <c r="G1658" t="s">
        <v>33</v>
      </c>
      <c r="H1658" t="s">
        <v>76</v>
      </c>
      <c r="I1658" t="s">
        <v>23</v>
      </c>
      <c r="J1658" t="s">
        <v>24</v>
      </c>
      <c r="K1658" t="s">
        <v>64</v>
      </c>
      <c r="L1658" t="s">
        <v>1430</v>
      </c>
      <c r="M1658">
        <v>87.97</v>
      </c>
      <c r="N1658">
        <v>85</v>
      </c>
      <c r="O1658" t="s">
        <v>49</v>
      </c>
      <c r="P1658" t="s">
        <v>38</v>
      </c>
      <c r="Q1658">
        <v>4</v>
      </c>
      <c r="R1658">
        <v>7</v>
      </c>
      <c r="S1658" t="s">
        <v>29</v>
      </c>
      <c r="U1658">
        <v>304453</v>
      </c>
    </row>
    <row r="1659" spans="1:21" x14ac:dyDescent="0.3">
      <c r="A1659">
        <v>304875</v>
      </c>
      <c r="B1659" t="s">
        <v>71</v>
      </c>
      <c r="C1659" t="s">
        <v>1764</v>
      </c>
      <c r="D1659" t="s">
        <v>60</v>
      </c>
      <c r="E1659" t="s">
        <v>1768</v>
      </c>
      <c r="F1659" t="s">
        <v>20</v>
      </c>
      <c r="G1659" t="s">
        <v>53</v>
      </c>
      <c r="H1659" t="s">
        <v>22</v>
      </c>
      <c r="I1659" t="s">
        <v>43</v>
      </c>
      <c r="J1659" t="s">
        <v>36</v>
      </c>
      <c r="K1659" t="s">
        <v>54</v>
      </c>
      <c r="L1659" t="s">
        <v>1178</v>
      </c>
      <c r="M1659">
        <v>85.74</v>
      </c>
      <c r="N1659">
        <v>86</v>
      </c>
      <c r="O1659" t="s">
        <v>49</v>
      </c>
      <c r="P1659" t="s">
        <v>38</v>
      </c>
      <c r="Q1659">
        <v>4</v>
      </c>
      <c r="R1659">
        <v>14</v>
      </c>
      <c r="S1659" t="s">
        <v>29</v>
      </c>
      <c r="U1659">
        <v>303981</v>
      </c>
    </row>
    <row r="1660" spans="1:21" x14ac:dyDescent="0.3">
      <c r="A1660">
        <v>304877</v>
      </c>
      <c r="B1660" t="s">
        <v>503</v>
      </c>
      <c r="C1660" t="s">
        <v>1766</v>
      </c>
      <c r="D1660" t="s">
        <v>52</v>
      </c>
      <c r="E1660" t="s">
        <v>1771</v>
      </c>
      <c r="F1660" t="s">
        <v>32</v>
      </c>
      <c r="G1660" t="s">
        <v>73</v>
      </c>
      <c r="H1660" t="s">
        <v>63</v>
      </c>
      <c r="I1660" t="s">
        <v>23</v>
      </c>
      <c r="J1660" t="s">
        <v>36</v>
      </c>
      <c r="K1660" t="s">
        <v>54</v>
      </c>
      <c r="L1660" t="s">
        <v>1431</v>
      </c>
      <c r="M1660">
        <v>91.58</v>
      </c>
      <c r="N1660">
        <v>71</v>
      </c>
      <c r="O1660" t="s">
        <v>49</v>
      </c>
      <c r="P1660" t="s">
        <v>38</v>
      </c>
      <c r="Q1660">
        <v>4</v>
      </c>
      <c r="R1660">
        <v>24</v>
      </c>
      <c r="S1660" t="s">
        <v>57</v>
      </c>
      <c r="T1660" t="s">
        <v>1432</v>
      </c>
      <c r="U1660">
        <v>304467</v>
      </c>
    </row>
    <row r="1661" spans="1:21" x14ac:dyDescent="0.3">
      <c r="A1661">
        <v>304890</v>
      </c>
      <c r="B1661" t="s">
        <v>226</v>
      </c>
      <c r="C1661" t="s">
        <v>1766</v>
      </c>
      <c r="D1661" t="s">
        <v>52</v>
      </c>
      <c r="E1661" t="s">
        <v>1771</v>
      </c>
      <c r="F1661" t="s">
        <v>32</v>
      </c>
      <c r="G1661" t="s">
        <v>33</v>
      </c>
      <c r="H1661" t="s">
        <v>34</v>
      </c>
      <c r="I1661" t="s">
        <v>23</v>
      </c>
      <c r="J1661" t="s">
        <v>36</v>
      </c>
      <c r="K1661" t="s">
        <v>64</v>
      </c>
      <c r="L1661" t="s">
        <v>1437</v>
      </c>
      <c r="M1661">
        <v>98.48</v>
      </c>
      <c r="N1661">
        <v>97</v>
      </c>
      <c r="O1661" t="s">
        <v>49</v>
      </c>
      <c r="P1661" t="s">
        <v>50</v>
      </c>
      <c r="R1661">
        <v>13</v>
      </c>
      <c r="S1661" t="s">
        <v>29</v>
      </c>
      <c r="U1661">
        <v>304130</v>
      </c>
    </row>
    <row r="1662" spans="1:21" x14ac:dyDescent="0.3">
      <c r="A1662">
        <v>304893</v>
      </c>
      <c r="B1662" t="s">
        <v>1248</v>
      </c>
      <c r="C1662" t="s">
        <v>1765</v>
      </c>
      <c r="D1662" t="s">
        <v>19</v>
      </c>
      <c r="E1662" t="s">
        <v>1769</v>
      </c>
      <c r="F1662" t="s">
        <v>61</v>
      </c>
      <c r="G1662" t="s">
        <v>173</v>
      </c>
      <c r="H1662" t="s">
        <v>63</v>
      </c>
      <c r="I1662" t="s">
        <v>23</v>
      </c>
      <c r="J1662" t="s">
        <v>24</v>
      </c>
      <c r="K1662" t="s">
        <v>64</v>
      </c>
      <c r="L1662" t="s">
        <v>1342</v>
      </c>
      <c r="M1662">
        <v>98.94</v>
      </c>
      <c r="N1662">
        <v>85</v>
      </c>
      <c r="O1662" t="s">
        <v>49</v>
      </c>
      <c r="P1662" t="s">
        <v>38</v>
      </c>
      <c r="Q1662">
        <v>4</v>
      </c>
      <c r="R1662">
        <v>38</v>
      </c>
      <c r="S1662" t="s">
        <v>29</v>
      </c>
      <c r="U1662">
        <v>303896</v>
      </c>
    </row>
    <row r="1663" spans="1:21" x14ac:dyDescent="0.3">
      <c r="A1663">
        <v>304896</v>
      </c>
      <c r="B1663" t="s">
        <v>1371</v>
      </c>
      <c r="C1663" t="s">
        <v>1761</v>
      </c>
      <c r="D1663" t="s">
        <v>40</v>
      </c>
      <c r="E1663" t="s">
        <v>1768</v>
      </c>
      <c r="F1663" t="s">
        <v>20</v>
      </c>
      <c r="G1663" t="s">
        <v>108</v>
      </c>
      <c r="H1663" t="s">
        <v>76</v>
      </c>
      <c r="I1663" t="s">
        <v>23</v>
      </c>
      <c r="J1663" t="s">
        <v>24</v>
      </c>
      <c r="K1663" t="s">
        <v>25</v>
      </c>
      <c r="L1663" t="s">
        <v>755</v>
      </c>
      <c r="M1663">
        <v>90.8</v>
      </c>
      <c r="N1663">
        <v>74</v>
      </c>
      <c r="O1663" t="s">
        <v>49</v>
      </c>
      <c r="P1663" t="s">
        <v>38</v>
      </c>
      <c r="Q1663">
        <v>5</v>
      </c>
      <c r="R1663">
        <v>22</v>
      </c>
      <c r="S1663" t="s">
        <v>57</v>
      </c>
      <c r="T1663" t="s">
        <v>1439</v>
      </c>
      <c r="U1663">
        <v>303530</v>
      </c>
    </row>
    <row r="1664" spans="1:21" x14ac:dyDescent="0.3">
      <c r="A1664">
        <v>304897</v>
      </c>
      <c r="B1664" t="s">
        <v>982</v>
      </c>
      <c r="C1664" t="s">
        <v>1761</v>
      </c>
      <c r="D1664" t="s">
        <v>40</v>
      </c>
      <c r="E1664" t="s">
        <v>1768</v>
      </c>
      <c r="F1664" t="s">
        <v>20</v>
      </c>
      <c r="G1664" t="s">
        <v>53</v>
      </c>
      <c r="H1664" t="s">
        <v>34</v>
      </c>
      <c r="I1664" t="s">
        <v>43</v>
      </c>
      <c r="J1664" t="s">
        <v>24</v>
      </c>
      <c r="K1664" t="s">
        <v>69</v>
      </c>
      <c r="L1664" t="s">
        <v>940</v>
      </c>
      <c r="M1664">
        <v>96.19</v>
      </c>
      <c r="N1664">
        <v>86</v>
      </c>
      <c r="O1664" t="s">
        <v>49</v>
      </c>
      <c r="P1664" t="s">
        <v>38</v>
      </c>
      <c r="Q1664">
        <v>3</v>
      </c>
      <c r="R1664">
        <v>9</v>
      </c>
      <c r="S1664" t="s">
        <v>29</v>
      </c>
      <c r="U1664">
        <v>303754</v>
      </c>
    </row>
    <row r="1665" spans="1:21" x14ac:dyDescent="0.3">
      <c r="A1665">
        <v>304898</v>
      </c>
      <c r="B1665" t="s">
        <v>528</v>
      </c>
      <c r="C1665" t="s">
        <v>1763</v>
      </c>
      <c r="D1665" t="s">
        <v>80</v>
      </c>
      <c r="E1665" t="s">
        <v>1772</v>
      </c>
      <c r="F1665" t="s">
        <v>46</v>
      </c>
      <c r="G1665" t="s">
        <v>68</v>
      </c>
      <c r="H1665" t="s">
        <v>63</v>
      </c>
      <c r="I1665" t="s">
        <v>35</v>
      </c>
      <c r="J1665" t="s">
        <v>36</v>
      </c>
      <c r="K1665" t="s">
        <v>69</v>
      </c>
      <c r="L1665" t="s">
        <v>1270</v>
      </c>
      <c r="M1665">
        <v>96.47</v>
      </c>
      <c r="N1665">
        <v>86</v>
      </c>
      <c r="O1665" t="s">
        <v>49</v>
      </c>
      <c r="P1665" t="s">
        <v>38</v>
      </c>
      <c r="Q1665">
        <v>3</v>
      </c>
      <c r="R1665">
        <v>7</v>
      </c>
      <c r="S1665" t="s">
        <v>29</v>
      </c>
      <c r="U1665">
        <v>304832</v>
      </c>
    </row>
    <row r="1666" spans="1:21" x14ac:dyDescent="0.3">
      <c r="A1666">
        <v>304903</v>
      </c>
      <c r="B1666" t="s">
        <v>969</v>
      </c>
      <c r="C1666" t="s">
        <v>1763</v>
      </c>
      <c r="D1666" t="s">
        <v>80</v>
      </c>
      <c r="E1666" t="s">
        <v>1768</v>
      </c>
      <c r="F1666" t="s">
        <v>20</v>
      </c>
      <c r="G1666" t="s">
        <v>21</v>
      </c>
      <c r="H1666" t="s">
        <v>76</v>
      </c>
      <c r="I1666" t="s">
        <v>43</v>
      </c>
      <c r="J1666" t="s">
        <v>36</v>
      </c>
      <c r="K1666" t="s">
        <v>25</v>
      </c>
      <c r="L1666" t="s">
        <v>859</v>
      </c>
      <c r="M1666">
        <v>87.11</v>
      </c>
      <c r="N1666">
        <v>87</v>
      </c>
      <c r="O1666" t="s">
        <v>49</v>
      </c>
      <c r="P1666" t="s">
        <v>38</v>
      </c>
      <c r="Q1666">
        <v>3</v>
      </c>
      <c r="R1666">
        <v>27</v>
      </c>
      <c r="S1666" t="s">
        <v>29</v>
      </c>
      <c r="U1666">
        <v>304171</v>
      </c>
    </row>
    <row r="1667" spans="1:21" x14ac:dyDescent="0.3">
      <c r="A1667">
        <v>304906</v>
      </c>
      <c r="B1667" t="s">
        <v>239</v>
      </c>
      <c r="C1667" t="s">
        <v>1766</v>
      </c>
      <c r="D1667" t="s">
        <v>52</v>
      </c>
      <c r="E1667" t="s">
        <v>1768</v>
      </c>
      <c r="F1667" t="s">
        <v>20</v>
      </c>
      <c r="G1667" t="s">
        <v>62</v>
      </c>
      <c r="H1667" t="s">
        <v>76</v>
      </c>
      <c r="I1667" t="s">
        <v>35</v>
      </c>
      <c r="J1667" t="s">
        <v>36</v>
      </c>
      <c r="K1667" t="s">
        <v>54</v>
      </c>
      <c r="L1667" t="s">
        <v>1443</v>
      </c>
      <c r="M1667">
        <v>89.73</v>
      </c>
      <c r="N1667">
        <v>81</v>
      </c>
      <c r="O1667" t="s">
        <v>49</v>
      </c>
      <c r="P1667" t="s">
        <v>28</v>
      </c>
      <c r="R1667">
        <v>15</v>
      </c>
      <c r="S1667" t="s">
        <v>29</v>
      </c>
      <c r="U1667">
        <v>303790</v>
      </c>
    </row>
    <row r="1668" spans="1:21" x14ac:dyDescent="0.3">
      <c r="A1668">
        <v>304908</v>
      </c>
      <c r="B1668" t="s">
        <v>648</v>
      </c>
      <c r="C1668" t="s">
        <v>1760</v>
      </c>
      <c r="D1668" t="s">
        <v>31</v>
      </c>
      <c r="E1668" t="s">
        <v>1769</v>
      </c>
      <c r="F1668" t="s">
        <v>61</v>
      </c>
      <c r="G1668" t="s">
        <v>173</v>
      </c>
      <c r="H1668" t="s">
        <v>76</v>
      </c>
      <c r="I1668" t="s">
        <v>23</v>
      </c>
      <c r="J1668" t="s">
        <v>36</v>
      </c>
      <c r="K1668" t="s">
        <v>54</v>
      </c>
      <c r="L1668" t="s">
        <v>591</v>
      </c>
      <c r="M1668">
        <v>87.84</v>
      </c>
      <c r="N1668">
        <v>75</v>
      </c>
      <c r="O1668" t="s">
        <v>49</v>
      </c>
      <c r="P1668" t="s">
        <v>50</v>
      </c>
      <c r="R1668">
        <v>38</v>
      </c>
      <c r="S1668" t="s">
        <v>29</v>
      </c>
      <c r="U1668">
        <v>303739</v>
      </c>
    </row>
    <row r="1669" spans="1:21" x14ac:dyDescent="0.3">
      <c r="A1669">
        <v>304909</v>
      </c>
      <c r="B1669" t="s">
        <v>357</v>
      </c>
      <c r="C1669" t="s">
        <v>1765</v>
      </c>
      <c r="D1669" t="s">
        <v>19</v>
      </c>
      <c r="E1669" t="s">
        <v>1768</v>
      </c>
      <c r="F1669" t="s">
        <v>20</v>
      </c>
      <c r="G1669" t="s">
        <v>126</v>
      </c>
      <c r="H1669" t="s">
        <v>34</v>
      </c>
      <c r="I1669" t="s">
        <v>35</v>
      </c>
      <c r="J1669" t="s">
        <v>36</v>
      </c>
      <c r="K1669" t="s">
        <v>25</v>
      </c>
      <c r="L1669" t="s">
        <v>210</v>
      </c>
      <c r="M1669">
        <v>88.3</v>
      </c>
      <c r="N1669">
        <v>78</v>
      </c>
      <c r="O1669" t="s">
        <v>49</v>
      </c>
      <c r="P1669" t="s">
        <v>38</v>
      </c>
      <c r="Q1669">
        <v>4</v>
      </c>
      <c r="S1669" t="s">
        <v>29</v>
      </c>
      <c r="U1669">
        <v>304071</v>
      </c>
    </row>
    <row r="1670" spans="1:21" x14ac:dyDescent="0.3">
      <c r="A1670">
        <v>304911</v>
      </c>
      <c r="B1670" t="s">
        <v>760</v>
      </c>
      <c r="C1670" t="s">
        <v>1766</v>
      </c>
      <c r="D1670" t="s">
        <v>52</v>
      </c>
      <c r="E1670" t="s">
        <v>1772</v>
      </c>
      <c r="F1670" t="s">
        <v>46</v>
      </c>
      <c r="G1670" t="s">
        <v>33</v>
      </c>
      <c r="H1670" t="s">
        <v>76</v>
      </c>
      <c r="I1670" t="s">
        <v>23</v>
      </c>
      <c r="J1670" t="s">
        <v>36</v>
      </c>
      <c r="K1670" t="s">
        <v>54</v>
      </c>
      <c r="L1670" t="s">
        <v>1445</v>
      </c>
      <c r="M1670">
        <v>86.89</v>
      </c>
      <c r="N1670">
        <v>71</v>
      </c>
      <c r="O1670" t="s">
        <v>49</v>
      </c>
      <c r="P1670" t="s">
        <v>50</v>
      </c>
      <c r="R1670">
        <v>17</v>
      </c>
      <c r="S1670" t="s">
        <v>29</v>
      </c>
      <c r="U1670">
        <v>304568</v>
      </c>
    </row>
    <row r="1671" spans="1:21" x14ac:dyDescent="0.3">
      <c r="A1671">
        <v>304914</v>
      </c>
      <c r="B1671" t="s">
        <v>391</v>
      </c>
      <c r="C1671" t="s">
        <v>1763</v>
      </c>
      <c r="D1671" t="s">
        <v>80</v>
      </c>
      <c r="E1671" t="s">
        <v>1771</v>
      </c>
      <c r="F1671" t="s">
        <v>32</v>
      </c>
      <c r="G1671" t="s">
        <v>173</v>
      </c>
      <c r="H1671" t="s">
        <v>34</v>
      </c>
      <c r="I1671" t="s">
        <v>43</v>
      </c>
      <c r="J1671" t="s">
        <v>24</v>
      </c>
      <c r="K1671" t="s">
        <v>69</v>
      </c>
      <c r="L1671" t="s">
        <v>1307</v>
      </c>
      <c r="M1671">
        <v>99.18</v>
      </c>
      <c r="N1671">
        <v>96</v>
      </c>
      <c r="O1671" t="s">
        <v>49</v>
      </c>
      <c r="P1671" t="s">
        <v>38</v>
      </c>
      <c r="Q1671">
        <v>3</v>
      </c>
      <c r="R1671">
        <v>39</v>
      </c>
      <c r="S1671" t="s">
        <v>29</v>
      </c>
      <c r="U1671">
        <v>304619</v>
      </c>
    </row>
    <row r="1672" spans="1:21" x14ac:dyDescent="0.3">
      <c r="A1672">
        <v>304929</v>
      </c>
      <c r="B1672" t="s">
        <v>929</v>
      </c>
      <c r="C1672" t="s">
        <v>1763</v>
      </c>
      <c r="D1672" t="s">
        <v>80</v>
      </c>
      <c r="E1672" t="s">
        <v>1769</v>
      </c>
      <c r="F1672" t="s">
        <v>61</v>
      </c>
      <c r="G1672" t="s">
        <v>33</v>
      </c>
      <c r="H1672" t="s">
        <v>34</v>
      </c>
      <c r="I1672" t="s">
        <v>35</v>
      </c>
      <c r="J1672" t="s">
        <v>36</v>
      </c>
      <c r="K1672" t="s">
        <v>69</v>
      </c>
      <c r="L1672" t="s">
        <v>1079</v>
      </c>
      <c r="M1672">
        <v>99.32</v>
      </c>
      <c r="N1672">
        <v>85</v>
      </c>
      <c r="O1672" t="s">
        <v>49</v>
      </c>
      <c r="P1672" t="s">
        <v>38</v>
      </c>
      <c r="Q1672">
        <v>2</v>
      </c>
      <c r="R1672">
        <v>13</v>
      </c>
      <c r="S1672" t="s">
        <v>29</v>
      </c>
      <c r="U1672">
        <v>304448</v>
      </c>
    </row>
    <row r="1673" spans="1:21" x14ac:dyDescent="0.3">
      <c r="A1673">
        <v>304932</v>
      </c>
      <c r="B1673" t="s">
        <v>474</v>
      </c>
      <c r="C1673" t="s">
        <v>1765</v>
      </c>
      <c r="D1673" t="s">
        <v>19</v>
      </c>
      <c r="E1673" t="s">
        <v>1768</v>
      </c>
      <c r="F1673" t="s">
        <v>20</v>
      </c>
      <c r="G1673" t="s">
        <v>33</v>
      </c>
      <c r="H1673" t="s">
        <v>63</v>
      </c>
      <c r="I1673" t="s">
        <v>23</v>
      </c>
      <c r="J1673" t="s">
        <v>24</v>
      </c>
      <c r="K1673" t="s">
        <v>64</v>
      </c>
      <c r="L1673" t="s">
        <v>1454</v>
      </c>
      <c r="M1673">
        <v>97.16</v>
      </c>
      <c r="N1673">
        <v>86</v>
      </c>
      <c r="O1673" t="s">
        <v>49</v>
      </c>
      <c r="P1673" t="s">
        <v>50</v>
      </c>
      <c r="R1673">
        <v>8</v>
      </c>
      <c r="S1673" t="s">
        <v>29</v>
      </c>
      <c r="U1673">
        <v>303913</v>
      </c>
    </row>
    <row r="1674" spans="1:21" x14ac:dyDescent="0.3">
      <c r="A1674">
        <v>304937</v>
      </c>
      <c r="B1674" t="s">
        <v>172</v>
      </c>
      <c r="C1674" t="s">
        <v>1763</v>
      </c>
      <c r="D1674" t="s">
        <v>80</v>
      </c>
      <c r="E1674" t="s">
        <v>1772</v>
      </c>
      <c r="F1674" t="s">
        <v>46</v>
      </c>
      <c r="G1674" t="s">
        <v>73</v>
      </c>
      <c r="H1674" t="s">
        <v>22</v>
      </c>
      <c r="I1674" t="s">
        <v>43</v>
      </c>
      <c r="J1674" t="s">
        <v>24</v>
      </c>
      <c r="K1674" t="s">
        <v>54</v>
      </c>
      <c r="L1674" t="s">
        <v>1456</v>
      </c>
      <c r="M1674">
        <v>92.54</v>
      </c>
      <c r="N1674">
        <v>71</v>
      </c>
      <c r="O1674" t="s">
        <v>49</v>
      </c>
      <c r="P1674" t="s">
        <v>38</v>
      </c>
      <c r="Q1674">
        <v>2</v>
      </c>
      <c r="R1674">
        <v>13</v>
      </c>
      <c r="S1674" t="s">
        <v>29</v>
      </c>
      <c r="U1674">
        <v>304805</v>
      </c>
    </row>
    <row r="1675" spans="1:21" x14ac:dyDescent="0.3">
      <c r="A1675">
        <v>304942</v>
      </c>
      <c r="B1675" t="s">
        <v>559</v>
      </c>
      <c r="C1675" t="s">
        <v>1766</v>
      </c>
      <c r="D1675" t="s">
        <v>52</v>
      </c>
      <c r="E1675" t="s">
        <v>1770</v>
      </c>
      <c r="F1675" t="s">
        <v>41</v>
      </c>
      <c r="G1675" t="s">
        <v>21</v>
      </c>
      <c r="H1675" t="s">
        <v>22</v>
      </c>
      <c r="I1675" t="s">
        <v>23</v>
      </c>
      <c r="J1675" t="s">
        <v>24</v>
      </c>
      <c r="K1675" t="s">
        <v>69</v>
      </c>
      <c r="L1675" t="s">
        <v>1443</v>
      </c>
      <c r="M1675">
        <v>89.61</v>
      </c>
      <c r="N1675">
        <v>74</v>
      </c>
      <c r="O1675" t="s">
        <v>49</v>
      </c>
      <c r="P1675" t="s">
        <v>38</v>
      </c>
      <c r="Q1675">
        <v>3</v>
      </c>
      <c r="R1675">
        <v>33</v>
      </c>
      <c r="S1675" t="s">
        <v>57</v>
      </c>
      <c r="T1675" t="s">
        <v>1458</v>
      </c>
      <c r="U1675">
        <v>304204</v>
      </c>
    </row>
    <row r="1676" spans="1:21" x14ac:dyDescent="0.3">
      <c r="A1676">
        <v>304943</v>
      </c>
      <c r="B1676" t="s">
        <v>253</v>
      </c>
      <c r="C1676" t="s">
        <v>1763</v>
      </c>
      <c r="D1676" t="s">
        <v>80</v>
      </c>
      <c r="E1676" t="s">
        <v>1769</v>
      </c>
      <c r="F1676" t="s">
        <v>61</v>
      </c>
      <c r="G1676" t="s">
        <v>62</v>
      </c>
      <c r="H1676" t="s">
        <v>63</v>
      </c>
      <c r="I1676" t="s">
        <v>35</v>
      </c>
      <c r="J1676" t="s">
        <v>36</v>
      </c>
      <c r="K1676" t="s">
        <v>69</v>
      </c>
      <c r="L1676" t="s">
        <v>1459</v>
      </c>
      <c r="M1676">
        <v>91.92</v>
      </c>
      <c r="N1676">
        <v>70</v>
      </c>
      <c r="O1676" t="s">
        <v>49</v>
      </c>
      <c r="P1676" t="s">
        <v>38</v>
      </c>
      <c r="Q1676">
        <v>2</v>
      </c>
      <c r="R1676">
        <v>20</v>
      </c>
      <c r="S1676" t="s">
        <v>29</v>
      </c>
      <c r="U1676">
        <v>304274</v>
      </c>
    </row>
    <row r="1677" spans="1:21" x14ac:dyDescent="0.3">
      <c r="A1677">
        <v>304947</v>
      </c>
      <c r="B1677" t="s">
        <v>123</v>
      </c>
      <c r="C1677" t="s">
        <v>1764</v>
      </c>
      <c r="D1677" t="s">
        <v>60</v>
      </c>
      <c r="E1677" t="s">
        <v>1771</v>
      </c>
      <c r="F1677" t="s">
        <v>32</v>
      </c>
      <c r="G1677" t="s">
        <v>102</v>
      </c>
      <c r="H1677" t="s">
        <v>34</v>
      </c>
      <c r="I1677" t="s">
        <v>43</v>
      </c>
      <c r="J1677" t="s">
        <v>36</v>
      </c>
      <c r="K1677" t="s">
        <v>25</v>
      </c>
      <c r="L1677" t="s">
        <v>97</v>
      </c>
      <c r="M1677">
        <v>93.82</v>
      </c>
      <c r="N1677">
        <v>89</v>
      </c>
      <c r="O1677" t="s">
        <v>49</v>
      </c>
      <c r="P1677" t="s">
        <v>38</v>
      </c>
      <c r="Q1677">
        <v>4</v>
      </c>
      <c r="R1677">
        <v>36</v>
      </c>
      <c r="S1677" t="s">
        <v>29</v>
      </c>
      <c r="U1677">
        <v>304226</v>
      </c>
    </row>
    <row r="1678" spans="1:21" x14ac:dyDescent="0.3">
      <c r="A1678">
        <v>304949</v>
      </c>
      <c r="B1678" t="s">
        <v>389</v>
      </c>
      <c r="C1678" t="s">
        <v>1762</v>
      </c>
      <c r="D1678" t="s">
        <v>72</v>
      </c>
      <c r="E1678" t="s">
        <v>1769</v>
      </c>
      <c r="F1678" t="s">
        <v>61</v>
      </c>
      <c r="G1678" t="s">
        <v>126</v>
      </c>
      <c r="H1678" t="s">
        <v>63</v>
      </c>
      <c r="I1678" t="s">
        <v>23</v>
      </c>
      <c r="J1678" t="s">
        <v>36</v>
      </c>
      <c r="K1678" t="s">
        <v>54</v>
      </c>
      <c r="L1678" t="s">
        <v>666</v>
      </c>
      <c r="M1678">
        <v>97.05</v>
      </c>
      <c r="N1678">
        <v>89</v>
      </c>
      <c r="O1678" t="s">
        <v>49</v>
      </c>
      <c r="P1678" t="s">
        <v>38</v>
      </c>
      <c r="Q1678">
        <v>4</v>
      </c>
      <c r="R1678">
        <v>35</v>
      </c>
      <c r="S1678" t="s">
        <v>29</v>
      </c>
      <c r="U1678">
        <v>303917</v>
      </c>
    </row>
    <row r="1679" spans="1:21" x14ac:dyDescent="0.3">
      <c r="A1679">
        <v>304954</v>
      </c>
      <c r="B1679" t="s">
        <v>120</v>
      </c>
      <c r="C1679" t="s">
        <v>1765</v>
      </c>
      <c r="D1679" t="s">
        <v>19</v>
      </c>
      <c r="E1679" t="s">
        <v>1769</v>
      </c>
      <c r="F1679" t="s">
        <v>61</v>
      </c>
      <c r="G1679" t="s">
        <v>102</v>
      </c>
      <c r="H1679" t="s">
        <v>76</v>
      </c>
      <c r="I1679" t="s">
        <v>43</v>
      </c>
      <c r="J1679" t="s">
        <v>36</v>
      </c>
      <c r="K1679" t="s">
        <v>54</v>
      </c>
      <c r="L1679" t="s">
        <v>558</v>
      </c>
      <c r="M1679">
        <v>98.2</v>
      </c>
      <c r="N1679">
        <v>88</v>
      </c>
      <c r="O1679" t="s">
        <v>49</v>
      </c>
      <c r="P1679" t="s">
        <v>38</v>
      </c>
      <c r="Q1679">
        <v>5</v>
      </c>
      <c r="R1679">
        <v>38</v>
      </c>
      <c r="S1679" t="s">
        <v>29</v>
      </c>
      <c r="U1679">
        <v>304332</v>
      </c>
    </row>
    <row r="1680" spans="1:21" x14ac:dyDescent="0.3">
      <c r="A1680">
        <v>304956</v>
      </c>
      <c r="B1680" t="s">
        <v>972</v>
      </c>
      <c r="C1680" t="s">
        <v>1763</v>
      </c>
      <c r="D1680" t="s">
        <v>80</v>
      </c>
      <c r="E1680" t="s">
        <v>1771</v>
      </c>
      <c r="F1680" t="s">
        <v>32</v>
      </c>
      <c r="G1680" t="s">
        <v>62</v>
      </c>
      <c r="H1680" t="s">
        <v>76</v>
      </c>
      <c r="I1680" t="s">
        <v>23</v>
      </c>
      <c r="J1680" t="s">
        <v>36</v>
      </c>
      <c r="K1680" t="s">
        <v>69</v>
      </c>
      <c r="L1680" t="s">
        <v>1419</v>
      </c>
      <c r="M1680">
        <v>90.88</v>
      </c>
      <c r="N1680">
        <v>83</v>
      </c>
      <c r="O1680" t="s">
        <v>49</v>
      </c>
      <c r="P1680" t="s">
        <v>38</v>
      </c>
      <c r="Q1680">
        <v>3</v>
      </c>
      <c r="R1680">
        <v>31</v>
      </c>
      <c r="S1680" t="s">
        <v>29</v>
      </c>
      <c r="U1680">
        <v>304360</v>
      </c>
    </row>
    <row r="1681" spans="1:21" x14ac:dyDescent="0.3">
      <c r="A1681">
        <v>304958</v>
      </c>
      <c r="B1681" t="s">
        <v>1068</v>
      </c>
      <c r="C1681" t="s">
        <v>1760</v>
      </c>
      <c r="D1681" t="s">
        <v>31</v>
      </c>
      <c r="E1681" t="s">
        <v>1771</v>
      </c>
      <c r="F1681" t="s">
        <v>32</v>
      </c>
      <c r="G1681" t="s">
        <v>62</v>
      </c>
      <c r="H1681" t="s">
        <v>76</v>
      </c>
      <c r="I1681" t="s">
        <v>23</v>
      </c>
      <c r="J1681" t="s">
        <v>36</v>
      </c>
      <c r="K1681" t="s">
        <v>25</v>
      </c>
      <c r="L1681" t="s">
        <v>1464</v>
      </c>
      <c r="M1681">
        <v>86.6</v>
      </c>
      <c r="N1681">
        <v>73</v>
      </c>
      <c r="O1681" t="s">
        <v>49</v>
      </c>
      <c r="P1681" t="s">
        <v>38</v>
      </c>
      <c r="Q1681">
        <v>4</v>
      </c>
      <c r="S1681" t="s">
        <v>29</v>
      </c>
      <c r="U1681">
        <v>304549</v>
      </c>
    </row>
    <row r="1682" spans="1:21" x14ac:dyDescent="0.3">
      <c r="A1682">
        <v>304962</v>
      </c>
      <c r="B1682" t="s">
        <v>491</v>
      </c>
      <c r="C1682" t="s">
        <v>1761</v>
      </c>
      <c r="D1682" t="s">
        <v>40</v>
      </c>
      <c r="E1682" t="s">
        <v>1771</v>
      </c>
      <c r="F1682" t="s">
        <v>32</v>
      </c>
      <c r="G1682" t="s">
        <v>102</v>
      </c>
      <c r="H1682" t="s">
        <v>63</v>
      </c>
      <c r="I1682" t="s">
        <v>43</v>
      </c>
      <c r="J1682" t="s">
        <v>36</v>
      </c>
      <c r="K1682" t="s">
        <v>69</v>
      </c>
      <c r="L1682" t="s">
        <v>1465</v>
      </c>
      <c r="M1682">
        <v>93.61</v>
      </c>
      <c r="N1682">
        <v>85</v>
      </c>
      <c r="O1682" t="s">
        <v>49</v>
      </c>
      <c r="P1682" t="s">
        <v>28</v>
      </c>
      <c r="R1682">
        <v>24</v>
      </c>
      <c r="S1682" t="s">
        <v>29</v>
      </c>
      <c r="U1682">
        <v>304455</v>
      </c>
    </row>
    <row r="1683" spans="1:21" x14ac:dyDescent="0.3">
      <c r="A1683">
        <v>304970</v>
      </c>
      <c r="B1683" t="s">
        <v>866</v>
      </c>
      <c r="C1683" t="s">
        <v>1766</v>
      </c>
      <c r="D1683" t="s">
        <v>52</v>
      </c>
      <c r="E1683" t="s">
        <v>1771</v>
      </c>
      <c r="F1683" t="s">
        <v>32</v>
      </c>
      <c r="G1683" t="s">
        <v>53</v>
      </c>
      <c r="H1683" t="s">
        <v>22</v>
      </c>
      <c r="I1683" t="s">
        <v>23</v>
      </c>
      <c r="J1683" t="s">
        <v>36</v>
      </c>
      <c r="K1683" t="s">
        <v>54</v>
      </c>
      <c r="L1683" t="s">
        <v>1468</v>
      </c>
      <c r="M1683">
        <v>92.71</v>
      </c>
      <c r="N1683">
        <v>87</v>
      </c>
      <c r="O1683" t="s">
        <v>49</v>
      </c>
      <c r="P1683" t="s">
        <v>38</v>
      </c>
      <c r="Q1683">
        <v>2</v>
      </c>
      <c r="R1683">
        <v>31</v>
      </c>
      <c r="S1683" t="s">
        <v>29</v>
      </c>
      <c r="U1683">
        <v>303577</v>
      </c>
    </row>
    <row r="1684" spans="1:21" x14ac:dyDescent="0.3">
      <c r="A1684">
        <v>304972</v>
      </c>
      <c r="B1684" t="s">
        <v>297</v>
      </c>
      <c r="C1684" t="s">
        <v>1766</v>
      </c>
      <c r="D1684" t="s">
        <v>52</v>
      </c>
      <c r="E1684" t="s">
        <v>1769</v>
      </c>
      <c r="F1684" t="s">
        <v>61</v>
      </c>
      <c r="G1684" t="s">
        <v>68</v>
      </c>
      <c r="H1684" t="s">
        <v>22</v>
      </c>
      <c r="I1684" t="s">
        <v>35</v>
      </c>
      <c r="J1684" t="s">
        <v>36</v>
      </c>
      <c r="K1684" t="s">
        <v>64</v>
      </c>
      <c r="L1684" t="s">
        <v>752</v>
      </c>
      <c r="M1684">
        <v>90.07</v>
      </c>
      <c r="N1684">
        <v>83</v>
      </c>
      <c r="O1684" t="s">
        <v>49</v>
      </c>
      <c r="P1684" t="s">
        <v>38</v>
      </c>
      <c r="Q1684">
        <v>2</v>
      </c>
      <c r="R1684">
        <v>31</v>
      </c>
      <c r="S1684" t="s">
        <v>29</v>
      </c>
      <c r="U1684">
        <v>304842</v>
      </c>
    </row>
    <row r="1685" spans="1:21" x14ac:dyDescent="0.3">
      <c r="A1685">
        <v>304975</v>
      </c>
      <c r="B1685" t="s">
        <v>192</v>
      </c>
      <c r="C1685" t="s">
        <v>1760</v>
      </c>
      <c r="D1685" t="s">
        <v>31</v>
      </c>
      <c r="E1685" t="s">
        <v>1768</v>
      </c>
      <c r="F1685" t="s">
        <v>20</v>
      </c>
      <c r="G1685" t="s">
        <v>73</v>
      </c>
      <c r="H1685" t="s">
        <v>22</v>
      </c>
      <c r="I1685" t="s">
        <v>35</v>
      </c>
      <c r="J1685" t="s">
        <v>36</v>
      </c>
      <c r="K1685" t="s">
        <v>64</v>
      </c>
      <c r="L1685" t="s">
        <v>1226</v>
      </c>
      <c r="M1685">
        <v>89.08</v>
      </c>
      <c r="N1685">
        <v>87</v>
      </c>
      <c r="O1685" t="s">
        <v>49</v>
      </c>
      <c r="P1685" t="s">
        <v>38</v>
      </c>
      <c r="Q1685">
        <v>4</v>
      </c>
      <c r="R1685">
        <v>37</v>
      </c>
      <c r="S1685" t="s">
        <v>29</v>
      </c>
      <c r="U1685">
        <v>303901</v>
      </c>
    </row>
    <row r="1686" spans="1:21" x14ac:dyDescent="0.3">
      <c r="A1686">
        <v>304980</v>
      </c>
      <c r="B1686" t="s">
        <v>1248</v>
      </c>
      <c r="C1686" t="s">
        <v>1766</v>
      </c>
      <c r="D1686" t="s">
        <v>52</v>
      </c>
      <c r="E1686" t="s">
        <v>1768</v>
      </c>
      <c r="F1686" t="s">
        <v>20</v>
      </c>
      <c r="G1686" t="s">
        <v>53</v>
      </c>
      <c r="H1686" t="s">
        <v>76</v>
      </c>
      <c r="I1686" t="s">
        <v>43</v>
      </c>
      <c r="J1686" t="s">
        <v>24</v>
      </c>
      <c r="K1686" t="s">
        <v>54</v>
      </c>
      <c r="L1686" t="s">
        <v>99</v>
      </c>
      <c r="M1686">
        <v>91.38</v>
      </c>
      <c r="N1686">
        <v>75</v>
      </c>
      <c r="O1686" t="s">
        <v>49</v>
      </c>
      <c r="P1686" t="s">
        <v>28</v>
      </c>
      <c r="R1686">
        <v>27</v>
      </c>
      <c r="S1686" t="s">
        <v>29</v>
      </c>
      <c r="U1686">
        <v>304125</v>
      </c>
    </row>
    <row r="1687" spans="1:21" x14ac:dyDescent="0.3">
      <c r="A1687">
        <v>304988</v>
      </c>
      <c r="B1687" t="s">
        <v>158</v>
      </c>
      <c r="C1687" t="s">
        <v>1763</v>
      </c>
      <c r="D1687" t="s">
        <v>80</v>
      </c>
      <c r="E1687" t="s">
        <v>1769</v>
      </c>
      <c r="F1687" t="s">
        <v>61</v>
      </c>
      <c r="G1687" t="s">
        <v>68</v>
      </c>
      <c r="H1687" t="s">
        <v>22</v>
      </c>
      <c r="I1687" t="s">
        <v>23</v>
      </c>
      <c r="J1687" t="s">
        <v>24</v>
      </c>
      <c r="K1687" t="s">
        <v>25</v>
      </c>
      <c r="L1687" t="s">
        <v>1476</v>
      </c>
      <c r="M1687">
        <v>96.22</v>
      </c>
      <c r="N1687">
        <v>93</v>
      </c>
      <c r="O1687" t="s">
        <v>49</v>
      </c>
      <c r="P1687" t="s">
        <v>50</v>
      </c>
      <c r="R1687">
        <v>11</v>
      </c>
      <c r="S1687" t="s">
        <v>57</v>
      </c>
      <c r="T1687" t="s">
        <v>1477</v>
      </c>
      <c r="U1687">
        <v>304315</v>
      </c>
    </row>
    <row r="1688" spans="1:21" x14ac:dyDescent="0.3">
      <c r="A1688">
        <v>304991</v>
      </c>
      <c r="B1688" t="s">
        <v>630</v>
      </c>
      <c r="C1688" t="s">
        <v>1764</v>
      </c>
      <c r="D1688" t="s">
        <v>60</v>
      </c>
      <c r="E1688" t="s">
        <v>1769</v>
      </c>
      <c r="F1688" t="s">
        <v>61</v>
      </c>
      <c r="G1688" t="s">
        <v>173</v>
      </c>
      <c r="H1688" t="s">
        <v>63</v>
      </c>
      <c r="I1688" t="s">
        <v>23</v>
      </c>
      <c r="J1688" t="s">
        <v>24</v>
      </c>
      <c r="K1688" t="s">
        <v>64</v>
      </c>
      <c r="L1688" t="s">
        <v>451</v>
      </c>
      <c r="M1688">
        <v>85.31</v>
      </c>
      <c r="N1688">
        <v>70</v>
      </c>
      <c r="O1688" t="s">
        <v>49</v>
      </c>
      <c r="P1688" t="s">
        <v>38</v>
      </c>
      <c r="Q1688">
        <v>3</v>
      </c>
      <c r="R1688">
        <v>14</v>
      </c>
      <c r="S1688" t="s">
        <v>29</v>
      </c>
      <c r="U1688">
        <v>303774</v>
      </c>
    </row>
    <row r="1689" spans="1:21" x14ac:dyDescent="0.3">
      <c r="A1689">
        <v>304996</v>
      </c>
      <c r="B1689" t="s">
        <v>879</v>
      </c>
      <c r="C1689" t="s">
        <v>1762</v>
      </c>
      <c r="D1689" t="s">
        <v>72</v>
      </c>
      <c r="E1689" t="s">
        <v>1769</v>
      </c>
      <c r="F1689" t="s">
        <v>61</v>
      </c>
      <c r="G1689" t="s">
        <v>108</v>
      </c>
      <c r="H1689" t="s">
        <v>34</v>
      </c>
      <c r="I1689" t="s">
        <v>23</v>
      </c>
      <c r="J1689" t="s">
        <v>36</v>
      </c>
      <c r="K1689" t="s">
        <v>25</v>
      </c>
      <c r="L1689" t="s">
        <v>1481</v>
      </c>
      <c r="M1689">
        <v>88.96</v>
      </c>
      <c r="N1689">
        <v>88</v>
      </c>
      <c r="O1689" t="s">
        <v>49</v>
      </c>
      <c r="P1689" t="s">
        <v>38</v>
      </c>
      <c r="Q1689">
        <v>3</v>
      </c>
      <c r="R1689">
        <v>7</v>
      </c>
      <c r="S1689" t="s">
        <v>29</v>
      </c>
      <c r="U1689">
        <v>304760</v>
      </c>
    </row>
    <row r="1690" spans="1:21" x14ac:dyDescent="0.3">
      <c r="A1690">
        <v>304998</v>
      </c>
      <c r="B1690" t="s">
        <v>688</v>
      </c>
      <c r="C1690" t="s">
        <v>1761</v>
      </c>
      <c r="D1690" t="s">
        <v>40</v>
      </c>
      <c r="E1690" t="s">
        <v>1771</v>
      </c>
      <c r="F1690" t="s">
        <v>32</v>
      </c>
      <c r="G1690" t="s">
        <v>126</v>
      </c>
      <c r="H1690" t="s">
        <v>22</v>
      </c>
      <c r="I1690" t="s">
        <v>43</v>
      </c>
      <c r="J1690" t="s">
        <v>36</v>
      </c>
      <c r="K1690" t="s">
        <v>64</v>
      </c>
      <c r="L1690" t="s">
        <v>698</v>
      </c>
      <c r="M1690">
        <v>99.15</v>
      </c>
      <c r="N1690">
        <v>89</v>
      </c>
      <c r="O1690" t="s">
        <v>49</v>
      </c>
      <c r="P1690" t="s">
        <v>38</v>
      </c>
      <c r="Q1690">
        <v>2</v>
      </c>
      <c r="R1690">
        <v>6</v>
      </c>
      <c r="S1690" t="s">
        <v>57</v>
      </c>
      <c r="T1690" t="s">
        <v>1482</v>
      </c>
      <c r="U1690">
        <v>304242</v>
      </c>
    </row>
    <row r="1691" spans="1:21" x14ac:dyDescent="0.3">
      <c r="A1691">
        <v>304999</v>
      </c>
      <c r="B1691" t="s">
        <v>211</v>
      </c>
      <c r="C1691" t="s">
        <v>1761</v>
      </c>
      <c r="D1691" t="s">
        <v>40</v>
      </c>
      <c r="E1691" t="s">
        <v>1771</v>
      </c>
      <c r="F1691" t="s">
        <v>32</v>
      </c>
      <c r="G1691" t="s">
        <v>68</v>
      </c>
      <c r="H1691" t="s">
        <v>22</v>
      </c>
      <c r="I1691" t="s">
        <v>35</v>
      </c>
      <c r="J1691" t="s">
        <v>36</v>
      </c>
      <c r="K1691" t="s">
        <v>54</v>
      </c>
      <c r="L1691" t="s">
        <v>1483</v>
      </c>
      <c r="M1691">
        <v>99.77</v>
      </c>
      <c r="N1691">
        <v>94</v>
      </c>
      <c r="O1691" t="s">
        <v>49</v>
      </c>
      <c r="P1691" t="s">
        <v>38</v>
      </c>
      <c r="Q1691">
        <v>3</v>
      </c>
      <c r="R1691">
        <v>21</v>
      </c>
      <c r="S1691" t="s">
        <v>29</v>
      </c>
      <c r="U1691">
        <v>304570</v>
      </c>
    </row>
    <row r="1692" spans="1:21" x14ac:dyDescent="0.3">
      <c r="A1692">
        <v>305002</v>
      </c>
      <c r="B1692" t="s">
        <v>140</v>
      </c>
      <c r="C1692" t="s">
        <v>1765</v>
      </c>
      <c r="D1692" t="s">
        <v>19</v>
      </c>
      <c r="E1692" t="s">
        <v>1772</v>
      </c>
      <c r="F1692" t="s">
        <v>46</v>
      </c>
      <c r="G1692" t="s">
        <v>126</v>
      </c>
      <c r="H1692" t="s">
        <v>76</v>
      </c>
      <c r="I1692" t="s">
        <v>23</v>
      </c>
      <c r="J1692" t="s">
        <v>24</v>
      </c>
      <c r="K1692" t="s">
        <v>69</v>
      </c>
      <c r="L1692" t="s">
        <v>363</v>
      </c>
      <c r="M1692">
        <v>93.12</v>
      </c>
      <c r="N1692">
        <v>90</v>
      </c>
      <c r="O1692" t="s">
        <v>49</v>
      </c>
      <c r="P1692" t="s">
        <v>50</v>
      </c>
      <c r="R1692">
        <v>20</v>
      </c>
      <c r="S1692" t="s">
        <v>57</v>
      </c>
      <c r="T1692" t="s">
        <v>329</v>
      </c>
      <c r="U1692">
        <v>303963</v>
      </c>
    </row>
    <row r="1693" spans="1:21" x14ac:dyDescent="0.3">
      <c r="A1693">
        <v>305011</v>
      </c>
      <c r="B1693" t="s">
        <v>433</v>
      </c>
      <c r="C1693" t="s">
        <v>1766</v>
      </c>
      <c r="D1693" t="s">
        <v>52</v>
      </c>
      <c r="E1693" t="s">
        <v>1772</v>
      </c>
      <c r="F1693" t="s">
        <v>46</v>
      </c>
      <c r="G1693" t="s">
        <v>126</v>
      </c>
      <c r="H1693" t="s">
        <v>34</v>
      </c>
      <c r="I1693" t="s">
        <v>43</v>
      </c>
      <c r="J1693" t="s">
        <v>24</v>
      </c>
      <c r="K1693" t="s">
        <v>25</v>
      </c>
      <c r="L1693" t="s">
        <v>1486</v>
      </c>
      <c r="M1693">
        <v>90.02</v>
      </c>
      <c r="N1693">
        <v>73</v>
      </c>
      <c r="O1693" t="s">
        <v>49</v>
      </c>
      <c r="P1693" t="s">
        <v>38</v>
      </c>
      <c r="Q1693">
        <v>5</v>
      </c>
      <c r="S1693" t="s">
        <v>29</v>
      </c>
      <c r="U1693">
        <v>304706</v>
      </c>
    </row>
    <row r="1694" spans="1:21" x14ac:dyDescent="0.3">
      <c r="A1694">
        <v>305012</v>
      </c>
      <c r="B1694" t="s">
        <v>958</v>
      </c>
      <c r="C1694" t="s">
        <v>1765</v>
      </c>
      <c r="D1694" t="s">
        <v>19</v>
      </c>
      <c r="E1694" t="s">
        <v>1771</v>
      </c>
      <c r="F1694" t="s">
        <v>32</v>
      </c>
      <c r="G1694" t="s">
        <v>73</v>
      </c>
      <c r="H1694" t="s">
        <v>63</v>
      </c>
      <c r="I1694" t="s">
        <v>23</v>
      </c>
      <c r="J1694" t="s">
        <v>24</v>
      </c>
      <c r="K1694" t="s">
        <v>69</v>
      </c>
      <c r="L1694" t="s">
        <v>1487</v>
      </c>
      <c r="M1694">
        <v>89.58</v>
      </c>
      <c r="N1694">
        <v>72</v>
      </c>
      <c r="O1694" t="s">
        <v>49</v>
      </c>
      <c r="P1694" t="s">
        <v>38</v>
      </c>
      <c r="Q1694">
        <v>2</v>
      </c>
      <c r="R1694">
        <v>39</v>
      </c>
      <c r="S1694" t="s">
        <v>29</v>
      </c>
      <c r="U1694">
        <v>304593</v>
      </c>
    </row>
    <row r="1695" spans="1:21" x14ac:dyDescent="0.3">
      <c r="A1695">
        <v>305016</v>
      </c>
      <c r="B1695" t="s">
        <v>271</v>
      </c>
      <c r="C1695" t="s">
        <v>1760</v>
      </c>
      <c r="D1695" t="s">
        <v>31</v>
      </c>
      <c r="E1695" t="s">
        <v>1772</v>
      </c>
      <c r="F1695" t="s">
        <v>46</v>
      </c>
      <c r="G1695" t="s">
        <v>73</v>
      </c>
      <c r="H1695" t="s">
        <v>34</v>
      </c>
      <c r="I1695" t="s">
        <v>23</v>
      </c>
      <c r="J1695" t="s">
        <v>36</v>
      </c>
      <c r="K1695" t="s">
        <v>69</v>
      </c>
      <c r="L1695" t="s">
        <v>741</v>
      </c>
      <c r="M1695">
        <v>92.31</v>
      </c>
      <c r="N1695">
        <v>83</v>
      </c>
      <c r="O1695" t="s">
        <v>49</v>
      </c>
      <c r="P1695" t="s">
        <v>38</v>
      </c>
      <c r="Q1695">
        <v>2</v>
      </c>
      <c r="R1695">
        <v>26</v>
      </c>
      <c r="S1695" t="s">
        <v>29</v>
      </c>
      <c r="U1695">
        <v>304229</v>
      </c>
    </row>
    <row r="1696" spans="1:21" x14ac:dyDescent="0.3">
      <c r="A1696">
        <v>305017</v>
      </c>
      <c r="B1696" t="s">
        <v>710</v>
      </c>
      <c r="C1696" t="s">
        <v>1766</v>
      </c>
      <c r="D1696" t="s">
        <v>52</v>
      </c>
      <c r="E1696" t="s">
        <v>1770</v>
      </c>
      <c r="F1696" t="s">
        <v>41</v>
      </c>
      <c r="G1696" t="s">
        <v>108</v>
      </c>
      <c r="H1696" t="s">
        <v>22</v>
      </c>
      <c r="I1696" t="s">
        <v>43</v>
      </c>
      <c r="J1696" t="s">
        <v>36</v>
      </c>
      <c r="K1696" t="s">
        <v>64</v>
      </c>
      <c r="L1696" t="s">
        <v>1489</v>
      </c>
      <c r="M1696">
        <v>99.19</v>
      </c>
      <c r="N1696">
        <v>98</v>
      </c>
      <c r="O1696" t="s">
        <v>49</v>
      </c>
      <c r="P1696" t="s">
        <v>38</v>
      </c>
      <c r="Q1696">
        <v>3</v>
      </c>
      <c r="S1696" t="s">
        <v>29</v>
      </c>
      <c r="U1696">
        <v>304978</v>
      </c>
    </row>
    <row r="1697" spans="1:21" x14ac:dyDescent="0.3">
      <c r="A1697">
        <v>305018</v>
      </c>
      <c r="B1697" t="s">
        <v>221</v>
      </c>
      <c r="C1697" t="s">
        <v>1764</v>
      </c>
      <c r="D1697" t="s">
        <v>60</v>
      </c>
      <c r="E1697" t="s">
        <v>1768</v>
      </c>
      <c r="F1697" t="s">
        <v>20</v>
      </c>
      <c r="G1697" t="s">
        <v>21</v>
      </c>
      <c r="H1697" t="s">
        <v>63</v>
      </c>
      <c r="I1697" t="s">
        <v>23</v>
      </c>
      <c r="J1697" t="s">
        <v>24</v>
      </c>
      <c r="K1697" t="s">
        <v>64</v>
      </c>
      <c r="L1697" t="s">
        <v>1490</v>
      </c>
      <c r="M1697">
        <v>96.28</v>
      </c>
      <c r="N1697">
        <v>88</v>
      </c>
      <c r="O1697" t="s">
        <v>49</v>
      </c>
      <c r="P1697" t="s">
        <v>38</v>
      </c>
      <c r="Q1697">
        <v>3</v>
      </c>
      <c r="R1697">
        <v>36</v>
      </c>
      <c r="S1697" t="s">
        <v>57</v>
      </c>
      <c r="T1697" t="s">
        <v>1147</v>
      </c>
      <c r="U1697">
        <v>304430</v>
      </c>
    </row>
    <row r="1698" spans="1:21" x14ac:dyDescent="0.3">
      <c r="A1698">
        <v>305021</v>
      </c>
      <c r="B1698" t="s">
        <v>760</v>
      </c>
      <c r="C1698" t="s">
        <v>1763</v>
      </c>
      <c r="D1698" t="s">
        <v>80</v>
      </c>
      <c r="E1698" t="s">
        <v>1770</v>
      </c>
      <c r="F1698" t="s">
        <v>41</v>
      </c>
      <c r="G1698" t="s">
        <v>62</v>
      </c>
      <c r="H1698" t="s">
        <v>63</v>
      </c>
      <c r="I1698" t="s">
        <v>35</v>
      </c>
      <c r="J1698" t="s">
        <v>36</v>
      </c>
      <c r="K1698" t="s">
        <v>64</v>
      </c>
      <c r="L1698" t="s">
        <v>113</v>
      </c>
      <c r="M1698">
        <v>96.24</v>
      </c>
      <c r="N1698">
        <v>93</v>
      </c>
      <c r="O1698" t="s">
        <v>49</v>
      </c>
      <c r="P1698" t="s">
        <v>38</v>
      </c>
      <c r="Q1698">
        <v>2</v>
      </c>
      <c r="R1698">
        <v>22</v>
      </c>
      <c r="S1698" t="s">
        <v>57</v>
      </c>
      <c r="T1698" t="s">
        <v>936</v>
      </c>
      <c r="U1698">
        <v>303632</v>
      </c>
    </row>
    <row r="1699" spans="1:21" x14ac:dyDescent="0.3">
      <c r="A1699">
        <v>305023</v>
      </c>
      <c r="B1699" t="s">
        <v>286</v>
      </c>
      <c r="C1699" t="s">
        <v>1761</v>
      </c>
      <c r="D1699" t="s">
        <v>40</v>
      </c>
      <c r="E1699" t="s">
        <v>1769</v>
      </c>
      <c r="F1699" t="s">
        <v>61</v>
      </c>
      <c r="G1699" t="s">
        <v>42</v>
      </c>
      <c r="H1699" t="s">
        <v>76</v>
      </c>
      <c r="I1699" t="s">
        <v>35</v>
      </c>
      <c r="J1699" t="s">
        <v>36</v>
      </c>
      <c r="K1699" t="s">
        <v>64</v>
      </c>
      <c r="L1699" t="s">
        <v>616</v>
      </c>
      <c r="M1699">
        <v>95.7</v>
      </c>
      <c r="N1699">
        <v>93</v>
      </c>
      <c r="O1699" t="s">
        <v>49</v>
      </c>
      <c r="P1699" t="s">
        <v>38</v>
      </c>
      <c r="Q1699">
        <v>4</v>
      </c>
      <c r="R1699">
        <v>23</v>
      </c>
      <c r="S1699" t="s">
        <v>29</v>
      </c>
      <c r="U1699">
        <v>304967</v>
      </c>
    </row>
    <row r="1700" spans="1:21" x14ac:dyDescent="0.3">
      <c r="A1700">
        <v>305025</v>
      </c>
      <c r="B1700" t="s">
        <v>1068</v>
      </c>
      <c r="C1700" t="s">
        <v>1764</v>
      </c>
      <c r="D1700" t="s">
        <v>60</v>
      </c>
      <c r="E1700" t="s">
        <v>1771</v>
      </c>
      <c r="F1700" t="s">
        <v>32</v>
      </c>
      <c r="G1700" t="s">
        <v>62</v>
      </c>
      <c r="H1700" t="s">
        <v>34</v>
      </c>
      <c r="I1700" t="s">
        <v>35</v>
      </c>
      <c r="J1700" t="s">
        <v>36</v>
      </c>
      <c r="K1700" t="s">
        <v>69</v>
      </c>
      <c r="L1700" t="s">
        <v>1375</v>
      </c>
      <c r="M1700">
        <v>99.49</v>
      </c>
      <c r="N1700">
        <v>94</v>
      </c>
      <c r="O1700" t="s">
        <v>49</v>
      </c>
      <c r="P1700" t="s">
        <v>38</v>
      </c>
      <c r="Q1700">
        <v>4</v>
      </c>
      <c r="R1700">
        <v>35</v>
      </c>
      <c r="S1700" t="s">
        <v>29</v>
      </c>
      <c r="U1700">
        <v>303953</v>
      </c>
    </row>
    <row r="1701" spans="1:21" x14ac:dyDescent="0.3">
      <c r="A1701">
        <v>305030</v>
      </c>
      <c r="B1701" t="s">
        <v>118</v>
      </c>
      <c r="C1701" t="s">
        <v>1762</v>
      </c>
      <c r="D1701" t="s">
        <v>72</v>
      </c>
      <c r="E1701" t="s">
        <v>1769</v>
      </c>
      <c r="F1701" t="s">
        <v>61</v>
      </c>
      <c r="G1701" t="s">
        <v>173</v>
      </c>
      <c r="H1701" t="s">
        <v>34</v>
      </c>
      <c r="I1701" t="s">
        <v>23</v>
      </c>
      <c r="J1701" t="s">
        <v>36</v>
      </c>
      <c r="K1701" t="s">
        <v>69</v>
      </c>
      <c r="L1701" t="s">
        <v>122</v>
      </c>
      <c r="M1701">
        <v>87.35</v>
      </c>
      <c r="N1701">
        <v>75</v>
      </c>
      <c r="O1701" t="s">
        <v>49</v>
      </c>
      <c r="P1701" t="s">
        <v>28</v>
      </c>
      <c r="R1701">
        <v>39</v>
      </c>
      <c r="S1701" t="s">
        <v>29</v>
      </c>
      <c r="U1701">
        <v>304634</v>
      </c>
    </row>
    <row r="1702" spans="1:21" x14ac:dyDescent="0.3">
      <c r="A1702">
        <v>305031</v>
      </c>
      <c r="B1702" t="s">
        <v>969</v>
      </c>
      <c r="C1702" t="s">
        <v>1761</v>
      </c>
      <c r="D1702" t="s">
        <v>40</v>
      </c>
      <c r="E1702" t="s">
        <v>1770</v>
      </c>
      <c r="F1702" t="s">
        <v>41</v>
      </c>
      <c r="G1702" t="s">
        <v>126</v>
      </c>
      <c r="H1702" t="s">
        <v>22</v>
      </c>
      <c r="I1702" t="s">
        <v>35</v>
      </c>
      <c r="J1702" t="s">
        <v>24</v>
      </c>
      <c r="K1702" t="s">
        <v>25</v>
      </c>
      <c r="L1702" t="s">
        <v>1494</v>
      </c>
      <c r="M1702">
        <v>96.75</v>
      </c>
      <c r="N1702">
        <v>89</v>
      </c>
      <c r="O1702" t="s">
        <v>49</v>
      </c>
      <c r="P1702" t="s">
        <v>50</v>
      </c>
      <c r="R1702">
        <v>18</v>
      </c>
      <c r="S1702" t="s">
        <v>29</v>
      </c>
      <c r="U1702">
        <v>304511</v>
      </c>
    </row>
    <row r="1703" spans="1:21" x14ac:dyDescent="0.3">
      <c r="A1703">
        <v>305032</v>
      </c>
      <c r="B1703" t="s">
        <v>750</v>
      </c>
      <c r="C1703" t="s">
        <v>1764</v>
      </c>
      <c r="D1703" t="s">
        <v>60</v>
      </c>
      <c r="E1703" t="s">
        <v>1771</v>
      </c>
      <c r="F1703" t="s">
        <v>32</v>
      </c>
      <c r="G1703" t="s">
        <v>173</v>
      </c>
      <c r="H1703" t="s">
        <v>34</v>
      </c>
      <c r="I1703" t="s">
        <v>43</v>
      </c>
      <c r="J1703" t="s">
        <v>24</v>
      </c>
      <c r="K1703" t="s">
        <v>64</v>
      </c>
      <c r="L1703" t="s">
        <v>1002</v>
      </c>
      <c r="M1703">
        <v>92.5</v>
      </c>
      <c r="N1703">
        <v>86</v>
      </c>
      <c r="O1703" t="s">
        <v>49</v>
      </c>
      <c r="P1703" t="s">
        <v>28</v>
      </c>
      <c r="S1703" t="s">
        <v>29</v>
      </c>
      <c r="U1703">
        <v>304233</v>
      </c>
    </row>
    <row r="1704" spans="1:21" x14ac:dyDescent="0.3">
      <c r="A1704">
        <v>305036</v>
      </c>
      <c r="B1704" t="s">
        <v>373</v>
      </c>
      <c r="C1704" t="s">
        <v>1766</v>
      </c>
      <c r="D1704" t="s">
        <v>52</v>
      </c>
      <c r="E1704" t="s">
        <v>1770</v>
      </c>
      <c r="F1704" t="s">
        <v>41</v>
      </c>
      <c r="G1704" t="s">
        <v>173</v>
      </c>
      <c r="H1704" t="s">
        <v>63</v>
      </c>
      <c r="I1704" t="s">
        <v>35</v>
      </c>
      <c r="J1704" t="s">
        <v>24</v>
      </c>
      <c r="K1704" t="s">
        <v>69</v>
      </c>
      <c r="L1704" t="s">
        <v>549</v>
      </c>
      <c r="M1704">
        <v>98.85</v>
      </c>
      <c r="N1704">
        <v>91</v>
      </c>
      <c r="O1704" t="s">
        <v>49</v>
      </c>
      <c r="P1704" t="s">
        <v>50</v>
      </c>
      <c r="R1704">
        <v>38</v>
      </c>
      <c r="S1704" t="s">
        <v>57</v>
      </c>
      <c r="T1704" t="s">
        <v>1495</v>
      </c>
      <c r="U1704">
        <v>304340</v>
      </c>
    </row>
    <row r="1705" spans="1:21" x14ac:dyDescent="0.3">
      <c r="A1705">
        <v>305042</v>
      </c>
      <c r="B1705" t="s">
        <v>235</v>
      </c>
      <c r="C1705" t="s">
        <v>1760</v>
      </c>
      <c r="D1705" t="s">
        <v>31</v>
      </c>
      <c r="E1705" t="s">
        <v>1772</v>
      </c>
      <c r="F1705" t="s">
        <v>46</v>
      </c>
      <c r="G1705" t="s">
        <v>62</v>
      </c>
      <c r="H1705" t="s">
        <v>63</v>
      </c>
      <c r="I1705" t="s">
        <v>35</v>
      </c>
      <c r="J1705" t="s">
        <v>24</v>
      </c>
      <c r="K1705" t="s">
        <v>69</v>
      </c>
      <c r="L1705" t="s">
        <v>1498</v>
      </c>
      <c r="M1705">
        <v>89.73</v>
      </c>
      <c r="N1705">
        <v>80</v>
      </c>
      <c r="O1705" t="s">
        <v>49</v>
      </c>
      <c r="P1705" t="s">
        <v>38</v>
      </c>
      <c r="Q1705">
        <v>4</v>
      </c>
      <c r="R1705">
        <v>9</v>
      </c>
      <c r="S1705" t="s">
        <v>29</v>
      </c>
      <c r="U1705">
        <v>303885</v>
      </c>
    </row>
    <row r="1706" spans="1:21" x14ac:dyDescent="0.3">
      <c r="A1706">
        <v>305043</v>
      </c>
      <c r="B1706" t="s">
        <v>348</v>
      </c>
      <c r="C1706" t="s">
        <v>1761</v>
      </c>
      <c r="D1706" t="s">
        <v>40</v>
      </c>
      <c r="E1706" t="s">
        <v>1771</v>
      </c>
      <c r="F1706" t="s">
        <v>32</v>
      </c>
      <c r="G1706" t="s">
        <v>126</v>
      </c>
      <c r="H1706" t="s">
        <v>76</v>
      </c>
      <c r="I1706" t="s">
        <v>23</v>
      </c>
      <c r="J1706" t="s">
        <v>24</v>
      </c>
      <c r="K1706" t="s">
        <v>25</v>
      </c>
      <c r="L1706" t="s">
        <v>523</v>
      </c>
      <c r="M1706">
        <v>97.42</v>
      </c>
      <c r="N1706">
        <v>97</v>
      </c>
      <c r="O1706" t="s">
        <v>49</v>
      </c>
      <c r="P1706" t="s">
        <v>50</v>
      </c>
      <c r="R1706">
        <v>34</v>
      </c>
      <c r="S1706" t="s">
        <v>29</v>
      </c>
      <c r="U1706">
        <v>304657</v>
      </c>
    </row>
    <row r="1707" spans="1:21" x14ac:dyDescent="0.3">
      <c r="A1707">
        <v>305056</v>
      </c>
      <c r="B1707" t="s">
        <v>335</v>
      </c>
      <c r="C1707" t="s">
        <v>1766</v>
      </c>
      <c r="D1707" t="s">
        <v>52</v>
      </c>
      <c r="E1707" t="s">
        <v>1768</v>
      </c>
      <c r="F1707" t="s">
        <v>20</v>
      </c>
      <c r="G1707" t="s">
        <v>62</v>
      </c>
      <c r="H1707" t="s">
        <v>76</v>
      </c>
      <c r="I1707" t="s">
        <v>23</v>
      </c>
      <c r="J1707" t="s">
        <v>36</v>
      </c>
      <c r="K1707" t="s">
        <v>54</v>
      </c>
      <c r="L1707" t="s">
        <v>1060</v>
      </c>
      <c r="M1707">
        <v>99.78</v>
      </c>
      <c r="N1707">
        <v>91</v>
      </c>
      <c r="O1707" t="s">
        <v>49</v>
      </c>
      <c r="P1707" t="s">
        <v>28</v>
      </c>
      <c r="R1707">
        <v>33</v>
      </c>
      <c r="S1707" t="s">
        <v>57</v>
      </c>
      <c r="T1707" t="s">
        <v>1174</v>
      </c>
      <c r="U1707">
        <v>303754</v>
      </c>
    </row>
    <row r="1708" spans="1:21" x14ac:dyDescent="0.3">
      <c r="A1708">
        <v>305066</v>
      </c>
      <c r="B1708" t="s">
        <v>927</v>
      </c>
      <c r="C1708" t="s">
        <v>1760</v>
      </c>
      <c r="D1708" t="s">
        <v>31</v>
      </c>
      <c r="E1708" t="s">
        <v>1768</v>
      </c>
      <c r="F1708" t="s">
        <v>20</v>
      </c>
      <c r="G1708" t="s">
        <v>47</v>
      </c>
      <c r="H1708" t="s">
        <v>22</v>
      </c>
      <c r="I1708" t="s">
        <v>23</v>
      </c>
      <c r="J1708" t="s">
        <v>36</v>
      </c>
      <c r="K1708" t="s">
        <v>69</v>
      </c>
      <c r="L1708" t="s">
        <v>1226</v>
      </c>
      <c r="M1708">
        <v>85.74</v>
      </c>
      <c r="N1708">
        <v>81</v>
      </c>
      <c r="O1708" t="s">
        <v>49</v>
      </c>
      <c r="P1708" t="s">
        <v>38</v>
      </c>
      <c r="Q1708">
        <v>3</v>
      </c>
      <c r="R1708">
        <v>17</v>
      </c>
      <c r="S1708" t="s">
        <v>29</v>
      </c>
      <c r="U1708">
        <v>303837</v>
      </c>
    </row>
    <row r="1709" spans="1:21" x14ac:dyDescent="0.3">
      <c r="A1709">
        <v>305068</v>
      </c>
      <c r="B1709" t="s">
        <v>599</v>
      </c>
      <c r="C1709" t="s">
        <v>1766</v>
      </c>
      <c r="D1709" t="s">
        <v>52</v>
      </c>
      <c r="E1709" t="s">
        <v>1769</v>
      </c>
      <c r="F1709" t="s">
        <v>61</v>
      </c>
      <c r="G1709" t="s">
        <v>108</v>
      </c>
      <c r="H1709" t="s">
        <v>34</v>
      </c>
      <c r="I1709" t="s">
        <v>23</v>
      </c>
      <c r="J1709" t="s">
        <v>36</v>
      </c>
      <c r="K1709" t="s">
        <v>54</v>
      </c>
      <c r="L1709" t="s">
        <v>1101</v>
      </c>
      <c r="M1709">
        <v>86.69</v>
      </c>
      <c r="N1709">
        <v>72</v>
      </c>
      <c r="O1709" t="s">
        <v>49</v>
      </c>
      <c r="P1709" t="s">
        <v>28</v>
      </c>
      <c r="R1709">
        <v>26</v>
      </c>
      <c r="S1709" t="s">
        <v>57</v>
      </c>
      <c r="T1709" t="s">
        <v>1399</v>
      </c>
      <c r="U1709">
        <v>304678</v>
      </c>
    </row>
    <row r="1710" spans="1:21" x14ac:dyDescent="0.3">
      <c r="A1710">
        <v>305072</v>
      </c>
      <c r="B1710" t="s">
        <v>576</v>
      </c>
      <c r="C1710" t="s">
        <v>1762</v>
      </c>
      <c r="D1710" t="s">
        <v>72</v>
      </c>
      <c r="E1710" t="s">
        <v>1768</v>
      </c>
      <c r="F1710" t="s">
        <v>20</v>
      </c>
      <c r="G1710" t="s">
        <v>53</v>
      </c>
      <c r="H1710" t="s">
        <v>63</v>
      </c>
      <c r="I1710" t="s">
        <v>23</v>
      </c>
      <c r="J1710" t="s">
        <v>36</v>
      </c>
      <c r="K1710" t="s">
        <v>25</v>
      </c>
      <c r="L1710" t="s">
        <v>1018</v>
      </c>
      <c r="M1710">
        <v>89.72</v>
      </c>
      <c r="N1710">
        <v>76</v>
      </c>
      <c r="O1710" t="s">
        <v>49</v>
      </c>
      <c r="P1710" t="s">
        <v>50</v>
      </c>
      <c r="R1710">
        <v>22</v>
      </c>
      <c r="S1710" t="s">
        <v>29</v>
      </c>
      <c r="U1710">
        <v>304497</v>
      </c>
    </row>
    <row r="1711" spans="1:21" x14ac:dyDescent="0.3">
      <c r="A1711">
        <v>305073</v>
      </c>
      <c r="B1711" t="s">
        <v>650</v>
      </c>
      <c r="C1711" t="s">
        <v>1761</v>
      </c>
      <c r="D1711" t="s">
        <v>40</v>
      </c>
      <c r="E1711" t="s">
        <v>1772</v>
      </c>
      <c r="F1711" t="s">
        <v>46</v>
      </c>
      <c r="G1711" t="s">
        <v>53</v>
      </c>
      <c r="H1711" t="s">
        <v>22</v>
      </c>
      <c r="I1711" t="s">
        <v>43</v>
      </c>
      <c r="J1711" t="s">
        <v>36</v>
      </c>
      <c r="K1711" t="s">
        <v>69</v>
      </c>
      <c r="L1711" t="s">
        <v>1062</v>
      </c>
      <c r="M1711">
        <v>86.58</v>
      </c>
      <c r="N1711">
        <v>74</v>
      </c>
      <c r="O1711" t="s">
        <v>49</v>
      </c>
      <c r="P1711" t="s">
        <v>38</v>
      </c>
      <c r="Q1711">
        <v>4</v>
      </c>
      <c r="R1711">
        <v>37</v>
      </c>
      <c r="S1711" t="s">
        <v>29</v>
      </c>
      <c r="U1711">
        <v>304153</v>
      </c>
    </row>
    <row r="1712" spans="1:21" x14ac:dyDescent="0.3">
      <c r="A1712">
        <v>305075</v>
      </c>
      <c r="B1712" t="s">
        <v>551</v>
      </c>
      <c r="C1712" t="s">
        <v>1765</v>
      </c>
      <c r="D1712" t="s">
        <v>19</v>
      </c>
      <c r="E1712" t="s">
        <v>1770</v>
      </c>
      <c r="F1712" t="s">
        <v>41</v>
      </c>
      <c r="G1712" t="s">
        <v>173</v>
      </c>
      <c r="H1712" t="s">
        <v>76</v>
      </c>
      <c r="I1712" t="s">
        <v>43</v>
      </c>
      <c r="J1712" t="s">
        <v>24</v>
      </c>
      <c r="K1712" t="s">
        <v>69</v>
      </c>
      <c r="L1712" t="s">
        <v>1314</v>
      </c>
      <c r="M1712">
        <v>93.17</v>
      </c>
      <c r="N1712">
        <v>70</v>
      </c>
      <c r="O1712" t="s">
        <v>49</v>
      </c>
      <c r="P1712" t="s">
        <v>38</v>
      </c>
      <c r="Q1712">
        <v>3</v>
      </c>
      <c r="R1712">
        <v>24</v>
      </c>
      <c r="S1712" t="s">
        <v>29</v>
      </c>
      <c r="U1712">
        <v>304635</v>
      </c>
    </row>
    <row r="1713" spans="1:21" x14ac:dyDescent="0.3">
      <c r="A1713">
        <v>305081</v>
      </c>
      <c r="B1713" t="s">
        <v>1511</v>
      </c>
      <c r="C1713" t="s">
        <v>1762</v>
      </c>
      <c r="D1713" t="s">
        <v>72</v>
      </c>
      <c r="E1713" t="s">
        <v>1770</v>
      </c>
      <c r="F1713" t="s">
        <v>41</v>
      </c>
      <c r="G1713" t="s">
        <v>68</v>
      </c>
      <c r="H1713" t="s">
        <v>34</v>
      </c>
      <c r="I1713" t="s">
        <v>35</v>
      </c>
      <c r="J1713" t="s">
        <v>24</v>
      </c>
      <c r="K1713" t="s">
        <v>54</v>
      </c>
      <c r="L1713" t="s">
        <v>748</v>
      </c>
      <c r="M1713">
        <v>92.97</v>
      </c>
      <c r="N1713">
        <v>84</v>
      </c>
      <c r="O1713" t="s">
        <v>49</v>
      </c>
      <c r="P1713" t="s">
        <v>38</v>
      </c>
      <c r="Q1713">
        <v>5</v>
      </c>
      <c r="R1713">
        <v>21</v>
      </c>
      <c r="S1713" t="s">
        <v>29</v>
      </c>
      <c r="U1713">
        <v>304693</v>
      </c>
    </row>
    <row r="1714" spans="1:21" x14ac:dyDescent="0.3">
      <c r="A1714">
        <v>305083</v>
      </c>
      <c r="B1714" t="s">
        <v>569</v>
      </c>
      <c r="C1714" t="s">
        <v>1761</v>
      </c>
      <c r="D1714" t="s">
        <v>40</v>
      </c>
      <c r="E1714" t="s">
        <v>1771</v>
      </c>
      <c r="F1714" t="s">
        <v>32</v>
      </c>
      <c r="G1714" t="s">
        <v>21</v>
      </c>
      <c r="H1714" t="s">
        <v>63</v>
      </c>
      <c r="I1714" t="s">
        <v>23</v>
      </c>
      <c r="J1714" t="s">
        <v>24</v>
      </c>
      <c r="K1714" t="s">
        <v>25</v>
      </c>
      <c r="L1714" t="s">
        <v>490</v>
      </c>
      <c r="M1714">
        <v>88.36</v>
      </c>
      <c r="N1714">
        <v>75</v>
      </c>
      <c r="O1714" t="s">
        <v>49</v>
      </c>
      <c r="P1714" t="s">
        <v>38</v>
      </c>
      <c r="Q1714">
        <v>4</v>
      </c>
      <c r="R1714">
        <v>5</v>
      </c>
      <c r="S1714" t="s">
        <v>29</v>
      </c>
      <c r="U1714">
        <v>304960</v>
      </c>
    </row>
    <row r="1715" spans="1:21" x14ac:dyDescent="0.3">
      <c r="A1715">
        <v>305087</v>
      </c>
      <c r="B1715" t="s">
        <v>253</v>
      </c>
      <c r="C1715" t="s">
        <v>1764</v>
      </c>
      <c r="D1715" t="s">
        <v>60</v>
      </c>
      <c r="E1715" t="s">
        <v>1772</v>
      </c>
      <c r="F1715" t="s">
        <v>46</v>
      </c>
      <c r="G1715" t="s">
        <v>42</v>
      </c>
      <c r="H1715" t="s">
        <v>22</v>
      </c>
      <c r="I1715" t="s">
        <v>23</v>
      </c>
      <c r="J1715" t="s">
        <v>24</v>
      </c>
      <c r="K1715" t="s">
        <v>25</v>
      </c>
      <c r="L1715" t="s">
        <v>1516</v>
      </c>
      <c r="M1715">
        <v>92.9</v>
      </c>
      <c r="N1715">
        <v>81</v>
      </c>
      <c r="O1715" t="s">
        <v>49</v>
      </c>
      <c r="P1715" t="s">
        <v>38</v>
      </c>
      <c r="Q1715">
        <v>3</v>
      </c>
      <c r="R1715">
        <v>26</v>
      </c>
      <c r="S1715" t="s">
        <v>57</v>
      </c>
      <c r="T1715" t="s">
        <v>609</v>
      </c>
      <c r="U1715">
        <v>303594</v>
      </c>
    </row>
    <row r="1716" spans="1:21" x14ac:dyDescent="0.3">
      <c r="A1716">
        <v>305091</v>
      </c>
      <c r="B1716" t="s">
        <v>888</v>
      </c>
      <c r="C1716" t="s">
        <v>1763</v>
      </c>
      <c r="D1716" t="s">
        <v>80</v>
      </c>
      <c r="E1716" t="s">
        <v>1769</v>
      </c>
      <c r="F1716" t="s">
        <v>61</v>
      </c>
      <c r="G1716" t="s">
        <v>102</v>
      </c>
      <c r="H1716" t="s">
        <v>63</v>
      </c>
      <c r="I1716" t="s">
        <v>35</v>
      </c>
      <c r="J1716" t="s">
        <v>24</v>
      </c>
      <c r="K1716" t="s">
        <v>69</v>
      </c>
      <c r="L1716" t="s">
        <v>908</v>
      </c>
      <c r="M1716">
        <v>93.82</v>
      </c>
      <c r="N1716">
        <v>74</v>
      </c>
      <c r="O1716" t="s">
        <v>49</v>
      </c>
      <c r="P1716" t="s">
        <v>38</v>
      </c>
      <c r="Q1716">
        <v>2</v>
      </c>
      <c r="R1716">
        <v>25</v>
      </c>
      <c r="S1716" t="s">
        <v>29</v>
      </c>
      <c r="U1716">
        <v>304337</v>
      </c>
    </row>
    <row r="1717" spans="1:21" x14ac:dyDescent="0.3">
      <c r="A1717">
        <v>305096</v>
      </c>
      <c r="B1717" t="s">
        <v>75</v>
      </c>
      <c r="C1717" t="s">
        <v>1762</v>
      </c>
      <c r="D1717" t="s">
        <v>72</v>
      </c>
      <c r="E1717" t="s">
        <v>1772</v>
      </c>
      <c r="F1717" t="s">
        <v>46</v>
      </c>
      <c r="G1717" t="s">
        <v>173</v>
      </c>
      <c r="H1717" t="s">
        <v>22</v>
      </c>
      <c r="I1717" t="s">
        <v>43</v>
      </c>
      <c r="J1717" t="s">
        <v>36</v>
      </c>
      <c r="K1717" t="s">
        <v>64</v>
      </c>
      <c r="L1717" t="s">
        <v>787</v>
      </c>
      <c r="M1717">
        <v>88.63</v>
      </c>
      <c r="N1717">
        <v>87</v>
      </c>
      <c r="O1717" t="s">
        <v>49</v>
      </c>
      <c r="P1717" t="s">
        <v>28</v>
      </c>
      <c r="R1717">
        <v>39</v>
      </c>
      <c r="S1717" t="s">
        <v>29</v>
      </c>
      <c r="U1717">
        <v>304725</v>
      </c>
    </row>
    <row r="1718" spans="1:21" x14ac:dyDescent="0.3">
      <c r="A1718">
        <v>305100</v>
      </c>
      <c r="B1718" t="s">
        <v>269</v>
      </c>
      <c r="C1718" t="s">
        <v>1760</v>
      </c>
      <c r="D1718" t="s">
        <v>31</v>
      </c>
      <c r="E1718" t="s">
        <v>1769</v>
      </c>
      <c r="F1718" t="s">
        <v>61</v>
      </c>
      <c r="G1718" t="s">
        <v>33</v>
      </c>
      <c r="H1718" t="s">
        <v>22</v>
      </c>
      <c r="I1718" t="s">
        <v>35</v>
      </c>
      <c r="J1718" t="s">
        <v>24</v>
      </c>
      <c r="K1718" t="s">
        <v>25</v>
      </c>
      <c r="L1718" t="s">
        <v>499</v>
      </c>
      <c r="M1718">
        <v>90.34</v>
      </c>
      <c r="N1718">
        <v>89</v>
      </c>
      <c r="O1718" t="s">
        <v>49</v>
      </c>
      <c r="P1718" t="s">
        <v>38</v>
      </c>
      <c r="Q1718">
        <v>4</v>
      </c>
      <c r="S1718" t="s">
        <v>29</v>
      </c>
      <c r="U1718">
        <v>304028</v>
      </c>
    </row>
    <row r="1719" spans="1:21" x14ac:dyDescent="0.3">
      <c r="A1719">
        <v>305102</v>
      </c>
      <c r="B1719" t="s">
        <v>692</v>
      </c>
      <c r="C1719" t="s">
        <v>1763</v>
      </c>
      <c r="D1719" t="s">
        <v>80</v>
      </c>
      <c r="E1719" t="s">
        <v>1772</v>
      </c>
      <c r="F1719" t="s">
        <v>46</v>
      </c>
      <c r="G1719" t="s">
        <v>33</v>
      </c>
      <c r="H1719" t="s">
        <v>22</v>
      </c>
      <c r="I1719" t="s">
        <v>35</v>
      </c>
      <c r="J1719" t="s">
        <v>36</v>
      </c>
      <c r="K1719" t="s">
        <v>69</v>
      </c>
      <c r="L1719" t="s">
        <v>1520</v>
      </c>
      <c r="M1719">
        <v>99.73</v>
      </c>
      <c r="N1719">
        <v>92</v>
      </c>
      <c r="O1719" t="s">
        <v>49</v>
      </c>
      <c r="P1719" t="s">
        <v>38</v>
      </c>
      <c r="Q1719">
        <v>3</v>
      </c>
      <c r="R1719">
        <v>18</v>
      </c>
      <c r="S1719" t="s">
        <v>29</v>
      </c>
      <c r="U1719">
        <v>303889</v>
      </c>
    </row>
    <row r="1720" spans="1:21" x14ac:dyDescent="0.3">
      <c r="A1720">
        <v>305103</v>
      </c>
      <c r="B1720" t="s">
        <v>571</v>
      </c>
      <c r="C1720" t="s">
        <v>1763</v>
      </c>
      <c r="D1720" t="s">
        <v>80</v>
      </c>
      <c r="E1720" t="s">
        <v>1770</v>
      </c>
      <c r="F1720" t="s">
        <v>41</v>
      </c>
      <c r="G1720" t="s">
        <v>73</v>
      </c>
      <c r="H1720" t="s">
        <v>34</v>
      </c>
      <c r="I1720" t="s">
        <v>43</v>
      </c>
      <c r="J1720" t="s">
        <v>36</v>
      </c>
      <c r="K1720" t="s">
        <v>25</v>
      </c>
      <c r="L1720" t="s">
        <v>1521</v>
      </c>
      <c r="M1720">
        <v>92.23</v>
      </c>
      <c r="N1720">
        <v>90</v>
      </c>
      <c r="O1720" t="s">
        <v>49</v>
      </c>
      <c r="P1720" t="s">
        <v>38</v>
      </c>
      <c r="Q1720">
        <v>2</v>
      </c>
      <c r="R1720">
        <v>27</v>
      </c>
      <c r="S1720" t="s">
        <v>29</v>
      </c>
      <c r="U1720">
        <v>303722</v>
      </c>
    </row>
    <row r="1721" spans="1:21" x14ac:dyDescent="0.3">
      <c r="A1721">
        <v>305116</v>
      </c>
      <c r="B1721" t="s">
        <v>212</v>
      </c>
      <c r="C1721" t="s">
        <v>1765</v>
      </c>
      <c r="D1721" t="s">
        <v>19</v>
      </c>
      <c r="E1721" t="s">
        <v>1768</v>
      </c>
      <c r="F1721" t="s">
        <v>20</v>
      </c>
      <c r="G1721" t="s">
        <v>68</v>
      </c>
      <c r="H1721" t="s">
        <v>76</v>
      </c>
      <c r="I1721" t="s">
        <v>43</v>
      </c>
      <c r="J1721" t="s">
        <v>24</v>
      </c>
      <c r="K1721" t="s">
        <v>54</v>
      </c>
      <c r="L1721" t="s">
        <v>1275</v>
      </c>
      <c r="M1721">
        <v>90.37</v>
      </c>
      <c r="N1721">
        <v>89</v>
      </c>
      <c r="O1721" t="s">
        <v>49</v>
      </c>
      <c r="P1721" t="s">
        <v>38</v>
      </c>
      <c r="Q1721">
        <v>3</v>
      </c>
      <c r="R1721">
        <v>33</v>
      </c>
      <c r="S1721" t="s">
        <v>29</v>
      </c>
      <c r="U1721">
        <v>303668</v>
      </c>
    </row>
    <row r="1722" spans="1:21" x14ac:dyDescent="0.3">
      <c r="A1722">
        <v>305118</v>
      </c>
      <c r="B1722" t="s">
        <v>625</v>
      </c>
      <c r="C1722" t="s">
        <v>1762</v>
      </c>
      <c r="D1722" t="s">
        <v>72</v>
      </c>
      <c r="E1722" t="s">
        <v>1772</v>
      </c>
      <c r="F1722" t="s">
        <v>46</v>
      </c>
      <c r="G1722" t="s">
        <v>108</v>
      </c>
      <c r="H1722" t="s">
        <v>34</v>
      </c>
      <c r="I1722" t="s">
        <v>35</v>
      </c>
      <c r="J1722" t="s">
        <v>36</v>
      </c>
      <c r="K1722" t="s">
        <v>25</v>
      </c>
      <c r="L1722" t="s">
        <v>1160</v>
      </c>
      <c r="M1722">
        <v>96.79</v>
      </c>
      <c r="N1722">
        <v>86</v>
      </c>
      <c r="O1722" t="s">
        <v>49</v>
      </c>
      <c r="P1722" t="s">
        <v>38</v>
      </c>
      <c r="Q1722">
        <v>2</v>
      </c>
      <c r="R1722">
        <v>14</v>
      </c>
      <c r="S1722" t="s">
        <v>57</v>
      </c>
      <c r="T1722" t="s">
        <v>1526</v>
      </c>
      <c r="U1722">
        <v>304146</v>
      </c>
    </row>
    <row r="1723" spans="1:21" x14ac:dyDescent="0.3">
      <c r="A1723">
        <v>305135</v>
      </c>
      <c r="B1723" t="s">
        <v>601</v>
      </c>
      <c r="C1723" t="s">
        <v>1760</v>
      </c>
      <c r="D1723" t="s">
        <v>31</v>
      </c>
      <c r="E1723" t="s">
        <v>1769</v>
      </c>
      <c r="F1723" t="s">
        <v>61</v>
      </c>
      <c r="G1723" t="s">
        <v>173</v>
      </c>
      <c r="H1723" t="s">
        <v>63</v>
      </c>
      <c r="I1723" t="s">
        <v>35</v>
      </c>
      <c r="J1723" t="s">
        <v>36</v>
      </c>
      <c r="K1723" t="s">
        <v>64</v>
      </c>
      <c r="L1723" t="s">
        <v>910</v>
      </c>
      <c r="M1723">
        <v>98.4</v>
      </c>
      <c r="N1723">
        <v>89</v>
      </c>
      <c r="O1723" t="s">
        <v>49</v>
      </c>
      <c r="P1723" t="s">
        <v>38</v>
      </c>
      <c r="Q1723">
        <v>2</v>
      </c>
      <c r="S1723" t="s">
        <v>29</v>
      </c>
      <c r="U1723">
        <v>304279</v>
      </c>
    </row>
    <row r="1724" spans="1:21" x14ac:dyDescent="0.3">
      <c r="A1724">
        <v>305136</v>
      </c>
      <c r="B1724" t="s">
        <v>433</v>
      </c>
      <c r="C1724" t="s">
        <v>1760</v>
      </c>
      <c r="D1724" t="s">
        <v>31</v>
      </c>
      <c r="E1724" t="s">
        <v>1771</v>
      </c>
      <c r="F1724" t="s">
        <v>32</v>
      </c>
      <c r="G1724" t="s">
        <v>53</v>
      </c>
      <c r="H1724" t="s">
        <v>22</v>
      </c>
      <c r="I1724" t="s">
        <v>35</v>
      </c>
      <c r="J1724" t="s">
        <v>24</v>
      </c>
      <c r="K1724" t="s">
        <v>69</v>
      </c>
      <c r="L1724" t="s">
        <v>1325</v>
      </c>
      <c r="M1724">
        <v>90.82</v>
      </c>
      <c r="N1724">
        <v>74</v>
      </c>
      <c r="O1724" t="s">
        <v>49</v>
      </c>
      <c r="P1724" t="s">
        <v>38</v>
      </c>
      <c r="Q1724">
        <v>4</v>
      </c>
      <c r="R1724">
        <v>16</v>
      </c>
      <c r="S1724" t="s">
        <v>29</v>
      </c>
      <c r="U1724">
        <v>303819</v>
      </c>
    </row>
    <row r="1725" spans="1:21" x14ac:dyDescent="0.3">
      <c r="A1725">
        <v>305146</v>
      </c>
      <c r="B1725" t="s">
        <v>881</v>
      </c>
      <c r="C1725" t="s">
        <v>1760</v>
      </c>
      <c r="D1725" t="s">
        <v>31</v>
      </c>
      <c r="E1725" t="s">
        <v>1768</v>
      </c>
      <c r="F1725" t="s">
        <v>20</v>
      </c>
      <c r="G1725" t="s">
        <v>21</v>
      </c>
      <c r="H1725" t="s">
        <v>22</v>
      </c>
      <c r="I1725" t="s">
        <v>43</v>
      </c>
      <c r="J1725" t="s">
        <v>24</v>
      </c>
      <c r="K1725" t="s">
        <v>25</v>
      </c>
      <c r="L1725" t="s">
        <v>119</v>
      </c>
      <c r="M1725">
        <v>99.84</v>
      </c>
      <c r="N1725">
        <v>90</v>
      </c>
      <c r="O1725" t="s">
        <v>49</v>
      </c>
      <c r="P1725" t="s">
        <v>38</v>
      </c>
      <c r="Q1725">
        <v>2</v>
      </c>
      <c r="R1725">
        <v>15</v>
      </c>
      <c r="S1725" t="s">
        <v>29</v>
      </c>
      <c r="U1725">
        <v>304954</v>
      </c>
    </row>
    <row r="1726" spans="1:21" x14ac:dyDescent="0.3">
      <c r="A1726">
        <v>305148</v>
      </c>
      <c r="B1726" t="s">
        <v>110</v>
      </c>
      <c r="C1726" t="s">
        <v>1761</v>
      </c>
      <c r="D1726" t="s">
        <v>40</v>
      </c>
      <c r="E1726" t="s">
        <v>1768</v>
      </c>
      <c r="F1726" t="s">
        <v>20</v>
      </c>
      <c r="G1726" t="s">
        <v>108</v>
      </c>
      <c r="H1726" t="s">
        <v>63</v>
      </c>
      <c r="I1726" t="s">
        <v>35</v>
      </c>
      <c r="J1726" t="s">
        <v>36</v>
      </c>
      <c r="K1726" t="s">
        <v>25</v>
      </c>
      <c r="L1726" t="s">
        <v>1147</v>
      </c>
      <c r="M1726">
        <v>91.15</v>
      </c>
      <c r="N1726">
        <v>77</v>
      </c>
      <c r="O1726" t="s">
        <v>49</v>
      </c>
      <c r="P1726" t="s">
        <v>28</v>
      </c>
      <c r="R1726">
        <v>6</v>
      </c>
      <c r="S1726" t="s">
        <v>57</v>
      </c>
      <c r="T1726" t="s">
        <v>1212</v>
      </c>
      <c r="U1726">
        <v>303935</v>
      </c>
    </row>
    <row r="1727" spans="1:21" x14ac:dyDescent="0.3">
      <c r="A1727">
        <v>305154</v>
      </c>
      <c r="B1727" t="s">
        <v>239</v>
      </c>
      <c r="C1727" t="s">
        <v>1760</v>
      </c>
      <c r="D1727" t="s">
        <v>31</v>
      </c>
      <c r="E1727" t="s">
        <v>1769</v>
      </c>
      <c r="F1727" t="s">
        <v>61</v>
      </c>
      <c r="G1727" t="s">
        <v>68</v>
      </c>
      <c r="H1727" t="s">
        <v>22</v>
      </c>
      <c r="I1727" t="s">
        <v>43</v>
      </c>
      <c r="J1727" t="s">
        <v>36</v>
      </c>
      <c r="K1727" t="s">
        <v>54</v>
      </c>
      <c r="L1727" t="s">
        <v>1105</v>
      </c>
      <c r="M1727">
        <v>94.78</v>
      </c>
      <c r="N1727">
        <v>80</v>
      </c>
      <c r="O1727" t="s">
        <v>49</v>
      </c>
      <c r="P1727" t="s">
        <v>38</v>
      </c>
      <c r="Q1727">
        <v>2</v>
      </c>
      <c r="R1727">
        <v>35</v>
      </c>
      <c r="S1727" t="s">
        <v>29</v>
      </c>
      <c r="U1727">
        <v>304653</v>
      </c>
    </row>
    <row r="1728" spans="1:21" x14ac:dyDescent="0.3">
      <c r="A1728">
        <v>305158</v>
      </c>
      <c r="B1728" t="s">
        <v>411</v>
      </c>
      <c r="C1728" t="s">
        <v>1766</v>
      </c>
      <c r="D1728" t="s">
        <v>52</v>
      </c>
      <c r="E1728" t="s">
        <v>1769</v>
      </c>
      <c r="F1728" t="s">
        <v>61</v>
      </c>
      <c r="G1728" t="s">
        <v>21</v>
      </c>
      <c r="H1728" t="s">
        <v>34</v>
      </c>
      <c r="I1728" t="s">
        <v>43</v>
      </c>
      <c r="J1728" t="s">
        <v>24</v>
      </c>
      <c r="K1728" t="s">
        <v>54</v>
      </c>
      <c r="L1728" t="s">
        <v>168</v>
      </c>
      <c r="M1728">
        <v>90.23</v>
      </c>
      <c r="N1728">
        <v>71</v>
      </c>
      <c r="O1728" t="s">
        <v>49</v>
      </c>
      <c r="P1728" t="s">
        <v>38</v>
      </c>
      <c r="Q1728">
        <v>3</v>
      </c>
      <c r="R1728">
        <v>16</v>
      </c>
      <c r="S1728" t="s">
        <v>29</v>
      </c>
      <c r="U1728">
        <v>304546</v>
      </c>
    </row>
    <row r="1729" spans="1:21" x14ac:dyDescent="0.3">
      <c r="A1729">
        <v>305160</v>
      </c>
      <c r="B1729" t="s">
        <v>305</v>
      </c>
      <c r="C1729" t="s">
        <v>1761</v>
      </c>
      <c r="D1729" t="s">
        <v>40</v>
      </c>
      <c r="E1729" t="s">
        <v>1770</v>
      </c>
      <c r="F1729" t="s">
        <v>41</v>
      </c>
      <c r="G1729" t="s">
        <v>73</v>
      </c>
      <c r="H1729" t="s">
        <v>76</v>
      </c>
      <c r="I1729" t="s">
        <v>35</v>
      </c>
      <c r="J1729" t="s">
        <v>24</v>
      </c>
      <c r="K1729" t="s">
        <v>64</v>
      </c>
      <c r="L1729" t="s">
        <v>1014</v>
      </c>
      <c r="M1729">
        <v>98.07</v>
      </c>
      <c r="N1729">
        <v>95</v>
      </c>
      <c r="O1729" t="s">
        <v>49</v>
      </c>
      <c r="P1729" t="s">
        <v>50</v>
      </c>
      <c r="R1729">
        <v>23</v>
      </c>
      <c r="S1729" t="s">
        <v>57</v>
      </c>
      <c r="T1729" t="s">
        <v>1541</v>
      </c>
      <c r="U1729">
        <v>304832</v>
      </c>
    </row>
    <row r="1730" spans="1:21" x14ac:dyDescent="0.3">
      <c r="A1730">
        <v>305161</v>
      </c>
      <c r="B1730" t="s">
        <v>365</v>
      </c>
      <c r="C1730" t="s">
        <v>1760</v>
      </c>
      <c r="D1730" t="s">
        <v>31</v>
      </c>
      <c r="E1730" t="s">
        <v>1770</v>
      </c>
      <c r="F1730" t="s">
        <v>41</v>
      </c>
      <c r="G1730" t="s">
        <v>126</v>
      </c>
      <c r="H1730" t="s">
        <v>63</v>
      </c>
      <c r="I1730" t="s">
        <v>35</v>
      </c>
      <c r="J1730" t="s">
        <v>36</v>
      </c>
      <c r="K1730" t="s">
        <v>25</v>
      </c>
      <c r="L1730" t="s">
        <v>90</v>
      </c>
      <c r="M1730">
        <v>88.3</v>
      </c>
      <c r="N1730">
        <v>76</v>
      </c>
      <c r="O1730" t="s">
        <v>49</v>
      </c>
      <c r="P1730" t="s">
        <v>38</v>
      </c>
      <c r="Q1730">
        <v>5</v>
      </c>
      <c r="R1730">
        <v>8</v>
      </c>
      <c r="S1730" t="s">
        <v>29</v>
      </c>
      <c r="U1730">
        <v>304040</v>
      </c>
    </row>
    <row r="1731" spans="1:21" x14ac:dyDescent="0.3">
      <c r="A1731">
        <v>305162</v>
      </c>
      <c r="B1731" t="s">
        <v>190</v>
      </c>
      <c r="C1731" t="s">
        <v>1760</v>
      </c>
      <c r="D1731" t="s">
        <v>31</v>
      </c>
      <c r="E1731" t="s">
        <v>1770</v>
      </c>
      <c r="F1731" t="s">
        <v>41</v>
      </c>
      <c r="G1731" t="s">
        <v>53</v>
      </c>
      <c r="H1731" t="s">
        <v>63</v>
      </c>
      <c r="I1731" t="s">
        <v>43</v>
      </c>
      <c r="J1731" t="s">
        <v>24</v>
      </c>
      <c r="K1731" t="s">
        <v>54</v>
      </c>
      <c r="L1731" t="s">
        <v>1452</v>
      </c>
      <c r="M1731">
        <v>95.47</v>
      </c>
      <c r="N1731">
        <v>85</v>
      </c>
      <c r="O1731" t="s">
        <v>49</v>
      </c>
      <c r="P1731" t="s">
        <v>50</v>
      </c>
      <c r="R1731">
        <v>8</v>
      </c>
      <c r="S1731" t="s">
        <v>29</v>
      </c>
      <c r="U1731">
        <v>304725</v>
      </c>
    </row>
    <row r="1732" spans="1:21" x14ac:dyDescent="0.3">
      <c r="A1732">
        <v>305163</v>
      </c>
      <c r="B1732" t="s">
        <v>1280</v>
      </c>
      <c r="C1732" t="s">
        <v>1762</v>
      </c>
      <c r="D1732" t="s">
        <v>72</v>
      </c>
      <c r="E1732" t="s">
        <v>1771</v>
      </c>
      <c r="F1732" t="s">
        <v>32</v>
      </c>
      <c r="G1732" t="s">
        <v>62</v>
      </c>
      <c r="H1732" t="s">
        <v>22</v>
      </c>
      <c r="I1732" t="s">
        <v>43</v>
      </c>
      <c r="J1732" t="s">
        <v>24</v>
      </c>
      <c r="K1732" t="s">
        <v>54</v>
      </c>
      <c r="L1732" t="s">
        <v>1542</v>
      </c>
      <c r="M1732">
        <v>85.89</v>
      </c>
      <c r="N1732">
        <v>90</v>
      </c>
      <c r="O1732" t="s">
        <v>49</v>
      </c>
      <c r="P1732" t="s">
        <v>28</v>
      </c>
      <c r="R1732">
        <v>27</v>
      </c>
      <c r="S1732" t="s">
        <v>131</v>
      </c>
      <c r="T1732" t="s">
        <v>1118</v>
      </c>
      <c r="U1732">
        <v>305067</v>
      </c>
    </row>
    <row r="1733" spans="1:21" x14ac:dyDescent="0.3">
      <c r="A1733">
        <v>305166</v>
      </c>
      <c r="B1733" t="s">
        <v>557</v>
      </c>
      <c r="C1733" t="s">
        <v>1762</v>
      </c>
      <c r="D1733" t="s">
        <v>72</v>
      </c>
      <c r="E1733" t="s">
        <v>1771</v>
      </c>
      <c r="F1733" t="s">
        <v>32</v>
      </c>
      <c r="G1733" t="s">
        <v>42</v>
      </c>
      <c r="H1733" t="s">
        <v>34</v>
      </c>
      <c r="I1733" t="s">
        <v>35</v>
      </c>
      <c r="J1733" t="s">
        <v>24</v>
      </c>
      <c r="K1733" t="s">
        <v>54</v>
      </c>
      <c r="L1733" t="s">
        <v>928</v>
      </c>
      <c r="M1733">
        <v>94.26</v>
      </c>
      <c r="N1733">
        <v>90</v>
      </c>
      <c r="O1733" t="s">
        <v>49</v>
      </c>
      <c r="P1733" t="s">
        <v>38</v>
      </c>
      <c r="Q1733">
        <v>3</v>
      </c>
      <c r="R1733">
        <v>35</v>
      </c>
      <c r="S1733" t="s">
        <v>29</v>
      </c>
      <c r="U1733">
        <v>304574</v>
      </c>
    </row>
    <row r="1734" spans="1:21" x14ac:dyDescent="0.3">
      <c r="A1734">
        <v>305177</v>
      </c>
      <c r="B1734" t="s">
        <v>269</v>
      </c>
      <c r="C1734" t="s">
        <v>1766</v>
      </c>
      <c r="D1734" t="s">
        <v>52</v>
      </c>
      <c r="E1734" t="s">
        <v>1769</v>
      </c>
      <c r="F1734" t="s">
        <v>61</v>
      </c>
      <c r="G1734" t="s">
        <v>108</v>
      </c>
      <c r="H1734" t="s">
        <v>63</v>
      </c>
      <c r="I1734" t="s">
        <v>35</v>
      </c>
      <c r="J1734" t="s">
        <v>36</v>
      </c>
      <c r="K1734" t="s">
        <v>64</v>
      </c>
      <c r="L1734" t="s">
        <v>1440</v>
      </c>
      <c r="M1734">
        <v>86.47</v>
      </c>
      <c r="N1734">
        <v>87</v>
      </c>
      <c r="O1734" t="s">
        <v>49</v>
      </c>
      <c r="P1734" t="s">
        <v>28</v>
      </c>
      <c r="R1734">
        <v>26</v>
      </c>
      <c r="S1734" t="s">
        <v>29</v>
      </c>
      <c r="U1734">
        <v>304419</v>
      </c>
    </row>
    <row r="1735" spans="1:21" x14ac:dyDescent="0.3">
      <c r="A1735">
        <v>305178</v>
      </c>
      <c r="B1735" t="s">
        <v>255</v>
      </c>
      <c r="C1735" t="s">
        <v>1764</v>
      </c>
      <c r="D1735" t="s">
        <v>60</v>
      </c>
      <c r="E1735" t="s">
        <v>1771</v>
      </c>
      <c r="F1735" t="s">
        <v>32</v>
      </c>
      <c r="G1735" t="s">
        <v>73</v>
      </c>
      <c r="H1735" t="s">
        <v>76</v>
      </c>
      <c r="I1735" t="s">
        <v>35</v>
      </c>
      <c r="J1735" t="s">
        <v>24</v>
      </c>
      <c r="K1735" t="s">
        <v>54</v>
      </c>
      <c r="L1735" t="s">
        <v>1048</v>
      </c>
      <c r="M1735">
        <v>90.93</v>
      </c>
      <c r="N1735">
        <v>76</v>
      </c>
      <c r="O1735" t="s">
        <v>49</v>
      </c>
      <c r="P1735" t="s">
        <v>50</v>
      </c>
      <c r="R1735">
        <v>15</v>
      </c>
      <c r="S1735" t="s">
        <v>57</v>
      </c>
      <c r="T1735" t="s">
        <v>1548</v>
      </c>
      <c r="U1735">
        <v>304725</v>
      </c>
    </row>
    <row r="1736" spans="1:21" x14ac:dyDescent="0.3">
      <c r="A1736">
        <v>305183</v>
      </c>
      <c r="B1736" t="s">
        <v>123</v>
      </c>
      <c r="C1736" t="s">
        <v>1763</v>
      </c>
      <c r="D1736" t="s">
        <v>80</v>
      </c>
      <c r="E1736" t="s">
        <v>1771</v>
      </c>
      <c r="F1736" t="s">
        <v>32</v>
      </c>
      <c r="G1736" t="s">
        <v>53</v>
      </c>
      <c r="H1736" t="s">
        <v>76</v>
      </c>
      <c r="I1736" t="s">
        <v>43</v>
      </c>
      <c r="J1736" t="s">
        <v>36</v>
      </c>
      <c r="K1736" t="s">
        <v>54</v>
      </c>
      <c r="L1736" t="s">
        <v>1551</v>
      </c>
      <c r="M1736">
        <v>85.09</v>
      </c>
      <c r="N1736">
        <v>87</v>
      </c>
      <c r="O1736" t="s">
        <v>49</v>
      </c>
      <c r="P1736" t="s">
        <v>50</v>
      </c>
      <c r="R1736">
        <v>11</v>
      </c>
      <c r="S1736" t="s">
        <v>57</v>
      </c>
      <c r="T1736" t="s">
        <v>162</v>
      </c>
      <c r="U1736">
        <v>303934</v>
      </c>
    </row>
    <row r="1737" spans="1:21" x14ac:dyDescent="0.3">
      <c r="A1737">
        <v>305186</v>
      </c>
      <c r="B1737" t="s">
        <v>1198</v>
      </c>
      <c r="C1737" t="s">
        <v>1761</v>
      </c>
      <c r="D1737" t="s">
        <v>40</v>
      </c>
      <c r="E1737" t="s">
        <v>1768</v>
      </c>
      <c r="F1737" t="s">
        <v>20</v>
      </c>
      <c r="G1737" t="s">
        <v>21</v>
      </c>
      <c r="H1737" t="s">
        <v>34</v>
      </c>
      <c r="I1737" t="s">
        <v>35</v>
      </c>
      <c r="J1737" t="s">
        <v>24</v>
      </c>
      <c r="K1737" t="s">
        <v>69</v>
      </c>
      <c r="L1737" t="s">
        <v>545</v>
      </c>
      <c r="M1737">
        <v>98.41</v>
      </c>
      <c r="N1737">
        <v>86</v>
      </c>
      <c r="O1737" t="s">
        <v>49</v>
      </c>
      <c r="P1737" t="s">
        <v>28</v>
      </c>
      <c r="R1737">
        <v>17</v>
      </c>
      <c r="S1737" t="s">
        <v>57</v>
      </c>
      <c r="T1737" t="s">
        <v>109</v>
      </c>
      <c r="U1737">
        <v>303905</v>
      </c>
    </row>
    <row r="1738" spans="1:21" x14ac:dyDescent="0.3">
      <c r="A1738">
        <v>305187</v>
      </c>
      <c r="B1738" t="s">
        <v>576</v>
      </c>
      <c r="C1738" t="s">
        <v>1765</v>
      </c>
      <c r="D1738" t="s">
        <v>19</v>
      </c>
      <c r="E1738" t="s">
        <v>1771</v>
      </c>
      <c r="F1738" t="s">
        <v>32</v>
      </c>
      <c r="G1738" t="s">
        <v>68</v>
      </c>
      <c r="H1738" t="s">
        <v>76</v>
      </c>
      <c r="I1738" t="s">
        <v>23</v>
      </c>
      <c r="J1738" t="s">
        <v>36</v>
      </c>
      <c r="K1738" t="s">
        <v>54</v>
      </c>
      <c r="L1738" t="s">
        <v>917</v>
      </c>
      <c r="M1738">
        <v>90.94</v>
      </c>
      <c r="N1738">
        <v>80</v>
      </c>
      <c r="O1738" t="s">
        <v>49</v>
      </c>
      <c r="P1738" t="s">
        <v>38</v>
      </c>
      <c r="Q1738">
        <v>3</v>
      </c>
      <c r="S1738" t="s">
        <v>29</v>
      </c>
      <c r="U1738">
        <v>304304</v>
      </c>
    </row>
    <row r="1739" spans="1:21" x14ac:dyDescent="0.3">
      <c r="A1739">
        <v>305192</v>
      </c>
      <c r="B1739" t="s">
        <v>607</v>
      </c>
      <c r="C1739" t="s">
        <v>1764</v>
      </c>
      <c r="D1739" t="s">
        <v>60</v>
      </c>
      <c r="E1739" t="s">
        <v>1769</v>
      </c>
      <c r="F1739" t="s">
        <v>61</v>
      </c>
      <c r="G1739" t="s">
        <v>68</v>
      </c>
      <c r="H1739" t="s">
        <v>63</v>
      </c>
      <c r="I1739" t="s">
        <v>35</v>
      </c>
      <c r="J1739" t="s">
        <v>24</v>
      </c>
      <c r="K1739" t="s">
        <v>25</v>
      </c>
      <c r="L1739" t="s">
        <v>1250</v>
      </c>
      <c r="M1739">
        <v>92.86</v>
      </c>
      <c r="N1739">
        <v>72</v>
      </c>
      <c r="O1739" t="s">
        <v>49</v>
      </c>
      <c r="P1739" t="s">
        <v>38</v>
      </c>
      <c r="Q1739">
        <v>5</v>
      </c>
      <c r="S1739" t="s">
        <v>29</v>
      </c>
      <c r="U1739">
        <v>303761</v>
      </c>
    </row>
    <row r="1740" spans="1:21" x14ac:dyDescent="0.3">
      <c r="A1740">
        <v>305193</v>
      </c>
      <c r="B1740" t="s">
        <v>71</v>
      </c>
      <c r="C1740" t="s">
        <v>1760</v>
      </c>
      <c r="D1740" t="s">
        <v>31</v>
      </c>
      <c r="E1740" t="s">
        <v>1768</v>
      </c>
      <c r="F1740" t="s">
        <v>20</v>
      </c>
      <c r="G1740" t="s">
        <v>68</v>
      </c>
      <c r="H1740" t="s">
        <v>63</v>
      </c>
      <c r="I1740" t="s">
        <v>23</v>
      </c>
      <c r="J1740" t="s">
        <v>24</v>
      </c>
      <c r="K1740" t="s">
        <v>64</v>
      </c>
      <c r="L1740" t="s">
        <v>901</v>
      </c>
      <c r="M1740">
        <v>98.49</v>
      </c>
      <c r="N1740">
        <v>85</v>
      </c>
      <c r="O1740" t="s">
        <v>49</v>
      </c>
      <c r="P1740" t="s">
        <v>28</v>
      </c>
      <c r="R1740">
        <v>29</v>
      </c>
      <c r="S1740" t="s">
        <v>29</v>
      </c>
      <c r="U1740">
        <v>303836</v>
      </c>
    </row>
    <row r="1741" spans="1:21" x14ac:dyDescent="0.3">
      <c r="A1741">
        <v>305194</v>
      </c>
      <c r="B1741" t="s">
        <v>51</v>
      </c>
      <c r="C1741" t="s">
        <v>1764</v>
      </c>
      <c r="D1741" t="s">
        <v>60</v>
      </c>
      <c r="E1741" t="s">
        <v>1772</v>
      </c>
      <c r="F1741" t="s">
        <v>46</v>
      </c>
      <c r="G1741" t="s">
        <v>102</v>
      </c>
      <c r="H1741" t="s">
        <v>22</v>
      </c>
      <c r="I1741" t="s">
        <v>23</v>
      </c>
      <c r="J1741" t="s">
        <v>24</v>
      </c>
      <c r="K1741" t="s">
        <v>25</v>
      </c>
      <c r="L1741" t="s">
        <v>774</v>
      </c>
      <c r="M1741">
        <v>88.29</v>
      </c>
      <c r="N1741">
        <v>72</v>
      </c>
      <c r="O1741" t="s">
        <v>49</v>
      </c>
      <c r="P1741" t="s">
        <v>38</v>
      </c>
      <c r="Q1741">
        <v>5</v>
      </c>
      <c r="R1741">
        <v>29</v>
      </c>
      <c r="S1741" t="s">
        <v>29</v>
      </c>
      <c r="U1741">
        <v>304748</v>
      </c>
    </row>
    <row r="1742" spans="1:21" x14ac:dyDescent="0.3">
      <c r="A1742">
        <v>305198</v>
      </c>
      <c r="B1742" t="s">
        <v>724</v>
      </c>
      <c r="C1742" t="s">
        <v>1762</v>
      </c>
      <c r="D1742" t="s">
        <v>72</v>
      </c>
      <c r="E1742" t="s">
        <v>1772</v>
      </c>
      <c r="F1742" t="s">
        <v>46</v>
      </c>
      <c r="G1742" t="s">
        <v>47</v>
      </c>
      <c r="H1742" t="s">
        <v>34</v>
      </c>
      <c r="I1742" t="s">
        <v>23</v>
      </c>
      <c r="J1742" t="s">
        <v>24</v>
      </c>
      <c r="K1742" t="s">
        <v>64</v>
      </c>
      <c r="L1742" t="s">
        <v>773</v>
      </c>
      <c r="M1742">
        <v>97.4</v>
      </c>
      <c r="N1742">
        <v>87</v>
      </c>
      <c r="O1742" t="s">
        <v>49</v>
      </c>
      <c r="P1742" t="s">
        <v>38</v>
      </c>
      <c r="Q1742">
        <v>3</v>
      </c>
      <c r="R1742">
        <v>38</v>
      </c>
      <c r="S1742" t="s">
        <v>29</v>
      </c>
      <c r="U1742">
        <v>304590</v>
      </c>
    </row>
    <row r="1743" spans="1:21" x14ac:dyDescent="0.3">
      <c r="A1743">
        <v>305200</v>
      </c>
      <c r="B1743" t="s">
        <v>39</v>
      </c>
      <c r="C1743" t="s">
        <v>1766</v>
      </c>
      <c r="D1743" t="s">
        <v>52</v>
      </c>
      <c r="E1743" t="s">
        <v>1772</v>
      </c>
      <c r="F1743" t="s">
        <v>46</v>
      </c>
      <c r="G1743" t="s">
        <v>73</v>
      </c>
      <c r="H1743" t="s">
        <v>76</v>
      </c>
      <c r="I1743" t="s">
        <v>35</v>
      </c>
      <c r="J1743" t="s">
        <v>36</v>
      </c>
      <c r="K1743" t="s">
        <v>25</v>
      </c>
      <c r="L1743" t="s">
        <v>963</v>
      </c>
      <c r="M1743">
        <v>98.51</v>
      </c>
      <c r="N1743">
        <v>85</v>
      </c>
      <c r="O1743" t="s">
        <v>49</v>
      </c>
      <c r="P1743" t="s">
        <v>38</v>
      </c>
      <c r="Q1743">
        <v>3</v>
      </c>
      <c r="R1743">
        <v>23</v>
      </c>
      <c r="S1743" t="s">
        <v>29</v>
      </c>
      <c r="U1743">
        <v>305155</v>
      </c>
    </row>
    <row r="1744" spans="1:21" x14ac:dyDescent="0.3">
      <c r="A1744">
        <v>305201</v>
      </c>
      <c r="B1744" t="s">
        <v>836</v>
      </c>
      <c r="C1744" t="s">
        <v>1762</v>
      </c>
      <c r="D1744" t="s">
        <v>72</v>
      </c>
      <c r="E1744" t="s">
        <v>1771</v>
      </c>
      <c r="F1744" t="s">
        <v>32</v>
      </c>
      <c r="G1744" t="s">
        <v>126</v>
      </c>
      <c r="H1744" t="s">
        <v>34</v>
      </c>
      <c r="I1744" t="s">
        <v>43</v>
      </c>
      <c r="J1744" t="s">
        <v>24</v>
      </c>
      <c r="K1744" t="s">
        <v>54</v>
      </c>
      <c r="L1744" t="s">
        <v>1217</v>
      </c>
      <c r="M1744">
        <v>90.41</v>
      </c>
      <c r="N1744">
        <v>81</v>
      </c>
      <c r="O1744" t="s">
        <v>49</v>
      </c>
      <c r="P1744" t="s">
        <v>38</v>
      </c>
      <c r="Q1744">
        <v>3</v>
      </c>
      <c r="R1744">
        <v>19</v>
      </c>
      <c r="S1744" t="s">
        <v>57</v>
      </c>
      <c r="T1744" t="s">
        <v>1556</v>
      </c>
      <c r="U1744">
        <v>305188</v>
      </c>
    </row>
    <row r="1745" spans="1:21" x14ac:dyDescent="0.3">
      <c r="A1745">
        <v>305202</v>
      </c>
      <c r="B1745" t="s">
        <v>295</v>
      </c>
      <c r="C1745" t="s">
        <v>1762</v>
      </c>
      <c r="D1745" t="s">
        <v>72</v>
      </c>
      <c r="E1745" t="s">
        <v>1768</v>
      </c>
      <c r="F1745" t="s">
        <v>20</v>
      </c>
      <c r="G1745" t="s">
        <v>21</v>
      </c>
      <c r="H1745" t="s">
        <v>34</v>
      </c>
      <c r="I1745" t="s">
        <v>43</v>
      </c>
      <c r="J1745" t="s">
        <v>24</v>
      </c>
      <c r="K1745" t="s">
        <v>69</v>
      </c>
      <c r="L1745" t="s">
        <v>975</v>
      </c>
      <c r="M1745">
        <v>85.55</v>
      </c>
      <c r="N1745">
        <v>79</v>
      </c>
      <c r="O1745" t="s">
        <v>49</v>
      </c>
      <c r="P1745" t="s">
        <v>38</v>
      </c>
      <c r="Q1745">
        <v>5</v>
      </c>
      <c r="R1745">
        <v>7</v>
      </c>
      <c r="S1745" t="s">
        <v>29</v>
      </c>
      <c r="U1745">
        <v>304795</v>
      </c>
    </row>
    <row r="1746" spans="1:21" x14ac:dyDescent="0.3">
      <c r="A1746">
        <v>305205</v>
      </c>
      <c r="B1746" t="s">
        <v>797</v>
      </c>
      <c r="C1746" t="s">
        <v>1760</v>
      </c>
      <c r="D1746" t="s">
        <v>31</v>
      </c>
      <c r="E1746" t="s">
        <v>1771</v>
      </c>
      <c r="F1746" t="s">
        <v>32</v>
      </c>
      <c r="G1746" t="s">
        <v>42</v>
      </c>
      <c r="H1746" t="s">
        <v>76</v>
      </c>
      <c r="I1746" t="s">
        <v>35</v>
      </c>
      <c r="J1746" t="s">
        <v>36</v>
      </c>
      <c r="K1746" t="s">
        <v>64</v>
      </c>
      <c r="L1746" t="s">
        <v>1161</v>
      </c>
      <c r="M1746">
        <v>94.85</v>
      </c>
      <c r="N1746">
        <v>80</v>
      </c>
      <c r="O1746" t="s">
        <v>49</v>
      </c>
      <c r="P1746" t="s">
        <v>38</v>
      </c>
      <c r="Q1746">
        <v>2</v>
      </c>
      <c r="R1746">
        <v>22</v>
      </c>
      <c r="S1746" t="s">
        <v>29</v>
      </c>
      <c r="U1746">
        <v>304295</v>
      </c>
    </row>
    <row r="1747" spans="1:21" x14ac:dyDescent="0.3">
      <c r="A1747">
        <v>305207</v>
      </c>
      <c r="B1747" t="s">
        <v>384</v>
      </c>
      <c r="C1747" t="s">
        <v>1764</v>
      </c>
      <c r="D1747" t="s">
        <v>60</v>
      </c>
      <c r="E1747" t="s">
        <v>1772</v>
      </c>
      <c r="F1747" t="s">
        <v>46</v>
      </c>
      <c r="G1747" t="s">
        <v>126</v>
      </c>
      <c r="H1747" t="s">
        <v>22</v>
      </c>
      <c r="I1747" t="s">
        <v>43</v>
      </c>
      <c r="J1747" t="s">
        <v>24</v>
      </c>
      <c r="K1747" t="s">
        <v>64</v>
      </c>
      <c r="L1747" t="s">
        <v>1558</v>
      </c>
      <c r="M1747">
        <v>99.48</v>
      </c>
      <c r="N1747">
        <v>90</v>
      </c>
      <c r="O1747" t="s">
        <v>49</v>
      </c>
      <c r="P1747" t="s">
        <v>38</v>
      </c>
      <c r="Q1747">
        <v>5</v>
      </c>
      <c r="R1747">
        <v>14</v>
      </c>
      <c r="S1747" t="s">
        <v>29</v>
      </c>
      <c r="U1747">
        <v>303559</v>
      </c>
    </row>
    <row r="1748" spans="1:21" x14ac:dyDescent="0.3">
      <c r="A1748">
        <v>305209</v>
      </c>
      <c r="B1748" t="s">
        <v>246</v>
      </c>
      <c r="C1748" t="s">
        <v>1764</v>
      </c>
      <c r="D1748" t="s">
        <v>60</v>
      </c>
      <c r="E1748" t="s">
        <v>1771</v>
      </c>
      <c r="F1748" t="s">
        <v>32</v>
      </c>
      <c r="G1748" t="s">
        <v>173</v>
      </c>
      <c r="H1748" t="s">
        <v>34</v>
      </c>
      <c r="I1748" t="s">
        <v>23</v>
      </c>
      <c r="J1748" t="s">
        <v>24</v>
      </c>
      <c r="K1748" t="s">
        <v>69</v>
      </c>
      <c r="L1748" t="s">
        <v>162</v>
      </c>
      <c r="M1748">
        <v>87.59</v>
      </c>
      <c r="N1748">
        <v>75</v>
      </c>
      <c r="O1748" t="s">
        <v>49</v>
      </c>
      <c r="P1748" t="s">
        <v>38</v>
      </c>
      <c r="Q1748">
        <v>4</v>
      </c>
      <c r="S1748" t="s">
        <v>29</v>
      </c>
      <c r="U1748">
        <v>304687</v>
      </c>
    </row>
    <row r="1749" spans="1:21" x14ac:dyDescent="0.3">
      <c r="A1749">
        <v>305212</v>
      </c>
      <c r="B1749" t="s">
        <v>802</v>
      </c>
      <c r="C1749" t="s">
        <v>1763</v>
      </c>
      <c r="D1749" t="s">
        <v>80</v>
      </c>
      <c r="E1749" t="s">
        <v>1769</v>
      </c>
      <c r="F1749" t="s">
        <v>61</v>
      </c>
      <c r="G1749" t="s">
        <v>62</v>
      </c>
      <c r="H1749" t="s">
        <v>34</v>
      </c>
      <c r="I1749" t="s">
        <v>35</v>
      </c>
      <c r="J1749" t="s">
        <v>36</v>
      </c>
      <c r="K1749" t="s">
        <v>54</v>
      </c>
      <c r="L1749" t="s">
        <v>1278</v>
      </c>
      <c r="M1749">
        <v>92.32</v>
      </c>
      <c r="N1749">
        <v>84</v>
      </c>
      <c r="O1749" t="s">
        <v>49</v>
      </c>
      <c r="P1749" t="s">
        <v>50</v>
      </c>
      <c r="R1749">
        <v>20</v>
      </c>
      <c r="S1749" t="s">
        <v>29</v>
      </c>
      <c r="U1749">
        <v>304476</v>
      </c>
    </row>
    <row r="1750" spans="1:21" x14ac:dyDescent="0.3">
      <c r="A1750">
        <v>305216</v>
      </c>
      <c r="B1750" t="s">
        <v>375</v>
      </c>
      <c r="C1750" t="s">
        <v>1761</v>
      </c>
      <c r="D1750" t="s">
        <v>40</v>
      </c>
      <c r="E1750" t="s">
        <v>1771</v>
      </c>
      <c r="F1750" t="s">
        <v>32</v>
      </c>
      <c r="G1750" t="s">
        <v>33</v>
      </c>
      <c r="H1750" t="s">
        <v>63</v>
      </c>
      <c r="I1750" t="s">
        <v>23</v>
      </c>
      <c r="J1750" t="s">
        <v>36</v>
      </c>
      <c r="K1750" t="s">
        <v>64</v>
      </c>
      <c r="L1750" t="s">
        <v>1462</v>
      </c>
      <c r="M1750">
        <v>99.85</v>
      </c>
      <c r="N1750">
        <v>85</v>
      </c>
      <c r="O1750" t="s">
        <v>49</v>
      </c>
      <c r="P1750" t="s">
        <v>38</v>
      </c>
      <c r="Q1750">
        <v>5</v>
      </c>
      <c r="R1750">
        <v>24</v>
      </c>
      <c r="S1750" t="s">
        <v>29</v>
      </c>
      <c r="U1750">
        <v>304050</v>
      </c>
    </row>
    <row r="1751" spans="1:21" x14ac:dyDescent="0.3">
      <c r="A1751">
        <v>305217</v>
      </c>
      <c r="B1751" t="s">
        <v>145</v>
      </c>
      <c r="C1751" t="s">
        <v>1761</v>
      </c>
      <c r="D1751" t="s">
        <v>40</v>
      </c>
      <c r="E1751" t="s">
        <v>1768</v>
      </c>
      <c r="F1751" t="s">
        <v>20</v>
      </c>
      <c r="G1751" t="s">
        <v>33</v>
      </c>
      <c r="H1751" t="s">
        <v>34</v>
      </c>
      <c r="I1751" t="s">
        <v>23</v>
      </c>
      <c r="J1751" t="s">
        <v>24</v>
      </c>
      <c r="K1751" t="s">
        <v>54</v>
      </c>
      <c r="L1751" t="s">
        <v>1460</v>
      </c>
      <c r="M1751">
        <v>97.62</v>
      </c>
      <c r="N1751">
        <v>89</v>
      </c>
      <c r="O1751" t="s">
        <v>49</v>
      </c>
      <c r="P1751" t="s">
        <v>28</v>
      </c>
      <c r="R1751">
        <v>40</v>
      </c>
      <c r="S1751" t="s">
        <v>29</v>
      </c>
      <c r="U1751">
        <v>304583</v>
      </c>
    </row>
    <row r="1752" spans="1:21" x14ac:dyDescent="0.3">
      <c r="A1752">
        <v>305219</v>
      </c>
      <c r="B1752" t="s">
        <v>846</v>
      </c>
      <c r="C1752" t="s">
        <v>1762</v>
      </c>
      <c r="D1752" t="s">
        <v>72</v>
      </c>
      <c r="E1752" t="s">
        <v>1769</v>
      </c>
      <c r="F1752" t="s">
        <v>61</v>
      </c>
      <c r="G1752" t="s">
        <v>73</v>
      </c>
      <c r="H1752" t="s">
        <v>34</v>
      </c>
      <c r="I1752" t="s">
        <v>35</v>
      </c>
      <c r="J1752" t="s">
        <v>36</v>
      </c>
      <c r="K1752" t="s">
        <v>25</v>
      </c>
      <c r="L1752" t="s">
        <v>442</v>
      </c>
      <c r="M1752">
        <v>89.25</v>
      </c>
      <c r="N1752">
        <v>84</v>
      </c>
      <c r="O1752" t="s">
        <v>49</v>
      </c>
      <c r="P1752" t="s">
        <v>38</v>
      </c>
      <c r="Q1752">
        <v>2</v>
      </c>
      <c r="R1752">
        <v>21</v>
      </c>
      <c r="S1752" t="s">
        <v>29</v>
      </c>
      <c r="U1752">
        <v>305149</v>
      </c>
    </row>
    <row r="1753" spans="1:21" x14ac:dyDescent="0.3">
      <c r="A1753">
        <v>305229</v>
      </c>
      <c r="B1753" t="s">
        <v>559</v>
      </c>
      <c r="C1753" t="s">
        <v>1760</v>
      </c>
      <c r="D1753" t="s">
        <v>31</v>
      </c>
      <c r="E1753" t="s">
        <v>1771</v>
      </c>
      <c r="F1753" t="s">
        <v>32</v>
      </c>
      <c r="G1753" t="s">
        <v>62</v>
      </c>
      <c r="H1753" t="s">
        <v>22</v>
      </c>
      <c r="I1753" t="s">
        <v>43</v>
      </c>
      <c r="J1753" t="s">
        <v>36</v>
      </c>
      <c r="K1753" t="s">
        <v>64</v>
      </c>
      <c r="L1753" t="s">
        <v>1564</v>
      </c>
      <c r="M1753">
        <v>94.68</v>
      </c>
      <c r="N1753">
        <v>87</v>
      </c>
      <c r="O1753" t="s">
        <v>49</v>
      </c>
      <c r="P1753" t="s">
        <v>38</v>
      </c>
      <c r="Q1753">
        <v>5</v>
      </c>
      <c r="S1753" t="s">
        <v>29</v>
      </c>
      <c r="U1753">
        <v>304129</v>
      </c>
    </row>
    <row r="1754" spans="1:21" x14ac:dyDescent="0.3">
      <c r="A1754">
        <v>305230</v>
      </c>
      <c r="B1754" t="s">
        <v>136</v>
      </c>
      <c r="C1754" t="s">
        <v>1761</v>
      </c>
      <c r="D1754" t="s">
        <v>40</v>
      </c>
      <c r="E1754" t="s">
        <v>1771</v>
      </c>
      <c r="F1754" t="s">
        <v>32</v>
      </c>
      <c r="G1754" t="s">
        <v>102</v>
      </c>
      <c r="H1754" t="s">
        <v>34</v>
      </c>
      <c r="I1754" t="s">
        <v>35</v>
      </c>
      <c r="J1754" t="s">
        <v>36</v>
      </c>
      <c r="K1754" t="s">
        <v>69</v>
      </c>
      <c r="L1754" t="s">
        <v>1509</v>
      </c>
      <c r="M1754">
        <v>98.85</v>
      </c>
      <c r="N1754">
        <v>93</v>
      </c>
      <c r="O1754" t="s">
        <v>49</v>
      </c>
      <c r="P1754" t="s">
        <v>38</v>
      </c>
      <c r="Q1754">
        <v>4</v>
      </c>
      <c r="R1754">
        <v>11</v>
      </c>
      <c r="S1754" t="s">
        <v>29</v>
      </c>
      <c r="U1754">
        <v>303538</v>
      </c>
    </row>
    <row r="1755" spans="1:21" x14ac:dyDescent="0.3">
      <c r="A1755">
        <v>305232</v>
      </c>
      <c r="B1755" t="s">
        <v>879</v>
      </c>
      <c r="C1755" t="s">
        <v>1763</v>
      </c>
      <c r="D1755" t="s">
        <v>80</v>
      </c>
      <c r="E1755" t="s">
        <v>1772</v>
      </c>
      <c r="F1755" t="s">
        <v>46</v>
      </c>
      <c r="G1755" t="s">
        <v>53</v>
      </c>
      <c r="H1755" t="s">
        <v>63</v>
      </c>
      <c r="I1755" t="s">
        <v>35</v>
      </c>
      <c r="J1755" t="s">
        <v>36</v>
      </c>
      <c r="K1755" t="s">
        <v>54</v>
      </c>
      <c r="L1755" t="s">
        <v>449</v>
      </c>
      <c r="M1755">
        <v>90.23</v>
      </c>
      <c r="N1755">
        <v>81</v>
      </c>
      <c r="O1755" t="s">
        <v>49</v>
      </c>
      <c r="P1755" t="s">
        <v>38</v>
      </c>
      <c r="Q1755">
        <v>3</v>
      </c>
      <c r="R1755">
        <v>8</v>
      </c>
      <c r="S1755" t="s">
        <v>29</v>
      </c>
      <c r="U1755">
        <v>305151</v>
      </c>
    </row>
    <row r="1756" spans="1:21" x14ac:dyDescent="0.3">
      <c r="A1756">
        <v>305235</v>
      </c>
      <c r="B1756" t="s">
        <v>474</v>
      </c>
      <c r="C1756" t="s">
        <v>1763</v>
      </c>
      <c r="D1756" t="s">
        <v>80</v>
      </c>
      <c r="E1756" t="s">
        <v>1771</v>
      </c>
      <c r="F1756" t="s">
        <v>32</v>
      </c>
      <c r="G1756" t="s">
        <v>126</v>
      </c>
      <c r="H1756" t="s">
        <v>22</v>
      </c>
      <c r="I1756" t="s">
        <v>43</v>
      </c>
      <c r="J1756" t="s">
        <v>36</v>
      </c>
      <c r="K1756" t="s">
        <v>64</v>
      </c>
      <c r="L1756" t="s">
        <v>1566</v>
      </c>
      <c r="M1756">
        <v>97.48</v>
      </c>
      <c r="N1756">
        <v>96</v>
      </c>
      <c r="O1756" t="s">
        <v>49</v>
      </c>
      <c r="P1756" t="s">
        <v>38</v>
      </c>
      <c r="Q1756">
        <v>3</v>
      </c>
      <c r="S1756" t="s">
        <v>29</v>
      </c>
      <c r="U1756">
        <v>304230</v>
      </c>
    </row>
    <row r="1757" spans="1:21" x14ac:dyDescent="0.3">
      <c r="A1757">
        <v>305242</v>
      </c>
      <c r="B1757" t="s">
        <v>338</v>
      </c>
      <c r="C1757" t="s">
        <v>1764</v>
      </c>
      <c r="D1757" t="s">
        <v>60</v>
      </c>
      <c r="E1757" t="s">
        <v>1772</v>
      </c>
      <c r="F1757" t="s">
        <v>46</v>
      </c>
      <c r="G1757" t="s">
        <v>173</v>
      </c>
      <c r="H1757" t="s">
        <v>76</v>
      </c>
      <c r="I1757" t="s">
        <v>35</v>
      </c>
      <c r="J1757" t="s">
        <v>36</v>
      </c>
      <c r="K1757" t="s">
        <v>64</v>
      </c>
      <c r="L1757" t="s">
        <v>1075</v>
      </c>
      <c r="M1757">
        <v>85.47</v>
      </c>
      <c r="N1757">
        <v>70</v>
      </c>
      <c r="O1757" t="s">
        <v>49</v>
      </c>
      <c r="P1757" t="s">
        <v>28</v>
      </c>
      <c r="R1757">
        <v>24</v>
      </c>
      <c r="S1757" t="s">
        <v>29</v>
      </c>
      <c r="U1757">
        <v>304976</v>
      </c>
    </row>
    <row r="1758" spans="1:21" x14ac:dyDescent="0.3">
      <c r="A1758">
        <v>305244</v>
      </c>
      <c r="B1758" t="s">
        <v>679</v>
      </c>
      <c r="C1758" t="s">
        <v>1765</v>
      </c>
      <c r="D1758" t="s">
        <v>19</v>
      </c>
      <c r="E1758" t="s">
        <v>1771</v>
      </c>
      <c r="F1758" t="s">
        <v>32</v>
      </c>
      <c r="G1758" t="s">
        <v>126</v>
      </c>
      <c r="H1758" t="s">
        <v>22</v>
      </c>
      <c r="I1758" t="s">
        <v>43</v>
      </c>
      <c r="J1758" t="s">
        <v>24</v>
      </c>
      <c r="K1758" t="s">
        <v>25</v>
      </c>
      <c r="L1758" t="s">
        <v>1465</v>
      </c>
      <c r="M1758">
        <v>98.4</v>
      </c>
      <c r="N1758">
        <v>85</v>
      </c>
      <c r="O1758" t="s">
        <v>49</v>
      </c>
      <c r="P1758" t="s">
        <v>38</v>
      </c>
      <c r="Q1758">
        <v>2</v>
      </c>
      <c r="R1758">
        <v>22</v>
      </c>
      <c r="S1758" t="s">
        <v>29</v>
      </c>
      <c r="U1758">
        <v>304352</v>
      </c>
    </row>
    <row r="1759" spans="1:21" x14ac:dyDescent="0.3">
      <c r="A1759">
        <v>305246</v>
      </c>
      <c r="B1759" t="s">
        <v>241</v>
      </c>
      <c r="C1759" t="s">
        <v>1761</v>
      </c>
      <c r="D1759" t="s">
        <v>40</v>
      </c>
      <c r="E1759" t="s">
        <v>1770</v>
      </c>
      <c r="F1759" t="s">
        <v>41</v>
      </c>
      <c r="G1759" t="s">
        <v>73</v>
      </c>
      <c r="H1759" t="s">
        <v>34</v>
      </c>
      <c r="I1759" t="s">
        <v>43</v>
      </c>
      <c r="J1759" t="s">
        <v>36</v>
      </c>
      <c r="K1759" t="s">
        <v>54</v>
      </c>
      <c r="L1759" t="s">
        <v>1569</v>
      </c>
      <c r="M1759">
        <v>88.43</v>
      </c>
      <c r="N1759">
        <v>81</v>
      </c>
      <c r="O1759" t="s">
        <v>49</v>
      </c>
      <c r="P1759" t="s">
        <v>38</v>
      </c>
      <c r="Q1759">
        <v>2</v>
      </c>
      <c r="S1759" t="s">
        <v>29</v>
      </c>
      <c r="U1759">
        <v>304002</v>
      </c>
    </row>
    <row r="1760" spans="1:21" x14ac:dyDescent="0.3">
      <c r="A1760">
        <v>305249</v>
      </c>
      <c r="B1760" t="s">
        <v>578</v>
      </c>
      <c r="C1760" t="s">
        <v>1762</v>
      </c>
      <c r="D1760" t="s">
        <v>72</v>
      </c>
      <c r="E1760" t="s">
        <v>1770</v>
      </c>
      <c r="F1760" t="s">
        <v>41</v>
      </c>
      <c r="G1760" t="s">
        <v>53</v>
      </c>
      <c r="H1760" t="s">
        <v>22</v>
      </c>
      <c r="I1760" t="s">
        <v>43</v>
      </c>
      <c r="J1760" t="s">
        <v>36</v>
      </c>
      <c r="K1760" t="s">
        <v>69</v>
      </c>
      <c r="L1760" t="s">
        <v>1571</v>
      </c>
      <c r="M1760">
        <v>88.83</v>
      </c>
      <c r="N1760">
        <v>78</v>
      </c>
      <c r="O1760" t="s">
        <v>49</v>
      </c>
      <c r="P1760" t="s">
        <v>38</v>
      </c>
      <c r="Q1760">
        <v>2</v>
      </c>
      <c r="R1760">
        <v>37</v>
      </c>
      <c r="S1760" t="s">
        <v>29</v>
      </c>
      <c r="U1760">
        <v>305068</v>
      </c>
    </row>
    <row r="1761" spans="1:21" x14ac:dyDescent="0.3">
      <c r="A1761">
        <v>305260</v>
      </c>
      <c r="B1761" t="s">
        <v>298</v>
      </c>
      <c r="C1761" t="s">
        <v>1763</v>
      </c>
      <c r="D1761" t="s">
        <v>80</v>
      </c>
      <c r="E1761" t="s">
        <v>1768</v>
      </c>
      <c r="F1761" t="s">
        <v>20</v>
      </c>
      <c r="G1761" t="s">
        <v>21</v>
      </c>
      <c r="H1761" t="s">
        <v>22</v>
      </c>
      <c r="I1761" t="s">
        <v>23</v>
      </c>
      <c r="J1761" t="s">
        <v>24</v>
      </c>
      <c r="K1761" t="s">
        <v>54</v>
      </c>
      <c r="L1761" t="s">
        <v>467</v>
      </c>
      <c r="M1761">
        <v>87.54</v>
      </c>
      <c r="N1761">
        <v>71</v>
      </c>
      <c r="O1761" t="s">
        <v>49</v>
      </c>
      <c r="P1761" t="s">
        <v>38</v>
      </c>
      <c r="Q1761">
        <v>3</v>
      </c>
      <c r="R1761">
        <v>5</v>
      </c>
      <c r="S1761" t="s">
        <v>29</v>
      </c>
      <c r="U1761">
        <v>304369</v>
      </c>
    </row>
    <row r="1762" spans="1:21" x14ac:dyDescent="0.3">
      <c r="A1762">
        <v>305261</v>
      </c>
      <c r="B1762" t="s">
        <v>425</v>
      </c>
      <c r="C1762" t="s">
        <v>1761</v>
      </c>
      <c r="D1762" t="s">
        <v>40</v>
      </c>
      <c r="E1762" t="s">
        <v>1770</v>
      </c>
      <c r="F1762" t="s">
        <v>41</v>
      </c>
      <c r="G1762" t="s">
        <v>42</v>
      </c>
      <c r="H1762" t="s">
        <v>22</v>
      </c>
      <c r="I1762" t="s">
        <v>23</v>
      </c>
      <c r="J1762" t="s">
        <v>24</v>
      </c>
      <c r="K1762" t="s">
        <v>54</v>
      </c>
      <c r="L1762" t="s">
        <v>1029</v>
      </c>
      <c r="M1762">
        <v>93.11</v>
      </c>
      <c r="N1762">
        <v>89</v>
      </c>
      <c r="O1762" t="s">
        <v>49</v>
      </c>
      <c r="P1762" t="s">
        <v>38</v>
      </c>
      <c r="Q1762">
        <v>3</v>
      </c>
      <c r="R1762">
        <v>38</v>
      </c>
      <c r="S1762" t="s">
        <v>29</v>
      </c>
      <c r="U1762">
        <v>304359</v>
      </c>
    </row>
    <row r="1763" spans="1:21" x14ac:dyDescent="0.3">
      <c r="A1763">
        <v>305270</v>
      </c>
      <c r="B1763" t="s">
        <v>1082</v>
      </c>
      <c r="C1763" t="s">
        <v>1763</v>
      </c>
      <c r="D1763" t="s">
        <v>80</v>
      </c>
      <c r="E1763" t="s">
        <v>1768</v>
      </c>
      <c r="F1763" t="s">
        <v>20</v>
      </c>
      <c r="G1763" t="s">
        <v>42</v>
      </c>
      <c r="H1763" t="s">
        <v>63</v>
      </c>
      <c r="I1763" t="s">
        <v>23</v>
      </c>
      <c r="J1763" t="s">
        <v>36</v>
      </c>
      <c r="K1763" t="s">
        <v>25</v>
      </c>
      <c r="L1763" t="s">
        <v>1579</v>
      </c>
      <c r="M1763">
        <v>94.43</v>
      </c>
      <c r="N1763">
        <v>73</v>
      </c>
      <c r="O1763" t="s">
        <v>49</v>
      </c>
      <c r="P1763" t="s">
        <v>50</v>
      </c>
      <c r="R1763">
        <v>16</v>
      </c>
      <c r="S1763" t="s">
        <v>29</v>
      </c>
      <c r="U1763">
        <v>303724</v>
      </c>
    </row>
    <row r="1764" spans="1:21" x14ac:dyDescent="0.3">
      <c r="A1764">
        <v>305273</v>
      </c>
      <c r="B1764" t="s">
        <v>185</v>
      </c>
      <c r="C1764" t="s">
        <v>1761</v>
      </c>
      <c r="D1764" t="s">
        <v>40</v>
      </c>
      <c r="E1764" t="s">
        <v>1769</v>
      </c>
      <c r="F1764" t="s">
        <v>61</v>
      </c>
      <c r="G1764" t="s">
        <v>53</v>
      </c>
      <c r="H1764" t="s">
        <v>22</v>
      </c>
      <c r="I1764" t="s">
        <v>43</v>
      </c>
      <c r="J1764" t="s">
        <v>36</v>
      </c>
      <c r="K1764" t="s">
        <v>54</v>
      </c>
      <c r="L1764" t="s">
        <v>1099</v>
      </c>
      <c r="M1764">
        <v>99.88</v>
      </c>
      <c r="N1764">
        <v>99</v>
      </c>
      <c r="O1764" t="s">
        <v>49</v>
      </c>
      <c r="P1764" t="s">
        <v>38</v>
      </c>
      <c r="Q1764">
        <v>5</v>
      </c>
      <c r="R1764">
        <v>30</v>
      </c>
      <c r="S1764" t="s">
        <v>29</v>
      </c>
      <c r="U1764">
        <v>303527</v>
      </c>
    </row>
    <row r="1765" spans="1:21" x14ac:dyDescent="0.3">
      <c r="A1765">
        <v>305274</v>
      </c>
      <c r="B1765" t="s">
        <v>745</v>
      </c>
      <c r="C1765" t="s">
        <v>1761</v>
      </c>
      <c r="D1765" t="s">
        <v>40</v>
      </c>
      <c r="E1765" t="s">
        <v>1768</v>
      </c>
      <c r="F1765" t="s">
        <v>20</v>
      </c>
      <c r="G1765" t="s">
        <v>53</v>
      </c>
      <c r="H1765" t="s">
        <v>76</v>
      </c>
      <c r="I1765" t="s">
        <v>35</v>
      </c>
      <c r="J1765" t="s">
        <v>36</v>
      </c>
      <c r="K1765" t="s">
        <v>64</v>
      </c>
      <c r="L1765" t="s">
        <v>1580</v>
      </c>
      <c r="M1765">
        <v>93.76</v>
      </c>
      <c r="N1765">
        <v>83</v>
      </c>
      <c r="O1765" t="s">
        <v>49</v>
      </c>
      <c r="P1765" t="s">
        <v>50</v>
      </c>
      <c r="R1765">
        <v>11</v>
      </c>
      <c r="S1765" t="s">
        <v>57</v>
      </c>
      <c r="T1765" t="s">
        <v>245</v>
      </c>
      <c r="U1765">
        <v>303691</v>
      </c>
    </row>
    <row r="1766" spans="1:21" x14ac:dyDescent="0.3">
      <c r="A1766">
        <v>305276</v>
      </c>
      <c r="B1766" t="s">
        <v>1422</v>
      </c>
      <c r="C1766" t="s">
        <v>1765</v>
      </c>
      <c r="D1766" t="s">
        <v>19</v>
      </c>
      <c r="E1766" t="s">
        <v>1769</v>
      </c>
      <c r="F1766" t="s">
        <v>61</v>
      </c>
      <c r="G1766" t="s">
        <v>47</v>
      </c>
      <c r="H1766" t="s">
        <v>76</v>
      </c>
      <c r="I1766" t="s">
        <v>23</v>
      </c>
      <c r="J1766" t="s">
        <v>24</v>
      </c>
      <c r="K1766" t="s">
        <v>64</v>
      </c>
      <c r="L1766" t="s">
        <v>1151</v>
      </c>
      <c r="M1766">
        <v>89.74</v>
      </c>
      <c r="N1766">
        <v>73</v>
      </c>
      <c r="O1766" t="s">
        <v>49</v>
      </c>
      <c r="P1766" t="s">
        <v>50</v>
      </c>
      <c r="R1766">
        <v>18</v>
      </c>
      <c r="S1766" t="s">
        <v>29</v>
      </c>
      <c r="U1766">
        <v>304666</v>
      </c>
    </row>
    <row r="1767" spans="1:21" x14ac:dyDescent="0.3">
      <c r="A1767">
        <v>305278</v>
      </c>
      <c r="B1767" t="s">
        <v>246</v>
      </c>
      <c r="C1767" t="s">
        <v>1764</v>
      </c>
      <c r="D1767" t="s">
        <v>60</v>
      </c>
      <c r="E1767" t="s">
        <v>1770</v>
      </c>
      <c r="F1767" t="s">
        <v>41</v>
      </c>
      <c r="G1767" t="s">
        <v>108</v>
      </c>
      <c r="H1767" t="s">
        <v>22</v>
      </c>
      <c r="I1767" t="s">
        <v>23</v>
      </c>
      <c r="J1767" t="s">
        <v>24</v>
      </c>
      <c r="K1767" t="s">
        <v>64</v>
      </c>
      <c r="L1767" t="s">
        <v>531</v>
      </c>
      <c r="M1767">
        <v>98.01</v>
      </c>
      <c r="N1767">
        <v>92</v>
      </c>
      <c r="O1767" t="s">
        <v>49</v>
      </c>
      <c r="P1767" t="s">
        <v>38</v>
      </c>
      <c r="Q1767">
        <v>4</v>
      </c>
      <c r="R1767">
        <v>10</v>
      </c>
      <c r="S1767" t="s">
        <v>29</v>
      </c>
      <c r="U1767">
        <v>303832</v>
      </c>
    </row>
    <row r="1768" spans="1:21" x14ac:dyDescent="0.3">
      <c r="A1768">
        <v>305279</v>
      </c>
      <c r="B1768" t="s">
        <v>1104</v>
      </c>
      <c r="C1768" t="s">
        <v>1761</v>
      </c>
      <c r="D1768" t="s">
        <v>40</v>
      </c>
      <c r="E1768" t="s">
        <v>1769</v>
      </c>
      <c r="F1768" t="s">
        <v>61</v>
      </c>
      <c r="G1768" t="s">
        <v>73</v>
      </c>
      <c r="H1768" t="s">
        <v>22</v>
      </c>
      <c r="I1768" t="s">
        <v>43</v>
      </c>
      <c r="J1768" t="s">
        <v>24</v>
      </c>
      <c r="K1768" t="s">
        <v>69</v>
      </c>
      <c r="L1768" t="s">
        <v>867</v>
      </c>
      <c r="M1768">
        <v>93.02</v>
      </c>
      <c r="N1768">
        <v>87</v>
      </c>
      <c r="O1768" t="s">
        <v>49</v>
      </c>
      <c r="P1768" t="s">
        <v>38</v>
      </c>
      <c r="Q1768">
        <v>5</v>
      </c>
      <c r="R1768">
        <v>39</v>
      </c>
      <c r="S1768" t="s">
        <v>29</v>
      </c>
      <c r="U1768">
        <v>304123</v>
      </c>
    </row>
    <row r="1769" spans="1:21" x14ac:dyDescent="0.3">
      <c r="A1769">
        <v>305281</v>
      </c>
      <c r="B1769" t="s">
        <v>618</v>
      </c>
      <c r="C1769" t="s">
        <v>1760</v>
      </c>
      <c r="D1769" t="s">
        <v>31</v>
      </c>
      <c r="E1769" t="s">
        <v>1771</v>
      </c>
      <c r="F1769" t="s">
        <v>32</v>
      </c>
      <c r="G1769" t="s">
        <v>42</v>
      </c>
      <c r="H1769" t="s">
        <v>63</v>
      </c>
      <c r="I1769" t="s">
        <v>35</v>
      </c>
      <c r="J1769" t="s">
        <v>36</v>
      </c>
      <c r="K1769" t="s">
        <v>25</v>
      </c>
      <c r="L1769" t="s">
        <v>329</v>
      </c>
      <c r="M1769">
        <v>99.97</v>
      </c>
      <c r="N1769">
        <v>94</v>
      </c>
      <c r="O1769" t="s">
        <v>49</v>
      </c>
      <c r="P1769" t="s">
        <v>38</v>
      </c>
      <c r="Q1769">
        <v>3</v>
      </c>
      <c r="R1769">
        <v>21</v>
      </c>
      <c r="S1769" t="s">
        <v>57</v>
      </c>
      <c r="T1769" t="s">
        <v>1581</v>
      </c>
      <c r="U1769">
        <v>304670</v>
      </c>
    </row>
    <row r="1770" spans="1:21" x14ac:dyDescent="0.3">
      <c r="A1770">
        <v>305282</v>
      </c>
      <c r="B1770" t="s">
        <v>625</v>
      </c>
      <c r="C1770" t="s">
        <v>1765</v>
      </c>
      <c r="D1770" t="s">
        <v>19</v>
      </c>
      <c r="E1770" t="s">
        <v>1768</v>
      </c>
      <c r="F1770" t="s">
        <v>20</v>
      </c>
      <c r="G1770" t="s">
        <v>21</v>
      </c>
      <c r="H1770" t="s">
        <v>22</v>
      </c>
      <c r="I1770" t="s">
        <v>23</v>
      </c>
      <c r="J1770" t="s">
        <v>24</v>
      </c>
      <c r="K1770" t="s">
        <v>64</v>
      </c>
      <c r="L1770" t="s">
        <v>941</v>
      </c>
      <c r="M1770">
        <v>97.07</v>
      </c>
      <c r="N1770">
        <v>98</v>
      </c>
      <c r="O1770" t="s">
        <v>49</v>
      </c>
      <c r="P1770" t="s">
        <v>38</v>
      </c>
      <c r="Q1770">
        <v>3</v>
      </c>
      <c r="R1770">
        <v>14</v>
      </c>
      <c r="S1770" t="s">
        <v>29</v>
      </c>
      <c r="U1770">
        <v>304585</v>
      </c>
    </row>
    <row r="1771" spans="1:21" x14ac:dyDescent="0.3">
      <c r="A1771">
        <v>305283</v>
      </c>
      <c r="B1771" t="s">
        <v>219</v>
      </c>
      <c r="C1771" t="s">
        <v>1763</v>
      </c>
      <c r="D1771" t="s">
        <v>80</v>
      </c>
      <c r="E1771" t="s">
        <v>1770</v>
      </c>
      <c r="F1771" t="s">
        <v>41</v>
      </c>
      <c r="G1771" t="s">
        <v>21</v>
      </c>
      <c r="H1771" t="s">
        <v>63</v>
      </c>
      <c r="I1771" t="s">
        <v>23</v>
      </c>
      <c r="J1771" t="s">
        <v>24</v>
      </c>
      <c r="K1771" t="s">
        <v>25</v>
      </c>
      <c r="L1771" t="s">
        <v>1568</v>
      </c>
      <c r="M1771">
        <v>85.2</v>
      </c>
      <c r="N1771">
        <v>89</v>
      </c>
      <c r="O1771" t="s">
        <v>49</v>
      </c>
      <c r="P1771" t="s">
        <v>38</v>
      </c>
      <c r="Q1771">
        <v>5</v>
      </c>
      <c r="R1771">
        <v>32</v>
      </c>
      <c r="S1771" t="s">
        <v>29</v>
      </c>
      <c r="U1771">
        <v>305217</v>
      </c>
    </row>
    <row r="1772" spans="1:21" x14ac:dyDescent="0.3">
      <c r="A1772">
        <v>305291</v>
      </c>
      <c r="B1772" t="s">
        <v>681</v>
      </c>
      <c r="C1772" t="s">
        <v>1762</v>
      </c>
      <c r="D1772" t="s">
        <v>72</v>
      </c>
      <c r="E1772" t="s">
        <v>1769</v>
      </c>
      <c r="F1772" t="s">
        <v>61</v>
      </c>
      <c r="G1772" t="s">
        <v>21</v>
      </c>
      <c r="H1772" t="s">
        <v>34</v>
      </c>
      <c r="I1772" t="s">
        <v>23</v>
      </c>
      <c r="J1772" t="s">
        <v>24</v>
      </c>
      <c r="K1772" t="s">
        <v>69</v>
      </c>
      <c r="L1772" t="s">
        <v>233</v>
      </c>
      <c r="M1772">
        <v>94.08</v>
      </c>
      <c r="N1772">
        <v>70</v>
      </c>
      <c r="O1772" t="s">
        <v>49</v>
      </c>
      <c r="P1772" t="s">
        <v>38</v>
      </c>
      <c r="Q1772">
        <v>3</v>
      </c>
      <c r="R1772">
        <v>24</v>
      </c>
      <c r="S1772" t="s">
        <v>29</v>
      </c>
      <c r="U1772">
        <v>304277</v>
      </c>
    </row>
    <row r="1773" spans="1:21" x14ac:dyDescent="0.3">
      <c r="A1773">
        <v>305292</v>
      </c>
      <c r="B1773" t="s">
        <v>581</v>
      </c>
      <c r="C1773" t="s">
        <v>1762</v>
      </c>
      <c r="D1773" t="s">
        <v>72</v>
      </c>
      <c r="E1773" t="s">
        <v>1772</v>
      </c>
      <c r="F1773" t="s">
        <v>46</v>
      </c>
      <c r="G1773" t="s">
        <v>73</v>
      </c>
      <c r="H1773" t="s">
        <v>63</v>
      </c>
      <c r="I1773" t="s">
        <v>35</v>
      </c>
      <c r="J1773" t="s">
        <v>24</v>
      </c>
      <c r="K1773" t="s">
        <v>69</v>
      </c>
      <c r="L1773" t="s">
        <v>1350</v>
      </c>
      <c r="M1773">
        <v>95.09</v>
      </c>
      <c r="N1773">
        <v>97</v>
      </c>
      <c r="O1773" t="s">
        <v>49</v>
      </c>
      <c r="P1773" t="s">
        <v>38</v>
      </c>
      <c r="Q1773">
        <v>3</v>
      </c>
      <c r="R1773">
        <v>37</v>
      </c>
      <c r="S1773" t="s">
        <v>29</v>
      </c>
      <c r="U1773">
        <v>303744</v>
      </c>
    </row>
    <row r="1774" spans="1:21" x14ac:dyDescent="0.3">
      <c r="A1774">
        <v>305293</v>
      </c>
      <c r="B1774" t="s">
        <v>348</v>
      </c>
      <c r="C1774" t="s">
        <v>1766</v>
      </c>
      <c r="D1774" t="s">
        <v>52</v>
      </c>
      <c r="E1774" t="s">
        <v>1768</v>
      </c>
      <c r="F1774" t="s">
        <v>20</v>
      </c>
      <c r="G1774" t="s">
        <v>173</v>
      </c>
      <c r="H1774" t="s">
        <v>22</v>
      </c>
      <c r="I1774" t="s">
        <v>43</v>
      </c>
      <c r="J1774" t="s">
        <v>24</v>
      </c>
      <c r="K1774" t="s">
        <v>69</v>
      </c>
      <c r="L1774" t="s">
        <v>515</v>
      </c>
      <c r="M1774">
        <v>90.4</v>
      </c>
      <c r="N1774">
        <v>70</v>
      </c>
      <c r="O1774" t="s">
        <v>49</v>
      </c>
      <c r="P1774" t="s">
        <v>28</v>
      </c>
      <c r="R1774">
        <v>26</v>
      </c>
      <c r="S1774" t="s">
        <v>57</v>
      </c>
      <c r="T1774" t="s">
        <v>1563</v>
      </c>
      <c r="U1774">
        <v>305227</v>
      </c>
    </row>
    <row r="1775" spans="1:21" x14ac:dyDescent="0.3">
      <c r="A1775">
        <v>305297</v>
      </c>
      <c r="B1775" t="s">
        <v>298</v>
      </c>
      <c r="C1775" t="s">
        <v>1764</v>
      </c>
      <c r="D1775" t="s">
        <v>60</v>
      </c>
      <c r="E1775" t="s">
        <v>1768</v>
      </c>
      <c r="F1775" t="s">
        <v>20</v>
      </c>
      <c r="G1775" t="s">
        <v>102</v>
      </c>
      <c r="H1775" t="s">
        <v>34</v>
      </c>
      <c r="I1775" t="s">
        <v>35</v>
      </c>
      <c r="J1775" t="s">
        <v>36</v>
      </c>
      <c r="K1775" t="s">
        <v>69</v>
      </c>
      <c r="L1775" t="s">
        <v>919</v>
      </c>
      <c r="M1775">
        <v>96.09</v>
      </c>
      <c r="N1775">
        <v>99</v>
      </c>
      <c r="O1775" t="s">
        <v>49</v>
      </c>
      <c r="P1775" t="s">
        <v>38</v>
      </c>
      <c r="Q1775">
        <v>3</v>
      </c>
      <c r="R1775">
        <v>18</v>
      </c>
      <c r="S1775" t="s">
        <v>29</v>
      </c>
      <c r="U1775">
        <v>303913</v>
      </c>
    </row>
    <row r="1776" spans="1:21" x14ac:dyDescent="0.3">
      <c r="A1776">
        <v>305301</v>
      </c>
      <c r="B1776" t="s">
        <v>380</v>
      </c>
      <c r="C1776" t="s">
        <v>1766</v>
      </c>
      <c r="D1776" t="s">
        <v>52</v>
      </c>
      <c r="E1776" t="s">
        <v>1770</v>
      </c>
      <c r="F1776" t="s">
        <v>41</v>
      </c>
      <c r="G1776" t="s">
        <v>108</v>
      </c>
      <c r="H1776" t="s">
        <v>34</v>
      </c>
      <c r="I1776" t="s">
        <v>35</v>
      </c>
      <c r="J1776" t="s">
        <v>36</v>
      </c>
      <c r="K1776" t="s">
        <v>64</v>
      </c>
      <c r="L1776" t="s">
        <v>661</v>
      </c>
      <c r="M1776">
        <v>87.96</v>
      </c>
      <c r="N1776">
        <v>90</v>
      </c>
      <c r="O1776" t="s">
        <v>49</v>
      </c>
      <c r="P1776" t="s">
        <v>38</v>
      </c>
      <c r="Q1776">
        <v>4</v>
      </c>
      <c r="R1776">
        <v>38</v>
      </c>
      <c r="S1776" t="s">
        <v>29</v>
      </c>
      <c r="U1776">
        <v>304367</v>
      </c>
    </row>
    <row r="1777" spans="1:21" x14ac:dyDescent="0.3">
      <c r="A1777">
        <v>305303</v>
      </c>
      <c r="B1777" t="s">
        <v>962</v>
      </c>
      <c r="C1777" t="s">
        <v>1765</v>
      </c>
      <c r="D1777" t="s">
        <v>19</v>
      </c>
      <c r="E1777" t="s">
        <v>1769</v>
      </c>
      <c r="F1777" t="s">
        <v>61</v>
      </c>
      <c r="G1777" t="s">
        <v>73</v>
      </c>
      <c r="H1777" t="s">
        <v>63</v>
      </c>
      <c r="I1777" t="s">
        <v>23</v>
      </c>
      <c r="J1777" t="s">
        <v>36</v>
      </c>
      <c r="K1777" t="s">
        <v>69</v>
      </c>
      <c r="L1777" t="s">
        <v>864</v>
      </c>
      <c r="M1777">
        <v>99.75</v>
      </c>
      <c r="N1777">
        <v>93</v>
      </c>
      <c r="O1777" t="s">
        <v>49</v>
      </c>
      <c r="P1777" t="s">
        <v>38</v>
      </c>
      <c r="Q1777">
        <v>2</v>
      </c>
      <c r="R1777">
        <v>12</v>
      </c>
      <c r="S1777" t="s">
        <v>57</v>
      </c>
      <c r="T1777" t="s">
        <v>132</v>
      </c>
      <c r="U1777">
        <v>303729</v>
      </c>
    </row>
    <row r="1778" spans="1:21" x14ac:dyDescent="0.3">
      <c r="A1778">
        <v>305306</v>
      </c>
      <c r="B1778" t="s">
        <v>397</v>
      </c>
      <c r="C1778" t="s">
        <v>1763</v>
      </c>
      <c r="D1778" t="s">
        <v>80</v>
      </c>
      <c r="E1778" t="s">
        <v>1770</v>
      </c>
      <c r="F1778" t="s">
        <v>41</v>
      </c>
      <c r="G1778" t="s">
        <v>47</v>
      </c>
      <c r="H1778" t="s">
        <v>34</v>
      </c>
      <c r="I1778" t="s">
        <v>35</v>
      </c>
      <c r="J1778" t="s">
        <v>24</v>
      </c>
      <c r="K1778" t="s">
        <v>69</v>
      </c>
      <c r="L1778" t="s">
        <v>480</v>
      </c>
      <c r="M1778">
        <v>94.95</v>
      </c>
      <c r="N1778">
        <v>78</v>
      </c>
      <c r="O1778" t="s">
        <v>49</v>
      </c>
      <c r="P1778" t="s">
        <v>38</v>
      </c>
      <c r="Q1778">
        <v>4</v>
      </c>
      <c r="R1778">
        <v>20</v>
      </c>
      <c r="S1778" t="s">
        <v>29</v>
      </c>
      <c r="U1778">
        <v>305167</v>
      </c>
    </row>
    <row r="1779" spans="1:21" x14ac:dyDescent="0.3">
      <c r="A1779">
        <v>305309</v>
      </c>
      <c r="B1779" t="s">
        <v>630</v>
      </c>
      <c r="C1779" t="s">
        <v>1760</v>
      </c>
      <c r="D1779" t="s">
        <v>31</v>
      </c>
      <c r="E1779" t="s">
        <v>1768</v>
      </c>
      <c r="F1779" t="s">
        <v>20</v>
      </c>
      <c r="G1779" t="s">
        <v>62</v>
      </c>
      <c r="H1779" t="s">
        <v>76</v>
      </c>
      <c r="I1779" t="s">
        <v>23</v>
      </c>
      <c r="J1779" t="s">
        <v>36</v>
      </c>
      <c r="K1779" t="s">
        <v>25</v>
      </c>
      <c r="L1779" t="s">
        <v>242</v>
      </c>
      <c r="M1779">
        <v>97.88</v>
      </c>
      <c r="N1779">
        <v>94</v>
      </c>
      <c r="O1779" t="s">
        <v>49</v>
      </c>
      <c r="P1779" t="s">
        <v>38</v>
      </c>
      <c r="Q1779">
        <v>2</v>
      </c>
      <c r="R1779">
        <v>11</v>
      </c>
      <c r="S1779" t="s">
        <v>57</v>
      </c>
      <c r="T1779" t="s">
        <v>1520</v>
      </c>
      <c r="U1779">
        <v>304010</v>
      </c>
    </row>
    <row r="1780" spans="1:21" x14ac:dyDescent="0.3">
      <c r="A1780">
        <v>305310</v>
      </c>
      <c r="B1780" t="s">
        <v>286</v>
      </c>
      <c r="C1780" t="s">
        <v>1760</v>
      </c>
      <c r="D1780" t="s">
        <v>31</v>
      </c>
      <c r="E1780" t="s">
        <v>1769</v>
      </c>
      <c r="F1780" t="s">
        <v>61</v>
      </c>
      <c r="G1780" t="s">
        <v>42</v>
      </c>
      <c r="H1780" t="s">
        <v>22</v>
      </c>
      <c r="I1780" t="s">
        <v>23</v>
      </c>
      <c r="J1780" t="s">
        <v>24</v>
      </c>
      <c r="K1780" t="s">
        <v>25</v>
      </c>
      <c r="L1780" t="s">
        <v>843</v>
      </c>
      <c r="M1780">
        <v>90.2</v>
      </c>
      <c r="N1780">
        <v>86</v>
      </c>
      <c r="O1780" t="s">
        <v>49</v>
      </c>
      <c r="P1780" t="s">
        <v>38</v>
      </c>
      <c r="Q1780">
        <v>5</v>
      </c>
      <c r="R1780">
        <v>5</v>
      </c>
      <c r="S1780" t="s">
        <v>57</v>
      </c>
      <c r="T1780" t="s">
        <v>1584</v>
      </c>
      <c r="U1780">
        <v>305036</v>
      </c>
    </row>
    <row r="1781" spans="1:21" x14ac:dyDescent="0.3">
      <c r="A1781">
        <v>305314</v>
      </c>
      <c r="B1781" t="s">
        <v>985</v>
      </c>
      <c r="C1781" t="s">
        <v>1760</v>
      </c>
      <c r="D1781" t="s">
        <v>31</v>
      </c>
      <c r="E1781" t="s">
        <v>1771</v>
      </c>
      <c r="F1781" t="s">
        <v>32</v>
      </c>
      <c r="G1781" t="s">
        <v>33</v>
      </c>
      <c r="H1781" t="s">
        <v>63</v>
      </c>
      <c r="I1781" t="s">
        <v>23</v>
      </c>
      <c r="J1781" t="s">
        <v>24</v>
      </c>
      <c r="K1781" t="s">
        <v>25</v>
      </c>
      <c r="L1781" t="s">
        <v>1436</v>
      </c>
      <c r="M1781">
        <v>98.3</v>
      </c>
      <c r="N1781">
        <v>91</v>
      </c>
      <c r="O1781" t="s">
        <v>49</v>
      </c>
      <c r="P1781" t="s">
        <v>38</v>
      </c>
      <c r="Q1781">
        <v>4</v>
      </c>
      <c r="R1781">
        <v>25</v>
      </c>
      <c r="S1781" t="s">
        <v>29</v>
      </c>
      <c r="U1781">
        <v>304703</v>
      </c>
    </row>
    <row r="1782" spans="1:21" x14ac:dyDescent="0.3">
      <c r="A1782">
        <v>305317</v>
      </c>
      <c r="B1782" t="s">
        <v>232</v>
      </c>
      <c r="C1782" t="s">
        <v>1761</v>
      </c>
      <c r="D1782" t="s">
        <v>40</v>
      </c>
      <c r="E1782" t="s">
        <v>1768</v>
      </c>
      <c r="F1782" t="s">
        <v>20</v>
      </c>
      <c r="G1782" t="s">
        <v>53</v>
      </c>
      <c r="H1782" t="s">
        <v>76</v>
      </c>
      <c r="I1782" t="s">
        <v>35</v>
      </c>
      <c r="J1782" t="s">
        <v>24</v>
      </c>
      <c r="K1782" t="s">
        <v>54</v>
      </c>
      <c r="L1782" t="s">
        <v>191</v>
      </c>
      <c r="M1782">
        <v>88.59</v>
      </c>
      <c r="N1782">
        <v>71</v>
      </c>
      <c r="O1782" t="s">
        <v>49</v>
      </c>
      <c r="P1782" t="s">
        <v>50</v>
      </c>
      <c r="R1782">
        <v>40</v>
      </c>
      <c r="S1782" t="s">
        <v>29</v>
      </c>
      <c r="U1782">
        <v>305077</v>
      </c>
    </row>
    <row r="1783" spans="1:21" x14ac:dyDescent="0.3">
      <c r="A1783">
        <v>305322</v>
      </c>
      <c r="B1783" t="s">
        <v>328</v>
      </c>
      <c r="C1783" t="s">
        <v>1763</v>
      </c>
      <c r="D1783" t="s">
        <v>80</v>
      </c>
      <c r="E1783" t="s">
        <v>1770</v>
      </c>
      <c r="F1783" t="s">
        <v>41</v>
      </c>
      <c r="G1783" t="s">
        <v>33</v>
      </c>
      <c r="H1783" t="s">
        <v>63</v>
      </c>
      <c r="I1783" t="s">
        <v>23</v>
      </c>
      <c r="J1783" t="s">
        <v>24</v>
      </c>
      <c r="K1783" t="s">
        <v>69</v>
      </c>
      <c r="L1783" t="s">
        <v>1087</v>
      </c>
      <c r="M1783">
        <v>91.97</v>
      </c>
      <c r="N1783">
        <v>79</v>
      </c>
      <c r="O1783" t="s">
        <v>49</v>
      </c>
      <c r="P1783" t="s">
        <v>38</v>
      </c>
      <c r="Q1783">
        <v>2</v>
      </c>
      <c r="R1783">
        <v>38</v>
      </c>
      <c r="S1783" t="s">
        <v>29</v>
      </c>
      <c r="U1783">
        <v>305072</v>
      </c>
    </row>
    <row r="1784" spans="1:21" x14ac:dyDescent="0.3">
      <c r="A1784">
        <v>305323</v>
      </c>
      <c r="B1784" t="s">
        <v>1589</v>
      </c>
      <c r="C1784" t="s">
        <v>1760</v>
      </c>
      <c r="D1784" t="s">
        <v>31</v>
      </c>
      <c r="E1784" t="s">
        <v>1768</v>
      </c>
      <c r="F1784" t="s">
        <v>20</v>
      </c>
      <c r="G1784" t="s">
        <v>102</v>
      </c>
      <c r="H1784" t="s">
        <v>22</v>
      </c>
      <c r="I1784" t="s">
        <v>43</v>
      </c>
      <c r="J1784" t="s">
        <v>36</v>
      </c>
      <c r="K1784" t="s">
        <v>54</v>
      </c>
      <c r="L1784" t="s">
        <v>1590</v>
      </c>
      <c r="M1784">
        <v>86.9</v>
      </c>
      <c r="N1784">
        <v>79</v>
      </c>
      <c r="O1784" t="s">
        <v>49</v>
      </c>
      <c r="P1784" t="s">
        <v>38</v>
      </c>
      <c r="Q1784">
        <v>5</v>
      </c>
      <c r="R1784">
        <v>35</v>
      </c>
      <c r="S1784" t="s">
        <v>57</v>
      </c>
      <c r="T1784" t="s">
        <v>1591</v>
      </c>
      <c r="U1784">
        <v>303988</v>
      </c>
    </row>
    <row r="1785" spans="1:21" x14ac:dyDescent="0.3">
      <c r="A1785">
        <v>305328</v>
      </c>
      <c r="B1785" t="s">
        <v>1589</v>
      </c>
      <c r="C1785" t="s">
        <v>1761</v>
      </c>
      <c r="D1785" t="s">
        <v>40</v>
      </c>
      <c r="E1785" t="s">
        <v>1770</v>
      </c>
      <c r="F1785" t="s">
        <v>41</v>
      </c>
      <c r="G1785" t="s">
        <v>126</v>
      </c>
      <c r="H1785" t="s">
        <v>34</v>
      </c>
      <c r="I1785" t="s">
        <v>43</v>
      </c>
      <c r="J1785" t="s">
        <v>24</v>
      </c>
      <c r="K1785" t="s">
        <v>64</v>
      </c>
      <c r="L1785" t="s">
        <v>1428</v>
      </c>
      <c r="M1785">
        <v>96.86</v>
      </c>
      <c r="N1785">
        <v>96</v>
      </c>
      <c r="O1785" t="s">
        <v>49</v>
      </c>
      <c r="P1785" t="s">
        <v>28</v>
      </c>
      <c r="S1785" t="s">
        <v>29</v>
      </c>
      <c r="U1785">
        <v>305290</v>
      </c>
    </row>
    <row r="1786" spans="1:21" x14ac:dyDescent="0.3">
      <c r="A1786">
        <v>305329</v>
      </c>
      <c r="B1786" t="s">
        <v>215</v>
      </c>
      <c r="C1786" t="s">
        <v>1763</v>
      </c>
      <c r="D1786" t="s">
        <v>80</v>
      </c>
      <c r="E1786" t="s">
        <v>1769</v>
      </c>
      <c r="F1786" t="s">
        <v>61</v>
      </c>
      <c r="G1786" t="s">
        <v>102</v>
      </c>
      <c r="H1786" t="s">
        <v>76</v>
      </c>
      <c r="I1786" t="s">
        <v>43</v>
      </c>
      <c r="J1786" t="s">
        <v>24</v>
      </c>
      <c r="K1786" t="s">
        <v>64</v>
      </c>
      <c r="L1786" t="s">
        <v>1269</v>
      </c>
      <c r="M1786">
        <v>99.8</v>
      </c>
      <c r="N1786">
        <v>85</v>
      </c>
      <c r="O1786" t="s">
        <v>49</v>
      </c>
      <c r="P1786" t="s">
        <v>38</v>
      </c>
      <c r="Q1786">
        <v>2</v>
      </c>
      <c r="R1786">
        <v>19</v>
      </c>
      <c r="S1786" t="s">
        <v>131</v>
      </c>
      <c r="T1786" t="s">
        <v>210</v>
      </c>
      <c r="U1786">
        <v>304154</v>
      </c>
    </row>
    <row r="1787" spans="1:21" x14ac:dyDescent="0.3">
      <c r="A1787">
        <v>305332</v>
      </c>
      <c r="B1787" t="s">
        <v>232</v>
      </c>
      <c r="C1787" t="s">
        <v>1765</v>
      </c>
      <c r="D1787" t="s">
        <v>19</v>
      </c>
      <c r="E1787" t="s">
        <v>1771</v>
      </c>
      <c r="F1787" t="s">
        <v>32</v>
      </c>
      <c r="G1787" t="s">
        <v>62</v>
      </c>
      <c r="H1787" t="s">
        <v>34</v>
      </c>
      <c r="I1787" t="s">
        <v>23</v>
      </c>
      <c r="J1787" t="s">
        <v>24</v>
      </c>
      <c r="K1787" t="s">
        <v>64</v>
      </c>
      <c r="L1787" t="s">
        <v>1487</v>
      </c>
      <c r="M1787">
        <v>86.24</v>
      </c>
      <c r="N1787">
        <v>89</v>
      </c>
      <c r="O1787" t="s">
        <v>49</v>
      </c>
      <c r="P1787" t="s">
        <v>38</v>
      </c>
      <c r="Q1787">
        <v>5</v>
      </c>
      <c r="S1787" t="s">
        <v>57</v>
      </c>
      <c r="T1787" t="s">
        <v>1094</v>
      </c>
      <c r="U1787">
        <v>303921</v>
      </c>
    </row>
    <row r="1788" spans="1:21" x14ac:dyDescent="0.3">
      <c r="A1788">
        <v>305333</v>
      </c>
      <c r="B1788" t="s">
        <v>433</v>
      </c>
      <c r="C1788" t="s">
        <v>1762</v>
      </c>
      <c r="D1788" t="s">
        <v>72</v>
      </c>
      <c r="E1788" t="s">
        <v>1772</v>
      </c>
      <c r="F1788" t="s">
        <v>46</v>
      </c>
      <c r="G1788" t="s">
        <v>126</v>
      </c>
      <c r="H1788" t="s">
        <v>63</v>
      </c>
      <c r="I1788" t="s">
        <v>43</v>
      </c>
      <c r="J1788" t="s">
        <v>24</v>
      </c>
      <c r="K1788" t="s">
        <v>25</v>
      </c>
      <c r="L1788" t="s">
        <v>1311</v>
      </c>
      <c r="M1788">
        <v>89.26</v>
      </c>
      <c r="N1788">
        <v>90</v>
      </c>
      <c r="O1788" t="s">
        <v>49</v>
      </c>
      <c r="P1788" t="s">
        <v>50</v>
      </c>
      <c r="R1788">
        <v>21</v>
      </c>
      <c r="S1788" t="s">
        <v>29</v>
      </c>
      <c r="U1788">
        <v>303873</v>
      </c>
    </row>
    <row r="1789" spans="1:21" x14ac:dyDescent="0.3">
      <c r="A1789">
        <v>305339</v>
      </c>
      <c r="B1789" t="s">
        <v>949</v>
      </c>
      <c r="C1789" t="s">
        <v>1764</v>
      </c>
      <c r="D1789" t="s">
        <v>60</v>
      </c>
      <c r="E1789" t="s">
        <v>1769</v>
      </c>
      <c r="F1789" t="s">
        <v>61</v>
      </c>
      <c r="G1789" t="s">
        <v>68</v>
      </c>
      <c r="H1789" t="s">
        <v>76</v>
      </c>
      <c r="I1789" t="s">
        <v>35</v>
      </c>
      <c r="J1789" t="s">
        <v>24</v>
      </c>
      <c r="K1789" t="s">
        <v>25</v>
      </c>
      <c r="L1789" t="s">
        <v>1441</v>
      </c>
      <c r="M1789">
        <v>95.28</v>
      </c>
      <c r="N1789">
        <v>93</v>
      </c>
      <c r="O1789" t="s">
        <v>49</v>
      </c>
      <c r="P1789" t="s">
        <v>50</v>
      </c>
      <c r="R1789">
        <v>20</v>
      </c>
      <c r="S1789" t="s">
        <v>57</v>
      </c>
      <c r="T1789" t="s">
        <v>1595</v>
      </c>
      <c r="U1789">
        <v>303534</v>
      </c>
    </row>
    <row r="1790" spans="1:21" x14ac:dyDescent="0.3">
      <c r="A1790">
        <v>305341</v>
      </c>
      <c r="B1790" t="s">
        <v>402</v>
      </c>
      <c r="C1790" t="s">
        <v>1765</v>
      </c>
      <c r="D1790" t="s">
        <v>19</v>
      </c>
      <c r="E1790" t="s">
        <v>1770</v>
      </c>
      <c r="F1790" t="s">
        <v>41</v>
      </c>
      <c r="G1790" t="s">
        <v>173</v>
      </c>
      <c r="H1790" t="s">
        <v>63</v>
      </c>
      <c r="I1790" t="s">
        <v>43</v>
      </c>
      <c r="J1790" t="s">
        <v>36</v>
      </c>
      <c r="K1790" t="s">
        <v>54</v>
      </c>
      <c r="L1790" t="s">
        <v>1069</v>
      </c>
      <c r="M1790">
        <v>97.27</v>
      </c>
      <c r="N1790">
        <v>92</v>
      </c>
      <c r="O1790" t="s">
        <v>49</v>
      </c>
      <c r="P1790" t="s">
        <v>38</v>
      </c>
      <c r="Q1790">
        <v>3</v>
      </c>
      <c r="R1790">
        <v>28</v>
      </c>
      <c r="S1790" t="s">
        <v>29</v>
      </c>
      <c r="U1790">
        <v>303553</v>
      </c>
    </row>
    <row r="1791" spans="1:21" x14ac:dyDescent="0.3">
      <c r="A1791">
        <v>305342</v>
      </c>
      <c r="B1791" t="s">
        <v>433</v>
      </c>
      <c r="C1791" t="s">
        <v>1761</v>
      </c>
      <c r="D1791" t="s">
        <v>40</v>
      </c>
      <c r="E1791" t="s">
        <v>1768</v>
      </c>
      <c r="F1791" t="s">
        <v>20</v>
      </c>
      <c r="G1791" t="s">
        <v>126</v>
      </c>
      <c r="H1791" t="s">
        <v>34</v>
      </c>
      <c r="I1791" t="s">
        <v>43</v>
      </c>
      <c r="J1791" t="s">
        <v>36</v>
      </c>
      <c r="K1791" t="s">
        <v>54</v>
      </c>
      <c r="L1791" t="s">
        <v>139</v>
      </c>
      <c r="M1791">
        <v>91.09</v>
      </c>
      <c r="N1791">
        <v>90</v>
      </c>
      <c r="O1791" t="s">
        <v>49</v>
      </c>
      <c r="P1791" t="s">
        <v>38</v>
      </c>
      <c r="Q1791">
        <v>2</v>
      </c>
      <c r="R1791">
        <v>21</v>
      </c>
      <c r="S1791" t="s">
        <v>131</v>
      </c>
      <c r="T1791" t="s">
        <v>729</v>
      </c>
      <c r="U1791">
        <v>304627</v>
      </c>
    </row>
    <row r="1792" spans="1:21" x14ac:dyDescent="0.3">
      <c r="A1792">
        <v>305354</v>
      </c>
      <c r="B1792" t="s">
        <v>497</v>
      </c>
      <c r="C1792" t="s">
        <v>1766</v>
      </c>
      <c r="D1792" t="s">
        <v>52</v>
      </c>
      <c r="E1792" t="s">
        <v>1768</v>
      </c>
      <c r="F1792" t="s">
        <v>20</v>
      </c>
      <c r="G1792" t="s">
        <v>108</v>
      </c>
      <c r="H1792" t="s">
        <v>34</v>
      </c>
      <c r="I1792" t="s">
        <v>23</v>
      </c>
      <c r="J1792" t="s">
        <v>36</v>
      </c>
      <c r="K1792" t="s">
        <v>25</v>
      </c>
      <c r="L1792" t="s">
        <v>1603</v>
      </c>
      <c r="M1792">
        <v>90.33</v>
      </c>
      <c r="N1792">
        <v>71</v>
      </c>
      <c r="O1792" t="s">
        <v>49</v>
      </c>
      <c r="P1792" t="s">
        <v>50</v>
      </c>
      <c r="R1792">
        <v>35</v>
      </c>
      <c r="S1792" t="s">
        <v>29</v>
      </c>
      <c r="U1792">
        <v>303881</v>
      </c>
    </row>
    <row r="1793" spans="1:21" x14ac:dyDescent="0.3">
      <c r="A1793">
        <v>305357</v>
      </c>
      <c r="B1793" t="s">
        <v>1194</v>
      </c>
      <c r="C1793" t="s">
        <v>1766</v>
      </c>
      <c r="D1793" t="s">
        <v>52</v>
      </c>
      <c r="E1793" t="s">
        <v>1768</v>
      </c>
      <c r="F1793" t="s">
        <v>20</v>
      </c>
      <c r="G1793" t="s">
        <v>21</v>
      </c>
      <c r="H1793" t="s">
        <v>22</v>
      </c>
      <c r="I1793" t="s">
        <v>23</v>
      </c>
      <c r="J1793" t="s">
        <v>36</v>
      </c>
      <c r="K1793" t="s">
        <v>54</v>
      </c>
      <c r="L1793" t="s">
        <v>711</v>
      </c>
      <c r="M1793">
        <v>97.74</v>
      </c>
      <c r="N1793">
        <v>100</v>
      </c>
      <c r="O1793" t="s">
        <v>49</v>
      </c>
      <c r="P1793" t="s">
        <v>38</v>
      </c>
      <c r="Q1793">
        <v>5</v>
      </c>
      <c r="R1793">
        <v>12</v>
      </c>
      <c r="S1793" t="s">
        <v>29</v>
      </c>
      <c r="U1793">
        <v>304864</v>
      </c>
    </row>
    <row r="1794" spans="1:21" x14ac:dyDescent="0.3">
      <c r="A1794">
        <v>305358</v>
      </c>
      <c r="B1794" t="s">
        <v>251</v>
      </c>
      <c r="C1794" t="s">
        <v>1760</v>
      </c>
      <c r="D1794" t="s">
        <v>31</v>
      </c>
      <c r="E1794" t="s">
        <v>1771</v>
      </c>
      <c r="F1794" t="s">
        <v>32</v>
      </c>
      <c r="G1794" t="s">
        <v>47</v>
      </c>
      <c r="H1794" t="s">
        <v>76</v>
      </c>
      <c r="I1794" t="s">
        <v>43</v>
      </c>
      <c r="J1794" t="s">
        <v>24</v>
      </c>
      <c r="K1794" t="s">
        <v>69</v>
      </c>
      <c r="L1794" t="s">
        <v>1606</v>
      </c>
      <c r="M1794">
        <v>85.78</v>
      </c>
      <c r="N1794">
        <v>85</v>
      </c>
      <c r="O1794" t="s">
        <v>49</v>
      </c>
      <c r="P1794" t="s">
        <v>50</v>
      </c>
      <c r="R1794">
        <v>39</v>
      </c>
      <c r="S1794" t="s">
        <v>29</v>
      </c>
      <c r="U1794">
        <v>305003</v>
      </c>
    </row>
    <row r="1795" spans="1:21" x14ac:dyDescent="0.3">
      <c r="A1795">
        <v>305362</v>
      </c>
      <c r="B1795" t="s">
        <v>251</v>
      </c>
      <c r="C1795" t="s">
        <v>1765</v>
      </c>
      <c r="D1795" t="s">
        <v>19</v>
      </c>
      <c r="E1795" t="s">
        <v>1772</v>
      </c>
      <c r="F1795" t="s">
        <v>46</v>
      </c>
      <c r="G1795" t="s">
        <v>47</v>
      </c>
      <c r="H1795" t="s">
        <v>34</v>
      </c>
      <c r="I1795" t="s">
        <v>43</v>
      </c>
      <c r="J1795" t="s">
        <v>36</v>
      </c>
      <c r="K1795" t="s">
        <v>25</v>
      </c>
      <c r="L1795" t="s">
        <v>1005</v>
      </c>
      <c r="M1795">
        <v>99.55</v>
      </c>
      <c r="N1795">
        <v>100</v>
      </c>
      <c r="O1795" t="s">
        <v>49</v>
      </c>
      <c r="P1795" t="s">
        <v>38</v>
      </c>
      <c r="Q1795">
        <v>5</v>
      </c>
      <c r="R1795">
        <v>38</v>
      </c>
      <c r="S1795" t="s">
        <v>29</v>
      </c>
      <c r="U1795">
        <v>304095</v>
      </c>
    </row>
    <row r="1796" spans="1:21" x14ac:dyDescent="0.3">
      <c r="A1796">
        <v>305365</v>
      </c>
      <c r="B1796" t="s">
        <v>320</v>
      </c>
      <c r="C1796" t="s">
        <v>1762</v>
      </c>
      <c r="D1796" t="s">
        <v>72</v>
      </c>
      <c r="E1796" t="s">
        <v>1769</v>
      </c>
      <c r="F1796" t="s">
        <v>61</v>
      </c>
      <c r="G1796" t="s">
        <v>73</v>
      </c>
      <c r="H1796" t="s">
        <v>34</v>
      </c>
      <c r="I1796" t="s">
        <v>43</v>
      </c>
      <c r="J1796" t="s">
        <v>36</v>
      </c>
      <c r="K1796" t="s">
        <v>54</v>
      </c>
      <c r="L1796" t="s">
        <v>1351</v>
      </c>
      <c r="M1796">
        <v>98.12</v>
      </c>
      <c r="N1796">
        <v>95</v>
      </c>
      <c r="O1796" t="s">
        <v>49</v>
      </c>
      <c r="P1796" t="s">
        <v>38</v>
      </c>
      <c r="Q1796">
        <v>2</v>
      </c>
      <c r="R1796">
        <v>21</v>
      </c>
      <c r="S1796" t="s">
        <v>29</v>
      </c>
      <c r="U1796">
        <v>304408</v>
      </c>
    </row>
    <row r="1797" spans="1:21" x14ac:dyDescent="0.3">
      <c r="A1797">
        <v>305366</v>
      </c>
      <c r="B1797" t="s">
        <v>648</v>
      </c>
      <c r="C1797" t="s">
        <v>1760</v>
      </c>
      <c r="D1797" t="s">
        <v>31</v>
      </c>
      <c r="E1797" t="s">
        <v>1769</v>
      </c>
      <c r="F1797" t="s">
        <v>61</v>
      </c>
      <c r="G1797" t="s">
        <v>33</v>
      </c>
      <c r="H1797" t="s">
        <v>63</v>
      </c>
      <c r="I1797" t="s">
        <v>43</v>
      </c>
      <c r="J1797" t="s">
        <v>24</v>
      </c>
      <c r="K1797" t="s">
        <v>69</v>
      </c>
      <c r="L1797" t="s">
        <v>1102</v>
      </c>
      <c r="M1797">
        <v>99.28</v>
      </c>
      <c r="N1797">
        <v>92</v>
      </c>
      <c r="O1797" t="s">
        <v>49</v>
      </c>
      <c r="P1797" t="s">
        <v>38</v>
      </c>
      <c r="Q1797">
        <v>3</v>
      </c>
      <c r="R1797">
        <v>33</v>
      </c>
      <c r="S1797" t="s">
        <v>29</v>
      </c>
      <c r="U1797">
        <v>304772</v>
      </c>
    </row>
    <row r="1798" spans="1:21" x14ac:dyDescent="0.3">
      <c r="A1798">
        <v>305367</v>
      </c>
      <c r="B1798" t="s">
        <v>352</v>
      </c>
      <c r="C1798" t="s">
        <v>1763</v>
      </c>
      <c r="D1798" t="s">
        <v>80</v>
      </c>
      <c r="E1798" t="s">
        <v>1768</v>
      </c>
      <c r="F1798" t="s">
        <v>20</v>
      </c>
      <c r="G1798" t="s">
        <v>21</v>
      </c>
      <c r="H1798" t="s">
        <v>63</v>
      </c>
      <c r="I1798" t="s">
        <v>43</v>
      </c>
      <c r="J1798" t="s">
        <v>24</v>
      </c>
      <c r="K1798" t="s">
        <v>69</v>
      </c>
      <c r="L1798" t="s">
        <v>1047</v>
      </c>
      <c r="M1798">
        <v>85.89</v>
      </c>
      <c r="N1798">
        <v>75</v>
      </c>
      <c r="O1798" t="s">
        <v>49</v>
      </c>
      <c r="P1798" t="s">
        <v>38</v>
      </c>
      <c r="Q1798">
        <v>4</v>
      </c>
      <c r="R1798">
        <v>18</v>
      </c>
      <c r="S1798" t="s">
        <v>29</v>
      </c>
      <c r="U1798">
        <v>304466</v>
      </c>
    </row>
    <row r="1799" spans="1:21" x14ac:dyDescent="0.3">
      <c r="A1799">
        <v>305368</v>
      </c>
      <c r="B1799" t="s">
        <v>714</v>
      </c>
      <c r="C1799" t="s">
        <v>1762</v>
      </c>
      <c r="D1799" t="s">
        <v>72</v>
      </c>
      <c r="E1799" t="s">
        <v>1770</v>
      </c>
      <c r="F1799" t="s">
        <v>41</v>
      </c>
      <c r="G1799" t="s">
        <v>108</v>
      </c>
      <c r="H1799" t="s">
        <v>76</v>
      </c>
      <c r="I1799" t="s">
        <v>43</v>
      </c>
      <c r="J1799" t="s">
        <v>36</v>
      </c>
      <c r="K1799" t="s">
        <v>64</v>
      </c>
      <c r="L1799" t="s">
        <v>1607</v>
      </c>
      <c r="M1799">
        <v>98.08</v>
      </c>
      <c r="N1799">
        <v>91</v>
      </c>
      <c r="O1799" t="s">
        <v>49</v>
      </c>
      <c r="P1799" t="s">
        <v>38</v>
      </c>
      <c r="Q1799">
        <v>4</v>
      </c>
      <c r="R1799">
        <v>12</v>
      </c>
      <c r="S1799" t="s">
        <v>57</v>
      </c>
      <c r="T1799" t="s">
        <v>1608</v>
      </c>
      <c r="U1799">
        <v>304576</v>
      </c>
    </row>
    <row r="1800" spans="1:21" x14ac:dyDescent="0.3">
      <c r="A1800">
        <v>305371</v>
      </c>
      <c r="B1800" t="s">
        <v>1056</v>
      </c>
      <c r="C1800" t="s">
        <v>1760</v>
      </c>
      <c r="D1800" t="s">
        <v>31</v>
      </c>
      <c r="E1800" t="s">
        <v>1772</v>
      </c>
      <c r="F1800" t="s">
        <v>46</v>
      </c>
      <c r="G1800" t="s">
        <v>62</v>
      </c>
      <c r="H1800" t="s">
        <v>76</v>
      </c>
      <c r="I1800" t="s">
        <v>43</v>
      </c>
      <c r="J1800" t="s">
        <v>36</v>
      </c>
      <c r="K1800" t="s">
        <v>25</v>
      </c>
      <c r="L1800" t="s">
        <v>1610</v>
      </c>
      <c r="M1800">
        <v>96.2</v>
      </c>
      <c r="N1800">
        <v>97</v>
      </c>
      <c r="O1800" t="s">
        <v>49</v>
      </c>
      <c r="P1800" t="s">
        <v>38</v>
      </c>
      <c r="Q1800">
        <v>2</v>
      </c>
      <c r="R1800">
        <v>19</v>
      </c>
      <c r="S1800" t="s">
        <v>131</v>
      </c>
      <c r="T1800" t="s">
        <v>1611</v>
      </c>
      <c r="U1800">
        <v>305131</v>
      </c>
    </row>
    <row r="1801" spans="1:21" x14ac:dyDescent="0.3">
      <c r="A1801">
        <v>305376</v>
      </c>
      <c r="B1801" t="s">
        <v>906</v>
      </c>
      <c r="C1801" t="s">
        <v>1762</v>
      </c>
      <c r="D1801" t="s">
        <v>72</v>
      </c>
      <c r="E1801" t="s">
        <v>1771</v>
      </c>
      <c r="F1801" t="s">
        <v>32</v>
      </c>
      <c r="G1801" t="s">
        <v>108</v>
      </c>
      <c r="H1801" t="s">
        <v>22</v>
      </c>
      <c r="I1801" t="s">
        <v>23</v>
      </c>
      <c r="J1801" t="s">
        <v>36</v>
      </c>
      <c r="K1801" t="s">
        <v>25</v>
      </c>
      <c r="L1801" t="s">
        <v>376</v>
      </c>
      <c r="M1801">
        <v>85.27</v>
      </c>
      <c r="N1801">
        <v>89</v>
      </c>
      <c r="O1801" t="s">
        <v>49</v>
      </c>
      <c r="P1801" t="s">
        <v>38</v>
      </c>
      <c r="Q1801">
        <v>3</v>
      </c>
      <c r="R1801">
        <v>7</v>
      </c>
      <c r="S1801" t="s">
        <v>29</v>
      </c>
      <c r="U1801">
        <v>304711</v>
      </c>
    </row>
    <row r="1802" spans="1:21" x14ac:dyDescent="0.3">
      <c r="A1802">
        <v>305391</v>
      </c>
      <c r="B1802" t="s">
        <v>728</v>
      </c>
      <c r="C1802" t="s">
        <v>1761</v>
      </c>
      <c r="D1802" t="s">
        <v>40</v>
      </c>
      <c r="E1802" t="s">
        <v>1772</v>
      </c>
      <c r="F1802" t="s">
        <v>46</v>
      </c>
      <c r="G1802" t="s">
        <v>102</v>
      </c>
      <c r="H1802" t="s">
        <v>34</v>
      </c>
      <c r="I1802" t="s">
        <v>23</v>
      </c>
      <c r="J1802" t="s">
        <v>24</v>
      </c>
      <c r="K1802" t="s">
        <v>64</v>
      </c>
      <c r="L1802" t="s">
        <v>1615</v>
      </c>
      <c r="M1802">
        <v>92.11</v>
      </c>
      <c r="N1802">
        <v>77</v>
      </c>
      <c r="O1802" t="s">
        <v>49</v>
      </c>
      <c r="P1802" t="s">
        <v>38</v>
      </c>
      <c r="Q1802">
        <v>5</v>
      </c>
      <c r="R1802">
        <v>38</v>
      </c>
      <c r="S1802" t="s">
        <v>131</v>
      </c>
      <c r="T1802" t="s">
        <v>793</v>
      </c>
      <c r="U1802">
        <v>305023</v>
      </c>
    </row>
    <row r="1803" spans="1:21" x14ac:dyDescent="0.3">
      <c r="A1803">
        <v>305393</v>
      </c>
      <c r="B1803" t="s">
        <v>352</v>
      </c>
      <c r="C1803" t="s">
        <v>1766</v>
      </c>
      <c r="D1803" t="s">
        <v>52</v>
      </c>
      <c r="E1803" t="s">
        <v>1772</v>
      </c>
      <c r="F1803" t="s">
        <v>46</v>
      </c>
      <c r="G1803" t="s">
        <v>47</v>
      </c>
      <c r="H1803" t="s">
        <v>22</v>
      </c>
      <c r="I1803" t="s">
        <v>43</v>
      </c>
      <c r="J1803" t="s">
        <v>24</v>
      </c>
      <c r="K1803" t="s">
        <v>69</v>
      </c>
      <c r="L1803" t="s">
        <v>1008</v>
      </c>
      <c r="M1803">
        <v>94.51</v>
      </c>
      <c r="N1803">
        <v>73</v>
      </c>
      <c r="O1803" t="s">
        <v>49</v>
      </c>
      <c r="P1803" t="s">
        <v>38</v>
      </c>
      <c r="Q1803">
        <v>5</v>
      </c>
      <c r="R1803">
        <v>11</v>
      </c>
      <c r="S1803" t="s">
        <v>29</v>
      </c>
      <c r="U1803">
        <v>305388</v>
      </c>
    </row>
    <row r="1804" spans="1:21" x14ac:dyDescent="0.3">
      <c r="A1804">
        <v>305394</v>
      </c>
      <c r="B1804" t="s">
        <v>1171</v>
      </c>
      <c r="C1804" t="s">
        <v>1765</v>
      </c>
      <c r="D1804" t="s">
        <v>19</v>
      </c>
      <c r="E1804" t="s">
        <v>1768</v>
      </c>
      <c r="F1804" t="s">
        <v>20</v>
      </c>
      <c r="G1804" t="s">
        <v>108</v>
      </c>
      <c r="H1804" t="s">
        <v>22</v>
      </c>
      <c r="I1804" t="s">
        <v>43</v>
      </c>
      <c r="J1804" t="s">
        <v>36</v>
      </c>
      <c r="K1804" t="s">
        <v>64</v>
      </c>
      <c r="L1804" t="s">
        <v>1617</v>
      </c>
      <c r="M1804">
        <v>99.69</v>
      </c>
      <c r="N1804">
        <v>91</v>
      </c>
      <c r="O1804" t="s">
        <v>49</v>
      </c>
      <c r="P1804" t="s">
        <v>38</v>
      </c>
      <c r="Q1804">
        <v>5</v>
      </c>
      <c r="R1804">
        <v>9</v>
      </c>
      <c r="S1804" t="s">
        <v>29</v>
      </c>
      <c r="U1804">
        <v>304780</v>
      </c>
    </row>
    <row r="1805" spans="1:21" x14ac:dyDescent="0.3">
      <c r="A1805">
        <v>305397</v>
      </c>
      <c r="B1805" t="s">
        <v>192</v>
      </c>
      <c r="C1805" t="s">
        <v>1766</v>
      </c>
      <c r="D1805" t="s">
        <v>52</v>
      </c>
      <c r="E1805" t="s">
        <v>1771</v>
      </c>
      <c r="F1805" t="s">
        <v>32</v>
      </c>
      <c r="G1805" t="s">
        <v>102</v>
      </c>
      <c r="H1805" t="s">
        <v>22</v>
      </c>
      <c r="I1805" t="s">
        <v>35</v>
      </c>
      <c r="J1805" t="s">
        <v>24</v>
      </c>
      <c r="K1805" t="s">
        <v>64</v>
      </c>
      <c r="L1805" t="s">
        <v>220</v>
      </c>
      <c r="M1805">
        <v>96.16</v>
      </c>
      <c r="N1805">
        <v>97</v>
      </c>
      <c r="O1805" t="s">
        <v>49</v>
      </c>
      <c r="P1805" t="s">
        <v>38</v>
      </c>
      <c r="Q1805">
        <v>4</v>
      </c>
      <c r="R1805">
        <v>8</v>
      </c>
      <c r="S1805" t="s">
        <v>29</v>
      </c>
      <c r="U1805">
        <v>303623</v>
      </c>
    </row>
    <row r="1806" spans="1:21" x14ac:dyDescent="0.3">
      <c r="A1806">
        <v>305399</v>
      </c>
      <c r="B1806" t="s">
        <v>241</v>
      </c>
      <c r="C1806" t="s">
        <v>1762</v>
      </c>
      <c r="D1806" t="s">
        <v>72</v>
      </c>
      <c r="E1806" t="s">
        <v>1771</v>
      </c>
      <c r="F1806" t="s">
        <v>32</v>
      </c>
      <c r="G1806" t="s">
        <v>33</v>
      </c>
      <c r="H1806" t="s">
        <v>76</v>
      </c>
      <c r="I1806" t="s">
        <v>23</v>
      </c>
      <c r="J1806" t="s">
        <v>24</v>
      </c>
      <c r="K1806" t="s">
        <v>54</v>
      </c>
      <c r="L1806" t="s">
        <v>208</v>
      </c>
      <c r="M1806">
        <v>91.2</v>
      </c>
      <c r="N1806">
        <v>87</v>
      </c>
      <c r="O1806" t="s">
        <v>49</v>
      </c>
      <c r="P1806" t="s">
        <v>38</v>
      </c>
      <c r="Q1806">
        <v>5</v>
      </c>
      <c r="R1806">
        <v>37</v>
      </c>
      <c r="S1806" t="s">
        <v>29</v>
      </c>
      <c r="U1806">
        <v>304075</v>
      </c>
    </row>
    <row r="1807" spans="1:21" x14ac:dyDescent="0.3">
      <c r="A1807">
        <v>305402</v>
      </c>
      <c r="B1807" t="s">
        <v>260</v>
      </c>
      <c r="C1807" t="s">
        <v>1761</v>
      </c>
      <c r="D1807" t="s">
        <v>40</v>
      </c>
      <c r="E1807" t="s">
        <v>1772</v>
      </c>
      <c r="F1807" t="s">
        <v>46</v>
      </c>
      <c r="G1807" t="s">
        <v>102</v>
      </c>
      <c r="H1807" t="s">
        <v>63</v>
      </c>
      <c r="I1807" t="s">
        <v>43</v>
      </c>
      <c r="J1807" t="s">
        <v>24</v>
      </c>
      <c r="K1807" t="s">
        <v>69</v>
      </c>
      <c r="L1807" t="s">
        <v>475</v>
      </c>
      <c r="M1807">
        <v>98.04</v>
      </c>
      <c r="N1807">
        <v>100</v>
      </c>
      <c r="O1807" t="s">
        <v>49</v>
      </c>
      <c r="P1807" t="s">
        <v>28</v>
      </c>
      <c r="R1807">
        <v>27</v>
      </c>
      <c r="S1807" t="s">
        <v>29</v>
      </c>
      <c r="U1807">
        <v>304392</v>
      </c>
    </row>
    <row r="1808" spans="1:21" x14ac:dyDescent="0.3">
      <c r="A1808">
        <v>305404</v>
      </c>
      <c r="B1808" t="s">
        <v>1051</v>
      </c>
      <c r="C1808" t="s">
        <v>1760</v>
      </c>
      <c r="D1808" t="s">
        <v>31</v>
      </c>
      <c r="E1808" t="s">
        <v>1771</v>
      </c>
      <c r="F1808" t="s">
        <v>32</v>
      </c>
      <c r="G1808" t="s">
        <v>108</v>
      </c>
      <c r="H1808" t="s">
        <v>34</v>
      </c>
      <c r="I1808" t="s">
        <v>43</v>
      </c>
      <c r="J1808" t="s">
        <v>36</v>
      </c>
      <c r="K1808" t="s">
        <v>64</v>
      </c>
      <c r="L1808" t="s">
        <v>858</v>
      </c>
      <c r="M1808">
        <v>96.56</v>
      </c>
      <c r="N1808">
        <v>93</v>
      </c>
      <c r="O1808" t="s">
        <v>49</v>
      </c>
      <c r="P1808" t="s">
        <v>38</v>
      </c>
      <c r="Q1808">
        <v>3</v>
      </c>
      <c r="R1808">
        <v>7</v>
      </c>
      <c r="S1808" t="s">
        <v>57</v>
      </c>
      <c r="T1808" t="s">
        <v>408</v>
      </c>
      <c r="U1808">
        <v>303735</v>
      </c>
    </row>
    <row r="1809" spans="1:21" x14ac:dyDescent="0.3">
      <c r="A1809">
        <v>305405</v>
      </c>
      <c r="B1809" t="s">
        <v>663</v>
      </c>
      <c r="C1809" t="s">
        <v>1764</v>
      </c>
      <c r="D1809" t="s">
        <v>60</v>
      </c>
      <c r="E1809" t="s">
        <v>1770</v>
      </c>
      <c r="F1809" t="s">
        <v>41</v>
      </c>
      <c r="G1809" t="s">
        <v>53</v>
      </c>
      <c r="H1809" t="s">
        <v>63</v>
      </c>
      <c r="I1809" t="s">
        <v>35</v>
      </c>
      <c r="J1809" t="s">
        <v>36</v>
      </c>
      <c r="K1809" t="s">
        <v>25</v>
      </c>
      <c r="L1809" t="s">
        <v>583</v>
      </c>
      <c r="M1809">
        <v>89.46</v>
      </c>
      <c r="N1809">
        <v>79</v>
      </c>
      <c r="O1809" t="s">
        <v>49</v>
      </c>
      <c r="P1809" t="s">
        <v>38</v>
      </c>
      <c r="Q1809">
        <v>2</v>
      </c>
      <c r="R1809">
        <v>9</v>
      </c>
      <c r="S1809" t="s">
        <v>29</v>
      </c>
      <c r="U1809">
        <v>304359</v>
      </c>
    </row>
    <row r="1810" spans="1:21" x14ac:dyDescent="0.3">
      <c r="A1810">
        <v>305410</v>
      </c>
      <c r="B1810" t="s">
        <v>221</v>
      </c>
      <c r="C1810" t="s">
        <v>1760</v>
      </c>
      <c r="D1810" t="s">
        <v>31</v>
      </c>
      <c r="E1810" t="s">
        <v>1769</v>
      </c>
      <c r="F1810" t="s">
        <v>61</v>
      </c>
      <c r="G1810" t="s">
        <v>62</v>
      </c>
      <c r="H1810" t="s">
        <v>63</v>
      </c>
      <c r="I1810" t="s">
        <v>23</v>
      </c>
      <c r="J1810" t="s">
        <v>36</v>
      </c>
      <c r="K1810" t="s">
        <v>54</v>
      </c>
      <c r="L1810" t="s">
        <v>793</v>
      </c>
      <c r="M1810">
        <v>96.7</v>
      </c>
      <c r="N1810">
        <v>99</v>
      </c>
      <c r="O1810" t="s">
        <v>49</v>
      </c>
      <c r="P1810" t="s">
        <v>28</v>
      </c>
      <c r="R1810">
        <v>26</v>
      </c>
      <c r="S1810" t="s">
        <v>29</v>
      </c>
      <c r="U1810">
        <v>303612</v>
      </c>
    </row>
    <row r="1811" spans="1:21" x14ac:dyDescent="0.3">
      <c r="A1811">
        <v>305419</v>
      </c>
      <c r="B1811" t="s">
        <v>1116</v>
      </c>
      <c r="C1811" t="s">
        <v>1765</v>
      </c>
      <c r="D1811" t="s">
        <v>19</v>
      </c>
      <c r="E1811" t="s">
        <v>1770</v>
      </c>
      <c r="F1811" t="s">
        <v>41</v>
      </c>
      <c r="G1811" t="s">
        <v>33</v>
      </c>
      <c r="H1811" t="s">
        <v>22</v>
      </c>
      <c r="I1811" t="s">
        <v>35</v>
      </c>
      <c r="J1811" t="s">
        <v>36</v>
      </c>
      <c r="K1811" t="s">
        <v>25</v>
      </c>
      <c r="L1811" t="s">
        <v>468</v>
      </c>
      <c r="M1811">
        <v>85.47</v>
      </c>
      <c r="N1811">
        <v>75</v>
      </c>
      <c r="O1811" t="s">
        <v>49</v>
      </c>
      <c r="P1811" t="s">
        <v>38</v>
      </c>
      <c r="Q1811">
        <v>2</v>
      </c>
      <c r="R1811">
        <v>20</v>
      </c>
      <c r="S1811" t="s">
        <v>29</v>
      </c>
      <c r="U1811">
        <v>305059</v>
      </c>
    </row>
    <row r="1812" spans="1:21" x14ac:dyDescent="0.3">
      <c r="A1812">
        <v>305422</v>
      </c>
      <c r="B1812" t="s">
        <v>1166</v>
      </c>
      <c r="C1812" t="s">
        <v>1764</v>
      </c>
      <c r="D1812" t="s">
        <v>60</v>
      </c>
      <c r="E1812" t="s">
        <v>1772</v>
      </c>
      <c r="F1812" t="s">
        <v>46</v>
      </c>
      <c r="G1812" t="s">
        <v>68</v>
      </c>
      <c r="H1812" t="s">
        <v>34</v>
      </c>
      <c r="I1812" t="s">
        <v>23</v>
      </c>
      <c r="J1812" t="s">
        <v>36</v>
      </c>
      <c r="K1812" t="s">
        <v>54</v>
      </c>
      <c r="L1812" t="s">
        <v>1349</v>
      </c>
      <c r="M1812">
        <v>89.01</v>
      </c>
      <c r="N1812">
        <v>76</v>
      </c>
      <c r="O1812" t="s">
        <v>49</v>
      </c>
      <c r="P1812" t="s">
        <v>28</v>
      </c>
      <c r="R1812">
        <v>39</v>
      </c>
      <c r="S1812" t="s">
        <v>131</v>
      </c>
      <c r="T1812" t="s">
        <v>321</v>
      </c>
      <c r="U1812">
        <v>304327</v>
      </c>
    </row>
    <row r="1813" spans="1:21" x14ac:dyDescent="0.3">
      <c r="A1813">
        <v>305427</v>
      </c>
      <c r="B1813" t="s">
        <v>118</v>
      </c>
      <c r="C1813" t="s">
        <v>1766</v>
      </c>
      <c r="D1813" t="s">
        <v>52</v>
      </c>
      <c r="E1813" t="s">
        <v>1769</v>
      </c>
      <c r="F1813" t="s">
        <v>61</v>
      </c>
      <c r="G1813" t="s">
        <v>126</v>
      </c>
      <c r="H1813" t="s">
        <v>34</v>
      </c>
      <c r="I1813" t="s">
        <v>23</v>
      </c>
      <c r="J1813" t="s">
        <v>36</v>
      </c>
      <c r="K1813" t="s">
        <v>25</v>
      </c>
      <c r="L1813" t="s">
        <v>878</v>
      </c>
      <c r="M1813">
        <v>85.97</v>
      </c>
      <c r="N1813">
        <v>85</v>
      </c>
      <c r="O1813" t="s">
        <v>49</v>
      </c>
      <c r="P1813" t="s">
        <v>28</v>
      </c>
      <c r="S1813" t="s">
        <v>29</v>
      </c>
      <c r="U1813">
        <v>304248</v>
      </c>
    </row>
    <row r="1814" spans="1:21" x14ac:dyDescent="0.3">
      <c r="A1814">
        <v>305430</v>
      </c>
      <c r="B1814" t="s">
        <v>101</v>
      </c>
      <c r="C1814" t="s">
        <v>1760</v>
      </c>
      <c r="D1814" t="s">
        <v>31</v>
      </c>
      <c r="E1814" t="s">
        <v>1770</v>
      </c>
      <c r="F1814" t="s">
        <v>41</v>
      </c>
      <c r="G1814" t="s">
        <v>68</v>
      </c>
      <c r="H1814" t="s">
        <v>34</v>
      </c>
      <c r="I1814" t="s">
        <v>43</v>
      </c>
      <c r="J1814" t="s">
        <v>36</v>
      </c>
      <c r="K1814" t="s">
        <v>54</v>
      </c>
      <c r="L1814" t="s">
        <v>1108</v>
      </c>
      <c r="M1814">
        <v>96.28</v>
      </c>
      <c r="N1814">
        <v>99</v>
      </c>
      <c r="O1814" t="s">
        <v>49</v>
      </c>
      <c r="P1814" t="s">
        <v>50</v>
      </c>
      <c r="R1814">
        <v>24</v>
      </c>
      <c r="S1814" t="s">
        <v>29</v>
      </c>
      <c r="U1814">
        <v>305112</v>
      </c>
    </row>
    <row r="1815" spans="1:21" x14ac:dyDescent="0.3">
      <c r="A1815">
        <v>305433</v>
      </c>
      <c r="B1815" t="s">
        <v>297</v>
      </c>
      <c r="C1815" t="s">
        <v>1761</v>
      </c>
      <c r="D1815" t="s">
        <v>40</v>
      </c>
      <c r="E1815" t="s">
        <v>1769</v>
      </c>
      <c r="F1815" t="s">
        <v>61</v>
      </c>
      <c r="G1815" t="s">
        <v>33</v>
      </c>
      <c r="H1815" t="s">
        <v>63</v>
      </c>
      <c r="I1815" t="s">
        <v>23</v>
      </c>
      <c r="J1815" t="s">
        <v>24</v>
      </c>
      <c r="K1815" t="s">
        <v>54</v>
      </c>
      <c r="L1815" t="s">
        <v>656</v>
      </c>
      <c r="M1815">
        <v>91.63</v>
      </c>
      <c r="N1815">
        <v>83</v>
      </c>
      <c r="O1815" t="s">
        <v>49</v>
      </c>
      <c r="P1815" t="s">
        <v>28</v>
      </c>
      <c r="R1815">
        <v>9</v>
      </c>
      <c r="S1815" t="s">
        <v>29</v>
      </c>
      <c r="U1815">
        <v>303742</v>
      </c>
    </row>
    <row r="1816" spans="1:21" x14ac:dyDescent="0.3">
      <c r="A1816">
        <v>305436</v>
      </c>
      <c r="B1816" t="s">
        <v>67</v>
      </c>
      <c r="C1816" t="s">
        <v>1766</v>
      </c>
      <c r="D1816" t="s">
        <v>52</v>
      </c>
      <c r="E1816" t="s">
        <v>1772</v>
      </c>
      <c r="F1816" t="s">
        <v>46</v>
      </c>
      <c r="G1816" t="s">
        <v>108</v>
      </c>
      <c r="H1816" t="s">
        <v>22</v>
      </c>
      <c r="I1816" t="s">
        <v>23</v>
      </c>
      <c r="J1816" t="s">
        <v>24</v>
      </c>
      <c r="K1816" t="s">
        <v>64</v>
      </c>
      <c r="L1816" t="s">
        <v>511</v>
      </c>
      <c r="M1816">
        <v>97</v>
      </c>
      <c r="N1816">
        <v>93</v>
      </c>
      <c r="O1816" t="s">
        <v>49</v>
      </c>
      <c r="P1816" t="s">
        <v>38</v>
      </c>
      <c r="Q1816">
        <v>5</v>
      </c>
      <c r="S1816" t="s">
        <v>57</v>
      </c>
      <c r="T1816" t="s">
        <v>1060</v>
      </c>
      <c r="U1816">
        <v>305211</v>
      </c>
    </row>
    <row r="1817" spans="1:21" x14ac:dyDescent="0.3">
      <c r="A1817">
        <v>305440</v>
      </c>
      <c r="B1817" t="s">
        <v>1107</v>
      </c>
      <c r="C1817" t="s">
        <v>1764</v>
      </c>
      <c r="D1817" t="s">
        <v>60</v>
      </c>
      <c r="E1817" t="s">
        <v>1768</v>
      </c>
      <c r="F1817" t="s">
        <v>20</v>
      </c>
      <c r="G1817" t="s">
        <v>47</v>
      </c>
      <c r="H1817" t="s">
        <v>22</v>
      </c>
      <c r="I1817" t="s">
        <v>43</v>
      </c>
      <c r="J1817" t="s">
        <v>24</v>
      </c>
      <c r="K1817" t="s">
        <v>25</v>
      </c>
      <c r="L1817" t="s">
        <v>1623</v>
      </c>
      <c r="M1817">
        <v>97.3</v>
      </c>
      <c r="N1817">
        <v>91</v>
      </c>
      <c r="O1817" t="s">
        <v>49</v>
      </c>
      <c r="P1817" t="s">
        <v>38</v>
      </c>
      <c r="Q1817">
        <v>4</v>
      </c>
      <c r="R1817">
        <v>6</v>
      </c>
      <c r="S1817" t="s">
        <v>29</v>
      </c>
      <c r="U1817">
        <v>304170</v>
      </c>
    </row>
    <row r="1818" spans="1:21" x14ac:dyDescent="0.3">
      <c r="A1818">
        <v>305442</v>
      </c>
      <c r="B1818" t="s">
        <v>929</v>
      </c>
      <c r="C1818" t="s">
        <v>1764</v>
      </c>
      <c r="D1818" t="s">
        <v>60</v>
      </c>
      <c r="E1818" t="s">
        <v>1768</v>
      </c>
      <c r="F1818" t="s">
        <v>20</v>
      </c>
      <c r="G1818" t="s">
        <v>53</v>
      </c>
      <c r="H1818" t="s">
        <v>76</v>
      </c>
      <c r="I1818" t="s">
        <v>35</v>
      </c>
      <c r="J1818" t="s">
        <v>36</v>
      </c>
      <c r="K1818" t="s">
        <v>69</v>
      </c>
      <c r="L1818" t="s">
        <v>1624</v>
      </c>
      <c r="M1818">
        <v>91.28</v>
      </c>
      <c r="N1818">
        <v>90</v>
      </c>
      <c r="O1818" t="s">
        <v>49</v>
      </c>
      <c r="P1818" t="s">
        <v>28</v>
      </c>
      <c r="R1818">
        <v>25</v>
      </c>
      <c r="S1818" t="s">
        <v>29</v>
      </c>
      <c r="U1818">
        <v>304407</v>
      </c>
    </row>
    <row r="1819" spans="1:21" x14ac:dyDescent="0.3">
      <c r="A1819">
        <v>305453</v>
      </c>
      <c r="B1819" t="s">
        <v>338</v>
      </c>
      <c r="C1819" t="s">
        <v>1761</v>
      </c>
      <c r="D1819" t="s">
        <v>40</v>
      </c>
      <c r="E1819" t="s">
        <v>1770</v>
      </c>
      <c r="F1819" t="s">
        <v>41</v>
      </c>
      <c r="G1819" t="s">
        <v>126</v>
      </c>
      <c r="H1819" t="s">
        <v>76</v>
      </c>
      <c r="I1819" t="s">
        <v>23</v>
      </c>
      <c r="J1819" t="s">
        <v>24</v>
      </c>
      <c r="K1819" t="s">
        <v>69</v>
      </c>
      <c r="L1819" t="s">
        <v>1629</v>
      </c>
      <c r="M1819">
        <v>89.86</v>
      </c>
      <c r="N1819">
        <v>74</v>
      </c>
      <c r="O1819" t="s">
        <v>49</v>
      </c>
      <c r="P1819" t="s">
        <v>50</v>
      </c>
      <c r="R1819">
        <v>21</v>
      </c>
      <c r="S1819" t="s">
        <v>29</v>
      </c>
      <c r="U1819">
        <v>303733</v>
      </c>
    </row>
    <row r="1820" spans="1:21" x14ac:dyDescent="0.3">
      <c r="A1820">
        <v>305454</v>
      </c>
      <c r="B1820" t="s">
        <v>286</v>
      </c>
      <c r="C1820" t="s">
        <v>1764</v>
      </c>
      <c r="D1820" t="s">
        <v>60</v>
      </c>
      <c r="E1820" t="s">
        <v>1771</v>
      </c>
      <c r="F1820" t="s">
        <v>32</v>
      </c>
      <c r="G1820" t="s">
        <v>73</v>
      </c>
      <c r="H1820" t="s">
        <v>63</v>
      </c>
      <c r="I1820" t="s">
        <v>35</v>
      </c>
      <c r="J1820" t="s">
        <v>24</v>
      </c>
      <c r="K1820" t="s">
        <v>64</v>
      </c>
      <c r="L1820" t="s">
        <v>805</v>
      </c>
      <c r="M1820">
        <v>90.34</v>
      </c>
      <c r="N1820">
        <v>76</v>
      </c>
      <c r="O1820" t="s">
        <v>49</v>
      </c>
      <c r="P1820" t="s">
        <v>38</v>
      </c>
      <c r="Q1820">
        <v>3</v>
      </c>
      <c r="R1820">
        <v>6</v>
      </c>
      <c r="S1820" t="s">
        <v>57</v>
      </c>
      <c r="T1820" t="s">
        <v>1294</v>
      </c>
      <c r="U1820">
        <v>304629</v>
      </c>
    </row>
    <row r="1821" spans="1:21" x14ac:dyDescent="0.3">
      <c r="A1821">
        <v>305456</v>
      </c>
      <c r="B1821" t="s">
        <v>277</v>
      </c>
      <c r="C1821" t="s">
        <v>1761</v>
      </c>
      <c r="D1821" t="s">
        <v>40</v>
      </c>
      <c r="E1821" t="s">
        <v>1772</v>
      </c>
      <c r="F1821" t="s">
        <v>46</v>
      </c>
      <c r="G1821" t="s">
        <v>53</v>
      </c>
      <c r="H1821" t="s">
        <v>34</v>
      </c>
      <c r="I1821" t="s">
        <v>35</v>
      </c>
      <c r="J1821" t="s">
        <v>24</v>
      </c>
      <c r="K1821" t="s">
        <v>64</v>
      </c>
      <c r="L1821" t="s">
        <v>996</v>
      </c>
      <c r="M1821">
        <v>85.88</v>
      </c>
      <c r="N1821">
        <v>82</v>
      </c>
      <c r="O1821" t="s">
        <v>49</v>
      </c>
      <c r="P1821" t="s">
        <v>38</v>
      </c>
      <c r="Q1821">
        <v>4</v>
      </c>
      <c r="R1821">
        <v>12</v>
      </c>
      <c r="S1821" t="s">
        <v>29</v>
      </c>
      <c r="U1821">
        <v>305216</v>
      </c>
    </row>
    <row r="1822" spans="1:21" x14ac:dyDescent="0.3">
      <c r="A1822">
        <v>305458</v>
      </c>
      <c r="B1822" t="s">
        <v>310</v>
      </c>
      <c r="C1822" t="s">
        <v>1762</v>
      </c>
      <c r="D1822" t="s">
        <v>72</v>
      </c>
      <c r="E1822" t="s">
        <v>1771</v>
      </c>
      <c r="F1822" t="s">
        <v>32</v>
      </c>
      <c r="G1822" t="s">
        <v>21</v>
      </c>
      <c r="H1822" t="s">
        <v>63</v>
      </c>
      <c r="I1822" t="s">
        <v>35</v>
      </c>
      <c r="J1822" t="s">
        <v>24</v>
      </c>
      <c r="K1822" t="s">
        <v>54</v>
      </c>
      <c r="L1822" t="s">
        <v>1053</v>
      </c>
      <c r="M1822">
        <v>89.57</v>
      </c>
      <c r="N1822">
        <v>90</v>
      </c>
      <c r="O1822" t="s">
        <v>49</v>
      </c>
      <c r="P1822" t="s">
        <v>50</v>
      </c>
      <c r="R1822">
        <v>32</v>
      </c>
      <c r="S1822" t="s">
        <v>29</v>
      </c>
      <c r="U1822">
        <v>304854</v>
      </c>
    </row>
    <row r="1823" spans="1:21" x14ac:dyDescent="0.3">
      <c r="A1823">
        <v>305466</v>
      </c>
      <c r="B1823" t="s">
        <v>380</v>
      </c>
      <c r="C1823" t="s">
        <v>1763</v>
      </c>
      <c r="D1823" t="s">
        <v>80</v>
      </c>
      <c r="E1823" t="s">
        <v>1768</v>
      </c>
      <c r="F1823" t="s">
        <v>20</v>
      </c>
      <c r="G1823" t="s">
        <v>68</v>
      </c>
      <c r="H1823" t="s">
        <v>63</v>
      </c>
      <c r="I1823" t="s">
        <v>35</v>
      </c>
      <c r="J1823" t="s">
        <v>24</v>
      </c>
      <c r="K1823" t="s">
        <v>54</v>
      </c>
      <c r="L1823" t="s">
        <v>272</v>
      </c>
      <c r="M1823">
        <v>92.9</v>
      </c>
      <c r="N1823">
        <v>74</v>
      </c>
      <c r="O1823" t="s">
        <v>49</v>
      </c>
      <c r="P1823" t="s">
        <v>38</v>
      </c>
      <c r="Q1823">
        <v>2</v>
      </c>
      <c r="R1823">
        <v>35</v>
      </c>
      <c r="S1823" t="s">
        <v>29</v>
      </c>
      <c r="U1823">
        <v>304021</v>
      </c>
    </row>
    <row r="1824" spans="1:21" x14ac:dyDescent="0.3">
      <c r="A1824">
        <v>305469</v>
      </c>
      <c r="B1824" t="s">
        <v>1116</v>
      </c>
      <c r="C1824" t="s">
        <v>1762</v>
      </c>
      <c r="D1824" t="s">
        <v>72</v>
      </c>
      <c r="E1824" t="s">
        <v>1769</v>
      </c>
      <c r="F1824" t="s">
        <v>61</v>
      </c>
      <c r="G1824" t="s">
        <v>73</v>
      </c>
      <c r="H1824" t="s">
        <v>22</v>
      </c>
      <c r="I1824" t="s">
        <v>43</v>
      </c>
      <c r="J1824" t="s">
        <v>24</v>
      </c>
      <c r="K1824" t="s">
        <v>69</v>
      </c>
      <c r="L1824" t="s">
        <v>1007</v>
      </c>
      <c r="M1824">
        <v>99.82</v>
      </c>
      <c r="N1824">
        <v>93</v>
      </c>
      <c r="O1824" t="s">
        <v>49</v>
      </c>
      <c r="P1824" t="s">
        <v>28</v>
      </c>
      <c r="R1824">
        <v>13</v>
      </c>
      <c r="S1824" t="s">
        <v>29</v>
      </c>
      <c r="U1824">
        <v>303864</v>
      </c>
    </row>
    <row r="1825" spans="1:21" x14ac:dyDescent="0.3">
      <c r="A1825">
        <v>305473</v>
      </c>
      <c r="B1825" t="s">
        <v>594</v>
      </c>
      <c r="C1825" t="s">
        <v>1765</v>
      </c>
      <c r="D1825" t="s">
        <v>19</v>
      </c>
      <c r="E1825" t="s">
        <v>1768</v>
      </c>
      <c r="F1825" t="s">
        <v>20</v>
      </c>
      <c r="G1825" t="s">
        <v>68</v>
      </c>
      <c r="H1825" t="s">
        <v>76</v>
      </c>
      <c r="I1825" t="s">
        <v>35</v>
      </c>
      <c r="J1825" t="s">
        <v>24</v>
      </c>
      <c r="K1825" t="s">
        <v>25</v>
      </c>
      <c r="L1825" t="s">
        <v>843</v>
      </c>
      <c r="M1825">
        <v>96.98</v>
      </c>
      <c r="N1825">
        <v>89</v>
      </c>
      <c r="O1825" t="s">
        <v>49</v>
      </c>
      <c r="P1825" t="s">
        <v>38</v>
      </c>
      <c r="Q1825">
        <v>4</v>
      </c>
      <c r="S1825" t="s">
        <v>29</v>
      </c>
      <c r="U1825">
        <v>305418</v>
      </c>
    </row>
    <row r="1826" spans="1:21" x14ac:dyDescent="0.3">
      <c r="A1826">
        <v>305474</v>
      </c>
      <c r="B1826" t="s">
        <v>120</v>
      </c>
      <c r="C1826" t="s">
        <v>1761</v>
      </c>
      <c r="D1826" t="s">
        <v>40</v>
      </c>
      <c r="E1826" t="s">
        <v>1768</v>
      </c>
      <c r="F1826" t="s">
        <v>20</v>
      </c>
      <c r="G1826" t="s">
        <v>21</v>
      </c>
      <c r="H1826" t="s">
        <v>34</v>
      </c>
      <c r="I1826" t="s">
        <v>35</v>
      </c>
      <c r="J1826" t="s">
        <v>36</v>
      </c>
      <c r="K1826" t="s">
        <v>64</v>
      </c>
      <c r="L1826" t="s">
        <v>1636</v>
      </c>
      <c r="M1826">
        <v>97.73</v>
      </c>
      <c r="N1826">
        <v>96</v>
      </c>
      <c r="O1826" t="s">
        <v>49</v>
      </c>
      <c r="P1826" t="s">
        <v>38</v>
      </c>
      <c r="Q1826">
        <v>5</v>
      </c>
      <c r="R1826">
        <v>17</v>
      </c>
      <c r="S1826" t="s">
        <v>29</v>
      </c>
      <c r="U1826">
        <v>304160</v>
      </c>
    </row>
    <row r="1827" spans="1:21" x14ac:dyDescent="0.3">
      <c r="A1827">
        <v>305479</v>
      </c>
      <c r="B1827" t="s">
        <v>395</v>
      </c>
      <c r="C1827" t="s">
        <v>1761</v>
      </c>
      <c r="D1827" t="s">
        <v>40</v>
      </c>
      <c r="E1827" t="s">
        <v>1772</v>
      </c>
      <c r="F1827" t="s">
        <v>46</v>
      </c>
      <c r="G1827" t="s">
        <v>47</v>
      </c>
      <c r="H1827" t="s">
        <v>34</v>
      </c>
      <c r="I1827" t="s">
        <v>35</v>
      </c>
      <c r="J1827" t="s">
        <v>24</v>
      </c>
      <c r="K1827" t="s">
        <v>64</v>
      </c>
      <c r="L1827" t="s">
        <v>1637</v>
      </c>
      <c r="M1827">
        <v>90.07</v>
      </c>
      <c r="N1827">
        <v>82</v>
      </c>
      <c r="O1827" t="s">
        <v>49</v>
      </c>
      <c r="P1827" t="s">
        <v>50</v>
      </c>
      <c r="R1827">
        <v>14</v>
      </c>
      <c r="S1827" t="s">
        <v>29</v>
      </c>
      <c r="U1827">
        <v>305263</v>
      </c>
    </row>
    <row r="1828" spans="1:21" x14ac:dyDescent="0.3">
      <c r="A1828">
        <v>305485</v>
      </c>
      <c r="B1828" t="s">
        <v>232</v>
      </c>
      <c r="C1828" t="s">
        <v>1762</v>
      </c>
      <c r="D1828" t="s">
        <v>72</v>
      </c>
      <c r="E1828" t="s">
        <v>1771</v>
      </c>
      <c r="F1828" t="s">
        <v>32</v>
      </c>
      <c r="G1828" t="s">
        <v>73</v>
      </c>
      <c r="H1828" t="s">
        <v>76</v>
      </c>
      <c r="I1828" t="s">
        <v>35</v>
      </c>
      <c r="J1828" t="s">
        <v>36</v>
      </c>
      <c r="K1828" t="s">
        <v>69</v>
      </c>
      <c r="L1828" t="s">
        <v>1641</v>
      </c>
      <c r="M1828">
        <v>85.58</v>
      </c>
      <c r="N1828">
        <v>90</v>
      </c>
      <c r="O1828" t="s">
        <v>49</v>
      </c>
      <c r="P1828" t="s">
        <v>50</v>
      </c>
      <c r="R1828">
        <v>6</v>
      </c>
      <c r="S1828" t="s">
        <v>29</v>
      </c>
      <c r="U1828">
        <v>304129</v>
      </c>
    </row>
    <row r="1829" spans="1:21" x14ac:dyDescent="0.3">
      <c r="A1829">
        <v>305487</v>
      </c>
      <c r="B1829" t="s">
        <v>75</v>
      </c>
      <c r="C1829" t="s">
        <v>1766</v>
      </c>
      <c r="D1829" t="s">
        <v>52</v>
      </c>
      <c r="E1829" t="s">
        <v>1772</v>
      </c>
      <c r="F1829" t="s">
        <v>46</v>
      </c>
      <c r="G1829" t="s">
        <v>102</v>
      </c>
      <c r="H1829" t="s">
        <v>63</v>
      </c>
      <c r="I1829" t="s">
        <v>43</v>
      </c>
      <c r="J1829" t="s">
        <v>36</v>
      </c>
      <c r="K1829" t="s">
        <v>64</v>
      </c>
      <c r="L1829" t="s">
        <v>1318</v>
      </c>
      <c r="M1829">
        <v>94.85</v>
      </c>
      <c r="N1829">
        <v>76</v>
      </c>
      <c r="O1829" t="s">
        <v>49</v>
      </c>
      <c r="P1829" t="s">
        <v>50</v>
      </c>
      <c r="S1829" t="s">
        <v>29</v>
      </c>
      <c r="U1829">
        <v>304060</v>
      </c>
    </row>
    <row r="1830" spans="1:21" x14ac:dyDescent="0.3">
      <c r="A1830">
        <v>305491</v>
      </c>
      <c r="B1830" t="s">
        <v>289</v>
      </c>
      <c r="C1830" t="s">
        <v>1765</v>
      </c>
      <c r="D1830" t="s">
        <v>19</v>
      </c>
      <c r="E1830" t="s">
        <v>1769</v>
      </c>
      <c r="F1830" t="s">
        <v>61</v>
      </c>
      <c r="G1830" t="s">
        <v>33</v>
      </c>
      <c r="H1830" t="s">
        <v>63</v>
      </c>
      <c r="I1830" t="s">
        <v>35</v>
      </c>
      <c r="J1830" t="s">
        <v>24</v>
      </c>
      <c r="K1830" t="s">
        <v>69</v>
      </c>
      <c r="L1830" t="s">
        <v>1642</v>
      </c>
      <c r="M1830">
        <v>85.84</v>
      </c>
      <c r="N1830">
        <v>80</v>
      </c>
      <c r="O1830" t="s">
        <v>49</v>
      </c>
      <c r="P1830" t="s">
        <v>50</v>
      </c>
      <c r="R1830">
        <v>35</v>
      </c>
      <c r="S1830" t="s">
        <v>29</v>
      </c>
      <c r="U1830">
        <v>304019</v>
      </c>
    </row>
    <row r="1831" spans="1:21" x14ac:dyDescent="0.3">
      <c r="A1831">
        <v>305498</v>
      </c>
      <c r="B1831" t="s">
        <v>1179</v>
      </c>
      <c r="C1831" t="s">
        <v>1762</v>
      </c>
      <c r="D1831" t="s">
        <v>72</v>
      </c>
      <c r="E1831" t="s">
        <v>1771</v>
      </c>
      <c r="F1831" t="s">
        <v>32</v>
      </c>
      <c r="G1831" t="s">
        <v>47</v>
      </c>
      <c r="H1831" t="s">
        <v>76</v>
      </c>
      <c r="I1831" t="s">
        <v>23</v>
      </c>
      <c r="J1831" t="s">
        <v>24</v>
      </c>
      <c r="K1831" t="s">
        <v>69</v>
      </c>
      <c r="L1831" t="s">
        <v>1301</v>
      </c>
      <c r="M1831">
        <v>87.27</v>
      </c>
      <c r="N1831">
        <v>84</v>
      </c>
      <c r="O1831" t="s">
        <v>49</v>
      </c>
      <c r="P1831" t="s">
        <v>28</v>
      </c>
      <c r="S1831" t="s">
        <v>29</v>
      </c>
      <c r="U1831">
        <v>303863</v>
      </c>
    </row>
    <row r="1832" spans="1:21" x14ac:dyDescent="0.3">
      <c r="A1832">
        <v>305504</v>
      </c>
      <c r="B1832" t="s">
        <v>927</v>
      </c>
      <c r="C1832" t="s">
        <v>1762</v>
      </c>
      <c r="D1832" t="s">
        <v>72</v>
      </c>
      <c r="E1832" t="s">
        <v>1772</v>
      </c>
      <c r="F1832" t="s">
        <v>46</v>
      </c>
      <c r="G1832" t="s">
        <v>102</v>
      </c>
      <c r="H1832" t="s">
        <v>76</v>
      </c>
      <c r="I1832" t="s">
        <v>43</v>
      </c>
      <c r="J1832" t="s">
        <v>36</v>
      </c>
      <c r="K1832" t="s">
        <v>64</v>
      </c>
      <c r="L1832" t="s">
        <v>308</v>
      </c>
      <c r="M1832">
        <v>89.29</v>
      </c>
      <c r="N1832">
        <v>87</v>
      </c>
      <c r="O1832" t="s">
        <v>49</v>
      </c>
      <c r="P1832" t="s">
        <v>38</v>
      </c>
      <c r="Q1832">
        <v>4</v>
      </c>
      <c r="R1832">
        <v>33</v>
      </c>
      <c r="S1832" t="s">
        <v>131</v>
      </c>
      <c r="T1832" t="s">
        <v>1648</v>
      </c>
      <c r="U1832">
        <v>304096</v>
      </c>
    </row>
    <row r="1833" spans="1:21" x14ac:dyDescent="0.3">
      <c r="A1833">
        <v>305507</v>
      </c>
      <c r="B1833" t="s">
        <v>352</v>
      </c>
      <c r="C1833" t="s">
        <v>1762</v>
      </c>
      <c r="D1833" t="s">
        <v>72</v>
      </c>
      <c r="E1833" t="s">
        <v>1771</v>
      </c>
      <c r="F1833" t="s">
        <v>32</v>
      </c>
      <c r="G1833" t="s">
        <v>126</v>
      </c>
      <c r="H1833" t="s">
        <v>22</v>
      </c>
      <c r="I1833" t="s">
        <v>35</v>
      </c>
      <c r="J1833" t="s">
        <v>24</v>
      </c>
      <c r="K1833" t="s">
        <v>64</v>
      </c>
      <c r="L1833" t="s">
        <v>266</v>
      </c>
      <c r="M1833">
        <v>89.38</v>
      </c>
      <c r="N1833">
        <v>89</v>
      </c>
      <c r="O1833" t="s">
        <v>49</v>
      </c>
      <c r="P1833" t="s">
        <v>38</v>
      </c>
      <c r="Q1833">
        <v>2</v>
      </c>
      <c r="R1833">
        <v>29</v>
      </c>
      <c r="S1833" t="s">
        <v>29</v>
      </c>
      <c r="U1833">
        <v>305321</v>
      </c>
    </row>
    <row r="1834" spans="1:21" x14ac:dyDescent="0.3">
      <c r="A1834">
        <v>305510</v>
      </c>
      <c r="B1834" t="s">
        <v>386</v>
      </c>
      <c r="C1834" t="s">
        <v>1762</v>
      </c>
      <c r="D1834" t="s">
        <v>72</v>
      </c>
      <c r="E1834" t="s">
        <v>1769</v>
      </c>
      <c r="F1834" t="s">
        <v>61</v>
      </c>
      <c r="G1834" t="s">
        <v>47</v>
      </c>
      <c r="H1834" t="s">
        <v>34</v>
      </c>
      <c r="I1834" t="s">
        <v>43</v>
      </c>
      <c r="J1834" t="s">
        <v>24</v>
      </c>
      <c r="K1834" t="s">
        <v>69</v>
      </c>
      <c r="L1834" t="s">
        <v>718</v>
      </c>
      <c r="M1834">
        <v>95.37</v>
      </c>
      <c r="N1834">
        <v>95</v>
      </c>
      <c r="O1834" t="s">
        <v>49</v>
      </c>
      <c r="P1834" t="s">
        <v>28</v>
      </c>
      <c r="R1834">
        <v>10</v>
      </c>
      <c r="S1834" t="s">
        <v>57</v>
      </c>
      <c r="T1834" t="s">
        <v>816</v>
      </c>
      <c r="U1834">
        <v>304571</v>
      </c>
    </row>
    <row r="1835" spans="1:21" x14ac:dyDescent="0.3">
      <c r="A1835">
        <v>305511</v>
      </c>
      <c r="B1835" t="s">
        <v>333</v>
      </c>
      <c r="C1835" t="s">
        <v>1763</v>
      </c>
      <c r="D1835" t="s">
        <v>80</v>
      </c>
      <c r="E1835" t="s">
        <v>1772</v>
      </c>
      <c r="F1835" t="s">
        <v>46</v>
      </c>
      <c r="G1835" t="s">
        <v>62</v>
      </c>
      <c r="H1835" t="s">
        <v>22</v>
      </c>
      <c r="I1835" t="s">
        <v>43</v>
      </c>
      <c r="J1835" t="s">
        <v>24</v>
      </c>
      <c r="K1835" t="s">
        <v>69</v>
      </c>
      <c r="L1835" t="s">
        <v>1301</v>
      </c>
      <c r="M1835">
        <v>93.68</v>
      </c>
      <c r="N1835">
        <v>75</v>
      </c>
      <c r="O1835" t="s">
        <v>49</v>
      </c>
      <c r="P1835" t="s">
        <v>28</v>
      </c>
      <c r="R1835">
        <v>35</v>
      </c>
      <c r="S1835" t="s">
        <v>29</v>
      </c>
      <c r="U1835">
        <v>303935</v>
      </c>
    </row>
    <row r="1836" spans="1:21" x14ac:dyDescent="0.3">
      <c r="A1836">
        <v>305514</v>
      </c>
      <c r="B1836" t="s">
        <v>1213</v>
      </c>
      <c r="C1836" t="s">
        <v>1761</v>
      </c>
      <c r="D1836" t="s">
        <v>40</v>
      </c>
      <c r="E1836" t="s">
        <v>1768</v>
      </c>
      <c r="F1836" t="s">
        <v>20</v>
      </c>
      <c r="G1836" t="s">
        <v>173</v>
      </c>
      <c r="H1836" t="s">
        <v>34</v>
      </c>
      <c r="I1836" t="s">
        <v>43</v>
      </c>
      <c r="J1836" t="s">
        <v>36</v>
      </c>
      <c r="K1836" t="s">
        <v>25</v>
      </c>
      <c r="L1836" t="s">
        <v>596</v>
      </c>
      <c r="M1836">
        <v>94.04</v>
      </c>
      <c r="N1836">
        <v>72</v>
      </c>
      <c r="O1836" t="s">
        <v>49</v>
      </c>
      <c r="P1836" t="s">
        <v>38</v>
      </c>
      <c r="Q1836">
        <v>2</v>
      </c>
      <c r="R1836">
        <v>15</v>
      </c>
      <c r="S1836" t="s">
        <v>29</v>
      </c>
      <c r="U1836">
        <v>305199</v>
      </c>
    </row>
    <row r="1837" spans="1:21" x14ac:dyDescent="0.3">
      <c r="A1837">
        <v>305515</v>
      </c>
      <c r="B1837" t="s">
        <v>900</v>
      </c>
      <c r="C1837" t="s">
        <v>1763</v>
      </c>
      <c r="D1837" t="s">
        <v>80</v>
      </c>
      <c r="E1837" t="s">
        <v>1770</v>
      </c>
      <c r="F1837" t="s">
        <v>41</v>
      </c>
      <c r="G1837" t="s">
        <v>21</v>
      </c>
      <c r="H1837" t="s">
        <v>63</v>
      </c>
      <c r="I1837" t="s">
        <v>35</v>
      </c>
      <c r="J1837" t="s">
        <v>36</v>
      </c>
      <c r="K1837" t="s">
        <v>64</v>
      </c>
      <c r="L1837" t="s">
        <v>216</v>
      </c>
      <c r="M1837">
        <v>90.67</v>
      </c>
      <c r="N1837">
        <v>88</v>
      </c>
      <c r="O1837" t="s">
        <v>49</v>
      </c>
      <c r="P1837" t="s">
        <v>38</v>
      </c>
      <c r="Q1837">
        <v>4</v>
      </c>
      <c r="R1837">
        <v>21</v>
      </c>
      <c r="S1837" t="s">
        <v>57</v>
      </c>
      <c r="T1837" t="s">
        <v>1650</v>
      </c>
      <c r="U1837">
        <v>305153</v>
      </c>
    </row>
    <row r="1838" spans="1:21" x14ac:dyDescent="0.3">
      <c r="A1838">
        <v>305516</v>
      </c>
      <c r="B1838" t="s">
        <v>357</v>
      </c>
      <c r="C1838" t="s">
        <v>1762</v>
      </c>
      <c r="D1838" t="s">
        <v>72</v>
      </c>
      <c r="E1838" t="s">
        <v>1769</v>
      </c>
      <c r="F1838" t="s">
        <v>61</v>
      </c>
      <c r="G1838" t="s">
        <v>33</v>
      </c>
      <c r="H1838" t="s">
        <v>34</v>
      </c>
      <c r="I1838" t="s">
        <v>35</v>
      </c>
      <c r="J1838" t="s">
        <v>36</v>
      </c>
      <c r="K1838" t="s">
        <v>54</v>
      </c>
      <c r="L1838" t="s">
        <v>804</v>
      </c>
      <c r="M1838">
        <v>93.76</v>
      </c>
      <c r="N1838">
        <v>85</v>
      </c>
      <c r="O1838" t="s">
        <v>49</v>
      </c>
      <c r="P1838" t="s">
        <v>38</v>
      </c>
      <c r="Q1838">
        <v>5</v>
      </c>
      <c r="R1838">
        <v>24</v>
      </c>
      <c r="S1838" t="s">
        <v>57</v>
      </c>
      <c r="T1838" t="s">
        <v>716</v>
      </c>
      <c r="U1838">
        <v>305325</v>
      </c>
    </row>
    <row r="1839" spans="1:21" x14ac:dyDescent="0.3">
      <c r="A1839">
        <v>305518</v>
      </c>
      <c r="B1839" t="s">
        <v>1198</v>
      </c>
      <c r="C1839" t="s">
        <v>1764</v>
      </c>
      <c r="D1839" t="s">
        <v>60</v>
      </c>
      <c r="E1839" t="s">
        <v>1768</v>
      </c>
      <c r="F1839" t="s">
        <v>20</v>
      </c>
      <c r="G1839" t="s">
        <v>126</v>
      </c>
      <c r="H1839" t="s">
        <v>34</v>
      </c>
      <c r="I1839" t="s">
        <v>35</v>
      </c>
      <c r="J1839" t="s">
        <v>36</v>
      </c>
      <c r="K1839" t="s">
        <v>64</v>
      </c>
      <c r="L1839" t="s">
        <v>1651</v>
      </c>
      <c r="M1839">
        <v>95.18</v>
      </c>
      <c r="N1839">
        <v>88</v>
      </c>
      <c r="O1839" t="s">
        <v>49</v>
      </c>
      <c r="P1839" t="s">
        <v>38</v>
      </c>
      <c r="Q1839">
        <v>3</v>
      </c>
      <c r="R1839">
        <v>15</v>
      </c>
      <c r="S1839" t="s">
        <v>29</v>
      </c>
      <c r="U1839">
        <v>305180</v>
      </c>
    </row>
    <row r="1840" spans="1:21" x14ac:dyDescent="0.3">
      <c r="A1840">
        <v>305524</v>
      </c>
      <c r="B1840" t="s">
        <v>877</v>
      </c>
      <c r="C1840" t="s">
        <v>1766</v>
      </c>
      <c r="D1840" t="s">
        <v>52</v>
      </c>
      <c r="E1840" t="s">
        <v>1768</v>
      </c>
      <c r="F1840" t="s">
        <v>20</v>
      </c>
      <c r="G1840" t="s">
        <v>47</v>
      </c>
      <c r="H1840" t="s">
        <v>63</v>
      </c>
      <c r="I1840" t="s">
        <v>43</v>
      </c>
      <c r="J1840" t="s">
        <v>24</v>
      </c>
      <c r="K1840" t="s">
        <v>69</v>
      </c>
      <c r="L1840" t="s">
        <v>986</v>
      </c>
      <c r="M1840">
        <v>97.85</v>
      </c>
      <c r="N1840">
        <v>90</v>
      </c>
      <c r="O1840" t="s">
        <v>49</v>
      </c>
      <c r="P1840" t="s">
        <v>38</v>
      </c>
      <c r="Q1840">
        <v>5</v>
      </c>
      <c r="S1840" t="s">
        <v>131</v>
      </c>
      <c r="T1840" t="s">
        <v>1652</v>
      </c>
      <c r="U1840">
        <v>304976</v>
      </c>
    </row>
    <row r="1841" spans="1:21" x14ac:dyDescent="0.3">
      <c r="A1841">
        <v>305525</v>
      </c>
      <c r="B1841" t="s">
        <v>771</v>
      </c>
      <c r="C1841" t="s">
        <v>1763</v>
      </c>
      <c r="D1841" t="s">
        <v>80</v>
      </c>
      <c r="E1841" t="s">
        <v>1772</v>
      </c>
      <c r="F1841" t="s">
        <v>46</v>
      </c>
      <c r="G1841" t="s">
        <v>33</v>
      </c>
      <c r="H1841" t="s">
        <v>76</v>
      </c>
      <c r="I1841" t="s">
        <v>23</v>
      </c>
      <c r="J1841" t="s">
        <v>24</v>
      </c>
      <c r="K1841" t="s">
        <v>69</v>
      </c>
      <c r="L1841" t="s">
        <v>1653</v>
      </c>
      <c r="M1841">
        <v>86.18</v>
      </c>
      <c r="N1841">
        <v>87</v>
      </c>
      <c r="O1841" t="s">
        <v>49</v>
      </c>
      <c r="P1841" t="s">
        <v>38</v>
      </c>
      <c r="Q1841">
        <v>4</v>
      </c>
      <c r="R1841">
        <v>36</v>
      </c>
      <c r="S1841" t="s">
        <v>29</v>
      </c>
      <c r="U1841">
        <v>303837</v>
      </c>
    </row>
    <row r="1842" spans="1:21" x14ac:dyDescent="0.3">
      <c r="A1842">
        <v>305526</v>
      </c>
      <c r="B1842" t="s">
        <v>561</v>
      </c>
      <c r="C1842" t="s">
        <v>1763</v>
      </c>
      <c r="D1842" t="s">
        <v>80</v>
      </c>
      <c r="E1842" t="s">
        <v>1771</v>
      </c>
      <c r="F1842" t="s">
        <v>32</v>
      </c>
      <c r="G1842" t="s">
        <v>33</v>
      </c>
      <c r="H1842" t="s">
        <v>22</v>
      </c>
      <c r="I1842" t="s">
        <v>35</v>
      </c>
      <c r="J1842" t="s">
        <v>36</v>
      </c>
      <c r="K1842" t="s">
        <v>64</v>
      </c>
      <c r="L1842" t="s">
        <v>928</v>
      </c>
      <c r="M1842">
        <v>91.32</v>
      </c>
      <c r="N1842">
        <v>84</v>
      </c>
      <c r="O1842" t="s">
        <v>49</v>
      </c>
      <c r="P1842" t="s">
        <v>38</v>
      </c>
      <c r="Q1842">
        <v>3</v>
      </c>
      <c r="R1842">
        <v>12</v>
      </c>
      <c r="S1842" t="s">
        <v>29</v>
      </c>
      <c r="U1842">
        <v>304891</v>
      </c>
    </row>
    <row r="1843" spans="1:21" x14ac:dyDescent="0.3">
      <c r="A1843">
        <v>305528</v>
      </c>
      <c r="B1843" t="s">
        <v>215</v>
      </c>
      <c r="C1843" t="s">
        <v>1762</v>
      </c>
      <c r="D1843" t="s">
        <v>72</v>
      </c>
      <c r="E1843" t="s">
        <v>1768</v>
      </c>
      <c r="F1843" t="s">
        <v>20</v>
      </c>
      <c r="G1843" t="s">
        <v>173</v>
      </c>
      <c r="H1843" t="s">
        <v>76</v>
      </c>
      <c r="I1843" t="s">
        <v>43</v>
      </c>
      <c r="J1843" t="s">
        <v>36</v>
      </c>
      <c r="K1843" t="s">
        <v>69</v>
      </c>
      <c r="L1843" t="s">
        <v>381</v>
      </c>
      <c r="M1843">
        <v>87.78</v>
      </c>
      <c r="N1843">
        <v>73</v>
      </c>
      <c r="O1843" t="s">
        <v>49</v>
      </c>
      <c r="P1843" t="s">
        <v>50</v>
      </c>
      <c r="R1843">
        <v>21</v>
      </c>
      <c r="S1843" t="s">
        <v>29</v>
      </c>
      <c r="U1843">
        <v>303753</v>
      </c>
    </row>
    <row r="1844" spans="1:21" x14ac:dyDescent="0.3">
      <c r="A1844">
        <v>305529</v>
      </c>
      <c r="B1844" t="s">
        <v>815</v>
      </c>
      <c r="C1844" t="s">
        <v>1765</v>
      </c>
      <c r="D1844" t="s">
        <v>19</v>
      </c>
      <c r="E1844" t="s">
        <v>1768</v>
      </c>
      <c r="F1844" t="s">
        <v>20</v>
      </c>
      <c r="G1844" t="s">
        <v>173</v>
      </c>
      <c r="H1844" t="s">
        <v>22</v>
      </c>
      <c r="I1844" t="s">
        <v>35</v>
      </c>
      <c r="J1844" t="s">
        <v>36</v>
      </c>
      <c r="K1844" t="s">
        <v>25</v>
      </c>
      <c r="L1844" t="s">
        <v>1655</v>
      </c>
      <c r="M1844">
        <v>85.16</v>
      </c>
      <c r="N1844">
        <v>74</v>
      </c>
      <c r="O1844" t="s">
        <v>49</v>
      </c>
      <c r="P1844" t="s">
        <v>38</v>
      </c>
      <c r="Q1844">
        <v>4</v>
      </c>
      <c r="R1844">
        <v>34</v>
      </c>
      <c r="S1844" t="s">
        <v>29</v>
      </c>
      <c r="U1844">
        <v>303750</v>
      </c>
    </row>
    <row r="1845" spans="1:21" x14ac:dyDescent="0.3">
      <c r="A1845">
        <v>305542</v>
      </c>
      <c r="B1845" t="s">
        <v>1213</v>
      </c>
      <c r="C1845" t="s">
        <v>1763</v>
      </c>
      <c r="D1845" t="s">
        <v>80</v>
      </c>
      <c r="E1845" t="s">
        <v>1771</v>
      </c>
      <c r="F1845" t="s">
        <v>32</v>
      </c>
      <c r="G1845" t="s">
        <v>33</v>
      </c>
      <c r="H1845" t="s">
        <v>34</v>
      </c>
      <c r="I1845" t="s">
        <v>23</v>
      </c>
      <c r="J1845" t="s">
        <v>36</v>
      </c>
      <c r="K1845" t="s">
        <v>69</v>
      </c>
      <c r="L1845" t="s">
        <v>227</v>
      </c>
      <c r="M1845">
        <v>98.2</v>
      </c>
      <c r="N1845">
        <v>87</v>
      </c>
      <c r="O1845" t="s">
        <v>49</v>
      </c>
      <c r="P1845" t="s">
        <v>38</v>
      </c>
      <c r="Q1845">
        <v>2</v>
      </c>
      <c r="R1845">
        <v>9</v>
      </c>
      <c r="S1845" t="s">
        <v>57</v>
      </c>
      <c r="T1845" t="s">
        <v>1512</v>
      </c>
      <c r="U1845">
        <v>304986</v>
      </c>
    </row>
    <row r="1846" spans="1:21" x14ac:dyDescent="0.3">
      <c r="A1846">
        <v>305548</v>
      </c>
      <c r="B1846" t="s">
        <v>487</v>
      </c>
      <c r="C1846" t="s">
        <v>1763</v>
      </c>
      <c r="D1846" t="s">
        <v>80</v>
      </c>
      <c r="E1846" t="s">
        <v>1772</v>
      </c>
      <c r="F1846" t="s">
        <v>46</v>
      </c>
      <c r="G1846" t="s">
        <v>73</v>
      </c>
      <c r="H1846" t="s">
        <v>34</v>
      </c>
      <c r="I1846" t="s">
        <v>35</v>
      </c>
      <c r="J1846" t="s">
        <v>36</v>
      </c>
      <c r="K1846" t="s">
        <v>54</v>
      </c>
      <c r="L1846" t="s">
        <v>245</v>
      </c>
      <c r="M1846">
        <v>87.96</v>
      </c>
      <c r="N1846">
        <v>74</v>
      </c>
      <c r="O1846" t="s">
        <v>49</v>
      </c>
      <c r="P1846" t="s">
        <v>28</v>
      </c>
      <c r="S1846" t="s">
        <v>29</v>
      </c>
      <c r="U1846">
        <v>303938</v>
      </c>
    </row>
    <row r="1847" spans="1:21" x14ac:dyDescent="0.3">
      <c r="A1847">
        <v>305551</v>
      </c>
      <c r="B1847" t="s">
        <v>118</v>
      </c>
      <c r="C1847" t="s">
        <v>1765</v>
      </c>
      <c r="D1847" t="s">
        <v>19</v>
      </c>
      <c r="E1847" t="s">
        <v>1768</v>
      </c>
      <c r="F1847" t="s">
        <v>20</v>
      </c>
      <c r="G1847" t="s">
        <v>21</v>
      </c>
      <c r="H1847" t="s">
        <v>22</v>
      </c>
      <c r="I1847" t="s">
        <v>43</v>
      </c>
      <c r="J1847" t="s">
        <v>36</v>
      </c>
      <c r="K1847" t="s">
        <v>54</v>
      </c>
      <c r="L1847" t="s">
        <v>1401</v>
      </c>
      <c r="M1847">
        <v>94.93</v>
      </c>
      <c r="N1847">
        <v>89</v>
      </c>
      <c r="O1847" t="s">
        <v>49</v>
      </c>
      <c r="P1847" t="s">
        <v>28</v>
      </c>
      <c r="S1847" t="s">
        <v>29</v>
      </c>
      <c r="U1847">
        <v>304495</v>
      </c>
    </row>
    <row r="1848" spans="1:21" x14ac:dyDescent="0.3">
      <c r="A1848">
        <v>305553</v>
      </c>
      <c r="B1848" t="s">
        <v>1063</v>
      </c>
      <c r="C1848" t="s">
        <v>1766</v>
      </c>
      <c r="D1848" t="s">
        <v>52</v>
      </c>
      <c r="E1848" t="s">
        <v>1771</v>
      </c>
      <c r="F1848" t="s">
        <v>32</v>
      </c>
      <c r="G1848" t="s">
        <v>102</v>
      </c>
      <c r="H1848" t="s">
        <v>63</v>
      </c>
      <c r="I1848" t="s">
        <v>23</v>
      </c>
      <c r="J1848" t="s">
        <v>36</v>
      </c>
      <c r="K1848" t="s">
        <v>54</v>
      </c>
      <c r="L1848" t="s">
        <v>780</v>
      </c>
      <c r="M1848">
        <v>92.15</v>
      </c>
      <c r="N1848">
        <v>83</v>
      </c>
      <c r="O1848" t="s">
        <v>49</v>
      </c>
      <c r="P1848" t="s">
        <v>38</v>
      </c>
      <c r="Q1848">
        <v>5</v>
      </c>
      <c r="R1848">
        <v>14</v>
      </c>
      <c r="S1848" t="s">
        <v>29</v>
      </c>
      <c r="U1848">
        <v>304702</v>
      </c>
    </row>
    <row r="1849" spans="1:21" x14ac:dyDescent="0.3">
      <c r="A1849">
        <v>305558</v>
      </c>
      <c r="B1849" t="s">
        <v>597</v>
      </c>
      <c r="C1849" t="s">
        <v>1763</v>
      </c>
      <c r="D1849" t="s">
        <v>80</v>
      </c>
      <c r="E1849" t="s">
        <v>1771</v>
      </c>
      <c r="F1849" t="s">
        <v>32</v>
      </c>
      <c r="G1849" t="s">
        <v>42</v>
      </c>
      <c r="H1849" t="s">
        <v>63</v>
      </c>
      <c r="I1849" t="s">
        <v>43</v>
      </c>
      <c r="J1849" t="s">
        <v>36</v>
      </c>
      <c r="K1849" t="s">
        <v>25</v>
      </c>
      <c r="L1849" t="s">
        <v>851</v>
      </c>
      <c r="M1849">
        <v>99.73</v>
      </c>
      <c r="N1849">
        <v>88</v>
      </c>
      <c r="O1849" t="s">
        <v>49</v>
      </c>
      <c r="P1849" t="s">
        <v>38</v>
      </c>
      <c r="Q1849">
        <v>3</v>
      </c>
      <c r="R1849">
        <v>27</v>
      </c>
      <c r="S1849" t="s">
        <v>57</v>
      </c>
      <c r="T1849" t="s">
        <v>1658</v>
      </c>
      <c r="U1849">
        <v>305244</v>
      </c>
    </row>
    <row r="1850" spans="1:21" x14ac:dyDescent="0.3">
      <c r="A1850">
        <v>305565</v>
      </c>
      <c r="B1850" t="s">
        <v>421</v>
      </c>
      <c r="C1850" t="s">
        <v>1764</v>
      </c>
      <c r="D1850" t="s">
        <v>60</v>
      </c>
      <c r="E1850" t="s">
        <v>1772</v>
      </c>
      <c r="F1850" t="s">
        <v>46</v>
      </c>
      <c r="G1850" t="s">
        <v>47</v>
      </c>
      <c r="H1850" t="s">
        <v>76</v>
      </c>
      <c r="I1850" t="s">
        <v>43</v>
      </c>
      <c r="J1850" t="s">
        <v>36</v>
      </c>
      <c r="K1850" t="s">
        <v>25</v>
      </c>
      <c r="L1850" t="s">
        <v>1661</v>
      </c>
      <c r="M1850">
        <v>99.06</v>
      </c>
      <c r="N1850">
        <v>89</v>
      </c>
      <c r="O1850" t="s">
        <v>49</v>
      </c>
      <c r="P1850" t="s">
        <v>28</v>
      </c>
      <c r="R1850">
        <v>9</v>
      </c>
      <c r="S1850" t="s">
        <v>57</v>
      </c>
      <c r="T1850" t="s">
        <v>1662</v>
      </c>
      <c r="U1850">
        <v>304538</v>
      </c>
    </row>
    <row r="1851" spans="1:21" x14ac:dyDescent="0.3">
      <c r="A1851">
        <v>305566</v>
      </c>
      <c r="B1851" t="s">
        <v>177</v>
      </c>
      <c r="C1851" t="s">
        <v>1765</v>
      </c>
      <c r="D1851" t="s">
        <v>19</v>
      </c>
      <c r="E1851" t="s">
        <v>1772</v>
      </c>
      <c r="F1851" t="s">
        <v>46</v>
      </c>
      <c r="G1851" t="s">
        <v>102</v>
      </c>
      <c r="H1851" t="s">
        <v>22</v>
      </c>
      <c r="I1851" t="s">
        <v>23</v>
      </c>
      <c r="J1851" t="s">
        <v>24</v>
      </c>
      <c r="K1851" t="s">
        <v>25</v>
      </c>
      <c r="L1851" t="s">
        <v>1195</v>
      </c>
      <c r="M1851">
        <v>96.83</v>
      </c>
      <c r="N1851">
        <v>92</v>
      </c>
      <c r="O1851" t="s">
        <v>49</v>
      </c>
      <c r="P1851" t="s">
        <v>50</v>
      </c>
      <c r="R1851">
        <v>13</v>
      </c>
      <c r="S1851" t="s">
        <v>29</v>
      </c>
      <c r="U1851">
        <v>304458</v>
      </c>
    </row>
    <row r="1852" spans="1:21" x14ac:dyDescent="0.3">
      <c r="A1852">
        <v>305569</v>
      </c>
      <c r="B1852" t="s">
        <v>509</v>
      </c>
      <c r="C1852" t="s">
        <v>1766</v>
      </c>
      <c r="D1852" t="s">
        <v>52</v>
      </c>
      <c r="E1852" t="s">
        <v>1771</v>
      </c>
      <c r="F1852" t="s">
        <v>32</v>
      </c>
      <c r="G1852" t="s">
        <v>173</v>
      </c>
      <c r="H1852" t="s">
        <v>63</v>
      </c>
      <c r="I1852" t="s">
        <v>35</v>
      </c>
      <c r="J1852" t="s">
        <v>36</v>
      </c>
      <c r="K1852" t="s">
        <v>54</v>
      </c>
      <c r="L1852" t="s">
        <v>1636</v>
      </c>
      <c r="M1852">
        <v>86.71</v>
      </c>
      <c r="N1852">
        <v>76</v>
      </c>
      <c r="O1852" t="s">
        <v>49</v>
      </c>
      <c r="P1852" t="s">
        <v>28</v>
      </c>
      <c r="R1852">
        <v>23</v>
      </c>
      <c r="S1852" t="s">
        <v>29</v>
      </c>
      <c r="U1852">
        <v>305319</v>
      </c>
    </row>
    <row r="1853" spans="1:21" x14ac:dyDescent="0.3">
      <c r="A1853">
        <v>305570</v>
      </c>
      <c r="B1853" t="s">
        <v>163</v>
      </c>
      <c r="C1853" t="s">
        <v>1763</v>
      </c>
      <c r="D1853" t="s">
        <v>80</v>
      </c>
      <c r="E1853" t="s">
        <v>1769</v>
      </c>
      <c r="F1853" t="s">
        <v>61</v>
      </c>
      <c r="G1853" t="s">
        <v>126</v>
      </c>
      <c r="H1853" t="s">
        <v>22</v>
      </c>
      <c r="I1853" t="s">
        <v>23</v>
      </c>
      <c r="J1853" t="s">
        <v>24</v>
      </c>
      <c r="K1853" t="s">
        <v>64</v>
      </c>
      <c r="L1853" t="s">
        <v>1663</v>
      </c>
      <c r="M1853">
        <v>99.33</v>
      </c>
      <c r="N1853">
        <v>100</v>
      </c>
      <c r="O1853" t="s">
        <v>49</v>
      </c>
      <c r="P1853" t="s">
        <v>38</v>
      </c>
      <c r="Q1853">
        <v>5</v>
      </c>
      <c r="R1853">
        <v>11</v>
      </c>
      <c r="S1853" t="s">
        <v>29</v>
      </c>
      <c r="U1853">
        <v>303521</v>
      </c>
    </row>
    <row r="1854" spans="1:21" x14ac:dyDescent="0.3">
      <c r="A1854">
        <v>305574</v>
      </c>
      <c r="B1854" t="s">
        <v>670</v>
      </c>
      <c r="C1854" t="s">
        <v>1764</v>
      </c>
      <c r="D1854" t="s">
        <v>60</v>
      </c>
      <c r="E1854" t="s">
        <v>1772</v>
      </c>
      <c r="F1854" t="s">
        <v>46</v>
      </c>
      <c r="G1854" t="s">
        <v>102</v>
      </c>
      <c r="H1854" t="s">
        <v>22</v>
      </c>
      <c r="I1854" t="s">
        <v>23</v>
      </c>
      <c r="J1854" t="s">
        <v>36</v>
      </c>
      <c r="K1854" t="s">
        <v>64</v>
      </c>
      <c r="L1854" t="s">
        <v>1252</v>
      </c>
      <c r="M1854">
        <v>92.87</v>
      </c>
      <c r="N1854">
        <v>71</v>
      </c>
      <c r="O1854" t="s">
        <v>49</v>
      </c>
      <c r="P1854" t="s">
        <v>38</v>
      </c>
      <c r="Q1854">
        <v>2</v>
      </c>
      <c r="S1854" t="s">
        <v>29</v>
      </c>
      <c r="U1854">
        <v>304967</v>
      </c>
    </row>
    <row r="1855" spans="1:21" x14ac:dyDescent="0.3">
      <c r="A1855">
        <v>305575</v>
      </c>
      <c r="B1855" t="s">
        <v>243</v>
      </c>
      <c r="C1855" t="s">
        <v>1764</v>
      </c>
      <c r="D1855" t="s">
        <v>60</v>
      </c>
      <c r="E1855" t="s">
        <v>1770</v>
      </c>
      <c r="F1855" t="s">
        <v>41</v>
      </c>
      <c r="G1855" t="s">
        <v>102</v>
      </c>
      <c r="H1855" t="s">
        <v>76</v>
      </c>
      <c r="I1855" t="s">
        <v>35</v>
      </c>
      <c r="J1855" t="s">
        <v>24</v>
      </c>
      <c r="K1855" t="s">
        <v>25</v>
      </c>
      <c r="L1855" t="s">
        <v>1023</v>
      </c>
      <c r="M1855">
        <v>85.59</v>
      </c>
      <c r="N1855">
        <v>81</v>
      </c>
      <c r="O1855" t="s">
        <v>49</v>
      </c>
      <c r="P1855" t="s">
        <v>38</v>
      </c>
      <c r="Q1855">
        <v>5</v>
      </c>
      <c r="R1855">
        <v>39</v>
      </c>
      <c r="S1855" t="s">
        <v>29</v>
      </c>
      <c r="U1855">
        <v>304436</v>
      </c>
    </row>
    <row r="1856" spans="1:21" x14ac:dyDescent="0.3">
      <c r="A1856">
        <v>305579</v>
      </c>
      <c r="B1856" t="s">
        <v>985</v>
      </c>
      <c r="C1856" t="s">
        <v>1766</v>
      </c>
      <c r="D1856" t="s">
        <v>52</v>
      </c>
      <c r="E1856" t="s">
        <v>1770</v>
      </c>
      <c r="F1856" t="s">
        <v>41</v>
      </c>
      <c r="G1856" t="s">
        <v>53</v>
      </c>
      <c r="H1856" t="s">
        <v>34</v>
      </c>
      <c r="I1856" t="s">
        <v>43</v>
      </c>
      <c r="J1856" t="s">
        <v>24</v>
      </c>
      <c r="K1856" t="s">
        <v>54</v>
      </c>
      <c r="L1856" t="s">
        <v>227</v>
      </c>
      <c r="M1856">
        <v>97.31</v>
      </c>
      <c r="N1856">
        <v>86</v>
      </c>
      <c r="O1856" t="s">
        <v>49</v>
      </c>
      <c r="P1856" t="s">
        <v>38</v>
      </c>
      <c r="Q1856">
        <v>5</v>
      </c>
      <c r="R1856">
        <v>37</v>
      </c>
      <c r="S1856" t="s">
        <v>57</v>
      </c>
      <c r="T1856" t="s">
        <v>803</v>
      </c>
      <c r="U1856">
        <v>305200</v>
      </c>
    </row>
    <row r="1857" spans="1:21" x14ac:dyDescent="0.3">
      <c r="A1857">
        <v>305582</v>
      </c>
      <c r="B1857" t="s">
        <v>413</v>
      </c>
      <c r="C1857" t="s">
        <v>1764</v>
      </c>
      <c r="D1857" t="s">
        <v>60</v>
      </c>
      <c r="E1857" t="s">
        <v>1772</v>
      </c>
      <c r="F1857" t="s">
        <v>46</v>
      </c>
      <c r="G1857" t="s">
        <v>108</v>
      </c>
      <c r="H1857" t="s">
        <v>22</v>
      </c>
      <c r="I1857" t="s">
        <v>23</v>
      </c>
      <c r="J1857" t="s">
        <v>36</v>
      </c>
      <c r="K1857" t="s">
        <v>69</v>
      </c>
      <c r="L1857" t="s">
        <v>81</v>
      </c>
      <c r="M1857">
        <v>89.15</v>
      </c>
      <c r="N1857">
        <v>78</v>
      </c>
      <c r="O1857" t="s">
        <v>49</v>
      </c>
      <c r="P1857" t="s">
        <v>50</v>
      </c>
      <c r="R1857">
        <v>31</v>
      </c>
      <c r="S1857" t="s">
        <v>29</v>
      </c>
      <c r="U1857">
        <v>305558</v>
      </c>
    </row>
    <row r="1858" spans="1:21" x14ac:dyDescent="0.3">
      <c r="A1858">
        <v>305583</v>
      </c>
      <c r="B1858" t="s">
        <v>309</v>
      </c>
      <c r="C1858" t="s">
        <v>1760</v>
      </c>
      <c r="D1858" t="s">
        <v>31</v>
      </c>
      <c r="E1858" t="s">
        <v>1770</v>
      </c>
      <c r="F1858" t="s">
        <v>41</v>
      </c>
      <c r="G1858" t="s">
        <v>62</v>
      </c>
      <c r="H1858" t="s">
        <v>34</v>
      </c>
      <c r="I1858" t="s">
        <v>43</v>
      </c>
      <c r="J1858" t="s">
        <v>24</v>
      </c>
      <c r="K1858" t="s">
        <v>25</v>
      </c>
      <c r="L1858" t="s">
        <v>624</v>
      </c>
      <c r="M1858">
        <v>89.6</v>
      </c>
      <c r="N1858">
        <v>74</v>
      </c>
      <c r="O1858" t="s">
        <v>49</v>
      </c>
      <c r="P1858" t="s">
        <v>38</v>
      </c>
      <c r="Q1858">
        <v>4</v>
      </c>
      <c r="R1858">
        <v>7</v>
      </c>
      <c r="S1858" t="s">
        <v>29</v>
      </c>
      <c r="U1858">
        <v>303531</v>
      </c>
    </row>
    <row r="1859" spans="1:21" x14ac:dyDescent="0.3">
      <c r="A1859">
        <v>305587</v>
      </c>
      <c r="B1859" t="s">
        <v>241</v>
      </c>
      <c r="C1859" t="s">
        <v>1760</v>
      </c>
      <c r="D1859" t="s">
        <v>31</v>
      </c>
      <c r="E1859" t="s">
        <v>1772</v>
      </c>
      <c r="F1859" t="s">
        <v>46</v>
      </c>
      <c r="G1859" t="s">
        <v>102</v>
      </c>
      <c r="H1859" t="s">
        <v>63</v>
      </c>
      <c r="I1859" t="s">
        <v>35</v>
      </c>
      <c r="J1859" t="s">
        <v>36</v>
      </c>
      <c r="K1859" t="s">
        <v>54</v>
      </c>
      <c r="L1859" t="s">
        <v>1128</v>
      </c>
      <c r="M1859">
        <v>86.46</v>
      </c>
      <c r="N1859">
        <v>89</v>
      </c>
      <c r="O1859" t="s">
        <v>49</v>
      </c>
      <c r="P1859" t="s">
        <v>38</v>
      </c>
      <c r="Q1859">
        <v>3</v>
      </c>
      <c r="S1859" t="s">
        <v>29</v>
      </c>
      <c r="U1859">
        <v>303623</v>
      </c>
    </row>
    <row r="1860" spans="1:21" x14ac:dyDescent="0.3">
      <c r="A1860">
        <v>305594</v>
      </c>
      <c r="B1860" t="s">
        <v>149</v>
      </c>
      <c r="C1860" t="s">
        <v>1763</v>
      </c>
      <c r="D1860" t="s">
        <v>80</v>
      </c>
      <c r="E1860" t="s">
        <v>1772</v>
      </c>
      <c r="F1860" t="s">
        <v>46</v>
      </c>
      <c r="G1860" t="s">
        <v>68</v>
      </c>
      <c r="H1860" t="s">
        <v>63</v>
      </c>
      <c r="I1860" t="s">
        <v>35</v>
      </c>
      <c r="J1860" t="s">
        <v>36</v>
      </c>
      <c r="K1860" t="s">
        <v>69</v>
      </c>
      <c r="L1860" t="s">
        <v>1475</v>
      </c>
      <c r="M1860">
        <v>92.55</v>
      </c>
      <c r="N1860">
        <v>90</v>
      </c>
      <c r="O1860" t="s">
        <v>49</v>
      </c>
      <c r="P1860" t="s">
        <v>50</v>
      </c>
      <c r="R1860">
        <v>7</v>
      </c>
      <c r="S1860" t="s">
        <v>29</v>
      </c>
      <c r="U1860">
        <v>304358</v>
      </c>
    </row>
    <row r="1861" spans="1:21" x14ac:dyDescent="0.3">
      <c r="A1861">
        <v>305597</v>
      </c>
      <c r="B1861" t="s">
        <v>95</v>
      </c>
      <c r="C1861" t="s">
        <v>1764</v>
      </c>
      <c r="D1861" t="s">
        <v>60</v>
      </c>
      <c r="E1861" t="s">
        <v>1772</v>
      </c>
      <c r="F1861" t="s">
        <v>46</v>
      </c>
      <c r="G1861" t="s">
        <v>173</v>
      </c>
      <c r="H1861" t="s">
        <v>34</v>
      </c>
      <c r="I1861" t="s">
        <v>23</v>
      </c>
      <c r="J1861" t="s">
        <v>24</v>
      </c>
      <c r="K1861" t="s">
        <v>64</v>
      </c>
      <c r="L1861" t="s">
        <v>1433</v>
      </c>
      <c r="M1861">
        <v>95.33</v>
      </c>
      <c r="N1861">
        <v>92</v>
      </c>
      <c r="O1861" t="s">
        <v>49</v>
      </c>
      <c r="P1861" t="s">
        <v>38</v>
      </c>
      <c r="Q1861">
        <v>5</v>
      </c>
      <c r="R1861">
        <v>24</v>
      </c>
      <c r="S1861" t="s">
        <v>29</v>
      </c>
      <c r="U1861">
        <v>305316</v>
      </c>
    </row>
    <row r="1862" spans="1:21" x14ac:dyDescent="0.3">
      <c r="A1862">
        <v>305600</v>
      </c>
      <c r="B1862" t="s">
        <v>563</v>
      </c>
      <c r="C1862" t="s">
        <v>1765</v>
      </c>
      <c r="D1862" t="s">
        <v>19</v>
      </c>
      <c r="E1862" t="s">
        <v>1770</v>
      </c>
      <c r="F1862" t="s">
        <v>41</v>
      </c>
      <c r="G1862" t="s">
        <v>53</v>
      </c>
      <c r="H1862" t="s">
        <v>34</v>
      </c>
      <c r="I1862" t="s">
        <v>35</v>
      </c>
      <c r="J1862" t="s">
        <v>24</v>
      </c>
      <c r="K1862" t="s">
        <v>64</v>
      </c>
      <c r="L1862" t="s">
        <v>638</v>
      </c>
      <c r="M1862">
        <v>99.21</v>
      </c>
      <c r="N1862">
        <v>96</v>
      </c>
      <c r="O1862" t="s">
        <v>49</v>
      </c>
      <c r="P1862" t="s">
        <v>28</v>
      </c>
      <c r="R1862">
        <v>6</v>
      </c>
      <c r="S1862" t="s">
        <v>29</v>
      </c>
      <c r="U1862">
        <v>303967</v>
      </c>
    </row>
    <row r="1863" spans="1:21" x14ac:dyDescent="0.3">
      <c r="A1863">
        <v>305602</v>
      </c>
      <c r="B1863" t="s">
        <v>175</v>
      </c>
      <c r="C1863" t="s">
        <v>1760</v>
      </c>
      <c r="D1863" t="s">
        <v>31</v>
      </c>
      <c r="E1863" t="s">
        <v>1768</v>
      </c>
      <c r="F1863" t="s">
        <v>20</v>
      </c>
      <c r="G1863" t="s">
        <v>102</v>
      </c>
      <c r="H1863" t="s">
        <v>63</v>
      </c>
      <c r="I1863" t="s">
        <v>43</v>
      </c>
      <c r="J1863" t="s">
        <v>36</v>
      </c>
      <c r="K1863" t="s">
        <v>54</v>
      </c>
      <c r="L1863" t="s">
        <v>731</v>
      </c>
      <c r="M1863">
        <v>86.89</v>
      </c>
      <c r="N1863">
        <v>72</v>
      </c>
      <c r="O1863" t="s">
        <v>49</v>
      </c>
      <c r="P1863" t="s">
        <v>38</v>
      </c>
      <c r="Q1863">
        <v>5</v>
      </c>
      <c r="R1863">
        <v>31</v>
      </c>
      <c r="S1863" t="s">
        <v>131</v>
      </c>
      <c r="T1863" t="s">
        <v>1062</v>
      </c>
      <c r="U1863">
        <v>304819</v>
      </c>
    </row>
    <row r="1864" spans="1:21" x14ac:dyDescent="0.3">
      <c r="A1864">
        <v>305604</v>
      </c>
      <c r="B1864" t="s">
        <v>985</v>
      </c>
      <c r="C1864" t="s">
        <v>1764</v>
      </c>
      <c r="D1864" t="s">
        <v>60</v>
      </c>
      <c r="E1864" t="s">
        <v>1768</v>
      </c>
      <c r="F1864" t="s">
        <v>20</v>
      </c>
      <c r="G1864" t="s">
        <v>47</v>
      </c>
      <c r="H1864" t="s">
        <v>22</v>
      </c>
      <c r="I1864" t="s">
        <v>23</v>
      </c>
      <c r="J1864" t="s">
        <v>36</v>
      </c>
      <c r="K1864" t="s">
        <v>25</v>
      </c>
      <c r="L1864" t="s">
        <v>1184</v>
      </c>
      <c r="M1864">
        <v>95.51</v>
      </c>
      <c r="N1864">
        <v>98</v>
      </c>
      <c r="O1864" t="s">
        <v>49</v>
      </c>
      <c r="P1864" t="s">
        <v>28</v>
      </c>
      <c r="R1864">
        <v>11</v>
      </c>
      <c r="S1864" t="s">
        <v>57</v>
      </c>
      <c r="T1864" t="s">
        <v>171</v>
      </c>
      <c r="U1864">
        <v>304246</v>
      </c>
    </row>
    <row r="1865" spans="1:21" x14ac:dyDescent="0.3">
      <c r="A1865">
        <v>305614</v>
      </c>
      <c r="B1865" t="s">
        <v>1117</v>
      </c>
      <c r="C1865" t="s">
        <v>1760</v>
      </c>
      <c r="D1865" t="s">
        <v>31</v>
      </c>
      <c r="E1865" t="s">
        <v>1768</v>
      </c>
      <c r="F1865" t="s">
        <v>20</v>
      </c>
      <c r="G1865" t="s">
        <v>53</v>
      </c>
      <c r="H1865" t="s">
        <v>63</v>
      </c>
      <c r="I1865" t="s">
        <v>35</v>
      </c>
      <c r="J1865" t="s">
        <v>24</v>
      </c>
      <c r="K1865" t="s">
        <v>54</v>
      </c>
      <c r="L1865" t="s">
        <v>1670</v>
      </c>
      <c r="M1865">
        <v>89.36</v>
      </c>
      <c r="N1865">
        <v>83</v>
      </c>
      <c r="O1865" t="s">
        <v>49</v>
      </c>
      <c r="P1865" t="s">
        <v>28</v>
      </c>
      <c r="S1865" t="s">
        <v>29</v>
      </c>
      <c r="U1865">
        <v>304220</v>
      </c>
    </row>
    <row r="1866" spans="1:21" x14ac:dyDescent="0.3">
      <c r="A1866">
        <v>305616</v>
      </c>
      <c r="B1866" t="s">
        <v>983</v>
      </c>
      <c r="C1866" t="s">
        <v>1760</v>
      </c>
      <c r="D1866" t="s">
        <v>31</v>
      </c>
      <c r="E1866" t="s">
        <v>1771</v>
      </c>
      <c r="F1866" t="s">
        <v>32</v>
      </c>
      <c r="G1866" t="s">
        <v>102</v>
      </c>
      <c r="H1866" t="s">
        <v>22</v>
      </c>
      <c r="I1866" t="s">
        <v>35</v>
      </c>
      <c r="J1866" t="s">
        <v>24</v>
      </c>
      <c r="K1866" t="s">
        <v>69</v>
      </c>
      <c r="L1866" t="s">
        <v>231</v>
      </c>
      <c r="M1866">
        <v>99.73</v>
      </c>
      <c r="N1866">
        <v>94</v>
      </c>
      <c r="O1866" t="s">
        <v>49</v>
      </c>
      <c r="P1866" t="s">
        <v>38</v>
      </c>
      <c r="Q1866">
        <v>3</v>
      </c>
      <c r="R1866">
        <v>8</v>
      </c>
      <c r="S1866" t="s">
        <v>29</v>
      </c>
      <c r="U1866">
        <v>304330</v>
      </c>
    </row>
    <row r="1867" spans="1:21" x14ac:dyDescent="0.3">
      <c r="A1867">
        <v>305624</v>
      </c>
      <c r="B1867" t="s">
        <v>573</v>
      </c>
      <c r="C1867" t="s">
        <v>1763</v>
      </c>
      <c r="D1867" t="s">
        <v>80</v>
      </c>
      <c r="E1867" t="s">
        <v>1768</v>
      </c>
      <c r="F1867" t="s">
        <v>20</v>
      </c>
      <c r="G1867" t="s">
        <v>21</v>
      </c>
      <c r="H1867" t="s">
        <v>34</v>
      </c>
      <c r="I1867" t="s">
        <v>43</v>
      </c>
      <c r="J1867" t="s">
        <v>36</v>
      </c>
      <c r="K1867" t="s">
        <v>69</v>
      </c>
      <c r="L1867" t="s">
        <v>1207</v>
      </c>
      <c r="M1867">
        <v>85.1</v>
      </c>
      <c r="N1867">
        <v>90</v>
      </c>
      <c r="O1867" t="s">
        <v>49</v>
      </c>
      <c r="P1867" t="s">
        <v>38</v>
      </c>
      <c r="Q1867">
        <v>3</v>
      </c>
      <c r="R1867">
        <v>35</v>
      </c>
      <c r="S1867" t="s">
        <v>29</v>
      </c>
      <c r="U1867">
        <v>304022</v>
      </c>
    </row>
    <row r="1868" spans="1:21" x14ac:dyDescent="0.3">
      <c r="A1868">
        <v>305627</v>
      </c>
      <c r="B1868" t="s">
        <v>373</v>
      </c>
      <c r="C1868" t="s">
        <v>1763</v>
      </c>
      <c r="D1868" t="s">
        <v>80</v>
      </c>
      <c r="E1868" t="s">
        <v>1771</v>
      </c>
      <c r="F1868" t="s">
        <v>32</v>
      </c>
      <c r="G1868" t="s">
        <v>53</v>
      </c>
      <c r="H1868" t="s">
        <v>63</v>
      </c>
      <c r="I1868" t="s">
        <v>43</v>
      </c>
      <c r="J1868" t="s">
        <v>36</v>
      </c>
      <c r="K1868" t="s">
        <v>69</v>
      </c>
      <c r="L1868" t="s">
        <v>1286</v>
      </c>
      <c r="M1868">
        <v>92.6</v>
      </c>
      <c r="N1868">
        <v>80</v>
      </c>
      <c r="O1868" t="s">
        <v>49</v>
      </c>
      <c r="P1868" t="s">
        <v>38</v>
      </c>
      <c r="Q1868">
        <v>4</v>
      </c>
      <c r="R1868">
        <v>20</v>
      </c>
      <c r="S1868" t="s">
        <v>29</v>
      </c>
      <c r="U1868">
        <v>305004</v>
      </c>
    </row>
    <row r="1869" spans="1:21" x14ac:dyDescent="0.3">
      <c r="A1869">
        <v>305631</v>
      </c>
      <c r="B1869" t="s">
        <v>597</v>
      </c>
      <c r="C1869" t="s">
        <v>1763</v>
      </c>
      <c r="D1869" t="s">
        <v>80</v>
      </c>
      <c r="E1869" t="s">
        <v>1768</v>
      </c>
      <c r="F1869" t="s">
        <v>20</v>
      </c>
      <c r="G1869" t="s">
        <v>21</v>
      </c>
      <c r="H1869" t="s">
        <v>63</v>
      </c>
      <c r="I1869" t="s">
        <v>23</v>
      </c>
      <c r="J1869" t="s">
        <v>36</v>
      </c>
      <c r="K1869" t="s">
        <v>25</v>
      </c>
      <c r="L1869" t="s">
        <v>414</v>
      </c>
      <c r="M1869">
        <v>92.38</v>
      </c>
      <c r="N1869">
        <v>88</v>
      </c>
      <c r="O1869" t="s">
        <v>49</v>
      </c>
      <c r="P1869" t="s">
        <v>28</v>
      </c>
      <c r="R1869">
        <v>5</v>
      </c>
      <c r="S1869" t="s">
        <v>29</v>
      </c>
      <c r="U1869">
        <v>305323</v>
      </c>
    </row>
    <row r="1870" spans="1:21" x14ac:dyDescent="0.3">
      <c r="A1870">
        <v>305632</v>
      </c>
      <c r="B1870" t="s">
        <v>382</v>
      </c>
      <c r="C1870" t="s">
        <v>1765</v>
      </c>
      <c r="D1870" t="s">
        <v>19</v>
      </c>
      <c r="E1870" t="s">
        <v>1769</v>
      </c>
      <c r="F1870" t="s">
        <v>61</v>
      </c>
      <c r="G1870" t="s">
        <v>21</v>
      </c>
      <c r="H1870" t="s">
        <v>63</v>
      </c>
      <c r="I1870" t="s">
        <v>43</v>
      </c>
      <c r="J1870" t="s">
        <v>24</v>
      </c>
      <c r="K1870" t="s">
        <v>69</v>
      </c>
      <c r="L1870" t="s">
        <v>1173</v>
      </c>
      <c r="M1870">
        <v>91.27</v>
      </c>
      <c r="N1870">
        <v>89</v>
      </c>
      <c r="O1870" t="s">
        <v>49</v>
      </c>
      <c r="P1870" t="s">
        <v>28</v>
      </c>
      <c r="R1870">
        <v>33</v>
      </c>
      <c r="S1870" t="s">
        <v>29</v>
      </c>
      <c r="U1870">
        <v>303671</v>
      </c>
    </row>
    <row r="1871" spans="1:21" x14ac:dyDescent="0.3">
      <c r="A1871">
        <v>305636</v>
      </c>
      <c r="B1871" t="s">
        <v>982</v>
      </c>
      <c r="C1871" t="s">
        <v>1763</v>
      </c>
      <c r="D1871" t="s">
        <v>80</v>
      </c>
      <c r="E1871" t="s">
        <v>1769</v>
      </c>
      <c r="F1871" t="s">
        <v>61</v>
      </c>
      <c r="G1871" t="s">
        <v>108</v>
      </c>
      <c r="H1871" t="s">
        <v>63</v>
      </c>
      <c r="I1871" t="s">
        <v>35</v>
      </c>
      <c r="J1871" t="s">
        <v>36</v>
      </c>
      <c r="K1871" t="s">
        <v>54</v>
      </c>
      <c r="L1871" t="s">
        <v>292</v>
      </c>
      <c r="M1871">
        <v>98.56</v>
      </c>
      <c r="N1871">
        <v>98</v>
      </c>
      <c r="O1871" t="s">
        <v>49</v>
      </c>
      <c r="P1871" t="s">
        <v>38</v>
      </c>
      <c r="Q1871">
        <v>5</v>
      </c>
      <c r="R1871">
        <v>26</v>
      </c>
      <c r="S1871" t="s">
        <v>29</v>
      </c>
      <c r="U1871">
        <v>305083</v>
      </c>
    </row>
    <row r="1872" spans="1:21" x14ac:dyDescent="0.3">
      <c r="A1872">
        <v>305644</v>
      </c>
      <c r="B1872" t="s">
        <v>120</v>
      </c>
      <c r="C1872" t="s">
        <v>1764</v>
      </c>
      <c r="D1872" t="s">
        <v>60</v>
      </c>
      <c r="E1872" t="s">
        <v>1769</v>
      </c>
      <c r="F1872" t="s">
        <v>61</v>
      </c>
      <c r="G1872" t="s">
        <v>21</v>
      </c>
      <c r="H1872" t="s">
        <v>63</v>
      </c>
      <c r="I1872" t="s">
        <v>35</v>
      </c>
      <c r="J1872" t="s">
        <v>24</v>
      </c>
      <c r="K1872" t="s">
        <v>69</v>
      </c>
      <c r="L1872" t="s">
        <v>1276</v>
      </c>
      <c r="M1872">
        <v>91.95</v>
      </c>
      <c r="N1872">
        <v>72</v>
      </c>
      <c r="O1872" t="s">
        <v>49</v>
      </c>
      <c r="P1872" t="s">
        <v>38</v>
      </c>
      <c r="Q1872">
        <v>2</v>
      </c>
      <c r="R1872">
        <v>36</v>
      </c>
      <c r="S1872" t="s">
        <v>29</v>
      </c>
      <c r="U1872">
        <v>305053</v>
      </c>
    </row>
    <row r="1873" spans="1:21" x14ac:dyDescent="0.3">
      <c r="A1873">
        <v>305645</v>
      </c>
      <c r="B1873" t="s">
        <v>450</v>
      </c>
      <c r="C1873" t="s">
        <v>1760</v>
      </c>
      <c r="D1873" t="s">
        <v>31</v>
      </c>
      <c r="E1873" t="s">
        <v>1772</v>
      </c>
      <c r="F1873" t="s">
        <v>46</v>
      </c>
      <c r="G1873" t="s">
        <v>53</v>
      </c>
      <c r="H1873" t="s">
        <v>76</v>
      </c>
      <c r="I1873" t="s">
        <v>43</v>
      </c>
      <c r="J1873" t="s">
        <v>24</v>
      </c>
      <c r="K1873" t="s">
        <v>69</v>
      </c>
      <c r="L1873" t="s">
        <v>498</v>
      </c>
      <c r="M1873">
        <v>88.55</v>
      </c>
      <c r="N1873">
        <v>77</v>
      </c>
      <c r="O1873" t="s">
        <v>49</v>
      </c>
      <c r="P1873" t="s">
        <v>38</v>
      </c>
      <c r="Q1873">
        <v>3</v>
      </c>
      <c r="R1873">
        <v>12</v>
      </c>
      <c r="S1873" t="s">
        <v>29</v>
      </c>
      <c r="U1873">
        <v>305499</v>
      </c>
    </row>
    <row r="1874" spans="1:21" x14ac:dyDescent="0.3">
      <c r="A1874">
        <v>305646</v>
      </c>
      <c r="B1874" t="s">
        <v>466</v>
      </c>
      <c r="C1874" t="s">
        <v>1762</v>
      </c>
      <c r="D1874" t="s">
        <v>72</v>
      </c>
      <c r="E1874" t="s">
        <v>1772</v>
      </c>
      <c r="F1874" t="s">
        <v>46</v>
      </c>
      <c r="G1874" t="s">
        <v>62</v>
      </c>
      <c r="H1874" t="s">
        <v>34</v>
      </c>
      <c r="I1874" t="s">
        <v>23</v>
      </c>
      <c r="J1874" t="s">
        <v>24</v>
      </c>
      <c r="K1874" t="s">
        <v>54</v>
      </c>
      <c r="L1874" t="s">
        <v>1674</v>
      </c>
      <c r="M1874">
        <v>98.61</v>
      </c>
      <c r="N1874">
        <v>99</v>
      </c>
      <c r="O1874" t="s">
        <v>49</v>
      </c>
      <c r="P1874" t="s">
        <v>38</v>
      </c>
      <c r="Q1874">
        <v>2</v>
      </c>
      <c r="R1874">
        <v>13</v>
      </c>
      <c r="S1874" t="s">
        <v>57</v>
      </c>
      <c r="T1874" t="s">
        <v>805</v>
      </c>
      <c r="U1874">
        <v>305378</v>
      </c>
    </row>
    <row r="1875" spans="1:21" x14ac:dyDescent="0.3">
      <c r="A1875">
        <v>305648</v>
      </c>
      <c r="B1875" t="s">
        <v>195</v>
      </c>
      <c r="C1875" t="s">
        <v>1761</v>
      </c>
      <c r="D1875" t="s">
        <v>40</v>
      </c>
      <c r="E1875" t="s">
        <v>1771</v>
      </c>
      <c r="F1875" t="s">
        <v>32</v>
      </c>
      <c r="G1875" t="s">
        <v>108</v>
      </c>
      <c r="H1875" t="s">
        <v>63</v>
      </c>
      <c r="I1875" t="s">
        <v>43</v>
      </c>
      <c r="J1875" t="s">
        <v>36</v>
      </c>
      <c r="K1875" t="s">
        <v>64</v>
      </c>
      <c r="L1875" t="s">
        <v>913</v>
      </c>
      <c r="M1875">
        <v>98.34</v>
      </c>
      <c r="N1875">
        <v>97</v>
      </c>
      <c r="O1875" t="s">
        <v>49</v>
      </c>
      <c r="P1875" t="s">
        <v>38</v>
      </c>
      <c r="Q1875">
        <v>4</v>
      </c>
      <c r="R1875">
        <v>6</v>
      </c>
      <c r="S1875" t="s">
        <v>29</v>
      </c>
      <c r="U1875">
        <v>304296</v>
      </c>
    </row>
    <row r="1876" spans="1:21" x14ac:dyDescent="0.3">
      <c r="A1876">
        <v>305651</v>
      </c>
      <c r="B1876" t="s">
        <v>509</v>
      </c>
      <c r="C1876" t="s">
        <v>1764</v>
      </c>
      <c r="D1876" t="s">
        <v>60</v>
      </c>
      <c r="E1876" t="s">
        <v>1772</v>
      </c>
      <c r="F1876" t="s">
        <v>46</v>
      </c>
      <c r="G1876" t="s">
        <v>73</v>
      </c>
      <c r="H1876" t="s">
        <v>76</v>
      </c>
      <c r="I1876" t="s">
        <v>23</v>
      </c>
      <c r="J1876" t="s">
        <v>24</v>
      </c>
      <c r="K1876" t="s">
        <v>69</v>
      </c>
      <c r="L1876" t="s">
        <v>867</v>
      </c>
      <c r="M1876">
        <v>91.28</v>
      </c>
      <c r="N1876">
        <v>82</v>
      </c>
      <c r="O1876" t="s">
        <v>49</v>
      </c>
      <c r="P1876" t="s">
        <v>38</v>
      </c>
      <c r="Q1876">
        <v>3</v>
      </c>
      <c r="R1876">
        <v>28</v>
      </c>
      <c r="S1876" t="s">
        <v>29</v>
      </c>
      <c r="U1876">
        <v>303603</v>
      </c>
    </row>
    <row r="1877" spans="1:21" x14ac:dyDescent="0.3">
      <c r="A1877">
        <v>305652</v>
      </c>
      <c r="B1877" t="s">
        <v>209</v>
      </c>
      <c r="C1877" t="s">
        <v>1765</v>
      </c>
      <c r="D1877" t="s">
        <v>19</v>
      </c>
      <c r="E1877" t="s">
        <v>1770</v>
      </c>
      <c r="F1877" t="s">
        <v>41</v>
      </c>
      <c r="G1877" t="s">
        <v>102</v>
      </c>
      <c r="H1877" t="s">
        <v>34</v>
      </c>
      <c r="I1877" t="s">
        <v>35</v>
      </c>
      <c r="J1877" t="s">
        <v>36</v>
      </c>
      <c r="K1877" t="s">
        <v>64</v>
      </c>
      <c r="L1877" t="s">
        <v>127</v>
      </c>
      <c r="M1877">
        <v>87.56</v>
      </c>
      <c r="N1877">
        <v>83</v>
      </c>
      <c r="O1877" t="s">
        <v>49</v>
      </c>
      <c r="P1877" t="s">
        <v>38</v>
      </c>
      <c r="Q1877">
        <v>3</v>
      </c>
      <c r="R1877">
        <v>33</v>
      </c>
      <c r="S1877" t="s">
        <v>29</v>
      </c>
      <c r="U1877">
        <v>305537</v>
      </c>
    </row>
    <row r="1878" spans="1:21" x14ac:dyDescent="0.3">
      <c r="A1878">
        <v>305653</v>
      </c>
      <c r="B1878" t="s">
        <v>301</v>
      </c>
      <c r="C1878" t="s">
        <v>1765</v>
      </c>
      <c r="D1878" t="s">
        <v>19</v>
      </c>
      <c r="E1878" t="s">
        <v>1771</v>
      </c>
      <c r="F1878" t="s">
        <v>32</v>
      </c>
      <c r="G1878" t="s">
        <v>53</v>
      </c>
      <c r="H1878" t="s">
        <v>63</v>
      </c>
      <c r="I1878" t="s">
        <v>43</v>
      </c>
      <c r="J1878" t="s">
        <v>24</v>
      </c>
      <c r="K1878" t="s">
        <v>69</v>
      </c>
      <c r="L1878" t="s">
        <v>1625</v>
      </c>
      <c r="M1878">
        <v>93.8</v>
      </c>
      <c r="N1878">
        <v>72</v>
      </c>
      <c r="O1878" t="s">
        <v>49</v>
      </c>
      <c r="P1878" t="s">
        <v>50</v>
      </c>
      <c r="R1878">
        <v>10</v>
      </c>
      <c r="S1878" t="s">
        <v>57</v>
      </c>
      <c r="T1878" t="s">
        <v>954</v>
      </c>
      <c r="U1878">
        <v>305065</v>
      </c>
    </row>
    <row r="1879" spans="1:21" x14ac:dyDescent="0.3">
      <c r="A1879">
        <v>305655</v>
      </c>
      <c r="B1879" t="s">
        <v>192</v>
      </c>
      <c r="C1879" t="s">
        <v>1762</v>
      </c>
      <c r="D1879" t="s">
        <v>72</v>
      </c>
      <c r="E1879" t="s">
        <v>1772</v>
      </c>
      <c r="F1879" t="s">
        <v>46</v>
      </c>
      <c r="G1879" t="s">
        <v>126</v>
      </c>
      <c r="H1879" t="s">
        <v>34</v>
      </c>
      <c r="I1879" t="s">
        <v>23</v>
      </c>
      <c r="J1879" t="s">
        <v>36</v>
      </c>
      <c r="K1879" t="s">
        <v>69</v>
      </c>
      <c r="L1879" t="s">
        <v>753</v>
      </c>
      <c r="M1879">
        <v>87.76</v>
      </c>
      <c r="N1879">
        <v>86</v>
      </c>
      <c r="O1879" t="s">
        <v>49</v>
      </c>
      <c r="P1879" t="s">
        <v>38</v>
      </c>
      <c r="Q1879">
        <v>3</v>
      </c>
      <c r="S1879" t="s">
        <v>29</v>
      </c>
      <c r="U1879">
        <v>304734</v>
      </c>
    </row>
    <row r="1880" spans="1:21" x14ac:dyDescent="0.3">
      <c r="A1880">
        <v>305657</v>
      </c>
      <c r="B1880" t="s">
        <v>1356</v>
      </c>
      <c r="C1880" t="s">
        <v>1765</v>
      </c>
      <c r="D1880" t="s">
        <v>19</v>
      </c>
      <c r="E1880" t="s">
        <v>1771</v>
      </c>
      <c r="F1880" t="s">
        <v>32</v>
      </c>
      <c r="G1880" t="s">
        <v>53</v>
      </c>
      <c r="H1880" t="s">
        <v>22</v>
      </c>
      <c r="I1880" t="s">
        <v>43</v>
      </c>
      <c r="J1880" t="s">
        <v>36</v>
      </c>
      <c r="K1880" t="s">
        <v>69</v>
      </c>
      <c r="L1880" t="s">
        <v>127</v>
      </c>
      <c r="M1880">
        <v>98.24</v>
      </c>
      <c r="N1880">
        <v>87</v>
      </c>
      <c r="O1880" t="s">
        <v>49</v>
      </c>
      <c r="P1880" t="s">
        <v>38</v>
      </c>
      <c r="Q1880">
        <v>4</v>
      </c>
      <c r="R1880">
        <v>23</v>
      </c>
      <c r="S1880" t="s">
        <v>57</v>
      </c>
      <c r="T1880" t="s">
        <v>1524</v>
      </c>
      <c r="U1880">
        <v>304868</v>
      </c>
    </row>
    <row r="1881" spans="1:21" x14ac:dyDescent="0.3">
      <c r="A1881">
        <v>305660</v>
      </c>
      <c r="B1881" t="s">
        <v>526</v>
      </c>
      <c r="C1881" t="s">
        <v>1764</v>
      </c>
      <c r="D1881" t="s">
        <v>60</v>
      </c>
      <c r="E1881" t="s">
        <v>1770</v>
      </c>
      <c r="F1881" t="s">
        <v>41</v>
      </c>
      <c r="G1881" t="s">
        <v>62</v>
      </c>
      <c r="H1881" t="s">
        <v>76</v>
      </c>
      <c r="I1881" t="s">
        <v>43</v>
      </c>
      <c r="J1881" t="s">
        <v>24</v>
      </c>
      <c r="K1881" t="s">
        <v>54</v>
      </c>
      <c r="L1881" t="s">
        <v>449</v>
      </c>
      <c r="M1881">
        <v>91.32</v>
      </c>
      <c r="N1881">
        <v>88</v>
      </c>
      <c r="O1881" t="s">
        <v>49</v>
      </c>
      <c r="P1881" t="s">
        <v>38</v>
      </c>
      <c r="Q1881">
        <v>5</v>
      </c>
      <c r="R1881">
        <v>38</v>
      </c>
      <c r="S1881" t="s">
        <v>29</v>
      </c>
      <c r="U1881">
        <v>303637</v>
      </c>
    </row>
    <row r="1882" spans="1:21" x14ac:dyDescent="0.3">
      <c r="A1882">
        <v>305661</v>
      </c>
      <c r="B1882" t="s">
        <v>297</v>
      </c>
      <c r="C1882" t="s">
        <v>1766</v>
      </c>
      <c r="D1882" t="s">
        <v>52</v>
      </c>
      <c r="E1882" t="s">
        <v>1771</v>
      </c>
      <c r="F1882" t="s">
        <v>32</v>
      </c>
      <c r="G1882" t="s">
        <v>21</v>
      </c>
      <c r="H1882" t="s">
        <v>22</v>
      </c>
      <c r="I1882" t="s">
        <v>35</v>
      </c>
      <c r="J1882" t="s">
        <v>36</v>
      </c>
      <c r="K1882" t="s">
        <v>69</v>
      </c>
      <c r="L1882" t="s">
        <v>1454</v>
      </c>
      <c r="M1882">
        <v>89.51</v>
      </c>
      <c r="N1882">
        <v>70</v>
      </c>
      <c r="O1882" t="s">
        <v>49</v>
      </c>
      <c r="P1882" t="s">
        <v>38</v>
      </c>
      <c r="Q1882">
        <v>5</v>
      </c>
      <c r="R1882">
        <v>20</v>
      </c>
      <c r="S1882" t="s">
        <v>57</v>
      </c>
      <c r="T1882" t="s">
        <v>1678</v>
      </c>
      <c r="U1882">
        <v>304540</v>
      </c>
    </row>
    <row r="1883" spans="1:21" x14ac:dyDescent="0.3">
      <c r="A1883">
        <v>305664</v>
      </c>
      <c r="B1883" t="s">
        <v>411</v>
      </c>
      <c r="C1883" t="s">
        <v>1762</v>
      </c>
      <c r="D1883" t="s">
        <v>72</v>
      </c>
      <c r="E1883" t="s">
        <v>1769</v>
      </c>
      <c r="F1883" t="s">
        <v>61</v>
      </c>
      <c r="G1883" t="s">
        <v>173</v>
      </c>
      <c r="H1883" t="s">
        <v>22</v>
      </c>
      <c r="I1883" t="s">
        <v>43</v>
      </c>
      <c r="J1883" t="s">
        <v>24</v>
      </c>
      <c r="K1883" t="s">
        <v>69</v>
      </c>
      <c r="L1883" t="s">
        <v>721</v>
      </c>
      <c r="M1883">
        <v>89.83</v>
      </c>
      <c r="N1883">
        <v>73</v>
      </c>
      <c r="O1883" t="s">
        <v>49</v>
      </c>
      <c r="P1883" t="s">
        <v>50</v>
      </c>
      <c r="R1883">
        <v>12</v>
      </c>
      <c r="S1883" t="s">
        <v>29</v>
      </c>
      <c r="U1883">
        <v>304311</v>
      </c>
    </row>
    <row r="1884" spans="1:21" x14ac:dyDescent="0.3">
      <c r="A1884">
        <v>305666</v>
      </c>
      <c r="B1884" t="s">
        <v>435</v>
      </c>
      <c r="C1884" t="s">
        <v>1763</v>
      </c>
      <c r="D1884" t="s">
        <v>80</v>
      </c>
      <c r="E1884" t="s">
        <v>1771</v>
      </c>
      <c r="F1884" t="s">
        <v>32</v>
      </c>
      <c r="G1884" t="s">
        <v>21</v>
      </c>
      <c r="H1884" t="s">
        <v>63</v>
      </c>
      <c r="I1884" t="s">
        <v>35</v>
      </c>
      <c r="J1884" t="s">
        <v>24</v>
      </c>
      <c r="K1884" t="s">
        <v>64</v>
      </c>
      <c r="L1884" t="s">
        <v>207</v>
      </c>
      <c r="M1884">
        <v>93.8</v>
      </c>
      <c r="N1884">
        <v>79</v>
      </c>
      <c r="O1884" t="s">
        <v>49</v>
      </c>
      <c r="P1884" t="s">
        <v>38</v>
      </c>
      <c r="Q1884">
        <v>3</v>
      </c>
      <c r="S1884" t="s">
        <v>29</v>
      </c>
      <c r="U1884">
        <v>304259</v>
      </c>
    </row>
    <row r="1885" spans="1:21" x14ac:dyDescent="0.3">
      <c r="A1885">
        <v>305667</v>
      </c>
      <c r="B1885" t="s">
        <v>1157</v>
      </c>
      <c r="C1885" t="s">
        <v>1766</v>
      </c>
      <c r="D1885" t="s">
        <v>52</v>
      </c>
      <c r="E1885" t="s">
        <v>1770</v>
      </c>
      <c r="F1885" t="s">
        <v>41</v>
      </c>
      <c r="G1885" t="s">
        <v>53</v>
      </c>
      <c r="H1885" t="s">
        <v>76</v>
      </c>
      <c r="I1885" t="s">
        <v>23</v>
      </c>
      <c r="J1885" t="s">
        <v>24</v>
      </c>
      <c r="K1885" t="s">
        <v>69</v>
      </c>
      <c r="L1885" t="s">
        <v>1034</v>
      </c>
      <c r="M1885">
        <v>90.13</v>
      </c>
      <c r="N1885">
        <v>76</v>
      </c>
      <c r="O1885" t="s">
        <v>49</v>
      </c>
      <c r="P1885" t="s">
        <v>38</v>
      </c>
      <c r="Q1885">
        <v>5</v>
      </c>
      <c r="R1885">
        <v>5</v>
      </c>
      <c r="S1885" t="s">
        <v>29</v>
      </c>
      <c r="U1885">
        <v>304747</v>
      </c>
    </row>
    <row r="1886" spans="1:21" x14ac:dyDescent="0.3">
      <c r="A1886">
        <v>305681</v>
      </c>
      <c r="B1886" t="s">
        <v>546</v>
      </c>
      <c r="C1886" t="s">
        <v>1765</v>
      </c>
      <c r="D1886" t="s">
        <v>19</v>
      </c>
      <c r="E1886" t="s">
        <v>1771</v>
      </c>
      <c r="F1886" t="s">
        <v>32</v>
      </c>
      <c r="G1886" t="s">
        <v>108</v>
      </c>
      <c r="H1886" t="s">
        <v>34</v>
      </c>
      <c r="I1886" t="s">
        <v>35</v>
      </c>
      <c r="J1886" t="s">
        <v>36</v>
      </c>
      <c r="K1886" t="s">
        <v>25</v>
      </c>
      <c r="L1886" t="s">
        <v>1686</v>
      </c>
      <c r="M1886">
        <v>93.82</v>
      </c>
      <c r="N1886">
        <v>77</v>
      </c>
      <c r="O1886" t="s">
        <v>49</v>
      </c>
      <c r="P1886" t="s">
        <v>38</v>
      </c>
      <c r="Q1886">
        <v>2</v>
      </c>
      <c r="R1886">
        <v>23</v>
      </c>
      <c r="S1886" t="s">
        <v>29</v>
      </c>
      <c r="U1886">
        <v>303947</v>
      </c>
    </row>
    <row r="1887" spans="1:21" x14ac:dyDescent="0.3">
      <c r="A1887">
        <v>305686</v>
      </c>
      <c r="B1887" t="s">
        <v>503</v>
      </c>
      <c r="C1887" t="s">
        <v>1765</v>
      </c>
      <c r="D1887" t="s">
        <v>19</v>
      </c>
      <c r="E1887" t="s">
        <v>1769</v>
      </c>
      <c r="F1887" t="s">
        <v>61</v>
      </c>
      <c r="G1887" t="s">
        <v>126</v>
      </c>
      <c r="H1887" t="s">
        <v>22</v>
      </c>
      <c r="I1887" t="s">
        <v>35</v>
      </c>
      <c r="J1887" t="s">
        <v>24</v>
      </c>
      <c r="K1887" t="s">
        <v>69</v>
      </c>
      <c r="L1887" t="s">
        <v>1322</v>
      </c>
      <c r="M1887">
        <v>95.02</v>
      </c>
      <c r="N1887">
        <v>97</v>
      </c>
      <c r="O1887" t="s">
        <v>49</v>
      </c>
      <c r="P1887" t="s">
        <v>50</v>
      </c>
      <c r="R1887">
        <v>8</v>
      </c>
      <c r="S1887" t="s">
        <v>57</v>
      </c>
      <c r="T1887" t="s">
        <v>1689</v>
      </c>
      <c r="U1887">
        <v>303991</v>
      </c>
    </row>
    <row r="1888" spans="1:21" x14ac:dyDescent="0.3">
      <c r="A1888">
        <v>305687</v>
      </c>
      <c r="B1888" t="s">
        <v>455</v>
      </c>
      <c r="C1888" t="s">
        <v>1764</v>
      </c>
      <c r="D1888" t="s">
        <v>60</v>
      </c>
      <c r="E1888" t="s">
        <v>1768</v>
      </c>
      <c r="F1888" t="s">
        <v>20</v>
      </c>
      <c r="G1888" t="s">
        <v>62</v>
      </c>
      <c r="H1888" t="s">
        <v>76</v>
      </c>
      <c r="I1888" t="s">
        <v>23</v>
      </c>
      <c r="J1888" t="s">
        <v>36</v>
      </c>
      <c r="K1888" t="s">
        <v>54</v>
      </c>
      <c r="L1888" t="s">
        <v>325</v>
      </c>
      <c r="M1888">
        <v>98.7</v>
      </c>
      <c r="N1888">
        <v>95</v>
      </c>
      <c r="O1888" t="s">
        <v>49</v>
      </c>
      <c r="P1888" t="s">
        <v>38</v>
      </c>
      <c r="Q1888">
        <v>5</v>
      </c>
      <c r="R1888">
        <v>22</v>
      </c>
      <c r="S1888" t="s">
        <v>29</v>
      </c>
      <c r="U1888">
        <v>304989</v>
      </c>
    </row>
    <row r="1889" spans="1:21" x14ac:dyDescent="0.3">
      <c r="A1889">
        <v>305692</v>
      </c>
      <c r="B1889" t="s">
        <v>84</v>
      </c>
      <c r="C1889" t="s">
        <v>1760</v>
      </c>
      <c r="D1889" t="s">
        <v>31</v>
      </c>
      <c r="E1889" t="s">
        <v>1768</v>
      </c>
      <c r="F1889" t="s">
        <v>20</v>
      </c>
      <c r="G1889" t="s">
        <v>126</v>
      </c>
      <c r="H1889" t="s">
        <v>76</v>
      </c>
      <c r="I1889" t="s">
        <v>43</v>
      </c>
      <c r="J1889" t="s">
        <v>24</v>
      </c>
      <c r="K1889" t="s">
        <v>25</v>
      </c>
      <c r="L1889" t="s">
        <v>216</v>
      </c>
      <c r="M1889">
        <v>85.49</v>
      </c>
      <c r="N1889">
        <v>73</v>
      </c>
      <c r="O1889" t="s">
        <v>49</v>
      </c>
      <c r="P1889" t="s">
        <v>38</v>
      </c>
      <c r="Q1889">
        <v>5</v>
      </c>
      <c r="R1889">
        <v>9</v>
      </c>
      <c r="S1889" t="s">
        <v>29</v>
      </c>
      <c r="U1889">
        <v>305528</v>
      </c>
    </row>
    <row r="1890" spans="1:21" x14ac:dyDescent="0.3">
      <c r="A1890">
        <v>305695</v>
      </c>
      <c r="B1890" t="s">
        <v>301</v>
      </c>
      <c r="C1890" t="s">
        <v>1762</v>
      </c>
      <c r="D1890" t="s">
        <v>72</v>
      </c>
      <c r="E1890" t="s">
        <v>1769</v>
      </c>
      <c r="F1890" t="s">
        <v>61</v>
      </c>
      <c r="G1890" t="s">
        <v>62</v>
      </c>
      <c r="H1890" t="s">
        <v>76</v>
      </c>
      <c r="I1890" t="s">
        <v>35</v>
      </c>
      <c r="J1890" t="s">
        <v>24</v>
      </c>
      <c r="K1890" t="s">
        <v>69</v>
      </c>
      <c r="L1890" t="s">
        <v>66</v>
      </c>
      <c r="M1890">
        <v>89.14</v>
      </c>
      <c r="N1890">
        <v>81</v>
      </c>
      <c r="O1890" t="s">
        <v>49</v>
      </c>
      <c r="P1890" t="s">
        <v>28</v>
      </c>
      <c r="R1890">
        <v>12</v>
      </c>
      <c r="S1890" t="s">
        <v>29</v>
      </c>
      <c r="U1890">
        <v>305508</v>
      </c>
    </row>
    <row r="1891" spans="1:21" x14ac:dyDescent="0.3">
      <c r="A1891">
        <v>305702</v>
      </c>
      <c r="B1891" t="s">
        <v>172</v>
      </c>
      <c r="C1891" t="s">
        <v>1761</v>
      </c>
      <c r="D1891" t="s">
        <v>40</v>
      </c>
      <c r="E1891" t="s">
        <v>1772</v>
      </c>
      <c r="F1891" t="s">
        <v>46</v>
      </c>
      <c r="G1891" t="s">
        <v>47</v>
      </c>
      <c r="H1891" t="s">
        <v>34</v>
      </c>
      <c r="I1891" t="s">
        <v>35</v>
      </c>
      <c r="J1891" t="s">
        <v>24</v>
      </c>
      <c r="K1891" t="s">
        <v>54</v>
      </c>
      <c r="L1891" t="s">
        <v>966</v>
      </c>
      <c r="M1891">
        <v>90.78</v>
      </c>
      <c r="N1891">
        <v>89</v>
      </c>
      <c r="O1891" t="s">
        <v>49</v>
      </c>
      <c r="P1891" t="s">
        <v>38</v>
      </c>
      <c r="Q1891">
        <v>5</v>
      </c>
      <c r="R1891">
        <v>29</v>
      </c>
      <c r="S1891" t="s">
        <v>57</v>
      </c>
      <c r="T1891" t="s">
        <v>1695</v>
      </c>
      <c r="U1891">
        <v>305211</v>
      </c>
    </row>
    <row r="1892" spans="1:21" x14ac:dyDescent="0.3">
      <c r="A1892">
        <v>305705</v>
      </c>
      <c r="B1892" t="s">
        <v>967</v>
      </c>
      <c r="C1892" t="s">
        <v>1765</v>
      </c>
      <c r="D1892" t="s">
        <v>19</v>
      </c>
      <c r="E1892" t="s">
        <v>1772</v>
      </c>
      <c r="F1892" t="s">
        <v>46</v>
      </c>
      <c r="G1892" t="s">
        <v>68</v>
      </c>
      <c r="H1892" t="s">
        <v>34</v>
      </c>
      <c r="I1892" t="s">
        <v>23</v>
      </c>
      <c r="J1892" t="s">
        <v>36</v>
      </c>
      <c r="K1892" t="s">
        <v>69</v>
      </c>
      <c r="L1892" t="s">
        <v>718</v>
      </c>
      <c r="M1892">
        <v>99.08</v>
      </c>
      <c r="N1892">
        <v>98</v>
      </c>
      <c r="O1892" t="s">
        <v>49</v>
      </c>
      <c r="P1892" t="s">
        <v>28</v>
      </c>
      <c r="R1892">
        <v>12</v>
      </c>
      <c r="S1892" t="s">
        <v>131</v>
      </c>
      <c r="T1892" t="s">
        <v>1697</v>
      </c>
      <c r="U1892">
        <v>304579</v>
      </c>
    </row>
    <row r="1893" spans="1:21" x14ac:dyDescent="0.3">
      <c r="A1893">
        <v>305706</v>
      </c>
      <c r="B1893" t="s">
        <v>286</v>
      </c>
      <c r="C1893" t="s">
        <v>1761</v>
      </c>
      <c r="D1893" t="s">
        <v>40</v>
      </c>
      <c r="E1893" t="s">
        <v>1771</v>
      </c>
      <c r="F1893" t="s">
        <v>32</v>
      </c>
      <c r="G1893" t="s">
        <v>102</v>
      </c>
      <c r="H1893" t="s">
        <v>63</v>
      </c>
      <c r="I1893" t="s">
        <v>43</v>
      </c>
      <c r="J1893" t="s">
        <v>36</v>
      </c>
      <c r="K1893" t="s">
        <v>69</v>
      </c>
      <c r="L1893" t="s">
        <v>1698</v>
      </c>
      <c r="M1893">
        <v>99.39</v>
      </c>
      <c r="N1893">
        <v>98</v>
      </c>
      <c r="O1893" t="s">
        <v>49</v>
      </c>
      <c r="P1893" t="s">
        <v>38</v>
      </c>
      <c r="Q1893">
        <v>3</v>
      </c>
      <c r="R1893">
        <v>28</v>
      </c>
      <c r="S1893" t="s">
        <v>29</v>
      </c>
      <c r="U1893">
        <v>303729</v>
      </c>
    </row>
    <row r="1894" spans="1:21" x14ac:dyDescent="0.3">
      <c r="A1894">
        <v>305711</v>
      </c>
      <c r="B1894" t="s">
        <v>955</v>
      </c>
      <c r="C1894" t="s">
        <v>1763</v>
      </c>
      <c r="D1894" t="s">
        <v>80</v>
      </c>
      <c r="E1894" t="s">
        <v>1770</v>
      </c>
      <c r="F1894" t="s">
        <v>41</v>
      </c>
      <c r="G1894" t="s">
        <v>102</v>
      </c>
      <c r="H1894" t="s">
        <v>34</v>
      </c>
      <c r="I1894" t="s">
        <v>23</v>
      </c>
      <c r="J1894" t="s">
        <v>36</v>
      </c>
      <c r="K1894" t="s">
        <v>54</v>
      </c>
      <c r="L1894" t="s">
        <v>824</v>
      </c>
      <c r="M1894">
        <v>88.33</v>
      </c>
      <c r="N1894">
        <v>84</v>
      </c>
      <c r="O1894" t="s">
        <v>49</v>
      </c>
      <c r="P1894" t="s">
        <v>50</v>
      </c>
      <c r="R1894">
        <v>8</v>
      </c>
      <c r="S1894" t="s">
        <v>29</v>
      </c>
      <c r="U1894">
        <v>304211</v>
      </c>
    </row>
    <row r="1895" spans="1:21" x14ac:dyDescent="0.3">
      <c r="A1895">
        <v>305716</v>
      </c>
      <c r="B1895" t="s">
        <v>301</v>
      </c>
      <c r="C1895" t="s">
        <v>1764</v>
      </c>
      <c r="D1895" t="s">
        <v>60</v>
      </c>
      <c r="E1895" t="s">
        <v>1772</v>
      </c>
      <c r="F1895" t="s">
        <v>46</v>
      </c>
      <c r="G1895" t="s">
        <v>68</v>
      </c>
      <c r="H1895" t="s">
        <v>34</v>
      </c>
      <c r="I1895" t="s">
        <v>43</v>
      </c>
      <c r="J1895" t="s">
        <v>24</v>
      </c>
      <c r="K1895" t="s">
        <v>25</v>
      </c>
      <c r="L1895" t="s">
        <v>1300</v>
      </c>
      <c r="M1895">
        <v>90.45</v>
      </c>
      <c r="N1895">
        <v>77</v>
      </c>
      <c r="O1895" t="s">
        <v>49</v>
      </c>
      <c r="P1895" t="s">
        <v>38</v>
      </c>
      <c r="Q1895">
        <v>4</v>
      </c>
      <c r="R1895">
        <v>21</v>
      </c>
      <c r="S1895" t="s">
        <v>29</v>
      </c>
      <c r="U1895">
        <v>303553</v>
      </c>
    </row>
    <row r="1896" spans="1:21" x14ac:dyDescent="0.3">
      <c r="A1896">
        <v>305717</v>
      </c>
      <c r="B1896" t="s">
        <v>305</v>
      </c>
      <c r="C1896" t="s">
        <v>1762</v>
      </c>
      <c r="D1896" t="s">
        <v>72</v>
      </c>
      <c r="E1896" t="s">
        <v>1770</v>
      </c>
      <c r="F1896" t="s">
        <v>41</v>
      </c>
      <c r="G1896" t="s">
        <v>68</v>
      </c>
      <c r="H1896" t="s">
        <v>63</v>
      </c>
      <c r="I1896" t="s">
        <v>23</v>
      </c>
      <c r="J1896" t="s">
        <v>36</v>
      </c>
      <c r="K1896" t="s">
        <v>25</v>
      </c>
      <c r="L1896" t="s">
        <v>1423</v>
      </c>
      <c r="M1896">
        <v>89.34</v>
      </c>
      <c r="N1896">
        <v>82</v>
      </c>
      <c r="O1896" t="s">
        <v>49</v>
      </c>
      <c r="P1896" t="s">
        <v>38</v>
      </c>
      <c r="Q1896">
        <v>4</v>
      </c>
      <c r="R1896">
        <v>21</v>
      </c>
      <c r="S1896" t="s">
        <v>57</v>
      </c>
      <c r="T1896" t="s">
        <v>1700</v>
      </c>
      <c r="U1896">
        <v>304024</v>
      </c>
    </row>
    <row r="1897" spans="1:21" x14ac:dyDescent="0.3">
      <c r="A1897">
        <v>305719</v>
      </c>
      <c r="B1897" t="s">
        <v>175</v>
      </c>
      <c r="C1897" t="s">
        <v>1766</v>
      </c>
      <c r="D1897" t="s">
        <v>52</v>
      </c>
      <c r="E1897" t="s">
        <v>1769</v>
      </c>
      <c r="F1897" t="s">
        <v>61</v>
      </c>
      <c r="G1897" t="s">
        <v>53</v>
      </c>
      <c r="H1897" t="s">
        <v>76</v>
      </c>
      <c r="I1897" t="s">
        <v>43</v>
      </c>
      <c r="J1897" t="s">
        <v>36</v>
      </c>
      <c r="K1897" t="s">
        <v>64</v>
      </c>
      <c r="L1897" t="s">
        <v>1632</v>
      </c>
      <c r="M1897">
        <v>92.2</v>
      </c>
      <c r="N1897">
        <v>90</v>
      </c>
      <c r="O1897" t="s">
        <v>49</v>
      </c>
      <c r="P1897" t="s">
        <v>38</v>
      </c>
      <c r="Q1897">
        <v>5</v>
      </c>
      <c r="S1897" t="s">
        <v>29</v>
      </c>
      <c r="U1897">
        <v>305593</v>
      </c>
    </row>
    <row r="1898" spans="1:21" x14ac:dyDescent="0.3">
      <c r="A1898">
        <v>305721</v>
      </c>
      <c r="B1898" t="s">
        <v>75</v>
      </c>
      <c r="C1898" t="s">
        <v>1766</v>
      </c>
      <c r="D1898" t="s">
        <v>52</v>
      </c>
      <c r="E1898" t="s">
        <v>1771</v>
      </c>
      <c r="F1898" t="s">
        <v>32</v>
      </c>
      <c r="G1898" t="s">
        <v>53</v>
      </c>
      <c r="H1898" t="s">
        <v>22</v>
      </c>
      <c r="I1898" t="s">
        <v>23</v>
      </c>
      <c r="J1898" t="s">
        <v>24</v>
      </c>
      <c r="K1898" t="s">
        <v>64</v>
      </c>
      <c r="L1898" t="s">
        <v>280</v>
      </c>
      <c r="M1898">
        <v>97.35</v>
      </c>
      <c r="N1898">
        <v>88</v>
      </c>
      <c r="O1898" t="s">
        <v>49</v>
      </c>
      <c r="P1898" t="s">
        <v>38</v>
      </c>
      <c r="Q1898">
        <v>5</v>
      </c>
      <c r="S1898" t="s">
        <v>29</v>
      </c>
      <c r="U1898">
        <v>304414</v>
      </c>
    </row>
    <row r="1899" spans="1:21" x14ac:dyDescent="0.3">
      <c r="A1899">
        <v>305729</v>
      </c>
      <c r="B1899" t="s">
        <v>291</v>
      </c>
      <c r="C1899" t="s">
        <v>1760</v>
      </c>
      <c r="D1899" t="s">
        <v>31</v>
      </c>
      <c r="E1899" t="s">
        <v>1770</v>
      </c>
      <c r="F1899" t="s">
        <v>41</v>
      </c>
      <c r="G1899" t="s">
        <v>126</v>
      </c>
      <c r="H1899" t="s">
        <v>76</v>
      </c>
      <c r="I1899" t="s">
        <v>35</v>
      </c>
      <c r="J1899" t="s">
        <v>24</v>
      </c>
      <c r="K1899" t="s">
        <v>64</v>
      </c>
      <c r="L1899" t="s">
        <v>1431</v>
      </c>
      <c r="M1899">
        <v>99.94</v>
      </c>
      <c r="N1899">
        <v>99</v>
      </c>
      <c r="O1899" t="s">
        <v>49</v>
      </c>
      <c r="P1899" t="s">
        <v>38</v>
      </c>
      <c r="Q1899">
        <v>4</v>
      </c>
      <c r="R1899">
        <v>8</v>
      </c>
      <c r="S1899" t="s">
        <v>29</v>
      </c>
      <c r="U1899">
        <v>303825</v>
      </c>
    </row>
    <row r="1900" spans="1:21" x14ac:dyDescent="0.3">
      <c r="A1900">
        <v>305739</v>
      </c>
      <c r="B1900" t="s">
        <v>125</v>
      </c>
      <c r="C1900" t="s">
        <v>1761</v>
      </c>
      <c r="D1900" t="s">
        <v>40</v>
      </c>
      <c r="E1900" t="s">
        <v>1768</v>
      </c>
      <c r="F1900" t="s">
        <v>20</v>
      </c>
      <c r="G1900" t="s">
        <v>73</v>
      </c>
      <c r="H1900" t="s">
        <v>22</v>
      </c>
      <c r="I1900" t="s">
        <v>35</v>
      </c>
      <c r="J1900" t="s">
        <v>36</v>
      </c>
      <c r="K1900" t="s">
        <v>25</v>
      </c>
      <c r="L1900" t="s">
        <v>1607</v>
      </c>
      <c r="M1900">
        <v>98.47</v>
      </c>
      <c r="N1900">
        <v>86</v>
      </c>
      <c r="O1900" t="s">
        <v>49</v>
      </c>
      <c r="P1900" t="s">
        <v>50</v>
      </c>
      <c r="R1900">
        <v>36</v>
      </c>
      <c r="S1900" t="s">
        <v>29</v>
      </c>
      <c r="U1900">
        <v>304851</v>
      </c>
    </row>
    <row r="1901" spans="1:21" x14ac:dyDescent="0.3">
      <c r="A1901">
        <v>305741</v>
      </c>
      <c r="B1901" t="s">
        <v>866</v>
      </c>
      <c r="C1901" t="s">
        <v>1763</v>
      </c>
      <c r="D1901" t="s">
        <v>80</v>
      </c>
      <c r="E1901" t="s">
        <v>1772</v>
      </c>
      <c r="F1901" t="s">
        <v>46</v>
      </c>
      <c r="G1901" t="s">
        <v>42</v>
      </c>
      <c r="H1901" t="s">
        <v>22</v>
      </c>
      <c r="I1901" t="s">
        <v>43</v>
      </c>
      <c r="J1901" t="s">
        <v>36</v>
      </c>
      <c r="K1901" t="s">
        <v>54</v>
      </c>
      <c r="L1901" t="s">
        <v>1416</v>
      </c>
      <c r="M1901">
        <v>99.19</v>
      </c>
      <c r="N1901">
        <v>99</v>
      </c>
      <c r="O1901" t="s">
        <v>49</v>
      </c>
      <c r="P1901" t="s">
        <v>38</v>
      </c>
      <c r="Q1901">
        <v>2</v>
      </c>
      <c r="S1901" t="s">
        <v>29</v>
      </c>
      <c r="U1901">
        <v>303701</v>
      </c>
    </row>
    <row r="1902" spans="1:21" x14ac:dyDescent="0.3">
      <c r="A1902">
        <v>305742</v>
      </c>
      <c r="B1902" t="s">
        <v>1063</v>
      </c>
      <c r="C1902" t="s">
        <v>1762</v>
      </c>
      <c r="D1902" t="s">
        <v>72</v>
      </c>
      <c r="E1902" t="s">
        <v>1768</v>
      </c>
      <c r="F1902" t="s">
        <v>20</v>
      </c>
      <c r="G1902" t="s">
        <v>173</v>
      </c>
      <c r="H1902" t="s">
        <v>34</v>
      </c>
      <c r="I1902" t="s">
        <v>43</v>
      </c>
      <c r="J1902" t="s">
        <v>36</v>
      </c>
      <c r="K1902" t="s">
        <v>69</v>
      </c>
      <c r="L1902" t="s">
        <v>1370</v>
      </c>
      <c r="M1902">
        <v>92.22</v>
      </c>
      <c r="N1902">
        <v>89</v>
      </c>
      <c r="O1902" t="s">
        <v>49</v>
      </c>
      <c r="P1902" t="s">
        <v>38</v>
      </c>
      <c r="Q1902">
        <v>3</v>
      </c>
      <c r="R1902">
        <v>20</v>
      </c>
      <c r="S1902" t="s">
        <v>29</v>
      </c>
      <c r="U1902">
        <v>304412</v>
      </c>
    </row>
    <row r="1903" spans="1:21" x14ac:dyDescent="0.3">
      <c r="A1903">
        <v>305744</v>
      </c>
      <c r="B1903" t="s">
        <v>757</v>
      </c>
      <c r="C1903" t="s">
        <v>1766</v>
      </c>
      <c r="D1903" t="s">
        <v>52</v>
      </c>
      <c r="E1903" t="s">
        <v>1772</v>
      </c>
      <c r="F1903" t="s">
        <v>46</v>
      </c>
      <c r="G1903" t="s">
        <v>68</v>
      </c>
      <c r="H1903" t="s">
        <v>34</v>
      </c>
      <c r="I1903" t="s">
        <v>35</v>
      </c>
      <c r="J1903" t="s">
        <v>36</v>
      </c>
      <c r="K1903" t="s">
        <v>69</v>
      </c>
      <c r="L1903" t="s">
        <v>1374</v>
      </c>
      <c r="M1903">
        <v>86.77</v>
      </c>
      <c r="N1903">
        <v>73</v>
      </c>
      <c r="O1903" t="s">
        <v>49</v>
      </c>
      <c r="P1903" t="s">
        <v>50</v>
      </c>
      <c r="R1903">
        <v>5</v>
      </c>
      <c r="S1903" t="s">
        <v>57</v>
      </c>
      <c r="T1903" t="s">
        <v>1554</v>
      </c>
      <c r="U1903">
        <v>305079</v>
      </c>
    </row>
    <row r="1904" spans="1:21" x14ac:dyDescent="0.3">
      <c r="A1904">
        <v>305748</v>
      </c>
      <c r="B1904" t="s">
        <v>642</v>
      </c>
      <c r="C1904" t="s">
        <v>1761</v>
      </c>
      <c r="D1904" t="s">
        <v>40</v>
      </c>
      <c r="E1904" t="s">
        <v>1772</v>
      </c>
      <c r="F1904" t="s">
        <v>46</v>
      </c>
      <c r="G1904" t="s">
        <v>73</v>
      </c>
      <c r="H1904" t="s">
        <v>76</v>
      </c>
      <c r="I1904" t="s">
        <v>43</v>
      </c>
      <c r="J1904" t="s">
        <v>24</v>
      </c>
      <c r="K1904" t="s">
        <v>64</v>
      </c>
      <c r="L1904" t="s">
        <v>523</v>
      </c>
      <c r="M1904">
        <v>97.88</v>
      </c>
      <c r="N1904">
        <v>93</v>
      </c>
      <c r="O1904" t="s">
        <v>49</v>
      </c>
      <c r="P1904" t="s">
        <v>38</v>
      </c>
      <c r="Q1904">
        <v>5</v>
      </c>
      <c r="R1904">
        <v>21</v>
      </c>
      <c r="S1904" t="s">
        <v>57</v>
      </c>
      <c r="T1904" t="s">
        <v>1706</v>
      </c>
      <c r="U1904">
        <v>304189</v>
      </c>
    </row>
    <row r="1905" spans="1:21" x14ac:dyDescent="0.3">
      <c r="A1905">
        <v>305749</v>
      </c>
      <c r="B1905" t="s">
        <v>595</v>
      </c>
      <c r="C1905" t="s">
        <v>1766</v>
      </c>
      <c r="D1905" t="s">
        <v>52</v>
      </c>
      <c r="E1905" t="s">
        <v>1768</v>
      </c>
      <c r="F1905" t="s">
        <v>20</v>
      </c>
      <c r="G1905" t="s">
        <v>21</v>
      </c>
      <c r="H1905" t="s">
        <v>63</v>
      </c>
      <c r="I1905" t="s">
        <v>43</v>
      </c>
      <c r="J1905" t="s">
        <v>24</v>
      </c>
      <c r="K1905" t="s">
        <v>64</v>
      </c>
      <c r="L1905" t="s">
        <v>803</v>
      </c>
      <c r="M1905">
        <v>96.58</v>
      </c>
      <c r="N1905">
        <v>93</v>
      </c>
      <c r="O1905" t="s">
        <v>49</v>
      </c>
      <c r="P1905" t="s">
        <v>50</v>
      </c>
      <c r="R1905">
        <v>6</v>
      </c>
      <c r="S1905" t="s">
        <v>29</v>
      </c>
      <c r="U1905">
        <v>304683</v>
      </c>
    </row>
    <row r="1906" spans="1:21" x14ac:dyDescent="0.3">
      <c r="A1906">
        <v>305750</v>
      </c>
      <c r="B1906" t="s">
        <v>452</v>
      </c>
      <c r="C1906" t="s">
        <v>1764</v>
      </c>
      <c r="D1906" t="s">
        <v>60</v>
      </c>
      <c r="E1906" t="s">
        <v>1769</v>
      </c>
      <c r="F1906" t="s">
        <v>61</v>
      </c>
      <c r="G1906" t="s">
        <v>102</v>
      </c>
      <c r="H1906" t="s">
        <v>76</v>
      </c>
      <c r="I1906" t="s">
        <v>43</v>
      </c>
      <c r="J1906" t="s">
        <v>36</v>
      </c>
      <c r="K1906" t="s">
        <v>54</v>
      </c>
      <c r="L1906" t="s">
        <v>996</v>
      </c>
      <c r="M1906">
        <v>92.32</v>
      </c>
      <c r="N1906">
        <v>84</v>
      </c>
      <c r="O1906" t="s">
        <v>49</v>
      </c>
      <c r="P1906" t="s">
        <v>38</v>
      </c>
      <c r="Q1906">
        <v>4</v>
      </c>
      <c r="S1906" t="s">
        <v>57</v>
      </c>
      <c r="T1906" t="s">
        <v>1555</v>
      </c>
      <c r="U1906">
        <v>305677</v>
      </c>
    </row>
    <row r="1907" spans="1:21" x14ac:dyDescent="0.3">
      <c r="A1907">
        <v>305753</v>
      </c>
      <c r="B1907" t="s">
        <v>239</v>
      </c>
      <c r="C1907" t="s">
        <v>1766</v>
      </c>
      <c r="D1907" t="s">
        <v>52</v>
      </c>
      <c r="E1907" t="s">
        <v>1768</v>
      </c>
      <c r="F1907" t="s">
        <v>20</v>
      </c>
      <c r="G1907" t="s">
        <v>126</v>
      </c>
      <c r="H1907" t="s">
        <v>34</v>
      </c>
      <c r="I1907" t="s">
        <v>23</v>
      </c>
      <c r="J1907" t="s">
        <v>24</v>
      </c>
      <c r="K1907" t="s">
        <v>64</v>
      </c>
      <c r="L1907" t="s">
        <v>184</v>
      </c>
      <c r="M1907">
        <v>95.58</v>
      </c>
      <c r="N1907">
        <v>98</v>
      </c>
      <c r="O1907" t="s">
        <v>49</v>
      </c>
      <c r="P1907" t="s">
        <v>50</v>
      </c>
      <c r="R1907">
        <v>7</v>
      </c>
      <c r="S1907" t="s">
        <v>29</v>
      </c>
      <c r="U1907">
        <v>304864</v>
      </c>
    </row>
    <row r="1908" spans="1:21" x14ac:dyDescent="0.3">
      <c r="A1908">
        <v>305755</v>
      </c>
      <c r="B1908" t="s">
        <v>163</v>
      </c>
      <c r="C1908" t="s">
        <v>1763</v>
      </c>
      <c r="D1908" t="s">
        <v>80</v>
      </c>
      <c r="E1908" t="s">
        <v>1770</v>
      </c>
      <c r="F1908" t="s">
        <v>41</v>
      </c>
      <c r="G1908" t="s">
        <v>102</v>
      </c>
      <c r="H1908" t="s">
        <v>63</v>
      </c>
      <c r="I1908" t="s">
        <v>23</v>
      </c>
      <c r="J1908" t="s">
        <v>36</v>
      </c>
      <c r="K1908" t="s">
        <v>25</v>
      </c>
      <c r="L1908" t="s">
        <v>1451</v>
      </c>
      <c r="M1908">
        <v>91.69</v>
      </c>
      <c r="N1908">
        <v>85</v>
      </c>
      <c r="O1908" t="s">
        <v>49</v>
      </c>
      <c r="P1908" t="s">
        <v>50</v>
      </c>
      <c r="R1908">
        <v>31</v>
      </c>
      <c r="S1908" t="s">
        <v>29</v>
      </c>
      <c r="U1908">
        <v>305218</v>
      </c>
    </row>
    <row r="1909" spans="1:21" x14ac:dyDescent="0.3">
      <c r="A1909">
        <v>305756</v>
      </c>
      <c r="B1909" t="s">
        <v>573</v>
      </c>
      <c r="C1909" t="s">
        <v>1760</v>
      </c>
      <c r="D1909" t="s">
        <v>31</v>
      </c>
      <c r="E1909" t="s">
        <v>1769</v>
      </c>
      <c r="F1909" t="s">
        <v>61</v>
      </c>
      <c r="G1909" t="s">
        <v>21</v>
      </c>
      <c r="H1909" t="s">
        <v>22</v>
      </c>
      <c r="I1909" t="s">
        <v>23</v>
      </c>
      <c r="J1909" t="s">
        <v>24</v>
      </c>
      <c r="K1909" t="s">
        <v>25</v>
      </c>
      <c r="L1909" t="s">
        <v>1287</v>
      </c>
      <c r="M1909">
        <v>88.04</v>
      </c>
      <c r="N1909">
        <v>78</v>
      </c>
      <c r="O1909" t="s">
        <v>49</v>
      </c>
      <c r="P1909" t="s">
        <v>50</v>
      </c>
      <c r="R1909">
        <v>8</v>
      </c>
      <c r="S1909" t="s">
        <v>57</v>
      </c>
      <c r="T1909" t="s">
        <v>1564</v>
      </c>
      <c r="U1909">
        <v>304814</v>
      </c>
    </row>
    <row r="1910" spans="1:21" x14ac:dyDescent="0.3">
      <c r="A1910">
        <v>305758</v>
      </c>
      <c r="B1910" t="s">
        <v>812</v>
      </c>
      <c r="C1910" t="s">
        <v>1766</v>
      </c>
      <c r="D1910" t="s">
        <v>52</v>
      </c>
      <c r="E1910" t="s">
        <v>1768</v>
      </c>
      <c r="F1910" t="s">
        <v>20</v>
      </c>
      <c r="G1910" t="s">
        <v>33</v>
      </c>
      <c r="H1910" t="s">
        <v>76</v>
      </c>
      <c r="I1910" t="s">
        <v>23</v>
      </c>
      <c r="J1910" t="s">
        <v>24</v>
      </c>
      <c r="K1910" t="s">
        <v>25</v>
      </c>
      <c r="L1910" t="s">
        <v>1016</v>
      </c>
      <c r="M1910">
        <v>96</v>
      </c>
      <c r="N1910">
        <v>90</v>
      </c>
      <c r="O1910" t="s">
        <v>49</v>
      </c>
      <c r="P1910" t="s">
        <v>50</v>
      </c>
      <c r="R1910">
        <v>40</v>
      </c>
      <c r="S1910" t="s">
        <v>29</v>
      </c>
      <c r="U1910">
        <v>304377</v>
      </c>
    </row>
    <row r="1911" spans="1:21" x14ac:dyDescent="0.3">
      <c r="A1911">
        <v>305765</v>
      </c>
      <c r="B1911" t="s">
        <v>623</v>
      </c>
      <c r="C1911" t="s">
        <v>1761</v>
      </c>
      <c r="D1911" t="s">
        <v>40</v>
      </c>
      <c r="E1911" t="s">
        <v>1769</v>
      </c>
      <c r="F1911" t="s">
        <v>61</v>
      </c>
      <c r="G1911" t="s">
        <v>42</v>
      </c>
      <c r="H1911" t="s">
        <v>22</v>
      </c>
      <c r="I1911" t="s">
        <v>23</v>
      </c>
      <c r="J1911" t="s">
        <v>36</v>
      </c>
      <c r="K1911" t="s">
        <v>54</v>
      </c>
      <c r="L1911" t="s">
        <v>1711</v>
      </c>
      <c r="M1911">
        <v>90.54</v>
      </c>
      <c r="N1911">
        <v>75</v>
      </c>
      <c r="O1911" t="s">
        <v>49</v>
      </c>
      <c r="P1911" t="s">
        <v>28</v>
      </c>
      <c r="S1911" t="s">
        <v>29</v>
      </c>
      <c r="U1911">
        <v>303729</v>
      </c>
    </row>
    <row r="1912" spans="1:21" x14ac:dyDescent="0.3">
      <c r="A1912">
        <v>305766</v>
      </c>
      <c r="B1912" t="s">
        <v>147</v>
      </c>
      <c r="C1912" t="s">
        <v>1760</v>
      </c>
      <c r="D1912" t="s">
        <v>31</v>
      </c>
      <c r="E1912" t="s">
        <v>1770</v>
      </c>
      <c r="F1912" t="s">
        <v>41</v>
      </c>
      <c r="G1912" t="s">
        <v>108</v>
      </c>
      <c r="H1912" t="s">
        <v>63</v>
      </c>
      <c r="I1912" t="s">
        <v>35</v>
      </c>
      <c r="J1912" t="s">
        <v>24</v>
      </c>
      <c r="K1912" t="s">
        <v>64</v>
      </c>
      <c r="L1912" t="s">
        <v>1467</v>
      </c>
      <c r="M1912">
        <v>95.33</v>
      </c>
      <c r="N1912">
        <v>88</v>
      </c>
      <c r="O1912" t="s">
        <v>49</v>
      </c>
      <c r="P1912" t="s">
        <v>38</v>
      </c>
      <c r="Q1912">
        <v>3</v>
      </c>
      <c r="S1912" t="s">
        <v>29</v>
      </c>
      <c r="U1912">
        <v>304657</v>
      </c>
    </row>
    <row r="1913" spans="1:21" x14ac:dyDescent="0.3">
      <c r="A1913">
        <v>305771</v>
      </c>
      <c r="B1913" t="s">
        <v>634</v>
      </c>
      <c r="C1913" t="s">
        <v>1764</v>
      </c>
      <c r="D1913" t="s">
        <v>60</v>
      </c>
      <c r="E1913" t="s">
        <v>1768</v>
      </c>
      <c r="F1913" t="s">
        <v>20</v>
      </c>
      <c r="G1913" t="s">
        <v>68</v>
      </c>
      <c r="H1913" t="s">
        <v>22</v>
      </c>
      <c r="I1913" t="s">
        <v>43</v>
      </c>
      <c r="J1913" t="s">
        <v>24</v>
      </c>
      <c r="K1913" t="s">
        <v>69</v>
      </c>
      <c r="L1913" t="s">
        <v>1433</v>
      </c>
      <c r="M1913">
        <v>86.71</v>
      </c>
      <c r="N1913">
        <v>72</v>
      </c>
      <c r="O1913" t="s">
        <v>49</v>
      </c>
      <c r="P1913" t="s">
        <v>50</v>
      </c>
      <c r="R1913">
        <v>14</v>
      </c>
      <c r="S1913" t="s">
        <v>29</v>
      </c>
      <c r="U1913">
        <v>304368</v>
      </c>
    </row>
    <row r="1914" spans="1:21" x14ac:dyDescent="0.3">
      <c r="A1914">
        <v>305772</v>
      </c>
      <c r="B1914" t="s">
        <v>929</v>
      </c>
      <c r="C1914" t="s">
        <v>1762</v>
      </c>
      <c r="D1914" t="s">
        <v>72</v>
      </c>
      <c r="E1914" t="s">
        <v>1771</v>
      </c>
      <c r="F1914" t="s">
        <v>32</v>
      </c>
      <c r="G1914" t="s">
        <v>47</v>
      </c>
      <c r="H1914" t="s">
        <v>76</v>
      </c>
      <c r="I1914" t="s">
        <v>35</v>
      </c>
      <c r="J1914" t="s">
        <v>36</v>
      </c>
      <c r="K1914" t="s">
        <v>69</v>
      </c>
      <c r="L1914" t="s">
        <v>1559</v>
      </c>
      <c r="M1914">
        <v>90.14</v>
      </c>
      <c r="N1914">
        <v>70</v>
      </c>
      <c r="O1914" t="s">
        <v>49</v>
      </c>
      <c r="P1914" t="s">
        <v>38</v>
      </c>
      <c r="Q1914">
        <v>4</v>
      </c>
      <c r="R1914">
        <v>38</v>
      </c>
      <c r="S1914" t="s">
        <v>57</v>
      </c>
      <c r="T1914" t="s">
        <v>1595</v>
      </c>
      <c r="U1914">
        <v>303748</v>
      </c>
    </row>
    <row r="1915" spans="1:21" x14ac:dyDescent="0.3">
      <c r="A1915">
        <v>305773</v>
      </c>
      <c r="B1915" t="s">
        <v>1589</v>
      </c>
      <c r="C1915" t="s">
        <v>1761</v>
      </c>
      <c r="D1915" t="s">
        <v>40</v>
      </c>
      <c r="E1915" t="s">
        <v>1769</v>
      </c>
      <c r="F1915" t="s">
        <v>61</v>
      </c>
      <c r="G1915" t="s">
        <v>53</v>
      </c>
      <c r="H1915" t="s">
        <v>22</v>
      </c>
      <c r="I1915" t="s">
        <v>35</v>
      </c>
      <c r="J1915" t="s">
        <v>24</v>
      </c>
      <c r="K1915" t="s">
        <v>25</v>
      </c>
      <c r="L1915" t="s">
        <v>254</v>
      </c>
      <c r="M1915">
        <v>92.67</v>
      </c>
      <c r="N1915">
        <v>89</v>
      </c>
      <c r="O1915" t="s">
        <v>49</v>
      </c>
      <c r="P1915" t="s">
        <v>38</v>
      </c>
      <c r="Q1915">
        <v>5</v>
      </c>
      <c r="R1915">
        <v>33</v>
      </c>
      <c r="S1915" t="s">
        <v>29</v>
      </c>
      <c r="U1915">
        <v>305411</v>
      </c>
    </row>
    <row r="1916" spans="1:21" x14ac:dyDescent="0.3">
      <c r="A1916">
        <v>305775</v>
      </c>
      <c r="B1916" t="s">
        <v>415</v>
      </c>
      <c r="C1916" t="s">
        <v>1760</v>
      </c>
      <c r="D1916" t="s">
        <v>31</v>
      </c>
      <c r="E1916" t="s">
        <v>1772</v>
      </c>
      <c r="F1916" t="s">
        <v>46</v>
      </c>
      <c r="G1916" t="s">
        <v>47</v>
      </c>
      <c r="H1916" t="s">
        <v>63</v>
      </c>
      <c r="I1916" t="s">
        <v>43</v>
      </c>
      <c r="J1916" t="s">
        <v>24</v>
      </c>
      <c r="K1916" t="s">
        <v>64</v>
      </c>
      <c r="L1916" t="s">
        <v>1717</v>
      </c>
      <c r="M1916">
        <v>99.79</v>
      </c>
      <c r="N1916">
        <v>89</v>
      </c>
      <c r="O1916" t="s">
        <v>49</v>
      </c>
      <c r="P1916" t="s">
        <v>38</v>
      </c>
      <c r="Q1916">
        <v>5</v>
      </c>
      <c r="R1916">
        <v>19</v>
      </c>
      <c r="S1916" t="s">
        <v>57</v>
      </c>
      <c r="T1916" t="s">
        <v>1145</v>
      </c>
      <c r="U1916">
        <v>304380</v>
      </c>
    </row>
    <row r="1917" spans="1:21" x14ac:dyDescent="0.3">
      <c r="A1917">
        <v>305777</v>
      </c>
      <c r="B1917" t="s">
        <v>642</v>
      </c>
      <c r="C1917" t="s">
        <v>1760</v>
      </c>
      <c r="D1917" t="s">
        <v>31</v>
      </c>
      <c r="E1917" t="s">
        <v>1772</v>
      </c>
      <c r="F1917" t="s">
        <v>46</v>
      </c>
      <c r="G1917" t="s">
        <v>21</v>
      </c>
      <c r="H1917" t="s">
        <v>22</v>
      </c>
      <c r="I1917" t="s">
        <v>43</v>
      </c>
      <c r="J1917" t="s">
        <v>36</v>
      </c>
      <c r="K1917" t="s">
        <v>25</v>
      </c>
      <c r="L1917" t="s">
        <v>1146</v>
      </c>
      <c r="M1917">
        <v>95.24</v>
      </c>
      <c r="N1917">
        <v>100</v>
      </c>
      <c r="O1917" t="s">
        <v>49</v>
      </c>
      <c r="P1917" t="s">
        <v>38</v>
      </c>
      <c r="Q1917">
        <v>4</v>
      </c>
      <c r="R1917">
        <v>15</v>
      </c>
      <c r="S1917" t="s">
        <v>29</v>
      </c>
      <c r="U1917">
        <v>304965</v>
      </c>
    </row>
    <row r="1918" spans="1:21" x14ac:dyDescent="0.3">
      <c r="A1918">
        <v>305779</v>
      </c>
      <c r="B1918" t="s">
        <v>1082</v>
      </c>
      <c r="C1918" t="s">
        <v>1763</v>
      </c>
      <c r="D1918" t="s">
        <v>80</v>
      </c>
      <c r="E1918" t="s">
        <v>1772</v>
      </c>
      <c r="F1918" t="s">
        <v>46</v>
      </c>
      <c r="G1918" t="s">
        <v>62</v>
      </c>
      <c r="H1918" t="s">
        <v>34</v>
      </c>
      <c r="I1918" t="s">
        <v>23</v>
      </c>
      <c r="J1918" t="s">
        <v>36</v>
      </c>
      <c r="K1918" t="s">
        <v>69</v>
      </c>
      <c r="L1918" t="s">
        <v>664</v>
      </c>
      <c r="M1918">
        <v>85.38</v>
      </c>
      <c r="N1918">
        <v>89</v>
      </c>
      <c r="O1918" t="s">
        <v>49</v>
      </c>
      <c r="P1918" t="s">
        <v>38</v>
      </c>
      <c r="Q1918">
        <v>4</v>
      </c>
      <c r="R1918">
        <v>23</v>
      </c>
      <c r="S1918" t="s">
        <v>29</v>
      </c>
      <c r="U1918">
        <v>305414</v>
      </c>
    </row>
    <row r="1919" spans="1:21" x14ac:dyDescent="0.3">
      <c r="A1919">
        <v>305782</v>
      </c>
      <c r="B1919" t="s">
        <v>318</v>
      </c>
      <c r="C1919" t="s">
        <v>1761</v>
      </c>
      <c r="D1919" t="s">
        <v>40</v>
      </c>
      <c r="E1919" t="s">
        <v>1772</v>
      </c>
      <c r="F1919" t="s">
        <v>46</v>
      </c>
      <c r="G1919" t="s">
        <v>53</v>
      </c>
      <c r="H1919" t="s">
        <v>22</v>
      </c>
      <c r="I1919" t="s">
        <v>43</v>
      </c>
      <c r="J1919" t="s">
        <v>24</v>
      </c>
      <c r="K1919" t="s">
        <v>25</v>
      </c>
      <c r="L1919" t="s">
        <v>1603</v>
      </c>
      <c r="M1919">
        <v>96.5</v>
      </c>
      <c r="N1919">
        <v>91</v>
      </c>
      <c r="O1919" t="s">
        <v>49</v>
      </c>
      <c r="P1919" t="s">
        <v>38</v>
      </c>
      <c r="Q1919">
        <v>3</v>
      </c>
      <c r="R1919">
        <v>19</v>
      </c>
      <c r="S1919" t="s">
        <v>57</v>
      </c>
      <c r="T1919" t="s">
        <v>1556</v>
      </c>
      <c r="U1919">
        <v>304546</v>
      </c>
    </row>
    <row r="1920" spans="1:21" x14ac:dyDescent="0.3">
      <c r="A1920">
        <v>305786</v>
      </c>
      <c r="B1920" t="s">
        <v>133</v>
      </c>
      <c r="C1920" t="s">
        <v>1764</v>
      </c>
      <c r="D1920" t="s">
        <v>60</v>
      </c>
      <c r="E1920" t="s">
        <v>1768</v>
      </c>
      <c r="F1920" t="s">
        <v>20</v>
      </c>
      <c r="G1920" t="s">
        <v>102</v>
      </c>
      <c r="H1920" t="s">
        <v>34</v>
      </c>
      <c r="I1920" t="s">
        <v>23</v>
      </c>
      <c r="J1920" t="s">
        <v>36</v>
      </c>
      <c r="K1920" t="s">
        <v>64</v>
      </c>
      <c r="L1920" t="s">
        <v>554</v>
      </c>
      <c r="M1920">
        <v>96.77</v>
      </c>
      <c r="N1920">
        <v>90</v>
      </c>
      <c r="O1920" t="s">
        <v>49</v>
      </c>
      <c r="P1920" t="s">
        <v>50</v>
      </c>
      <c r="R1920">
        <v>33</v>
      </c>
      <c r="S1920" t="s">
        <v>29</v>
      </c>
      <c r="U1920">
        <v>305617</v>
      </c>
    </row>
    <row r="1921" spans="1:21" x14ac:dyDescent="0.3">
      <c r="A1921">
        <v>305787</v>
      </c>
      <c r="B1921" t="s">
        <v>305</v>
      </c>
      <c r="C1921" t="s">
        <v>1766</v>
      </c>
      <c r="D1921" t="s">
        <v>52</v>
      </c>
      <c r="E1921" t="s">
        <v>1770</v>
      </c>
      <c r="F1921" t="s">
        <v>41</v>
      </c>
      <c r="G1921" t="s">
        <v>68</v>
      </c>
      <c r="H1921" t="s">
        <v>76</v>
      </c>
      <c r="I1921" t="s">
        <v>43</v>
      </c>
      <c r="J1921" t="s">
        <v>24</v>
      </c>
      <c r="K1921" t="s">
        <v>64</v>
      </c>
      <c r="L1921" t="s">
        <v>917</v>
      </c>
      <c r="M1921">
        <v>91.58</v>
      </c>
      <c r="N1921">
        <v>76</v>
      </c>
      <c r="O1921" t="s">
        <v>49</v>
      </c>
      <c r="P1921" t="s">
        <v>38</v>
      </c>
      <c r="Q1921">
        <v>3</v>
      </c>
      <c r="R1921">
        <v>16</v>
      </c>
      <c r="S1921" t="s">
        <v>29</v>
      </c>
      <c r="U1921">
        <v>305784</v>
      </c>
    </row>
    <row r="1922" spans="1:21" x14ac:dyDescent="0.3">
      <c r="A1922">
        <v>305788</v>
      </c>
      <c r="B1922" t="s">
        <v>602</v>
      </c>
      <c r="C1922" t="s">
        <v>1764</v>
      </c>
      <c r="D1922" t="s">
        <v>60</v>
      </c>
      <c r="E1922" t="s">
        <v>1772</v>
      </c>
      <c r="F1922" t="s">
        <v>46</v>
      </c>
      <c r="G1922" t="s">
        <v>102</v>
      </c>
      <c r="H1922" t="s">
        <v>34</v>
      </c>
      <c r="I1922" t="s">
        <v>35</v>
      </c>
      <c r="J1922" t="s">
        <v>24</v>
      </c>
      <c r="K1922" t="s">
        <v>25</v>
      </c>
      <c r="L1922" t="s">
        <v>620</v>
      </c>
      <c r="M1922">
        <v>95.02</v>
      </c>
      <c r="N1922">
        <v>99</v>
      </c>
      <c r="O1922" t="s">
        <v>49</v>
      </c>
      <c r="P1922" t="s">
        <v>38</v>
      </c>
      <c r="Q1922">
        <v>4</v>
      </c>
      <c r="R1922">
        <v>32</v>
      </c>
      <c r="S1922" t="s">
        <v>29</v>
      </c>
      <c r="U1922">
        <v>304936</v>
      </c>
    </row>
    <row r="1923" spans="1:21" x14ac:dyDescent="0.3">
      <c r="A1923">
        <v>305793</v>
      </c>
      <c r="B1923" t="s">
        <v>84</v>
      </c>
      <c r="C1923" t="s">
        <v>1764</v>
      </c>
      <c r="D1923" t="s">
        <v>60</v>
      </c>
      <c r="E1923" t="s">
        <v>1772</v>
      </c>
      <c r="F1923" t="s">
        <v>46</v>
      </c>
      <c r="G1923" t="s">
        <v>21</v>
      </c>
      <c r="H1923" t="s">
        <v>63</v>
      </c>
      <c r="I1923" t="s">
        <v>35</v>
      </c>
      <c r="J1923" t="s">
        <v>36</v>
      </c>
      <c r="K1923" t="s">
        <v>54</v>
      </c>
      <c r="L1923" t="s">
        <v>202</v>
      </c>
      <c r="M1923">
        <v>97.7</v>
      </c>
      <c r="N1923">
        <v>92</v>
      </c>
      <c r="O1923" t="s">
        <v>49</v>
      </c>
      <c r="P1923" t="s">
        <v>38</v>
      </c>
      <c r="Q1923">
        <v>4</v>
      </c>
      <c r="R1923">
        <v>31</v>
      </c>
      <c r="S1923" t="s">
        <v>29</v>
      </c>
      <c r="U1923">
        <v>305098</v>
      </c>
    </row>
    <row r="1924" spans="1:21" x14ac:dyDescent="0.3">
      <c r="A1924">
        <v>305805</v>
      </c>
      <c r="B1924" t="s">
        <v>349</v>
      </c>
      <c r="C1924" t="s">
        <v>1766</v>
      </c>
      <c r="D1924" t="s">
        <v>52</v>
      </c>
      <c r="E1924" t="s">
        <v>1772</v>
      </c>
      <c r="F1924" t="s">
        <v>46</v>
      </c>
      <c r="G1924" t="s">
        <v>108</v>
      </c>
      <c r="H1924" t="s">
        <v>22</v>
      </c>
      <c r="I1924" t="s">
        <v>35</v>
      </c>
      <c r="J1924" t="s">
        <v>24</v>
      </c>
      <c r="K1924" t="s">
        <v>54</v>
      </c>
      <c r="L1924" t="s">
        <v>986</v>
      </c>
      <c r="M1924">
        <v>93.48</v>
      </c>
      <c r="N1924">
        <v>78</v>
      </c>
      <c r="O1924" t="s">
        <v>49</v>
      </c>
      <c r="P1924" t="s">
        <v>38</v>
      </c>
      <c r="Q1924">
        <v>5</v>
      </c>
      <c r="R1924">
        <v>25</v>
      </c>
      <c r="S1924" t="s">
        <v>29</v>
      </c>
      <c r="U1924">
        <v>305347</v>
      </c>
    </row>
    <row r="1925" spans="1:21" x14ac:dyDescent="0.3">
      <c r="A1925">
        <v>305811</v>
      </c>
      <c r="B1925" t="s">
        <v>444</v>
      </c>
      <c r="C1925" t="s">
        <v>1766</v>
      </c>
      <c r="D1925" t="s">
        <v>52</v>
      </c>
      <c r="E1925" t="s">
        <v>1770</v>
      </c>
      <c r="F1925" t="s">
        <v>41</v>
      </c>
      <c r="G1925" t="s">
        <v>108</v>
      </c>
      <c r="H1925" t="s">
        <v>34</v>
      </c>
      <c r="I1925" t="s">
        <v>23</v>
      </c>
      <c r="J1925" t="s">
        <v>24</v>
      </c>
      <c r="K1925" t="s">
        <v>64</v>
      </c>
      <c r="L1925" t="s">
        <v>1237</v>
      </c>
      <c r="M1925">
        <v>99.09</v>
      </c>
      <c r="N1925">
        <v>86</v>
      </c>
      <c r="O1925" t="s">
        <v>49</v>
      </c>
      <c r="P1925" t="s">
        <v>38</v>
      </c>
      <c r="Q1925">
        <v>4</v>
      </c>
      <c r="R1925">
        <v>35</v>
      </c>
      <c r="S1925" t="s">
        <v>29</v>
      </c>
      <c r="U1925">
        <v>305103</v>
      </c>
    </row>
    <row r="1926" spans="1:21" x14ac:dyDescent="0.3">
      <c r="A1926">
        <v>305818</v>
      </c>
      <c r="B1926" t="s">
        <v>230</v>
      </c>
      <c r="C1926" t="s">
        <v>1762</v>
      </c>
      <c r="D1926" t="s">
        <v>72</v>
      </c>
      <c r="E1926" t="s">
        <v>1771</v>
      </c>
      <c r="F1926" t="s">
        <v>32</v>
      </c>
      <c r="G1926" t="s">
        <v>73</v>
      </c>
      <c r="H1926" t="s">
        <v>76</v>
      </c>
      <c r="I1926" t="s">
        <v>23</v>
      </c>
      <c r="J1926" t="s">
        <v>36</v>
      </c>
      <c r="K1926" t="s">
        <v>54</v>
      </c>
      <c r="L1926" t="s">
        <v>606</v>
      </c>
      <c r="M1926">
        <v>92.45</v>
      </c>
      <c r="N1926">
        <v>81</v>
      </c>
      <c r="O1926" t="s">
        <v>49</v>
      </c>
      <c r="P1926" t="s">
        <v>38</v>
      </c>
      <c r="Q1926">
        <v>4</v>
      </c>
      <c r="R1926">
        <v>32</v>
      </c>
      <c r="S1926" t="s">
        <v>29</v>
      </c>
      <c r="U1926">
        <v>303787</v>
      </c>
    </row>
    <row r="1927" spans="1:21" x14ac:dyDescent="0.3">
      <c r="A1927">
        <v>305822</v>
      </c>
      <c r="B1927" t="s">
        <v>833</v>
      </c>
      <c r="C1927" t="s">
        <v>1765</v>
      </c>
      <c r="D1927" t="s">
        <v>19</v>
      </c>
      <c r="E1927" t="s">
        <v>1770</v>
      </c>
      <c r="F1927" t="s">
        <v>41</v>
      </c>
      <c r="G1927" t="s">
        <v>68</v>
      </c>
      <c r="H1927" t="s">
        <v>22</v>
      </c>
      <c r="I1927" t="s">
        <v>23</v>
      </c>
      <c r="J1927" t="s">
        <v>24</v>
      </c>
      <c r="K1927" t="s">
        <v>64</v>
      </c>
      <c r="L1927" t="s">
        <v>1365</v>
      </c>
      <c r="M1927">
        <v>98.06</v>
      </c>
      <c r="N1927">
        <v>97</v>
      </c>
      <c r="O1927" t="s">
        <v>49</v>
      </c>
      <c r="P1927" t="s">
        <v>50</v>
      </c>
      <c r="R1927">
        <v>24</v>
      </c>
      <c r="S1927" t="s">
        <v>29</v>
      </c>
      <c r="U1927">
        <v>305009</v>
      </c>
    </row>
    <row r="1928" spans="1:21" x14ac:dyDescent="0.3">
      <c r="A1928">
        <v>305828</v>
      </c>
      <c r="B1928" t="s">
        <v>797</v>
      </c>
      <c r="C1928" t="s">
        <v>1762</v>
      </c>
      <c r="D1928" t="s">
        <v>72</v>
      </c>
      <c r="E1928" t="s">
        <v>1768</v>
      </c>
      <c r="F1928" t="s">
        <v>20</v>
      </c>
      <c r="G1928" t="s">
        <v>102</v>
      </c>
      <c r="H1928" t="s">
        <v>34</v>
      </c>
      <c r="I1928" t="s">
        <v>43</v>
      </c>
      <c r="J1928" t="s">
        <v>24</v>
      </c>
      <c r="K1928" t="s">
        <v>54</v>
      </c>
      <c r="L1928" t="s">
        <v>74</v>
      </c>
      <c r="M1928">
        <v>94.62</v>
      </c>
      <c r="N1928">
        <v>73</v>
      </c>
      <c r="O1928" t="s">
        <v>49</v>
      </c>
      <c r="P1928" t="s">
        <v>28</v>
      </c>
      <c r="R1928">
        <v>17</v>
      </c>
      <c r="S1928" t="s">
        <v>29</v>
      </c>
      <c r="U1928">
        <v>303741</v>
      </c>
    </row>
    <row r="1929" spans="1:21" x14ac:dyDescent="0.3">
      <c r="A1929">
        <v>305829</v>
      </c>
      <c r="B1929" t="s">
        <v>985</v>
      </c>
      <c r="C1929" t="s">
        <v>1763</v>
      </c>
      <c r="D1929" t="s">
        <v>80</v>
      </c>
      <c r="E1929" t="s">
        <v>1768</v>
      </c>
      <c r="F1929" t="s">
        <v>20</v>
      </c>
      <c r="G1929" t="s">
        <v>21</v>
      </c>
      <c r="H1929" t="s">
        <v>63</v>
      </c>
      <c r="I1929" t="s">
        <v>23</v>
      </c>
      <c r="J1929" t="s">
        <v>36</v>
      </c>
      <c r="K1929" t="s">
        <v>25</v>
      </c>
      <c r="L1929" t="s">
        <v>1337</v>
      </c>
      <c r="M1929">
        <v>94.9</v>
      </c>
      <c r="N1929">
        <v>77</v>
      </c>
      <c r="O1929" t="s">
        <v>49</v>
      </c>
      <c r="P1929" t="s">
        <v>50</v>
      </c>
      <c r="R1929">
        <v>7</v>
      </c>
      <c r="S1929" t="s">
        <v>29</v>
      </c>
      <c r="U1929">
        <v>303800</v>
      </c>
    </row>
    <row r="1930" spans="1:21" x14ac:dyDescent="0.3">
      <c r="A1930">
        <v>305830</v>
      </c>
      <c r="B1930" t="s">
        <v>326</v>
      </c>
      <c r="C1930" t="s">
        <v>1761</v>
      </c>
      <c r="D1930" t="s">
        <v>40</v>
      </c>
      <c r="E1930" t="s">
        <v>1768</v>
      </c>
      <c r="F1930" t="s">
        <v>20</v>
      </c>
      <c r="G1930" t="s">
        <v>126</v>
      </c>
      <c r="H1930" t="s">
        <v>76</v>
      </c>
      <c r="I1930" t="s">
        <v>43</v>
      </c>
      <c r="J1930" t="s">
        <v>36</v>
      </c>
      <c r="K1930" t="s">
        <v>69</v>
      </c>
      <c r="L1930" t="s">
        <v>214</v>
      </c>
      <c r="M1930">
        <v>98.78</v>
      </c>
      <c r="N1930">
        <v>86</v>
      </c>
      <c r="O1930" t="s">
        <v>49</v>
      </c>
      <c r="P1930" t="s">
        <v>50</v>
      </c>
      <c r="R1930">
        <v>14</v>
      </c>
      <c r="S1930" t="s">
        <v>29</v>
      </c>
      <c r="U1930">
        <v>305361</v>
      </c>
    </row>
    <row r="1931" spans="1:21" x14ac:dyDescent="0.3">
      <c r="A1931">
        <v>305834</v>
      </c>
      <c r="B1931" t="s">
        <v>200</v>
      </c>
      <c r="C1931" t="s">
        <v>1763</v>
      </c>
      <c r="D1931" t="s">
        <v>80</v>
      </c>
      <c r="E1931" t="s">
        <v>1769</v>
      </c>
      <c r="F1931" t="s">
        <v>61</v>
      </c>
      <c r="G1931" t="s">
        <v>108</v>
      </c>
      <c r="H1931" t="s">
        <v>22</v>
      </c>
      <c r="I1931" t="s">
        <v>43</v>
      </c>
      <c r="J1931" t="s">
        <v>24</v>
      </c>
      <c r="K1931" t="s">
        <v>54</v>
      </c>
      <c r="L1931" t="s">
        <v>736</v>
      </c>
      <c r="M1931">
        <v>87.64</v>
      </c>
      <c r="N1931">
        <v>87</v>
      </c>
      <c r="O1931" t="s">
        <v>49</v>
      </c>
      <c r="P1931" t="s">
        <v>38</v>
      </c>
      <c r="Q1931">
        <v>4</v>
      </c>
      <c r="R1931">
        <v>27</v>
      </c>
      <c r="S1931" t="s">
        <v>29</v>
      </c>
      <c r="U1931">
        <v>305613</v>
      </c>
    </row>
    <row r="1932" spans="1:21" x14ac:dyDescent="0.3">
      <c r="A1932">
        <v>305836</v>
      </c>
      <c r="B1932" t="s">
        <v>553</v>
      </c>
      <c r="C1932" t="s">
        <v>1760</v>
      </c>
      <c r="D1932" t="s">
        <v>31</v>
      </c>
      <c r="E1932" t="s">
        <v>1772</v>
      </c>
      <c r="F1932" t="s">
        <v>46</v>
      </c>
      <c r="G1932" t="s">
        <v>62</v>
      </c>
      <c r="H1932" t="s">
        <v>63</v>
      </c>
      <c r="I1932" t="s">
        <v>43</v>
      </c>
      <c r="J1932" t="s">
        <v>24</v>
      </c>
      <c r="K1932" t="s">
        <v>25</v>
      </c>
      <c r="L1932" t="s">
        <v>1723</v>
      </c>
      <c r="M1932">
        <v>85.88</v>
      </c>
      <c r="N1932">
        <v>77</v>
      </c>
      <c r="O1932" t="s">
        <v>49</v>
      </c>
      <c r="P1932" t="s">
        <v>28</v>
      </c>
      <c r="R1932">
        <v>32</v>
      </c>
      <c r="S1932" t="s">
        <v>57</v>
      </c>
      <c r="T1932" t="s">
        <v>887</v>
      </c>
      <c r="U1932">
        <v>304548</v>
      </c>
    </row>
    <row r="1933" spans="1:21" x14ac:dyDescent="0.3">
      <c r="A1933">
        <v>305838</v>
      </c>
      <c r="B1933" t="s">
        <v>439</v>
      </c>
      <c r="C1933" t="s">
        <v>1762</v>
      </c>
      <c r="D1933" t="s">
        <v>72</v>
      </c>
      <c r="E1933" t="s">
        <v>1772</v>
      </c>
      <c r="F1933" t="s">
        <v>46</v>
      </c>
      <c r="G1933" t="s">
        <v>108</v>
      </c>
      <c r="H1933" t="s">
        <v>34</v>
      </c>
      <c r="I1933" t="s">
        <v>43</v>
      </c>
      <c r="J1933" t="s">
        <v>24</v>
      </c>
      <c r="K1933" t="s">
        <v>54</v>
      </c>
      <c r="L1933" t="s">
        <v>1725</v>
      </c>
      <c r="M1933">
        <v>98.64</v>
      </c>
      <c r="N1933">
        <v>99</v>
      </c>
      <c r="O1933" t="s">
        <v>49</v>
      </c>
      <c r="P1933" t="s">
        <v>38</v>
      </c>
      <c r="Q1933">
        <v>5</v>
      </c>
      <c r="R1933">
        <v>24</v>
      </c>
      <c r="S1933" t="s">
        <v>29</v>
      </c>
      <c r="U1933">
        <v>305282</v>
      </c>
    </row>
    <row r="1934" spans="1:21" x14ac:dyDescent="0.3">
      <c r="A1934">
        <v>305841</v>
      </c>
      <c r="B1934" t="s">
        <v>595</v>
      </c>
      <c r="C1934" t="s">
        <v>1765</v>
      </c>
      <c r="D1934" t="s">
        <v>19</v>
      </c>
      <c r="E1934" t="s">
        <v>1769</v>
      </c>
      <c r="F1934" t="s">
        <v>61</v>
      </c>
      <c r="G1934" t="s">
        <v>21</v>
      </c>
      <c r="H1934" t="s">
        <v>34</v>
      </c>
      <c r="I1934" t="s">
        <v>35</v>
      </c>
      <c r="J1934" t="s">
        <v>36</v>
      </c>
      <c r="K1934" t="s">
        <v>64</v>
      </c>
      <c r="L1934" t="s">
        <v>1029</v>
      </c>
      <c r="M1934">
        <v>97.27</v>
      </c>
      <c r="N1934">
        <v>100</v>
      </c>
      <c r="O1934" t="s">
        <v>49</v>
      </c>
      <c r="P1934" t="s">
        <v>38</v>
      </c>
      <c r="Q1934">
        <v>4</v>
      </c>
      <c r="R1934">
        <v>30</v>
      </c>
      <c r="S1934" t="s">
        <v>29</v>
      </c>
      <c r="U1934">
        <v>305739</v>
      </c>
    </row>
    <row r="1935" spans="1:21" x14ac:dyDescent="0.3">
      <c r="A1935">
        <v>305843</v>
      </c>
      <c r="B1935" t="s">
        <v>1090</v>
      </c>
      <c r="C1935" t="s">
        <v>1762</v>
      </c>
      <c r="D1935" t="s">
        <v>72</v>
      </c>
      <c r="E1935" t="s">
        <v>1768</v>
      </c>
      <c r="F1935" t="s">
        <v>20</v>
      </c>
      <c r="G1935" t="s">
        <v>21</v>
      </c>
      <c r="H1935" t="s">
        <v>63</v>
      </c>
      <c r="I1935" t="s">
        <v>35</v>
      </c>
      <c r="J1935" t="s">
        <v>36</v>
      </c>
      <c r="K1935" t="s">
        <v>25</v>
      </c>
      <c r="L1935" t="s">
        <v>945</v>
      </c>
      <c r="M1935">
        <v>87.65</v>
      </c>
      <c r="N1935">
        <v>71</v>
      </c>
      <c r="O1935" t="s">
        <v>49</v>
      </c>
      <c r="P1935" t="s">
        <v>38</v>
      </c>
      <c r="Q1935">
        <v>5</v>
      </c>
      <c r="R1935">
        <v>9</v>
      </c>
      <c r="S1935" t="s">
        <v>29</v>
      </c>
      <c r="U1935">
        <v>304672</v>
      </c>
    </row>
    <row r="1936" spans="1:21" x14ac:dyDescent="0.3">
      <c r="A1936">
        <v>305844</v>
      </c>
      <c r="B1936" t="s">
        <v>367</v>
      </c>
      <c r="C1936" t="s">
        <v>1762</v>
      </c>
      <c r="D1936" t="s">
        <v>72</v>
      </c>
      <c r="E1936" t="s">
        <v>1771</v>
      </c>
      <c r="F1936" t="s">
        <v>32</v>
      </c>
      <c r="G1936" t="s">
        <v>33</v>
      </c>
      <c r="H1936" t="s">
        <v>22</v>
      </c>
      <c r="I1936" t="s">
        <v>23</v>
      </c>
      <c r="J1936" t="s">
        <v>24</v>
      </c>
      <c r="K1936" t="s">
        <v>25</v>
      </c>
      <c r="L1936" t="s">
        <v>747</v>
      </c>
      <c r="M1936">
        <v>87.83</v>
      </c>
      <c r="N1936">
        <v>82</v>
      </c>
      <c r="O1936" t="s">
        <v>49</v>
      </c>
      <c r="P1936" t="s">
        <v>50</v>
      </c>
      <c r="R1936">
        <v>36</v>
      </c>
      <c r="S1936" t="s">
        <v>29</v>
      </c>
      <c r="U1936">
        <v>303936</v>
      </c>
    </row>
    <row r="1937" spans="1:21" x14ac:dyDescent="0.3">
      <c r="A1937">
        <v>305846</v>
      </c>
      <c r="B1937" t="s">
        <v>301</v>
      </c>
      <c r="C1937" t="s">
        <v>1762</v>
      </c>
      <c r="D1937" t="s">
        <v>72</v>
      </c>
      <c r="E1937" t="s">
        <v>1771</v>
      </c>
      <c r="F1937" t="s">
        <v>32</v>
      </c>
      <c r="G1937" t="s">
        <v>42</v>
      </c>
      <c r="H1937" t="s">
        <v>22</v>
      </c>
      <c r="I1937" t="s">
        <v>23</v>
      </c>
      <c r="J1937" t="s">
        <v>36</v>
      </c>
      <c r="K1937" t="s">
        <v>25</v>
      </c>
      <c r="L1937" t="s">
        <v>329</v>
      </c>
      <c r="M1937">
        <v>87.38</v>
      </c>
      <c r="N1937">
        <v>72</v>
      </c>
      <c r="O1937" t="s">
        <v>49</v>
      </c>
      <c r="P1937" t="s">
        <v>38</v>
      </c>
      <c r="Q1937">
        <v>2</v>
      </c>
      <c r="R1937">
        <v>27</v>
      </c>
      <c r="S1937" t="s">
        <v>29</v>
      </c>
      <c r="U1937">
        <v>305658</v>
      </c>
    </row>
    <row r="1938" spans="1:21" x14ac:dyDescent="0.3">
      <c r="A1938">
        <v>305847</v>
      </c>
      <c r="B1938" t="s">
        <v>269</v>
      </c>
      <c r="C1938" t="s">
        <v>1760</v>
      </c>
      <c r="D1938" t="s">
        <v>31</v>
      </c>
      <c r="E1938" t="s">
        <v>1771</v>
      </c>
      <c r="F1938" t="s">
        <v>32</v>
      </c>
      <c r="G1938" t="s">
        <v>73</v>
      </c>
      <c r="H1938" t="s">
        <v>63</v>
      </c>
      <c r="I1938" t="s">
        <v>35</v>
      </c>
      <c r="J1938" t="s">
        <v>36</v>
      </c>
      <c r="K1938" t="s">
        <v>69</v>
      </c>
      <c r="L1938" t="s">
        <v>1424</v>
      </c>
      <c r="M1938">
        <v>96.51</v>
      </c>
      <c r="N1938">
        <v>93</v>
      </c>
      <c r="O1938" t="s">
        <v>49</v>
      </c>
      <c r="P1938" t="s">
        <v>38</v>
      </c>
      <c r="Q1938">
        <v>3</v>
      </c>
      <c r="R1938">
        <v>29</v>
      </c>
      <c r="S1938" t="s">
        <v>131</v>
      </c>
      <c r="T1938" t="s">
        <v>1726</v>
      </c>
      <c r="U1938">
        <v>304181</v>
      </c>
    </row>
    <row r="1939" spans="1:21" x14ac:dyDescent="0.3">
      <c r="A1939">
        <v>305850</v>
      </c>
      <c r="B1939" t="s">
        <v>265</v>
      </c>
      <c r="C1939" t="s">
        <v>1761</v>
      </c>
      <c r="D1939" t="s">
        <v>40</v>
      </c>
      <c r="E1939" t="s">
        <v>1771</v>
      </c>
      <c r="F1939" t="s">
        <v>32</v>
      </c>
      <c r="G1939" t="s">
        <v>62</v>
      </c>
      <c r="H1939" t="s">
        <v>76</v>
      </c>
      <c r="I1939" t="s">
        <v>35</v>
      </c>
      <c r="J1939" t="s">
        <v>36</v>
      </c>
      <c r="K1939" t="s">
        <v>69</v>
      </c>
      <c r="L1939" t="s">
        <v>1050</v>
      </c>
      <c r="M1939">
        <v>91.66</v>
      </c>
      <c r="N1939">
        <v>71</v>
      </c>
      <c r="O1939" t="s">
        <v>49</v>
      </c>
      <c r="P1939" t="s">
        <v>28</v>
      </c>
      <c r="S1939" t="s">
        <v>29</v>
      </c>
      <c r="U1939">
        <v>304900</v>
      </c>
    </row>
    <row r="1940" spans="1:21" x14ac:dyDescent="0.3">
      <c r="A1940">
        <v>305852</v>
      </c>
      <c r="B1940" t="s">
        <v>1589</v>
      </c>
      <c r="C1940" t="s">
        <v>1761</v>
      </c>
      <c r="D1940" t="s">
        <v>40</v>
      </c>
      <c r="E1940" t="s">
        <v>1769</v>
      </c>
      <c r="F1940" t="s">
        <v>61</v>
      </c>
      <c r="G1940" t="s">
        <v>53</v>
      </c>
      <c r="H1940" t="s">
        <v>34</v>
      </c>
      <c r="I1940" t="s">
        <v>23</v>
      </c>
      <c r="J1940" t="s">
        <v>36</v>
      </c>
      <c r="K1940" t="s">
        <v>64</v>
      </c>
      <c r="L1940" t="s">
        <v>751</v>
      </c>
      <c r="M1940">
        <v>86.56</v>
      </c>
      <c r="N1940">
        <v>84</v>
      </c>
      <c r="O1940" t="s">
        <v>49</v>
      </c>
      <c r="P1940" t="s">
        <v>38</v>
      </c>
      <c r="Q1940">
        <v>3</v>
      </c>
      <c r="R1940">
        <v>32</v>
      </c>
      <c r="S1940" t="s">
        <v>29</v>
      </c>
      <c r="U1940">
        <v>304229</v>
      </c>
    </row>
    <row r="1941" spans="1:21" x14ac:dyDescent="0.3">
      <c r="A1941">
        <v>305855</v>
      </c>
      <c r="B1941" t="s">
        <v>235</v>
      </c>
      <c r="C1941" t="s">
        <v>1764</v>
      </c>
      <c r="D1941" t="s">
        <v>60</v>
      </c>
      <c r="E1941" t="s">
        <v>1771</v>
      </c>
      <c r="F1941" t="s">
        <v>32</v>
      </c>
      <c r="G1941" t="s">
        <v>126</v>
      </c>
      <c r="H1941" t="s">
        <v>63</v>
      </c>
      <c r="I1941" t="s">
        <v>35</v>
      </c>
      <c r="J1941" t="s">
        <v>24</v>
      </c>
      <c r="K1941" t="s">
        <v>25</v>
      </c>
      <c r="L1941" t="s">
        <v>1274</v>
      </c>
      <c r="M1941">
        <v>92.81</v>
      </c>
      <c r="N1941">
        <v>71</v>
      </c>
      <c r="O1941" t="s">
        <v>49</v>
      </c>
      <c r="P1941" t="s">
        <v>38</v>
      </c>
      <c r="Q1941">
        <v>4</v>
      </c>
      <c r="R1941">
        <v>19</v>
      </c>
      <c r="S1941" t="s">
        <v>57</v>
      </c>
      <c r="T1941" t="s">
        <v>1084</v>
      </c>
      <c r="U1941">
        <v>304039</v>
      </c>
    </row>
    <row r="1942" spans="1:21" x14ac:dyDescent="0.3">
      <c r="A1942">
        <v>305856</v>
      </c>
      <c r="B1942" t="s">
        <v>509</v>
      </c>
      <c r="C1942" t="s">
        <v>1762</v>
      </c>
      <c r="D1942" t="s">
        <v>72</v>
      </c>
      <c r="E1942" t="s">
        <v>1769</v>
      </c>
      <c r="F1942" t="s">
        <v>61</v>
      </c>
      <c r="G1942" t="s">
        <v>42</v>
      </c>
      <c r="H1942" t="s">
        <v>22</v>
      </c>
      <c r="I1942" t="s">
        <v>23</v>
      </c>
      <c r="J1942" t="s">
        <v>24</v>
      </c>
      <c r="K1942" t="s">
        <v>54</v>
      </c>
      <c r="L1942" t="s">
        <v>870</v>
      </c>
      <c r="M1942">
        <v>97.93</v>
      </c>
      <c r="N1942">
        <v>89</v>
      </c>
      <c r="O1942" t="s">
        <v>49</v>
      </c>
      <c r="P1942" t="s">
        <v>38</v>
      </c>
      <c r="Q1942">
        <v>4</v>
      </c>
      <c r="R1942">
        <v>17</v>
      </c>
      <c r="S1942" t="s">
        <v>57</v>
      </c>
      <c r="T1942" t="s">
        <v>1728</v>
      </c>
      <c r="U1942">
        <v>305089</v>
      </c>
    </row>
    <row r="1943" spans="1:21" x14ac:dyDescent="0.3">
      <c r="A1943">
        <v>305857</v>
      </c>
      <c r="B1943" t="s">
        <v>947</v>
      </c>
      <c r="C1943" t="s">
        <v>1764</v>
      </c>
      <c r="D1943" t="s">
        <v>60</v>
      </c>
      <c r="E1943" t="s">
        <v>1771</v>
      </c>
      <c r="F1943" t="s">
        <v>32</v>
      </c>
      <c r="G1943" t="s">
        <v>68</v>
      </c>
      <c r="H1943" t="s">
        <v>63</v>
      </c>
      <c r="I1943" t="s">
        <v>23</v>
      </c>
      <c r="J1943" t="s">
        <v>36</v>
      </c>
      <c r="K1943" t="s">
        <v>54</v>
      </c>
      <c r="L1943" t="s">
        <v>1571</v>
      </c>
      <c r="M1943">
        <v>94.16</v>
      </c>
      <c r="N1943">
        <v>71</v>
      </c>
      <c r="O1943" t="s">
        <v>49</v>
      </c>
      <c r="P1943" t="s">
        <v>38</v>
      </c>
      <c r="Q1943">
        <v>5</v>
      </c>
      <c r="R1943">
        <v>36</v>
      </c>
      <c r="S1943" t="s">
        <v>29</v>
      </c>
      <c r="U1943">
        <v>303524</v>
      </c>
    </row>
    <row r="1944" spans="1:21" x14ac:dyDescent="0.3">
      <c r="A1944">
        <v>305861</v>
      </c>
      <c r="B1944" t="s">
        <v>190</v>
      </c>
      <c r="C1944" t="s">
        <v>1761</v>
      </c>
      <c r="D1944" t="s">
        <v>40</v>
      </c>
      <c r="E1944" t="s">
        <v>1768</v>
      </c>
      <c r="F1944" t="s">
        <v>20</v>
      </c>
      <c r="G1944" t="s">
        <v>53</v>
      </c>
      <c r="H1944" t="s">
        <v>63</v>
      </c>
      <c r="I1944" t="s">
        <v>23</v>
      </c>
      <c r="J1944" t="s">
        <v>36</v>
      </c>
      <c r="K1944" t="s">
        <v>54</v>
      </c>
      <c r="L1944" t="s">
        <v>283</v>
      </c>
      <c r="M1944">
        <v>93.86</v>
      </c>
      <c r="N1944">
        <v>85</v>
      </c>
      <c r="O1944" t="s">
        <v>49</v>
      </c>
      <c r="P1944" t="s">
        <v>28</v>
      </c>
      <c r="S1944" t="s">
        <v>29</v>
      </c>
      <c r="U1944">
        <v>304608</v>
      </c>
    </row>
    <row r="1945" spans="1:21" x14ac:dyDescent="0.3">
      <c r="A1945">
        <v>305862</v>
      </c>
      <c r="B1945" t="s">
        <v>110</v>
      </c>
      <c r="C1945" t="s">
        <v>1762</v>
      </c>
      <c r="D1945" t="s">
        <v>72</v>
      </c>
      <c r="E1945" t="s">
        <v>1771</v>
      </c>
      <c r="F1945" t="s">
        <v>32</v>
      </c>
      <c r="G1945" t="s">
        <v>53</v>
      </c>
      <c r="H1945" t="s">
        <v>76</v>
      </c>
      <c r="I1945" t="s">
        <v>35</v>
      </c>
      <c r="J1945" t="s">
        <v>36</v>
      </c>
      <c r="K1945" t="s">
        <v>54</v>
      </c>
      <c r="L1945" t="s">
        <v>1092</v>
      </c>
      <c r="M1945">
        <v>91.17</v>
      </c>
      <c r="N1945">
        <v>73</v>
      </c>
      <c r="O1945" t="s">
        <v>49</v>
      </c>
      <c r="P1945" t="s">
        <v>38</v>
      </c>
      <c r="Q1945">
        <v>4</v>
      </c>
      <c r="R1945">
        <v>13</v>
      </c>
      <c r="S1945" t="s">
        <v>29</v>
      </c>
      <c r="U1945">
        <v>304170</v>
      </c>
    </row>
    <row r="1946" spans="1:21" x14ac:dyDescent="0.3">
      <c r="A1946">
        <v>305870</v>
      </c>
      <c r="B1946" t="s">
        <v>165</v>
      </c>
      <c r="C1946" t="s">
        <v>1763</v>
      </c>
      <c r="D1946" t="s">
        <v>80</v>
      </c>
      <c r="E1946" t="s">
        <v>1772</v>
      </c>
      <c r="F1946" t="s">
        <v>46</v>
      </c>
      <c r="G1946" t="s">
        <v>68</v>
      </c>
      <c r="H1946" t="s">
        <v>63</v>
      </c>
      <c r="I1946" t="s">
        <v>35</v>
      </c>
      <c r="J1946" t="s">
        <v>24</v>
      </c>
      <c r="K1946" t="s">
        <v>64</v>
      </c>
      <c r="L1946" t="s">
        <v>600</v>
      </c>
      <c r="M1946">
        <v>98.3</v>
      </c>
      <c r="N1946">
        <v>98</v>
      </c>
      <c r="O1946" t="s">
        <v>49</v>
      </c>
      <c r="P1946" t="s">
        <v>50</v>
      </c>
      <c r="R1946">
        <v>22</v>
      </c>
      <c r="S1946" t="s">
        <v>29</v>
      </c>
      <c r="U1946">
        <v>304939</v>
      </c>
    </row>
    <row r="1947" spans="1:21" x14ac:dyDescent="0.3">
      <c r="A1947">
        <v>305871</v>
      </c>
      <c r="B1947" t="s">
        <v>226</v>
      </c>
      <c r="C1947" t="s">
        <v>1764</v>
      </c>
      <c r="D1947" t="s">
        <v>60</v>
      </c>
      <c r="E1947" t="s">
        <v>1772</v>
      </c>
      <c r="F1947" t="s">
        <v>46</v>
      </c>
      <c r="G1947" t="s">
        <v>126</v>
      </c>
      <c r="H1947" t="s">
        <v>63</v>
      </c>
      <c r="I1947" t="s">
        <v>23</v>
      </c>
      <c r="J1947" t="s">
        <v>36</v>
      </c>
      <c r="K1947" t="s">
        <v>64</v>
      </c>
      <c r="L1947" t="s">
        <v>393</v>
      </c>
      <c r="M1947">
        <v>95.44</v>
      </c>
      <c r="N1947">
        <v>88</v>
      </c>
      <c r="O1947" t="s">
        <v>49</v>
      </c>
      <c r="P1947" t="s">
        <v>50</v>
      </c>
      <c r="R1947">
        <v>8</v>
      </c>
      <c r="S1947" t="s">
        <v>29</v>
      </c>
      <c r="U1947">
        <v>305149</v>
      </c>
    </row>
    <row r="1948" spans="1:21" x14ac:dyDescent="0.3">
      <c r="A1948">
        <v>305884</v>
      </c>
      <c r="B1948" t="s">
        <v>200</v>
      </c>
      <c r="C1948" t="s">
        <v>1765</v>
      </c>
      <c r="D1948" t="s">
        <v>19</v>
      </c>
      <c r="E1948" t="s">
        <v>1772</v>
      </c>
      <c r="F1948" t="s">
        <v>46</v>
      </c>
      <c r="G1948" t="s">
        <v>47</v>
      </c>
      <c r="H1948" t="s">
        <v>22</v>
      </c>
      <c r="I1948" t="s">
        <v>23</v>
      </c>
      <c r="J1948" t="s">
        <v>24</v>
      </c>
      <c r="K1948" t="s">
        <v>54</v>
      </c>
      <c r="L1948" t="s">
        <v>1731</v>
      </c>
      <c r="M1948">
        <v>98.05</v>
      </c>
      <c r="N1948">
        <v>99</v>
      </c>
      <c r="O1948" t="s">
        <v>49</v>
      </c>
      <c r="P1948" t="s">
        <v>38</v>
      </c>
      <c r="Q1948">
        <v>4</v>
      </c>
      <c r="R1948">
        <v>29</v>
      </c>
      <c r="S1948" t="s">
        <v>29</v>
      </c>
      <c r="U1948">
        <v>303895</v>
      </c>
    </row>
    <row r="1949" spans="1:21" x14ac:dyDescent="0.3">
      <c r="A1949">
        <v>305885</v>
      </c>
      <c r="B1949" t="s">
        <v>501</v>
      </c>
      <c r="C1949" t="s">
        <v>1766</v>
      </c>
      <c r="D1949" t="s">
        <v>52</v>
      </c>
      <c r="E1949" t="s">
        <v>1772</v>
      </c>
      <c r="F1949" t="s">
        <v>46</v>
      </c>
      <c r="G1949" t="s">
        <v>47</v>
      </c>
      <c r="H1949" t="s">
        <v>34</v>
      </c>
      <c r="I1949" t="s">
        <v>35</v>
      </c>
      <c r="J1949" t="s">
        <v>36</v>
      </c>
      <c r="K1949" t="s">
        <v>64</v>
      </c>
      <c r="L1949" t="s">
        <v>1029</v>
      </c>
      <c r="M1949">
        <v>90.49</v>
      </c>
      <c r="N1949">
        <v>74</v>
      </c>
      <c r="O1949" t="s">
        <v>49</v>
      </c>
      <c r="P1949" t="s">
        <v>38</v>
      </c>
      <c r="Q1949">
        <v>5</v>
      </c>
      <c r="R1949">
        <v>12</v>
      </c>
      <c r="S1949" t="s">
        <v>29</v>
      </c>
      <c r="U1949">
        <v>305119</v>
      </c>
    </row>
    <row r="1950" spans="1:21" x14ac:dyDescent="0.3">
      <c r="A1950">
        <v>305900</v>
      </c>
      <c r="B1950" t="s">
        <v>501</v>
      </c>
      <c r="C1950" t="s">
        <v>1764</v>
      </c>
      <c r="D1950" t="s">
        <v>60</v>
      </c>
      <c r="E1950" t="s">
        <v>1768</v>
      </c>
      <c r="F1950" t="s">
        <v>20</v>
      </c>
      <c r="G1950" t="s">
        <v>33</v>
      </c>
      <c r="H1950" t="s">
        <v>76</v>
      </c>
      <c r="I1950" t="s">
        <v>43</v>
      </c>
      <c r="J1950" t="s">
        <v>24</v>
      </c>
      <c r="K1950" t="s">
        <v>54</v>
      </c>
      <c r="L1950" t="s">
        <v>390</v>
      </c>
      <c r="M1950">
        <v>97.11</v>
      </c>
      <c r="N1950">
        <v>85</v>
      </c>
      <c r="O1950" t="s">
        <v>49</v>
      </c>
      <c r="P1950" t="s">
        <v>38</v>
      </c>
      <c r="Q1950">
        <v>4</v>
      </c>
      <c r="R1950">
        <v>15</v>
      </c>
      <c r="S1950" t="s">
        <v>29</v>
      </c>
      <c r="U1950">
        <v>304071</v>
      </c>
    </row>
    <row r="1951" spans="1:21" x14ac:dyDescent="0.3">
      <c r="A1951">
        <v>305905</v>
      </c>
      <c r="B1951" t="s">
        <v>557</v>
      </c>
      <c r="C1951" t="s">
        <v>1766</v>
      </c>
      <c r="D1951" t="s">
        <v>52</v>
      </c>
      <c r="E1951" t="s">
        <v>1771</v>
      </c>
      <c r="F1951" t="s">
        <v>32</v>
      </c>
      <c r="G1951" t="s">
        <v>53</v>
      </c>
      <c r="H1951" t="s">
        <v>76</v>
      </c>
      <c r="I1951" t="s">
        <v>43</v>
      </c>
      <c r="J1951" t="s">
        <v>24</v>
      </c>
      <c r="K1951" t="s">
        <v>25</v>
      </c>
      <c r="L1951" t="s">
        <v>1224</v>
      </c>
      <c r="M1951">
        <v>88.38</v>
      </c>
      <c r="N1951">
        <v>70</v>
      </c>
      <c r="O1951" t="s">
        <v>49</v>
      </c>
      <c r="P1951" t="s">
        <v>28</v>
      </c>
      <c r="R1951">
        <v>18</v>
      </c>
      <c r="S1951" t="s">
        <v>29</v>
      </c>
      <c r="U1951">
        <v>303525</v>
      </c>
    </row>
    <row r="1952" spans="1:21" x14ac:dyDescent="0.3">
      <c r="A1952">
        <v>305913</v>
      </c>
      <c r="B1952" t="s">
        <v>836</v>
      </c>
      <c r="C1952" t="s">
        <v>1766</v>
      </c>
      <c r="D1952" t="s">
        <v>52</v>
      </c>
      <c r="E1952" t="s">
        <v>1771</v>
      </c>
      <c r="F1952" t="s">
        <v>32</v>
      </c>
      <c r="G1952" t="s">
        <v>173</v>
      </c>
      <c r="H1952" t="s">
        <v>34</v>
      </c>
      <c r="I1952" t="s">
        <v>23</v>
      </c>
      <c r="J1952" t="s">
        <v>36</v>
      </c>
      <c r="K1952" t="s">
        <v>54</v>
      </c>
      <c r="L1952" t="s">
        <v>1552</v>
      </c>
      <c r="M1952">
        <v>91.4</v>
      </c>
      <c r="N1952">
        <v>78</v>
      </c>
      <c r="O1952" t="s">
        <v>49</v>
      </c>
      <c r="P1952" t="s">
        <v>50</v>
      </c>
      <c r="R1952">
        <v>40</v>
      </c>
      <c r="S1952" t="s">
        <v>29</v>
      </c>
      <c r="U1952">
        <v>304084</v>
      </c>
    </row>
    <row r="1953" spans="1:21" x14ac:dyDescent="0.3">
      <c r="A1953">
        <v>305917</v>
      </c>
      <c r="B1953" t="s">
        <v>588</v>
      </c>
      <c r="C1953" t="s">
        <v>1762</v>
      </c>
      <c r="D1953" t="s">
        <v>72</v>
      </c>
      <c r="E1953" t="s">
        <v>1771</v>
      </c>
      <c r="F1953" t="s">
        <v>32</v>
      </c>
      <c r="G1953" t="s">
        <v>21</v>
      </c>
      <c r="H1953" t="s">
        <v>22</v>
      </c>
      <c r="I1953" t="s">
        <v>43</v>
      </c>
      <c r="J1953" t="s">
        <v>24</v>
      </c>
      <c r="K1953" t="s">
        <v>69</v>
      </c>
      <c r="L1953" t="s">
        <v>1484</v>
      </c>
      <c r="M1953">
        <v>92.63</v>
      </c>
      <c r="N1953">
        <v>83</v>
      </c>
      <c r="O1953" t="s">
        <v>49</v>
      </c>
      <c r="P1953" t="s">
        <v>38</v>
      </c>
      <c r="Q1953">
        <v>3</v>
      </c>
      <c r="R1953">
        <v>11</v>
      </c>
      <c r="S1953" t="s">
        <v>57</v>
      </c>
      <c r="T1953" t="s">
        <v>1320</v>
      </c>
      <c r="U1953">
        <v>305688</v>
      </c>
    </row>
    <row r="1954" spans="1:21" x14ac:dyDescent="0.3">
      <c r="A1954">
        <v>305918</v>
      </c>
      <c r="B1954" t="s">
        <v>1422</v>
      </c>
      <c r="C1954" t="s">
        <v>1761</v>
      </c>
      <c r="D1954" t="s">
        <v>40</v>
      </c>
      <c r="E1954" t="s">
        <v>1771</v>
      </c>
      <c r="F1954" t="s">
        <v>32</v>
      </c>
      <c r="G1954" t="s">
        <v>33</v>
      </c>
      <c r="H1954" t="s">
        <v>22</v>
      </c>
      <c r="I1954" t="s">
        <v>23</v>
      </c>
      <c r="J1954" t="s">
        <v>36</v>
      </c>
      <c r="K1954" t="s">
        <v>25</v>
      </c>
      <c r="L1954" t="s">
        <v>1624</v>
      </c>
      <c r="M1954">
        <v>86.68</v>
      </c>
      <c r="N1954">
        <v>79</v>
      </c>
      <c r="O1954" t="s">
        <v>49</v>
      </c>
      <c r="P1954" t="s">
        <v>38</v>
      </c>
      <c r="Q1954">
        <v>4</v>
      </c>
      <c r="R1954">
        <v>11</v>
      </c>
      <c r="S1954" t="s">
        <v>29</v>
      </c>
      <c r="U1954">
        <v>305574</v>
      </c>
    </row>
    <row r="1955" spans="1:21" x14ac:dyDescent="0.3">
      <c r="A1955">
        <v>305919</v>
      </c>
      <c r="B1955" t="s">
        <v>481</v>
      </c>
      <c r="C1955" t="s">
        <v>1761</v>
      </c>
      <c r="D1955" t="s">
        <v>40</v>
      </c>
      <c r="E1955" t="s">
        <v>1772</v>
      </c>
      <c r="F1955" t="s">
        <v>46</v>
      </c>
      <c r="G1955" t="s">
        <v>102</v>
      </c>
      <c r="H1955" t="s">
        <v>76</v>
      </c>
      <c r="I1955" t="s">
        <v>43</v>
      </c>
      <c r="J1955" t="s">
        <v>36</v>
      </c>
      <c r="K1955" t="s">
        <v>54</v>
      </c>
      <c r="L1955" t="s">
        <v>1619</v>
      </c>
      <c r="M1955">
        <v>96.77</v>
      </c>
      <c r="N1955">
        <v>93</v>
      </c>
      <c r="O1955" t="s">
        <v>49</v>
      </c>
      <c r="P1955" t="s">
        <v>38</v>
      </c>
      <c r="Q1955">
        <v>5</v>
      </c>
      <c r="R1955">
        <v>21</v>
      </c>
      <c r="S1955" t="s">
        <v>29</v>
      </c>
      <c r="U1955">
        <v>303816</v>
      </c>
    </row>
    <row r="1956" spans="1:21" x14ac:dyDescent="0.3">
      <c r="A1956">
        <v>305920</v>
      </c>
      <c r="B1956" t="s">
        <v>1082</v>
      </c>
      <c r="C1956" t="s">
        <v>1766</v>
      </c>
      <c r="D1956" t="s">
        <v>52</v>
      </c>
      <c r="E1956" t="s">
        <v>1768</v>
      </c>
      <c r="F1956" t="s">
        <v>20</v>
      </c>
      <c r="G1956" t="s">
        <v>102</v>
      </c>
      <c r="H1956" t="s">
        <v>63</v>
      </c>
      <c r="I1956" t="s">
        <v>23</v>
      </c>
      <c r="J1956" t="s">
        <v>36</v>
      </c>
      <c r="K1956" t="s">
        <v>25</v>
      </c>
      <c r="L1956" t="s">
        <v>1737</v>
      </c>
      <c r="M1956">
        <v>99.71</v>
      </c>
      <c r="N1956">
        <v>93</v>
      </c>
      <c r="O1956" t="s">
        <v>49</v>
      </c>
      <c r="P1956" t="s">
        <v>38</v>
      </c>
      <c r="Q1956">
        <v>4</v>
      </c>
      <c r="S1956" t="s">
        <v>29</v>
      </c>
      <c r="U1956">
        <v>305137</v>
      </c>
    </row>
    <row r="1957" spans="1:21" x14ac:dyDescent="0.3">
      <c r="A1957">
        <v>305923</v>
      </c>
      <c r="B1957" t="s">
        <v>271</v>
      </c>
      <c r="C1957" t="s">
        <v>1766</v>
      </c>
      <c r="D1957" t="s">
        <v>52</v>
      </c>
      <c r="E1957" t="s">
        <v>1771</v>
      </c>
      <c r="F1957" t="s">
        <v>32</v>
      </c>
      <c r="G1957" t="s">
        <v>53</v>
      </c>
      <c r="H1957" t="s">
        <v>22</v>
      </c>
      <c r="I1957" t="s">
        <v>43</v>
      </c>
      <c r="J1957" t="s">
        <v>36</v>
      </c>
      <c r="K1957" t="s">
        <v>25</v>
      </c>
      <c r="L1957" t="s">
        <v>1738</v>
      </c>
      <c r="M1957">
        <v>94.27</v>
      </c>
      <c r="N1957">
        <v>89</v>
      </c>
      <c r="O1957" t="s">
        <v>49</v>
      </c>
      <c r="P1957" t="s">
        <v>50</v>
      </c>
      <c r="S1957" t="s">
        <v>29</v>
      </c>
      <c r="U1957">
        <v>305799</v>
      </c>
    </row>
    <row r="1958" spans="1:21" x14ac:dyDescent="0.3">
      <c r="A1958">
        <v>305926</v>
      </c>
      <c r="B1958" t="s">
        <v>599</v>
      </c>
      <c r="C1958" t="s">
        <v>1764</v>
      </c>
      <c r="D1958" t="s">
        <v>60</v>
      </c>
      <c r="E1958" t="s">
        <v>1772</v>
      </c>
      <c r="F1958" t="s">
        <v>46</v>
      </c>
      <c r="G1958" t="s">
        <v>42</v>
      </c>
      <c r="H1958" t="s">
        <v>22</v>
      </c>
      <c r="I1958" t="s">
        <v>43</v>
      </c>
      <c r="J1958" t="s">
        <v>24</v>
      </c>
      <c r="K1958" t="s">
        <v>54</v>
      </c>
      <c r="L1958" t="s">
        <v>1271</v>
      </c>
      <c r="M1958">
        <v>91.71</v>
      </c>
      <c r="N1958">
        <v>76</v>
      </c>
      <c r="O1958" t="s">
        <v>49</v>
      </c>
      <c r="P1958" t="s">
        <v>38</v>
      </c>
      <c r="Q1958">
        <v>4</v>
      </c>
      <c r="R1958">
        <v>18</v>
      </c>
      <c r="S1958" t="s">
        <v>57</v>
      </c>
      <c r="T1958" t="s">
        <v>1468</v>
      </c>
      <c r="U1958">
        <v>304494</v>
      </c>
    </row>
    <row r="1959" spans="1:21" x14ac:dyDescent="0.3">
      <c r="A1959">
        <v>305929</v>
      </c>
      <c r="B1959" t="s">
        <v>791</v>
      </c>
      <c r="C1959" t="s">
        <v>1761</v>
      </c>
      <c r="D1959" t="s">
        <v>40</v>
      </c>
      <c r="E1959" t="s">
        <v>1770</v>
      </c>
      <c r="F1959" t="s">
        <v>41</v>
      </c>
      <c r="G1959" t="s">
        <v>62</v>
      </c>
      <c r="H1959" t="s">
        <v>34</v>
      </c>
      <c r="I1959" t="s">
        <v>23</v>
      </c>
      <c r="J1959" t="s">
        <v>36</v>
      </c>
      <c r="K1959" t="s">
        <v>25</v>
      </c>
      <c r="L1959" t="s">
        <v>847</v>
      </c>
      <c r="M1959">
        <v>92.05</v>
      </c>
      <c r="N1959">
        <v>77</v>
      </c>
      <c r="O1959" t="s">
        <v>49</v>
      </c>
      <c r="P1959" t="s">
        <v>38</v>
      </c>
      <c r="Q1959">
        <v>4</v>
      </c>
      <c r="R1959">
        <v>12</v>
      </c>
      <c r="S1959" t="s">
        <v>29</v>
      </c>
      <c r="U1959">
        <v>304492</v>
      </c>
    </row>
    <row r="1960" spans="1:21" x14ac:dyDescent="0.3">
      <c r="A1960">
        <v>305931</v>
      </c>
      <c r="B1960" t="s">
        <v>771</v>
      </c>
      <c r="C1960" t="s">
        <v>1765</v>
      </c>
      <c r="D1960" t="s">
        <v>19</v>
      </c>
      <c r="E1960" t="s">
        <v>1772</v>
      </c>
      <c r="F1960" t="s">
        <v>46</v>
      </c>
      <c r="G1960" t="s">
        <v>173</v>
      </c>
      <c r="H1960" t="s">
        <v>34</v>
      </c>
      <c r="I1960" t="s">
        <v>23</v>
      </c>
      <c r="J1960" t="s">
        <v>36</v>
      </c>
      <c r="K1960" t="s">
        <v>64</v>
      </c>
      <c r="L1960" t="s">
        <v>1571</v>
      </c>
      <c r="M1960">
        <v>91.54</v>
      </c>
      <c r="N1960">
        <v>76</v>
      </c>
      <c r="O1960" t="s">
        <v>49</v>
      </c>
      <c r="P1960" t="s">
        <v>38</v>
      </c>
      <c r="Q1960">
        <v>5</v>
      </c>
      <c r="S1960" t="s">
        <v>29</v>
      </c>
      <c r="U1960">
        <v>305245</v>
      </c>
    </row>
    <row r="1961" spans="1:21" x14ac:dyDescent="0.3">
      <c r="A1961">
        <v>305933</v>
      </c>
      <c r="B1961" t="s">
        <v>556</v>
      </c>
      <c r="C1961" t="s">
        <v>1760</v>
      </c>
      <c r="D1961" t="s">
        <v>31</v>
      </c>
      <c r="E1961" t="s">
        <v>1771</v>
      </c>
      <c r="F1961" t="s">
        <v>32</v>
      </c>
      <c r="G1961" t="s">
        <v>102</v>
      </c>
      <c r="H1961" t="s">
        <v>34</v>
      </c>
      <c r="I1961" t="s">
        <v>35</v>
      </c>
      <c r="J1961" t="s">
        <v>36</v>
      </c>
      <c r="K1961" t="s">
        <v>64</v>
      </c>
      <c r="L1961" t="s">
        <v>767</v>
      </c>
      <c r="M1961">
        <v>98.36</v>
      </c>
      <c r="N1961">
        <v>88</v>
      </c>
      <c r="O1961" t="s">
        <v>49</v>
      </c>
      <c r="P1961" t="s">
        <v>38</v>
      </c>
      <c r="Q1961">
        <v>4</v>
      </c>
      <c r="R1961">
        <v>17</v>
      </c>
      <c r="S1961" t="s">
        <v>29</v>
      </c>
      <c r="U1961">
        <v>305424</v>
      </c>
    </row>
    <row r="1962" spans="1:21" x14ac:dyDescent="0.3">
      <c r="A1962">
        <v>305937</v>
      </c>
      <c r="B1962" t="s">
        <v>418</v>
      </c>
      <c r="C1962" t="s">
        <v>1763</v>
      </c>
      <c r="D1962" t="s">
        <v>80</v>
      </c>
      <c r="E1962" t="s">
        <v>1769</v>
      </c>
      <c r="F1962" t="s">
        <v>61</v>
      </c>
      <c r="G1962" t="s">
        <v>102</v>
      </c>
      <c r="H1962" t="s">
        <v>76</v>
      </c>
      <c r="I1962" t="s">
        <v>43</v>
      </c>
      <c r="J1962" t="s">
        <v>24</v>
      </c>
      <c r="K1962" t="s">
        <v>69</v>
      </c>
      <c r="L1962" t="s">
        <v>1437</v>
      </c>
      <c r="M1962">
        <v>98.03</v>
      </c>
      <c r="N1962">
        <v>98</v>
      </c>
      <c r="O1962" t="s">
        <v>49</v>
      </c>
      <c r="P1962" t="s">
        <v>50</v>
      </c>
      <c r="R1962">
        <v>28</v>
      </c>
      <c r="S1962" t="s">
        <v>29</v>
      </c>
      <c r="U1962">
        <v>305497</v>
      </c>
    </row>
    <row r="1963" spans="1:21" x14ac:dyDescent="0.3">
      <c r="A1963">
        <v>305938</v>
      </c>
      <c r="B1963" t="s">
        <v>594</v>
      </c>
      <c r="C1963" t="s">
        <v>1761</v>
      </c>
      <c r="D1963" t="s">
        <v>40</v>
      </c>
      <c r="E1963" t="s">
        <v>1770</v>
      </c>
      <c r="F1963" t="s">
        <v>41</v>
      </c>
      <c r="G1963" t="s">
        <v>21</v>
      </c>
      <c r="H1963" t="s">
        <v>34</v>
      </c>
      <c r="I1963" t="s">
        <v>43</v>
      </c>
      <c r="J1963" t="s">
        <v>24</v>
      </c>
      <c r="K1963" t="s">
        <v>54</v>
      </c>
      <c r="L1963" t="s">
        <v>1739</v>
      </c>
      <c r="M1963">
        <v>85.55</v>
      </c>
      <c r="N1963">
        <v>85</v>
      </c>
      <c r="O1963" t="s">
        <v>49</v>
      </c>
      <c r="P1963" t="s">
        <v>28</v>
      </c>
      <c r="R1963">
        <v>25</v>
      </c>
      <c r="S1963" t="s">
        <v>29</v>
      </c>
      <c r="U1963">
        <v>305353</v>
      </c>
    </row>
    <row r="1964" spans="1:21" x14ac:dyDescent="0.3">
      <c r="A1964">
        <v>305939</v>
      </c>
      <c r="B1964" t="s">
        <v>212</v>
      </c>
      <c r="C1964" t="s">
        <v>1765</v>
      </c>
      <c r="D1964" t="s">
        <v>19</v>
      </c>
      <c r="E1964" t="s">
        <v>1770</v>
      </c>
      <c r="F1964" t="s">
        <v>41</v>
      </c>
      <c r="G1964" t="s">
        <v>102</v>
      </c>
      <c r="H1964" t="s">
        <v>63</v>
      </c>
      <c r="I1964" t="s">
        <v>43</v>
      </c>
      <c r="J1964" t="s">
        <v>36</v>
      </c>
      <c r="K1964" t="s">
        <v>64</v>
      </c>
      <c r="L1964" t="s">
        <v>1430</v>
      </c>
      <c r="M1964">
        <v>98.73</v>
      </c>
      <c r="N1964">
        <v>92</v>
      </c>
      <c r="O1964" t="s">
        <v>49</v>
      </c>
      <c r="P1964" t="s">
        <v>50</v>
      </c>
      <c r="R1964">
        <v>19</v>
      </c>
      <c r="S1964" t="s">
        <v>29</v>
      </c>
      <c r="U1964">
        <v>303757</v>
      </c>
    </row>
    <row r="1965" spans="1:21" x14ac:dyDescent="0.3">
      <c r="A1965">
        <v>305945</v>
      </c>
      <c r="B1965" t="s">
        <v>584</v>
      </c>
      <c r="C1965" t="s">
        <v>1760</v>
      </c>
      <c r="D1965" t="s">
        <v>31</v>
      </c>
      <c r="E1965" t="s">
        <v>1768</v>
      </c>
      <c r="F1965" t="s">
        <v>20</v>
      </c>
      <c r="G1965" t="s">
        <v>47</v>
      </c>
      <c r="H1965" t="s">
        <v>76</v>
      </c>
      <c r="I1965" t="s">
        <v>43</v>
      </c>
      <c r="J1965" t="s">
        <v>36</v>
      </c>
      <c r="K1965" t="s">
        <v>25</v>
      </c>
      <c r="L1965" t="s">
        <v>488</v>
      </c>
      <c r="M1965">
        <v>93.63</v>
      </c>
      <c r="N1965">
        <v>90</v>
      </c>
      <c r="O1965" t="s">
        <v>49</v>
      </c>
      <c r="P1965" t="s">
        <v>38</v>
      </c>
      <c r="Q1965">
        <v>4</v>
      </c>
      <c r="R1965">
        <v>19</v>
      </c>
      <c r="S1965" t="s">
        <v>29</v>
      </c>
      <c r="U1965">
        <v>305295</v>
      </c>
    </row>
    <row r="1966" spans="1:21" x14ac:dyDescent="0.3">
      <c r="A1966">
        <v>305952</v>
      </c>
      <c r="B1966" t="s">
        <v>277</v>
      </c>
      <c r="C1966" t="s">
        <v>1760</v>
      </c>
      <c r="D1966" t="s">
        <v>31</v>
      </c>
      <c r="E1966" t="s">
        <v>1770</v>
      </c>
      <c r="F1966" t="s">
        <v>41</v>
      </c>
      <c r="G1966" t="s">
        <v>33</v>
      </c>
      <c r="H1966" t="s">
        <v>22</v>
      </c>
      <c r="I1966" t="s">
        <v>35</v>
      </c>
      <c r="J1966" t="s">
        <v>36</v>
      </c>
      <c r="K1966" t="s">
        <v>64</v>
      </c>
      <c r="L1966" t="s">
        <v>991</v>
      </c>
      <c r="M1966">
        <v>93.25</v>
      </c>
      <c r="N1966">
        <v>81</v>
      </c>
      <c r="O1966" t="s">
        <v>49</v>
      </c>
      <c r="P1966" t="s">
        <v>38</v>
      </c>
      <c r="Q1966">
        <v>3</v>
      </c>
      <c r="S1966" t="s">
        <v>131</v>
      </c>
      <c r="T1966" t="s">
        <v>1743</v>
      </c>
      <c r="U1966">
        <v>304136</v>
      </c>
    </row>
    <row r="1967" spans="1:21" x14ac:dyDescent="0.3">
      <c r="A1967">
        <v>305953</v>
      </c>
      <c r="B1967" t="s">
        <v>625</v>
      </c>
      <c r="C1967" t="s">
        <v>1763</v>
      </c>
      <c r="D1967" t="s">
        <v>80</v>
      </c>
      <c r="E1967" t="s">
        <v>1772</v>
      </c>
      <c r="F1967" t="s">
        <v>46</v>
      </c>
      <c r="G1967" t="s">
        <v>126</v>
      </c>
      <c r="H1967" t="s">
        <v>63</v>
      </c>
      <c r="I1967" t="s">
        <v>35</v>
      </c>
      <c r="J1967" t="s">
        <v>24</v>
      </c>
      <c r="K1967" t="s">
        <v>25</v>
      </c>
      <c r="L1967" t="s">
        <v>464</v>
      </c>
      <c r="M1967">
        <v>86.47</v>
      </c>
      <c r="N1967">
        <v>77</v>
      </c>
      <c r="O1967" t="s">
        <v>49</v>
      </c>
      <c r="P1967" t="s">
        <v>28</v>
      </c>
      <c r="R1967">
        <v>19</v>
      </c>
      <c r="S1967" t="s">
        <v>29</v>
      </c>
      <c r="U1967">
        <v>303744</v>
      </c>
    </row>
    <row r="1968" spans="1:21" x14ac:dyDescent="0.3">
      <c r="A1968">
        <v>305956</v>
      </c>
      <c r="B1968" t="s">
        <v>421</v>
      </c>
      <c r="C1968" t="s">
        <v>1766</v>
      </c>
      <c r="D1968" t="s">
        <v>52</v>
      </c>
      <c r="E1968" t="s">
        <v>1770</v>
      </c>
      <c r="F1968" t="s">
        <v>41</v>
      </c>
      <c r="G1968" t="s">
        <v>21</v>
      </c>
      <c r="H1968" t="s">
        <v>34</v>
      </c>
      <c r="I1968" t="s">
        <v>43</v>
      </c>
      <c r="J1968" t="s">
        <v>24</v>
      </c>
      <c r="K1968" t="s">
        <v>69</v>
      </c>
      <c r="L1968" t="s">
        <v>1630</v>
      </c>
      <c r="M1968">
        <v>99.99</v>
      </c>
      <c r="N1968">
        <v>86</v>
      </c>
      <c r="O1968" t="s">
        <v>49</v>
      </c>
      <c r="P1968" t="s">
        <v>28</v>
      </c>
      <c r="R1968">
        <v>22</v>
      </c>
      <c r="S1968" t="s">
        <v>29</v>
      </c>
      <c r="U1968">
        <v>305300</v>
      </c>
    </row>
    <row r="1969" spans="1:21" x14ac:dyDescent="0.3">
      <c r="A1969">
        <v>305957</v>
      </c>
      <c r="B1969" t="s">
        <v>348</v>
      </c>
      <c r="C1969" t="s">
        <v>1761</v>
      </c>
      <c r="D1969" t="s">
        <v>40</v>
      </c>
      <c r="E1969" t="s">
        <v>1772</v>
      </c>
      <c r="F1969" t="s">
        <v>46</v>
      </c>
      <c r="G1969" t="s">
        <v>73</v>
      </c>
      <c r="H1969" t="s">
        <v>34</v>
      </c>
      <c r="I1969" t="s">
        <v>43</v>
      </c>
      <c r="J1969" t="s">
        <v>36</v>
      </c>
      <c r="K1969" t="s">
        <v>69</v>
      </c>
      <c r="L1969" t="s">
        <v>1643</v>
      </c>
      <c r="M1969">
        <v>89.45</v>
      </c>
      <c r="N1969">
        <v>81</v>
      </c>
      <c r="O1969" t="s">
        <v>49</v>
      </c>
      <c r="P1969" t="s">
        <v>38</v>
      </c>
      <c r="Q1969">
        <v>2</v>
      </c>
      <c r="R1969">
        <v>11</v>
      </c>
      <c r="S1969" t="s">
        <v>29</v>
      </c>
      <c r="U1969">
        <v>304861</v>
      </c>
    </row>
    <row r="1970" spans="1:21" x14ac:dyDescent="0.3">
      <c r="A1970">
        <v>305962</v>
      </c>
      <c r="B1970" t="s">
        <v>837</v>
      </c>
      <c r="C1970" t="s">
        <v>1764</v>
      </c>
      <c r="D1970" t="s">
        <v>60</v>
      </c>
      <c r="E1970" t="s">
        <v>1770</v>
      </c>
      <c r="F1970" t="s">
        <v>41</v>
      </c>
      <c r="G1970" t="s">
        <v>173</v>
      </c>
      <c r="H1970" t="s">
        <v>22</v>
      </c>
      <c r="I1970" t="s">
        <v>43</v>
      </c>
      <c r="J1970" t="s">
        <v>36</v>
      </c>
      <c r="K1970" t="s">
        <v>64</v>
      </c>
      <c r="L1970" t="s">
        <v>1200</v>
      </c>
      <c r="M1970">
        <v>99.37</v>
      </c>
      <c r="N1970">
        <v>87</v>
      </c>
      <c r="O1970" t="s">
        <v>49</v>
      </c>
      <c r="P1970" t="s">
        <v>50</v>
      </c>
      <c r="R1970">
        <v>9</v>
      </c>
      <c r="S1970" t="s">
        <v>29</v>
      </c>
      <c r="U1970">
        <v>305615</v>
      </c>
    </row>
    <row r="1971" spans="1:21" x14ac:dyDescent="0.3">
      <c r="A1971">
        <v>305963</v>
      </c>
      <c r="B1971" t="s">
        <v>541</v>
      </c>
      <c r="C1971" t="s">
        <v>1764</v>
      </c>
      <c r="D1971" t="s">
        <v>60</v>
      </c>
      <c r="E1971" t="s">
        <v>1772</v>
      </c>
      <c r="F1971" t="s">
        <v>46</v>
      </c>
      <c r="G1971" t="s">
        <v>42</v>
      </c>
      <c r="H1971" t="s">
        <v>76</v>
      </c>
      <c r="I1971" t="s">
        <v>43</v>
      </c>
      <c r="J1971" t="s">
        <v>24</v>
      </c>
      <c r="K1971" t="s">
        <v>25</v>
      </c>
      <c r="L1971" t="s">
        <v>1746</v>
      </c>
      <c r="M1971">
        <v>94.75</v>
      </c>
      <c r="N1971">
        <v>73</v>
      </c>
      <c r="O1971" t="s">
        <v>49</v>
      </c>
      <c r="P1971" t="s">
        <v>38</v>
      </c>
      <c r="Q1971">
        <v>3</v>
      </c>
      <c r="R1971">
        <v>16</v>
      </c>
      <c r="S1971" t="s">
        <v>29</v>
      </c>
      <c r="U1971">
        <v>304902</v>
      </c>
    </row>
    <row r="1972" spans="1:21" x14ac:dyDescent="0.3">
      <c r="A1972">
        <v>305964</v>
      </c>
      <c r="B1972" t="s">
        <v>1719</v>
      </c>
      <c r="C1972" t="s">
        <v>1766</v>
      </c>
      <c r="D1972" t="s">
        <v>52</v>
      </c>
      <c r="E1972" t="s">
        <v>1768</v>
      </c>
      <c r="F1972" t="s">
        <v>20</v>
      </c>
      <c r="G1972" t="s">
        <v>33</v>
      </c>
      <c r="H1972" t="s">
        <v>34</v>
      </c>
      <c r="I1972" t="s">
        <v>23</v>
      </c>
      <c r="J1972" t="s">
        <v>36</v>
      </c>
      <c r="K1972" t="s">
        <v>54</v>
      </c>
      <c r="L1972" t="s">
        <v>1635</v>
      </c>
      <c r="M1972">
        <v>91.06</v>
      </c>
      <c r="N1972">
        <v>77</v>
      </c>
      <c r="O1972" t="s">
        <v>49</v>
      </c>
      <c r="P1972" t="s">
        <v>38</v>
      </c>
      <c r="Q1972">
        <v>3</v>
      </c>
      <c r="R1972">
        <v>17</v>
      </c>
      <c r="S1972" t="s">
        <v>29</v>
      </c>
      <c r="U1972">
        <v>305048</v>
      </c>
    </row>
    <row r="1973" spans="1:21" x14ac:dyDescent="0.3">
      <c r="A1973">
        <v>305965</v>
      </c>
      <c r="B1973" t="s">
        <v>87</v>
      </c>
      <c r="C1973" t="s">
        <v>1761</v>
      </c>
      <c r="D1973" t="s">
        <v>40</v>
      </c>
      <c r="E1973" t="s">
        <v>1768</v>
      </c>
      <c r="F1973" t="s">
        <v>20</v>
      </c>
      <c r="G1973" t="s">
        <v>47</v>
      </c>
      <c r="H1973" t="s">
        <v>22</v>
      </c>
      <c r="I1973" t="s">
        <v>35</v>
      </c>
      <c r="J1973" t="s">
        <v>36</v>
      </c>
      <c r="K1973" t="s">
        <v>25</v>
      </c>
      <c r="L1973" t="s">
        <v>1692</v>
      </c>
      <c r="M1973">
        <v>95.12</v>
      </c>
      <c r="N1973">
        <v>92</v>
      </c>
      <c r="O1973" t="s">
        <v>49</v>
      </c>
      <c r="P1973" t="s">
        <v>28</v>
      </c>
      <c r="R1973">
        <v>32</v>
      </c>
      <c r="S1973" t="s">
        <v>29</v>
      </c>
      <c r="U1973">
        <v>304752</v>
      </c>
    </row>
    <row r="1974" spans="1:21" x14ac:dyDescent="0.3">
      <c r="A1974">
        <v>305966</v>
      </c>
      <c r="B1974" t="s">
        <v>985</v>
      </c>
      <c r="C1974" t="s">
        <v>1763</v>
      </c>
      <c r="D1974" t="s">
        <v>80</v>
      </c>
      <c r="E1974" t="s">
        <v>1772</v>
      </c>
      <c r="F1974" t="s">
        <v>46</v>
      </c>
      <c r="G1974" t="s">
        <v>73</v>
      </c>
      <c r="H1974" t="s">
        <v>63</v>
      </c>
      <c r="I1974" t="s">
        <v>23</v>
      </c>
      <c r="J1974" t="s">
        <v>24</v>
      </c>
      <c r="K1974" t="s">
        <v>64</v>
      </c>
      <c r="L1974" t="s">
        <v>1055</v>
      </c>
      <c r="M1974">
        <v>85.13</v>
      </c>
      <c r="N1974">
        <v>77</v>
      </c>
      <c r="O1974" t="s">
        <v>49</v>
      </c>
      <c r="P1974" t="s">
        <v>50</v>
      </c>
      <c r="R1974">
        <v>15</v>
      </c>
      <c r="S1974" t="s">
        <v>29</v>
      </c>
      <c r="U1974">
        <v>303571</v>
      </c>
    </row>
    <row r="1975" spans="1:21" x14ac:dyDescent="0.3">
      <c r="A1975">
        <v>305969</v>
      </c>
      <c r="B1975" t="s">
        <v>828</v>
      </c>
      <c r="C1975" t="s">
        <v>1762</v>
      </c>
      <c r="D1975" t="s">
        <v>72</v>
      </c>
      <c r="E1975" t="s">
        <v>1768</v>
      </c>
      <c r="F1975" t="s">
        <v>20</v>
      </c>
      <c r="G1975" t="s">
        <v>33</v>
      </c>
      <c r="H1975" t="s">
        <v>76</v>
      </c>
      <c r="I1975" t="s">
        <v>35</v>
      </c>
      <c r="J1975" t="s">
        <v>24</v>
      </c>
      <c r="K1975" t="s">
        <v>54</v>
      </c>
      <c r="L1975" t="s">
        <v>1571</v>
      </c>
      <c r="M1975">
        <v>98.27</v>
      </c>
      <c r="N1975">
        <v>96</v>
      </c>
      <c r="O1975" t="s">
        <v>49</v>
      </c>
      <c r="P1975" t="s">
        <v>38</v>
      </c>
      <c r="Q1975">
        <v>3</v>
      </c>
      <c r="R1975">
        <v>24</v>
      </c>
      <c r="S1975" t="s">
        <v>29</v>
      </c>
      <c r="U1975">
        <v>305598</v>
      </c>
    </row>
    <row r="1976" spans="1:21" x14ac:dyDescent="0.3">
      <c r="A1976">
        <v>305970</v>
      </c>
      <c r="B1976" t="s">
        <v>129</v>
      </c>
      <c r="C1976" t="s">
        <v>1762</v>
      </c>
      <c r="D1976" t="s">
        <v>72</v>
      </c>
      <c r="E1976" t="s">
        <v>1768</v>
      </c>
      <c r="F1976" t="s">
        <v>20</v>
      </c>
      <c r="G1976" t="s">
        <v>126</v>
      </c>
      <c r="H1976" t="s">
        <v>22</v>
      </c>
      <c r="I1976" t="s">
        <v>35</v>
      </c>
      <c r="J1976" t="s">
        <v>24</v>
      </c>
      <c r="K1976" t="s">
        <v>54</v>
      </c>
      <c r="L1976" t="s">
        <v>387</v>
      </c>
      <c r="M1976">
        <v>89.27</v>
      </c>
      <c r="N1976">
        <v>81</v>
      </c>
      <c r="O1976" t="s">
        <v>49</v>
      </c>
      <c r="P1976" t="s">
        <v>28</v>
      </c>
      <c r="R1976">
        <v>5</v>
      </c>
      <c r="S1976" t="s">
        <v>29</v>
      </c>
      <c r="U1976">
        <v>305652</v>
      </c>
    </row>
    <row r="1977" spans="1:21" x14ac:dyDescent="0.3">
      <c r="A1977">
        <v>305978</v>
      </c>
      <c r="B1977" t="s">
        <v>474</v>
      </c>
      <c r="C1977" t="s">
        <v>1763</v>
      </c>
      <c r="D1977" t="s">
        <v>80</v>
      </c>
      <c r="E1977" t="s">
        <v>1770</v>
      </c>
      <c r="F1977" t="s">
        <v>41</v>
      </c>
      <c r="G1977" t="s">
        <v>21</v>
      </c>
      <c r="H1977" t="s">
        <v>34</v>
      </c>
      <c r="I1977" t="s">
        <v>35</v>
      </c>
      <c r="J1977" t="s">
        <v>24</v>
      </c>
      <c r="K1977" t="s">
        <v>64</v>
      </c>
      <c r="L1977" t="s">
        <v>1385</v>
      </c>
      <c r="M1977">
        <v>93.22</v>
      </c>
      <c r="N1977">
        <v>75</v>
      </c>
      <c r="O1977" t="s">
        <v>49</v>
      </c>
      <c r="P1977" t="s">
        <v>38</v>
      </c>
      <c r="Q1977">
        <v>2</v>
      </c>
      <c r="R1977">
        <v>40</v>
      </c>
      <c r="S1977" t="s">
        <v>57</v>
      </c>
      <c r="T1977" t="s">
        <v>1592</v>
      </c>
      <c r="U1977">
        <v>304530</v>
      </c>
    </row>
    <row r="1978" spans="1:21" x14ac:dyDescent="0.3">
      <c r="A1978">
        <v>305979</v>
      </c>
      <c r="B1978" t="s">
        <v>1137</v>
      </c>
      <c r="C1978" t="s">
        <v>1766</v>
      </c>
      <c r="D1978" t="s">
        <v>52</v>
      </c>
      <c r="E1978" t="s">
        <v>1768</v>
      </c>
      <c r="F1978" t="s">
        <v>20</v>
      </c>
      <c r="G1978" t="s">
        <v>21</v>
      </c>
      <c r="H1978" t="s">
        <v>63</v>
      </c>
      <c r="I1978" t="s">
        <v>35</v>
      </c>
      <c r="J1978" t="s">
        <v>24</v>
      </c>
      <c r="K1978" t="s">
        <v>54</v>
      </c>
      <c r="L1978" t="s">
        <v>1207</v>
      </c>
      <c r="M1978">
        <v>86.57</v>
      </c>
      <c r="N1978">
        <v>90</v>
      </c>
      <c r="O1978" t="s">
        <v>49</v>
      </c>
      <c r="P1978" t="s">
        <v>38</v>
      </c>
      <c r="Q1978">
        <v>3</v>
      </c>
      <c r="R1978">
        <v>29</v>
      </c>
      <c r="S1978" t="s">
        <v>29</v>
      </c>
      <c r="U1978">
        <v>304633</v>
      </c>
    </row>
    <row r="1979" spans="1:21" x14ac:dyDescent="0.3">
      <c r="A1979">
        <v>305992</v>
      </c>
      <c r="B1979" t="s">
        <v>45</v>
      </c>
      <c r="C1979" t="s">
        <v>1766</v>
      </c>
      <c r="D1979" t="s">
        <v>52</v>
      </c>
      <c r="E1979" t="s">
        <v>1768</v>
      </c>
      <c r="F1979" t="s">
        <v>20</v>
      </c>
      <c r="G1979" t="s">
        <v>21</v>
      </c>
      <c r="H1979" t="s">
        <v>22</v>
      </c>
      <c r="I1979" t="s">
        <v>23</v>
      </c>
      <c r="J1979" t="s">
        <v>24</v>
      </c>
      <c r="K1979" t="s">
        <v>69</v>
      </c>
      <c r="L1979" t="s">
        <v>1691</v>
      </c>
      <c r="M1979">
        <v>86.44</v>
      </c>
      <c r="N1979">
        <v>73</v>
      </c>
      <c r="O1979" t="s">
        <v>49</v>
      </c>
      <c r="P1979" t="s">
        <v>38</v>
      </c>
      <c r="Q1979">
        <v>2</v>
      </c>
      <c r="R1979">
        <v>34</v>
      </c>
      <c r="S1979" t="s">
        <v>29</v>
      </c>
      <c r="U1979">
        <v>304757</v>
      </c>
    </row>
    <row r="1980" spans="1:21" x14ac:dyDescent="0.3">
      <c r="A1980">
        <v>305993</v>
      </c>
      <c r="B1980" t="s">
        <v>301</v>
      </c>
      <c r="C1980" t="s">
        <v>1761</v>
      </c>
      <c r="D1980" t="s">
        <v>40</v>
      </c>
      <c r="E1980" t="s">
        <v>1770</v>
      </c>
      <c r="F1980" t="s">
        <v>41</v>
      </c>
      <c r="G1980" t="s">
        <v>173</v>
      </c>
      <c r="H1980" t="s">
        <v>76</v>
      </c>
      <c r="I1980" t="s">
        <v>35</v>
      </c>
      <c r="J1980" t="s">
        <v>36</v>
      </c>
      <c r="K1980" t="s">
        <v>54</v>
      </c>
      <c r="L1980" t="s">
        <v>915</v>
      </c>
      <c r="M1980">
        <v>98.43</v>
      </c>
      <c r="N1980">
        <v>95</v>
      </c>
      <c r="O1980" t="s">
        <v>49</v>
      </c>
      <c r="P1980" t="s">
        <v>38</v>
      </c>
      <c r="Q1980">
        <v>5</v>
      </c>
      <c r="R1980">
        <v>31</v>
      </c>
      <c r="S1980" t="s">
        <v>29</v>
      </c>
      <c r="U1980">
        <v>305469</v>
      </c>
    </row>
    <row r="1981" spans="1:21" x14ac:dyDescent="0.3">
      <c r="A1981">
        <v>305998</v>
      </c>
      <c r="B1981" t="s">
        <v>517</v>
      </c>
      <c r="C1981" t="s">
        <v>1761</v>
      </c>
      <c r="D1981" t="s">
        <v>40</v>
      </c>
      <c r="E1981" t="s">
        <v>1770</v>
      </c>
      <c r="F1981" t="s">
        <v>41</v>
      </c>
      <c r="G1981" t="s">
        <v>68</v>
      </c>
      <c r="H1981" t="s">
        <v>22</v>
      </c>
      <c r="I1981" t="s">
        <v>43</v>
      </c>
      <c r="J1981" t="s">
        <v>24</v>
      </c>
      <c r="K1981" t="s">
        <v>64</v>
      </c>
      <c r="L1981" t="s">
        <v>1751</v>
      </c>
      <c r="M1981">
        <v>96.72</v>
      </c>
      <c r="N1981">
        <v>99</v>
      </c>
      <c r="O1981" t="s">
        <v>49</v>
      </c>
      <c r="P1981" t="s">
        <v>28</v>
      </c>
      <c r="R1981">
        <v>12</v>
      </c>
      <c r="S1981" t="s">
        <v>57</v>
      </c>
      <c r="T1981" t="s">
        <v>1752</v>
      </c>
      <c r="U1981">
        <v>304803</v>
      </c>
    </row>
    <row r="1982" spans="1:21" x14ac:dyDescent="0.3">
      <c r="A1982">
        <v>306002</v>
      </c>
      <c r="B1982" t="s">
        <v>221</v>
      </c>
      <c r="C1982" t="s">
        <v>1765</v>
      </c>
      <c r="D1982" t="s">
        <v>19</v>
      </c>
      <c r="E1982" t="s">
        <v>1770</v>
      </c>
      <c r="F1982" t="s">
        <v>41</v>
      </c>
      <c r="G1982" t="s">
        <v>102</v>
      </c>
      <c r="H1982" t="s">
        <v>76</v>
      </c>
      <c r="I1982" t="s">
        <v>35</v>
      </c>
      <c r="J1982" t="s">
        <v>24</v>
      </c>
      <c r="K1982" t="s">
        <v>64</v>
      </c>
      <c r="L1982" t="s">
        <v>1418</v>
      </c>
      <c r="M1982">
        <v>89.1</v>
      </c>
      <c r="N1982">
        <v>75</v>
      </c>
      <c r="O1982" t="s">
        <v>49</v>
      </c>
      <c r="P1982" t="s">
        <v>28</v>
      </c>
      <c r="R1982">
        <v>14</v>
      </c>
      <c r="S1982" t="s">
        <v>29</v>
      </c>
      <c r="U1982">
        <v>305979</v>
      </c>
    </row>
    <row r="1983" spans="1:21" x14ac:dyDescent="0.3">
      <c r="A1983">
        <v>306003</v>
      </c>
      <c r="B1983" t="s">
        <v>556</v>
      </c>
      <c r="C1983" t="s">
        <v>1760</v>
      </c>
      <c r="D1983" t="s">
        <v>31</v>
      </c>
      <c r="E1983" t="s">
        <v>1772</v>
      </c>
      <c r="F1983" t="s">
        <v>46</v>
      </c>
      <c r="G1983" t="s">
        <v>62</v>
      </c>
      <c r="H1983" t="s">
        <v>76</v>
      </c>
      <c r="I1983" t="s">
        <v>35</v>
      </c>
      <c r="J1983" t="s">
        <v>24</v>
      </c>
      <c r="K1983" t="s">
        <v>54</v>
      </c>
      <c r="L1983" t="s">
        <v>388</v>
      </c>
      <c r="M1983">
        <v>99.25</v>
      </c>
      <c r="N1983">
        <v>94</v>
      </c>
      <c r="O1983" t="s">
        <v>49</v>
      </c>
      <c r="P1983" t="s">
        <v>38</v>
      </c>
      <c r="Q1983">
        <v>5</v>
      </c>
      <c r="R1983">
        <v>38</v>
      </c>
      <c r="S1983" t="s">
        <v>131</v>
      </c>
      <c r="T1983" t="s">
        <v>1753</v>
      </c>
      <c r="U1983">
        <v>305306</v>
      </c>
    </row>
    <row r="1984" spans="1:21" x14ac:dyDescent="0.3">
      <c r="A1984">
        <v>306004</v>
      </c>
      <c r="B1984" t="s">
        <v>307</v>
      </c>
      <c r="C1984" t="s">
        <v>1760</v>
      </c>
      <c r="D1984" t="s">
        <v>31</v>
      </c>
      <c r="E1984" t="s">
        <v>1769</v>
      </c>
      <c r="F1984" t="s">
        <v>61</v>
      </c>
      <c r="G1984" t="s">
        <v>173</v>
      </c>
      <c r="H1984" t="s">
        <v>34</v>
      </c>
      <c r="I1984" t="s">
        <v>23</v>
      </c>
      <c r="J1984" t="s">
        <v>36</v>
      </c>
      <c r="K1984" t="s">
        <v>64</v>
      </c>
      <c r="L1984" t="s">
        <v>964</v>
      </c>
      <c r="M1984">
        <v>87.63</v>
      </c>
      <c r="N1984">
        <v>79</v>
      </c>
      <c r="O1984" t="s">
        <v>49</v>
      </c>
      <c r="P1984" t="s">
        <v>28</v>
      </c>
      <c r="R1984">
        <v>12</v>
      </c>
      <c r="S1984" t="s">
        <v>57</v>
      </c>
      <c r="T1984" t="s">
        <v>671</v>
      </c>
      <c r="U1984">
        <v>305512</v>
      </c>
    </row>
    <row r="1985" spans="1:21" x14ac:dyDescent="0.3">
      <c r="A1985">
        <v>306016</v>
      </c>
      <c r="B1985" t="s">
        <v>389</v>
      </c>
      <c r="C1985" t="s">
        <v>1760</v>
      </c>
      <c r="D1985" t="s">
        <v>31</v>
      </c>
      <c r="E1985" t="s">
        <v>1768</v>
      </c>
      <c r="F1985" t="s">
        <v>20</v>
      </c>
      <c r="G1985" t="s">
        <v>33</v>
      </c>
      <c r="H1985" t="s">
        <v>22</v>
      </c>
      <c r="I1985" t="s">
        <v>43</v>
      </c>
      <c r="J1985" t="s">
        <v>24</v>
      </c>
      <c r="K1985" t="s">
        <v>25</v>
      </c>
      <c r="L1985" t="s">
        <v>1043</v>
      </c>
      <c r="M1985">
        <v>99.16</v>
      </c>
      <c r="N1985">
        <v>85</v>
      </c>
      <c r="O1985" t="s">
        <v>49</v>
      </c>
      <c r="P1985" t="s">
        <v>38</v>
      </c>
      <c r="Q1985">
        <v>2</v>
      </c>
      <c r="R1985">
        <v>31</v>
      </c>
      <c r="S1985" t="s">
        <v>29</v>
      </c>
      <c r="U1985">
        <v>305860</v>
      </c>
    </row>
    <row r="1986" spans="1:21" x14ac:dyDescent="0.3">
      <c r="A1986">
        <v>306017</v>
      </c>
      <c r="B1986" t="s">
        <v>140</v>
      </c>
      <c r="C1986" t="s">
        <v>1764</v>
      </c>
      <c r="D1986" t="s">
        <v>60</v>
      </c>
      <c r="E1986" t="s">
        <v>1768</v>
      </c>
      <c r="F1986" t="s">
        <v>20</v>
      </c>
      <c r="G1986" t="s">
        <v>126</v>
      </c>
      <c r="H1986" t="s">
        <v>22</v>
      </c>
      <c r="I1986" t="s">
        <v>35</v>
      </c>
      <c r="J1986" t="s">
        <v>36</v>
      </c>
      <c r="K1986" t="s">
        <v>54</v>
      </c>
      <c r="L1986" t="s">
        <v>1353</v>
      </c>
      <c r="M1986">
        <v>88.8</v>
      </c>
      <c r="N1986">
        <v>83</v>
      </c>
      <c r="O1986" t="s">
        <v>49</v>
      </c>
      <c r="P1986" t="s">
        <v>28</v>
      </c>
      <c r="R1986">
        <v>23</v>
      </c>
      <c r="S1986" t="s">
        <v>29</v>
      </c>
      <c r="U1986">
        <v>303784</v>
      </c>
    </row>
    <row r="1987" spans="1:21" x14ac:dyDescent="0.3">
      <c r="A1987">
        <v>303520</v>
      </c>
      <c r="B1987" t="s">
        <v>18</v>
      </c>
      <c r="C1987" t="s">
        <v>1765</v>
      </c>
      <c r="D1987" t="s">
        <v>19</v>
      </c>
      <c r="E1987" t="s">
        <v>1768</v>
      </c>
      <c r="F1987" t="s">
        <v>20</v>
      </c>
      <c r="G1987" t="s">
        <v>21</v>
      </c>
      <c r="H1987" t="s">
        <v>22</v>
      </c>
      <c r="I1987" t="s">
        <v>23</v>
      </c>
      <c r="J1987" t="s">
        <v>24</v>
      </c>
      <c r="K1987" t="s">
        <v>25</v>
      </c>
      <c r="L1987" t="s">
        <v>26</v>
      </c>
      <c r="M1987">
        <v>78.510000000000005</v>
      </c>
      <c r="N1987">
        <v>68</v>
      </c>
      <c r="O1987" t="s">
        <v>27</v>
      </c>
      <c r="P1987" t="s">
        <v>28</v>
      </c>
      <c r="S1987" t="s">
        <v>29</v>
      </c>
    </row>
    <row r="1988" spans="1:21" x14ac:dyDescent="0.3">
      <c r="A1988">
        <v>303521</v>
      </c>
      <c r="B1988" t="s">
        <v>30</v>
      </c>
      <c r="C1988" t="s">
        <v>1760</v>
      </c>
      <c r="D1988" t="s">
        <v>31</v>
      </c>
      <c r="E1988" t="s">
        <v>1771</v>
      </c>
      <c r="F1988" t="s">
        <v>32</v>
      </c>
      <c r="G1988" t="s">
        <v>33</v>
      </c>
      <c r="H1988" t="s">
        <v>34</v>
      </c>
      <c r="I1988" t="s">
        <v>35</v>
      </c>
      <c r="J1988" t="s">
        <v>36</v>
      </c>
      <c r="K1988" t="s">
        <v>25</v>
      </c>
      <c r="L1988" t="s">
        <v>37</v>
      </c>
      <c r="M1988">
        <v>75.63</v>
      </c>
      <c r="N1988">
        <v>67</v>
      </c>
      <c r="O1988" t="s">
        <v>27</v>
      </c>
      <c r="P1988" t="s">
        <v>38</v>
      </c>
      <c r="Q1988">
        <v>2</v>
      </c>
      <c r="S1988" t="s">
        <v>29</v>
      </c>
    </row>
    <row r="1989" spans="1:21" x14ac:dyDescent="0.3">
      <c r="A1989">
        <v>303522</v>
      </c>
      <c r="B1989" t="s">
        <v>39</v>
      </c>
      <c r="C1989" t="s">
        <v>1761</v>
      </c>
      <c r="D1989" t="s">
        <v>40</v>
      </c>
      <c r="E1989" t="s">
        <v>1770</v>
      </c>
      <c r="F1989" t="s">
        <v>41</v>
      </c>
      <c r="G1989" t="s">
        <v>42</v>
      </c>
      <c r="H1989" t="s">
        <v>34</v>
      </c>
      <c r="I1989" t="s">
        <v>43</v>
      </c>
      <c r="J1989" t="s">
        <v>36</v>
      </c>
      <c r="K1989" t="s">
        <v>25</v>
      </c>
      <c r="L1989" t="s">
        <v>44</v>
      </c>
      <c r="M1989">
        <v>82.67</v>
      </c>
      <c r="N1989">
        <v>71</v>
      </c>
      <c r="O1989" t="s">
        <v>27</v>
      </c>
      <c r="P1989" t="s">
        <v>28</v>
      </c>
      <c r="R1989">
        <v>9</v>
      </c>
      <c r="S1989" t="s">
        <v>29</v>
      </c>
    </row>
    <row r="1990" spans="1:21" x14ac:dyDescent="0.3">
      <c r="A1990">
        <v>303526</v>
      </c>
      <c r="B1990" t="s">
        <v>67</v>
      </c>
      <c r="C1990" t="s">
        <v>1764</v>
      </c>
      <c r="D1990" t="s">
        <v>60</v>
      </c>
      <c r="E1990" t="s">
        <v>1770</v>
      </c>
      <c r="F1990" t="s">
        <v>41</v>
      </c>
      <c r="G1990" t="s">
        <v>68</v>
      </c>
      <c r="H1990" t="s">
        <v>63</v>
      </c>
      <c r="I1990" t="s">
        <v>35</v>
      </c>
      <c r="J1990" t="s">
        <v>36</v>
      </c>
      <c r="K1990" t="s">
        <v>69</v>
      </c>
      <c r="L1990" t="s">
        <v>70</v>
      </c>
      <c r="M1990">
        <v>77.069999999999993</v>
      </c>
      <c r="N1990">
        <v>52</v>
      </c>
      <c r="O1990" t="s">
        <v>27</v>
      </c>
      <c r="P1990" t="s">
        <v>38</v>
      </c>
      <c r="Q1990">
        <v>4</v>
      </c>
      <c r="R1990">
        <v>18</v>
      </c>
      <c r="S1990" t="s">
        <v>29</v>
      </c>
    </row>
    <row r="1991" spans="1:21" x14ac:dyDescent="0.3">
      <c r="A1991">
        <v>303531</v>
      </c>
      <c r="B1991" t="s">
        <v>84</v>
      </c>
      <c r="C1991" t="s">
        <v>1763</v>
      </c>
      <c r="D1991" t="s">
        <v>80</v>
      </c>
      <c r="E1991" t="s">
        <v>1769</v>
      </c>
      <c r="F1991" t="s">
        <v>61</v>
      </c>
      <c r="G1991" t="s">
        <v>47</v>
      </c>
      <c r="H1991" t="s">
        <v>76</v>
      </c>
      <c r="I1991" t="s">
        <v>43</v>
      </c>
      <c r="J1991" t="s">
        <v>36</v>
      </c>
      <c r="K1991" t="s">
        <v>69</v>
      </c>
      <c r="L1991" t="s">
        <v>85</v>
      </c>
      <c r="M1991">
        <v>80.31</v>
      </c>
      <c r="N1991">
        <v>71</v>
      </c>
      <c r="O1991" t="s">
        <v>27</v>
      </c>
      <c r="P1991" t="s">
        <v>38</v>
      </c>
      <c r="Q1991">
        <v>2</v>
      </c>
      <c r="R1991">
        <v>24</v>
      </c>
      <c r="S1991" t="s">
        <v>57</v>
      </c>
      <c r="T1991" t="s">
        <v>86</v>
      </c>
      <c r="U1991">
        <v>303527</v>
      </c>
    </row>
    <row r="1992" spans="1:21" x14ac:dyDescent="0.3">
      <c r="A1992">
        <v>303533</v>
      </c>
      <c r="B1992" t="s">
        <v>89</v>
      </c>
      <c r="C1992" t="s">
        <v>1761</v>
      </c>
      <c r="D1992" t="s">
        <v>40</v>
      </c>
      <c r="E1992" t="s">
        <v>1772</v>
      </c>
      <c r="F1992" t="s">
        <v>46</v>
      </c>
      <c r="G1992" t="s">
        <v>53</v>
      </c>
      <c r="H1992" t="s">
        <v>76</v>
      </c>
      <c r="I1992" t="s">
        <v>23</v>
      </c>
      <c r="J1992" t="s">
        <v>24</v>
      </c>
      <c r="K1992" t="s">
        <v>64</v>
      </c>
      <c r="L1992" t="s">
        <v>90</v>
      </c>
      <c r="M1992">
        <v>79.62</v>
      </c>
      <c r="N1992">
        <v>79</v>
      </c>
      <c r="O1992" t="s">
        <v>27</v>
      </c>
      <c r="P1992" t="s">
        <v>38</v>
      </c>
      <c r="Q1992">
        <v>2</v>
      </c>
      <c r="S1992" t="s">
        <v>29</v>
      </c>
      <c r="U1992">
        <v>303525</v>
      </c>
    </row>
    <row r="1993" spans="1:21" x14ac:dyDescent="0.3">
      <c r="A1993">
        <v>303536</v>
      </c>
      <c r="B1993" t="s">
        <v>94</v>
      </c>
      <c r="C1993" t="s">
        <v>1763</v>
      </c>
      <c r="D1993" t="s">
        <v>80</v>
      </c>
      <c r="E1993" t="s">
        <v>1769</v>
      </c>
      <c r="F1993" t="s">
        <v>61</v>
      </c>
      <c r="G1993" t="s">
        <v>53</v>
      </c>
      <c r="H1993" t="s">
        <v>63</v>
      </c>
      <c r="I1993" t="s">
        <v>23</v>
      </c>
      <c r="J1993" t="s">
        <v>24</v>
      </c>
      <c r="K1993" t="s">
        <v>25</v>
      </c>
      <c r="L1993" t="s">
        <v>85</v>
      </c>
      <c r="M1993">
        <v>81.349999999999994</v>
      </c>
      <c r="N1993">
        <v>74</v>
      </c>
      <c r="O1993" t="s">
        <v>27</v>
      </c>
      <c r="P1993" t="s">
        <v>38</v>
      </c>
      <c r="Q1993">
        <v>2</v>
      </c>
      <c r="R1993">
        <v>26</v>
      </c>
      <c r="S1993" t="s">
        <v>29</v>
      </c>
      <c r="U1993">
        <v>303530</v>
      </c>
    </row>
    <row r="1994" spans="1:21" x14ac:dyDescent="0.3">
      <c r="A1994">
        <v>303541</v>
      </c>
      <c r="B1994" t="s">
        <v>107</v>
      </c>
      <c r="C1994" t="s">
        <v>1764</v>
      </c>
      <c r="D1994" t="s">
        <v>60</v>
      </c>
      <c r="E1994" t="s">
        <v>1771</v>
      </c>
      <c r="F1994" t="s">
        <v>32</v>
      </c>
      <c r="G1994" t="s">
        <v>108</v>
      </c>
      <c r="H1994" t="s">
        <v>76</v>
      </c>
      <c r="I1994" t="s">
        <v>43</v>
      </c>
      <c r="J1994" t="s">
        <v>36</v>
      </c>
      <c r="K1994" t="s">
        <v>54</v>
      </c>
      <c r="L1994" t="s">
        <v>109</v>
      </c>
      <c r="M1994">
        <v>79.790000000000006</v>
      </c>
      <c r="N1994">
        <v>74</v>
      </c>
      <c r="O1994" t="s">
        <v>27</v>
      </c>
      <c r="P1994" t="s">
        <v>50</v>
      </c>
      <c r="R1994">
        <v>18</v>
      </c>
      <c r="S1994" t="s">
        <v>29</v>
      </c>
      <c r="U1994">
        <v>303521</v>
      </c>
    </row>
    <row r="1995" spans="1:21" x14ac:dyDescent="0.3">
      <c r="A1995">
        <v>303546</v>
      </c>
      <c r="B1995" t="s">
        <v>118</v>
      </c>
      <c r="C1995" t="s">
        <v>1764</v>
      </c>
      <c r="D1995" t="s">
        <v>60</v>
      </c>
      <c r="E1995" t="s">
        <v>1771</v>
      </c>
      <c r="F1995" t="s">
        <v>32</v>
      </c>
      <c r="G1995" t="s">
        <v>53</v>
      </c>
      <c r="H1995" t="s">
        <v>34</v>
      </c>
      <c r="I1995" t="s">
        <v>35</v>
      </c>
      <c r="J1995" t="s">
        <v>24</v>
      </c>
      <c r="K1995" t="s">
        <v>69</v>
      </c>
      <c r="L1995" t="s">
        <v>119</v>
      </c>
      <c r="M1995">
        <v>78.33</v>
      </c>
      <c r="N1995">
        <v>52</v>
      </c>
      <c r="O1995" t="s">
        <v>27</v>
      </c>
      <c r="P1995" t="s">
        <v>38</v>
      </c>
      <c r="Q1995">
        <v>2</v>
      </c>
      <c r="R1995">
        <v>35</v>
      </c>
      <c r="S1995" t="s">
        <v>29</v>
      </c>
      <c r="U1995">
        <v>303543</v>
      </c>
    </row>
    <row r="1996" spans="1:21" x14ac:dyDescent="0.3">
      <c r="A1996">
        <v>303556</v>
      </c>
      <c r="B1996" t="s">
        <v>145</v>
      </c>
      <c r="C1996" t="s">
        <v>1760</v>
      </c>
      <c r="D1996" t="s">
        <v>31</v>
      </c>
      <c r="E1996" t="s">
        <v>1768</v>
      </c>
      <c r="F1996" t="s">
        <v>20</v>
      </c>
      <c r="G1996" t="s">
        <v>47</v>
      </c>
      <c r="H1996" t="s">
        <v>76</v>
      </c>
      <c r="I1996" t="s">
        <v>43</v>
      </c>
      <c r="J1996" t="s">
        <v>36</v>
      </c>
      <c r="K1996" t="s">
        <v>25</v>
      </c>
      <c r="L1996" t="s">
        <v>146</v>
      </c>
      <c r="M1996">
        <v>82.13</v>
      </c>
      <c r="N1996">
        <v>52</v>
      </c>
      <c r="O1996" t="s">
        <v>27</v>
      </c>
      <c r="P1996" t="s">
        <v>28</v>
      </c>
      <c r="R1996">
        <v>19</v>
      </c>
      <c r="S1996" t="s">
        <v>29</v>
      </c>
      <c r="U1996">
        <v>303527</v>
      </c>
    </row>
    <row r="1997" spans="1:21" x14ac:dyDescent="0.3">
      <c r="A1997">
        <v>303565</v>
      </c>
      <c r="B1997" t="s">
        <v>165</v>
      </c>
      <c r="C1997" t="s">
        <v>1763</v>
      </c>
      <c r="D1997" t="s">
        <v>80</v>
      </c>
      <c r="E1997" t="s">
        <v>1769</v>
      </c>
      <c r="F1997" t="s">
        <v>61</v>
      </c>
      <c r="G1997" t="s">
        <v>108</v>
      </c>
      <c r="H1997" t="s">
        <v>22</v>
      </c>
      <c r="I1997" t="s">
        <v>43</v>
      </c>
      <c r="J1997" t="s">
        <v>24</v>
      </c>
      <c r="K1997" t="s">
        <v>69</v>
      </c>
      <c r="L1997" t="s">
        <v>166</v>
      </c>
      <c r="M1997">
        <v>76.12</v>
      </c>
      <c r="N1997">
        <v>50</v>
      </c>
      <c r="O1997" t="s">
        <v>27</v>
      </c>
      <c r="P1997" t="s">
        <v>38</v>
      </c>
      <c r="Q1997">
        <v>3</v>
      </c>
      <c r="S1997" t="s">
        <v>29</v>
      </c>
      <c r="U1997">
        <v>303530</v>
      </c>
    </row>
    <row r="1998" spans="1:21" x14ac:dyDescent="0.3">
      <c r="A1998">
        <v>303577</v>
      </c>
      <c r="B1998" t="s">
        <v>192</v>
      </c>
      <c r="C1998" t="s">
        <v>1766</v>
      </c>
      <c r="D1998" t="s">
        <v>52</v>
      </c>
      <c r="E1998" t="s">
        <v>1769</v>
      </c>
      <c r="F1998" t="s">
        <v>61</v>
      </c>
      <c r="G1998" t="s">
        <v>102</v>
      </c>
      <c r="H1998" t="s">
        <v>76</v>
      </c>
      <c r="I1998" t="s">
        <v>43</v>
      </c>
      <c r="J1998" t="s">
        <v>24</v>
      </c>
      <c r="K1998" t="s">
        <v>69</v>
      </c>
      <c r="L1998" t="s">
        <v>193</v>
      </c>
      <c r="M1998">
        <v>84.12</v>
      </c>
      <c r="N1998">
        <v>73</v>
      </c>
      <c r="O1998" t="s">
        <v>27</v>
      </c>
      <c r="P1998" t="s">
        <v>38</v>
      </c>
      <c r="Q1998">
        <v>4</v>
      </c>
      <c r="R1998">
        <v>26</v>
      </c>
      <c r="S1998" t="s">
        <v>57</v>
      </c>
      <c r="T1998" t="s">
        <v>194</v>
      </c>
      <c r="U1998">
        <v>303534</v>
      </c>
    </row>
    <row r="1999" spans="1:21" x14ac:dyDescent="0.3">
      <c r="A1999">
        <v>303597</v>
      </c>
      <c r="B1999" t="s">
        <v>232</v>
      </c>
      <c r="C1999" t="s">
        <v>1760</v>
      </c>
      <c r="D1999" t="s">
        <v>31</v>
      </c>
      <c r="E1999" t="s">
        <v>1770</v>
      </c>
      <c r="F1999" t="s">
        <v>41</v>
      </c>
      <c r="G1999" t="s">
        <v>33</v>
      </c>
      <c r="H1999" t="s">
        <v>76</v>
      </c>
      <c r="I1999" t="s">
        <v>43</v>
      </c>
      <c r="J1999" t="s">
        <v>36</v>
      </c>
      <c r="K1999" t="s">
        <v>54</v>
      </c>
      <c r="L1999" t="s">
        <v>233</v>
      </c>
      <c r="M1999">
        <v>83.4</v>
      </c>
      <c r="N1999">
        <v>66</v>
      </c>
      <c r="O1999" t="s">
        <v>27</v>
      </c>
      <c r="P1999" t="s">
        <v>50</v>
      </c>
      <c r="R1999">
        <v>10</v>
      </c>
      <c r="S1999" t="s">
        <v>57</v>
      </c>
      <c r="T1999" t="s">
        <v>234</v>
      </c>
      <c r="U1999">
        <v>303550</v>
      </c>
    </row>
    <row r="2000" spans="1:21" x14ac:dyDescent="0.3">
      <c r="A2000">
        <v>303599</v>
      </c>
      <c r="B2000" t="s">
        <v>237</v>
      </c>
      <c r="C2000" t="s">
        <v>1764</v>
      </c>
      <c r="D2000" t="s">
        <v>60</v>
      </c>
      <c r="E2000" t="s">
        <v>1769</v>
      </c>
      <c r="F2000" t="s">
        <v>61</v>
      </c>
      <c r="G2000" t="s">
        <v>173</v>
      </c>
      <c r="H2000" t="s">
        <v>76</v>
      </c>
      <c r="I2000" t="s">
        <v>23</v>
      </c>
      <c r="J2000" t="s">
        <v>24</v>
      </c>
      <c r="K2000" t="s">
        <v>64</v>
      </c>
      <c r="L2000" t="s">
        <v>238</v>
      </c>
      <c r="M2000">
        <v>77.709999999999994</v>
      </c>
      <c r="N2000">
        <v>61</v>
      </c>
      <c r="O2000" t="s">
        <v>27</v>
      </c>
      <c r="P2000" t="s">
        <v>38</v>
      </c>
      <c r="Q2000">
        <v>2</v>
      </c>
      <c r="R2000">
        <v>25</v>
      </c>
      <c r="S2000" t="s">
        <v>29</v>
      </c>
      <c r="U2000">
        <v>303564</v>
      </c>
    </row>
    <row r="2001" spans="1:21" x14ac:dyDescent="0.3">
      <c r="A2001">
        <v>303624</v>
      </c>
      <c r="B2001" t="s">
        <v>107</v>
      </c>
      <c r="C2001" t="s">
        <v>1766</v>
      </c>
      <c r="D2001" t="s">
        <v>52</v>
      </c>
      <c r="E2001" t="s">
        <v>1768</v>
      </c>
      <c r="F2001" t="s">
        <v>20</v>
      </c>
      <c r="G2001" t="s">
        <v>126</v>
      </c>
      <c r="H2001" t="s">
        <v>22</v>
      </c>
      <c r="I2001" t="s">
        <v>23</v>
      </c>
      <c r="J2001" t="s">
        <v>36</v>
      </c>
      <c r="K2001" t="s">
        <v>64</v>
      </c>
      <c r="L2001" t="s">
        <v>282</v>
      </c>
      <c r="M2001">
        <v>80.17</v>
      </c>
      <c r="N2001">
        <v>53</v>
      </c>
      <c r="O2001" t="s">
        <v>27</v>
      </c>
      <c r="P2001" t="s">
        <v>38</v>
      </c>
      <c r="Q2001">
        <v>2</v>
      </c>
      <c r="R2001">
        <v>27</v>
      </c>
      <c r="S2001" t="s">
        <v>57</v>
      </c>
      <c r="T2001" t="s">
        <v>283</v>
      </c>
      <c r="U2001">
        <v>303534</v>
      </c>
    </row>
    <row r="2002" spans="1:21" x14ac:dyDescent="0.3">
      <c r="A2002">
        <v>303625</v>
      </c>
      <c r="B2002" t="s">
        <v>284</v>
      </c>
      <c r="C2002" t="s">
        <v>1764</v>
      </c>
      <c r="D2002" t="s">
        <v>60</v>
      </c>
      <c r="E2002" t="s">
        <v>1769</v>
      </c>
      <c r="F2002" t="s">
        <v>61</v>
      </c>
      <c r="G2002" t="s">
        <v>33</v>
      </c>
      <c r="H2002" t="s">
        <v>22</v>
      </c>
      <c r="I2002" t="s">
        <v>35</v>
      </c>
      <c r="J2002" t="s">
        <v>24</v>
      </c>
      <c r="K2002" t="s">
        <v>64</v>
      </c>
      <c r="L2002" t="s">
        <v>285</v>
      </c>
      <c r="M2002">
        <v>75.790000000000006</v>
      </c>
      <c r="N2002">
        <v>54</v>
      </c>
      <c r="O2002" t="s">
        <v>27</v>
      </c>
      <c r="P2002" t="s">
        <v>38</v>
      </c>
      <c r="Q2002">
        <v>5</v>
      </c>
      <c r="R2002">
        <v>22</v>
      </c>
      <c r="S2002" t="s">
        <v>29</v>
      </c>
      <c r="U2002">
        <v>303565</v>
      </c>
    </row>
    <row r="2003" spans="1:21" x14ac:dyDescent="0.3">
      <c r="A2003">
        <v>303626</v>
      </c>
      <c r="B2003" t="s">
        <v>286</v>
      </c>
      <c r="C2003" t="s">
        <v>1762</v>
      </c>
      <c r="D2003" t="s">
        <v>72</v>
      </c>
      <c r="E2003" t="s">
        <v>1768</v>
      </c>
      <c r="F2003" t="s">
        <v>20</v>
      </c>
      <c r="G2003" t="s">
        <v>68</v>
      </c>
      <c r="H2003" t="s">
        <v>63</v>
      </c>
      <c r="I2003" t="s">
        <v>23</v>
      </c>
      <c r="J2003" t="s">
        <v>24</v>
      </c>
      <c r="K2003" t="s">
        <v>64</v>
      </c>
      <c r="L2003" t="s">
        <v>287</v>
      </c>
      <c r="M2003">
        <v>78.34</v>
      </c>
      <c r="N2003">
        <v>53</v>
      </c>
      <c r="O2003" t="s">
        <v>27</v>
      </c>
      <c r="P2003" t="s">
        <v>38</v>
      </c>
      <c r="Q2003">
        <v>2</v>
      </c>
      <c r="R2003">
        <v>39</v>
      </c>
      <c r="S2003" t="s">
        <v>29</v>
      </c>
      <c r="U2003">
        <v>303574</v>
      </c>
    </row>
    <row r="2004" spans="1:21" x14ac:dyDescent="0.3">
      <c r="A2004">
        <v>303634</v>
      </c>
      <c r="B2004" t="s">
        <v>114</v>
      </c>
      <c r="C2004" t="s">
        <v>1763</v>
      </c>
      <c r="D2004" t="s">
        <v>80</v>
      </c>
      <c r="E2004" t="s">
        <v>1770</v>
      </c>
      <c r="F2004" t="s">
        <v>41</v>
      </c>
      <c r="G2004" t="s">
        <v>21</v>
      </c>
      <c r="H2004" t="s">
        <v>63</v>
      </c>
      <c r="I2004" t="s">
        <v>35</v>
      </c>
      <c r="J2004" t="s">
        <v>36</v>
      </c>
      <c r="K2004" t="s">
        <v>54</v>
      </c>
      <c r="L2004" t="s">
        <v>300</v>
      </c>
      <c r="M2004">
        <v>76.2</v>
      </c>
      <c r="N2004">
        <v>69</v>
      </c>
      <c r="O2004" t="s">
        <v>27</v>
      </c>
      <c r="P2004" t="s">
        <v>50</v>
      </c>
      <c r="R2004">
        <v>8</v>
      </c>
      <c r="S2004" t="s">
        <v>29</v>
      </c>
      <c r="U2004">
        <v>303537</v>
      </c>
    </row>
    <row r="2005" spans="1:21" x14ac:dyDescent="0.3">
      <c r="A2005">
        <v>303639</v>
      </c>
      <c r="B2005" t="s">
        <v>305</v>
      </c>
      <c r="C2005" t="s">
        <v>1761</v>
      </c>
      <c r="D2005" t="s">
        <v>40</v>
      </c>
      <c r="E2005" t="s">
        <v>1770</v>
      </c>
      <c r="F2005" t="s">
        <v>41</v>
      </c>
      <c r="G2005" t="s">
        <v>53</v>
      </c>
      <c r="H2005" t="s">
        <v>34</v>
      </c>
      <c r="I2005" t="s">
        <v>35</v>
      </c>
      <c r="J2005" t="s">
        <v>24</v>
      </c>
      <c r="K2005" t="s">
        <v>69</v>
      </c>
      <c r="L2005" t="s">
        <v>306</v>
      </c>
      <c r="M2005">
        <v>78.19</v>
      </c>
      <c r="N2005">
        <v>72</v>
      </c>
      <c r="O2005" t="s">
        <v>27</v>
      </c>
      <c r="P2005" t="s">
        <v>38</v>
      </c>
      <c r="Q2005">
        <v>4</v>
      </c>
      <c r="R2005">
        <v>24</v>
      </c>
      <c r="S2005" t="s">
        <v>29</v>
      </c>
      <c r="U2005">
        <v>303569</v>
      </c>
    </row>
    <row r="2006" spans="1:21" x14ac:dyDescent="0.3">
      <c r="A2006">
        <v>303645</v>
      </c>
      <c r="B2006" t="s">
        <v>163</v>
      </c>
      <c r="C2006" t="s">
        <v>1761</v>
      </c>
      <c r="D2006" t="s">
        <v>40</v>
      </c>
      <c r="E2006" t="s">
        <v>1771</v>
      </c>
      <c r="F2006" t="s">
        <v>32</v>
      </c>
      <c r="G2006" t="s">
        <v>62</v>
      </c>
      <c r="H2006" t="s">
        <v>76</v>
      </c>
      <c r="I2006" t="s">
        <v>35</v>
      </c>
      <c r="J2006" t="s">
        <v>36</v>
      </c>
      <c r="K2006" t="s">
        <v>54</v>
      </c>
      <c r="L2006" t="s">
        <v>315</v>
      </c>
      <c r="M2006">
        <v>77.319999999999993</v>
      </c>
      <c r="N2006">
        <v>52</v>
      </c>
      <c r="O2006" t="s">
        <v>27</v>
      </c>
      <c r="P2006" t="s">
        <v>28</v>
      </c>
      <c r="R2006">
        <v>23</v>
      </c>
      <c r="S2006" t="s">
        <v>29</v>
      </c>
      <c r="U2006">
        <v>303629</v>
      </c>
    </row>
    <row r="2007" spans="1:21" x14ac:dyDescent="0.3">
      <c r="A2007">
        <v>303646</v>
      </c>
      <c r="B2007" t="s">
        <v>316</v>
      </c>
      <c r="C2007" t="s">
        <v>1766</v>
      </c>
      <c r="D2007" t="s">
        <v>52</v>
      </c>
      <c r="E2007" t="s">
        <v>1769</v>
      </c>
      <c r="F2007" t="s">
        <v>61</v>
      </c>
      <c r="G2007" t="s">
        <v>102</v>
      </c>
      <c r="H2007" t="s">
        <v>63</v>
      </c>
      <c r="I2007" t="s">
        <v>23</v>
      </c>
      <c r="J2007" t="s">
        <v>36</v>
      </c>
      <c r="K2007" t="s">
        <v>64</v>
      </c>
      <c r="L2007" t="s">
        <v>317</v>
      </c>
      <c r="M2007">
        <v>77.569999999999993</v>
      </c>
      <c r="N2007">
        <v>76</v>
      </c>
      <c r="O2007" t="s">
        <v>27</v>
      </c>
      <c r="P2007" t="s">
        <v>38</v>
      </c>
      <c r="Q2007">
        <v>4</v>
      </c>
      <c r="R2007">
        <v>14</v>
      </c>
      <c r="S2007" t="s">
        <v>29</v>
      </c>
      <c r="U2007">
        <v>303582</v>
      </c>
    </row>
    <row r="2008" spans="1:21" x14ac:dyDescent="0.3">
      <c r="A2008">
        <v>303649</v>
      </c>
      <c r="B2008" t="s">
        <v>322</v>
      </c>
      <c r="C2008" t="s">
        <v>1766</v>
      </c>
      <c r="D2008" t="s">
        <v>52</v>
      </c>
      <c r="E2008" t="s">
        <v>1772</v>
      </c>
      <c r="F2008" t="s">
        <v>46</v>
      </c>
      <c r="G2008" t="s">
        <v>102</v>
      </c>
      <c r="H2008" t="s">
        <v>76</v>
      </c>
      <c r="I2008" t="s">
        <v>23</v>
      </c>
      <c r="J2008" t="s">
        <v>36</v>
      </c>
      <c r="K2008" t="s">
        <v>54</v>
      </c>
      <c r="L2008" t="s">
        <v>323</v>
      </c>
      <c r="M2008">
        <v>83.31</v>
      </c>
      <c r="N2008">
        <v>79</v>
      </c>
      <c r="O2008" t="s">
        <v>27</v>
      </c>
      <c r="P2008" t="s">
        <v>38</v>
      </c>
      <c r="Q2008">
        <v>3</v>
      </c>
      <c r="R2008">
        <v>40</v>
      </c>
      <c r="S2008" t="s">
        <v>57</v>
      </c>
      <c r="T2008" t="s">
        <v>324</v>
      </c>
      <c r="U2008">
        <v>303563</v>
      </c>
    </row>
    <row r="2009" spans="1:21" x14ac:dyDescent="0.3">
      <c r="A2009">
        <v>303654</v>
      </c>
      <c r="B2009" t="s">
        <v>309</v>
      </c>
      <c r="C2009" t="s">
        <v>1765</v>
      </c>
      <c r="D2009" t="s">
        <v>19</v>
      </c>
      <c r="E2009" t="s">
        <v>1772</v>
      </c>
      <c r="F2009" t="s">
        <v>46</v>
      </c>
      <c r="G2009" t="s">
        <v>108</v>
      </c>
      <c r="H2009" t="s">
        <v>34</v>
      </c>
      <c r="I2009" t="s">
        <v>23</v>
      </c>
      <c r="J2009" t="s">
        <v>24</v>
      </c>
      <c r="K2009" t="s">
        <v>25</v>
      </c>
      <c r="L2009" t="s">
        <v>332</v>
      </c>
      <c r="M2009">
        <v>78.25</v>
      </c>
      <c r="N2009">
        <v>76</v>
      </c>
      <c r="O2009" t="s">
        <v>27</v>
      </c>
      <c r="P2009" t="s">
        <v>38</v>
      </c>
      <c r="Q2009">
        <v>5</v>
      </c>
      <c r="R2009">
        <v>16</v>
      </c>
      <c r="S2009" t="s">
        <v>29</v>
      </c>
      <c r="U2009">
        <v>303624</v>
      </c>
    </row>
    <row r="2010" spans="1:21" x14ac:dyDescent="0.3">
      <c r="A2010">
        <v>303669</v>
      </c>
      <c r="B2010" t="s">
        <v>354</v>
      </c>
      <c r="C2010" t="s">
        <v>1761</v>
      </c>
      <c r="D2010" t="s">
        <v>40</v>
      </c>
      <c r="E2010" t="s">
        <v>1772</v>
      </c>
      <c r="F2010" t="s">
        <v>46</v>
      </c>
      <c r="G2010" t="s">
        <v>173</v>
      </c>
      <c r="H2010" t="s">
        <v>22</v>
      </c>
      <c r="I2010" t="s">
        <v>23</v>
      </c>
      <c r="J2010" t="s">
        <v>36</v>
      </c>
      <c r="K2010" t="s">
        <v>64</v>
      </c>
      <c r="L2010" t="s">
        <v>355</v>
      </c>
      <c r="M2010">
        <v>83.53</v>
      </c>
      <c r="N2010">
        <v>54</v>
      </c>
      <c r="O2010" t="s">
        <v>27</v>
      </c>
      <c r="P2010" t="s">
        <v>38</v>
      </c>
      <c r="Q2010">
        <v>3</v>
      </c>
      <c r="R2010">
        <v>12</v>
      </c>
      <c r="S2010" t="s">
        <v>57</v>
      </c>
      <c r="T2010" t="s">
        <v>356</v>
      </c>
      <c r="U2010">
        <v>303658</v>
      </c>
    </row>
    <row r="2011" spans="1:21" x14ac:dyDescent="0.3">
      <c r="A2011">
        <v>303676</v>
      </c>
      <c r="B2011" t="s">
        <v>369</v>
      </c>
      <c r="C2011" t="s">
        <v>1762</v>
      </c>
      <c r="D2011" t="s">
        <v>72</v>
      </c>
      <c r="E2011" t="s">
        <v>1772</v>
      </c>
      <c r="F2011" t="s">
        <v>46</v>
      </c>
      <c r="G2011" t="s">
        <v>62</v>
      </c>
      <c r="H2011" t="s">
        <v>63</v>
      </c>
      <c r="I2011" t="s">
        <v>35</v>
      </c>
      <c r="J2011" t="s">
        <v>36</v>
      </c>
      <c r="K2011" t="s">
        <v>64</v>
      </c>
      <c r="L2011" t="s">
        <v>370</v>
      </c>
      <c r="M2011">
        <v>81.319999999999993</v>
      </c>
      <c r="N2011">
        <v>72</v>
      </c>
      <c r="O2011" t="s">
        <v>27</v>
      </c>
      <c r="P2011" t="s">
        <v>38</v>
      </c>
      <c r="Q2011">
        <v>2</v>
      </c>
      <c r="R2011">
        <v>33</v>
      </c>
      <c r="S2011" t="s">
        <v>29</v>
      </c>
      <c r="U2011">
        <v>303647</v>
      </c>
    </row>
    <row r="2012" spans="1:21" x14ac:dyDescent="0.3">
      <c r="A2012">
        <v>303678</v>
      </c>
      <c r="B2012" t="s">
        <v>373</v>
      </c>
      <c r="C2012" t="s">
        <v>1764</v>
      </c>
      <c r="D2012" t="s">
        <v>60</v>
      </c>
      <c r="E2012" t="s">
        <v>1771</v>
      </c>
      <c r="F2012" t="s">
        <v>32</v>
      </c>
      <c r="G2012" t="s">
        <v>33</v>
      </c>
      <c r="H2012" t="s">
        <v>63</v>
      </c>
      <c r="I2012" t="s">
        <v>23</v>
      </c>
      <c r="J2012" t="s">
        <v>24</v>
      </c>
      <c r="K2012" t="s">
        <v>69</v>
      </c>
      <c r="L2012" t="s">
        <v>374</v>
      </c>
      <c r="M2012">
        <v>79.98</v>
      </c>
      <c r="N2012">
        <v>69</v>
      </c>
      <c r="O2012" t="s">
        <v>27</v>
      </c>
      <c r="P2012" t="s">
        <v>38</v>
      </c>
      <c r="Q2012">
        <v>5</v>
      </c>
      <c r="R2012">
        <v>37</v>
      </c>
      <c r="S2012" t="s">
        <v>29</v>
      </c>
      <c r="U2012">
        <v>303636</v>
      </c>
    </row>
    <row r="2013" spans="1:21" x14ac:dyDescent="0.3">
      <c r="A2013">
        <v>303682</v>
      </c>
      <c r="B2013" t="s">
        <v>380</v>
      </c>
      <c r="C2013" t="s">
        <v>1764</v>
      </c>
      <c r="D2013" t="s">
        <v>60</v>
      </c>
      <c r="E2013" t="s">
        <v>1770</v>
      </c>
      <c r="F2013" t="s">
        <v>41</v>
      </c>
      <c r="G2013" t="s">
        <v>33</v>
      </c>
      <c r="H2013" t="s">
        <v>63</v>
      </c>
      <c r="I2013" t="s">
        <v>43</v>
      </c>
      <c r="J2013" t="s">
        <v>36</v>
      </c>
      <c r="K2013" t="s">
        <v>64</v>
      </c>
      <c r="L2013" t="s">
        <v>381</v>
      </c>
      <c r="M2013">
        <v>78.64</v>
      </c>
      <c r="N2013">
        <v>76</v>
      </c>
      <c r="O2013" t="s">
        <v>27</v>
      </c>
      <c r="P2013" t="s">
        <v>38</v>
      </c>
      <c r="Q2013">
        <v>2</v>
      </c>
      <c r="R2013">
        <v>15</v>
      </c>
      <c r="S2013" t="s">
        <v>29</v>
      </c>
      <c r="U2013">
        <v>303588</v>
      </c>
    </row>
    <row r="2014" spans="1:21" x14ac:dyDescent="0.3">
      <c r="A2014">
        <v>303697</v>
      </c>
      <c r="B2014" t="s">
        <v>404</v>
      </c>
      <c r="C2014" t="s">
        <v>1766</v>
      </c>
      <c r="D2014" t="s">
        <v>52</v>
      </c>
      <c r="E2014" t="s">
        <v>1769</v>
      </c>
      <c r="F2014" t="s">
        <v>61</v>
      </c>
      <c r="G2014" t="s">
        <v>33</v>
      </c>
      <c r="H2014" t="s">
        <v>76</v>
      </c>
      <c r="I2014" t="s">
        <v>35</v>
      </c>
      <c r="J2014" t="s">
        <v>24</v>
      </c>
      <c r="K2014" t="s">
        <v>54</v>
      </c>
      <c r="L2014" t="s">
        <v>405</v>
      </c>
      <c r="M2014">
        <v>76.84</v>
      </c>
      <c r="N2014">
        <v>58</v>
      </c>
      <c r="O2014" t="s">
        <v>27</v>
      </c>
      <c r="P2014" t="s">
        <v>38</v>
      </c>
      <c r="Q2014">
        <v>3</v>
      </c>
      <c r="R2014">
        <v>30</v>
      </c>
      <c r="S2014" t="s">
        <v>57</v>
      </c>
      <c r="T2014" t="s">
        <v>406</v>
      </c>
      <c r="U2014">
        <v>303674</v>
      </c>
    </row>
    <row r="2015" spans="1:21" x14ac:dyDescent="0.3">
      <c r="A2015">
        <v>303698</v>
      </c>
      <c r="B2015" t="s">
        <v>407</v>
      </c>
      <c r="C2015" t="s">
        <v>1762</v>
      </c>
      <c r="D2015" t="s">
        <v>72</v>
      </c>
      <c r="E2015" t="s">
        <v>1769</v>
      </c>
      <c r="F2015" t="s">
        <v>61</v>
      </c>
      <c r="G2015" t="s">
        <v>126</v>
      </c>
      <c r="H2015" t="s">
        <v>22</v>
      </c>
      <c r="I2015" t="s">
        <v>23</v>
      </c>
      <c r="J2015" t="s">
        <v>36</v>
      </c>
      <c r="K2015" t="s">
        <v>69</v>
      </c>
      <c r="L2015" t="s">
        <v>408</v>
      </c>
      <c r="M2015">
        <v>78.790000000000006</v>
      </c>
      <c r="N2015">
        <v>57</v>
      </c>
      <c r="O2015" t="s">
        <v>27</v>
      </c>
      <c r="P2015" t="s">
        <v>38</v>
      </c>
      <c r="Q2015">
        <v>3</v>
      </c>
      <c r="S2015" t="s">
        <v>29</v>
      </c>
      <c r="U2015">
        <v>303560</v>
      </c>
    </row>
    <row r="2016" spans="1:21" x14ac:dyDescent="0.3">
      <c r="A2016">
        <v>303700</v>
      </c>
      <c r="B2016" t="s">
        <v>411</v>
      </c>
      <c r="C2016" t="s">
        <v>1760</v>
      </c>
      <c r="D2016" t="s">
        <v>31</v>
      </c>
      <c r="E2016" t="s">
        <v>1770</v>
      </c>
      <c r="F2016" t="s">
        <v>41</v>
      </c>
      <c r="G2016" t="s">
        <v>173</v>
      </c>
      <c r="H2016" t="s">
        <v>22</v>
      </c>
      <c r="I2016" t="s">
        <v>43</v>
      </c>
      <c r="J2016" t="s">
        <v>36</v>
      </c>
      <c r="K2016" t="s">
        <v>64</v>
      </c>
      <c r="L2016" t="s">
        <v>412</v>
      </c>
      <c r="M2016">
        <v>83.14</v>
      </c>
      <c r="N2016">
        <v>77</v>
      </c>
      <c r="O2016" t="s">
        <v>27</v>
      </c>
      <c r="P2016" t="s">
        <v>50</v>
      </c>
      <c r="R2016">
        <v>33</v>
      </c>
      <c r="S2016" t="s">
        <v>29</v>
      </c>
      <c r="U2016">
        <v>303600</v>
      </c>
    </row>
    <row r="2017" spans="1:21" x14ac:dyDescent="0.3">
      <c r="A2017">
        <v>303701</v>
      </c>
      <c r="B2017" t="s">
        <v>413</v>
      </c>
      <c r="C2017" t="s">
        <v>1763</v>
      </c>
      <c r="D2017" t="s">
        <v>80</v>
      </c>
      <c r="E2017" t="s">
        <v>1772</v>
      </c>
      <c r="F2017" t="s">
        <v>46</v>
      </c>
      <c r="G2017" t="s">
        <v>126</v>
      </c>
      <c r="H2017" t="s">
        <v>22</v>
      </c>
      <c r="I2017" t="s">
        <v>35</v>
      </c>
      <c r="J2017" t="s">
        <v>36</v>
      </c>
      <c r="K2017" t="s">
        <v>64</v>
      </c>
      <c r="L2017" t="s">
        <v>414</v>
      </c>
      <c r="M2017">
        <v>75.16</v>
      </c>
      <c r="N2017">
        <v>62</v>
      </c>
      <c r="O2017" t="s">
        <v>27</v>
      </c>
      <c r="P2017" t="s">
        <v>38</v>
      </c>
      <c r="Q2017">
        <v>3</v>
      </c>
      <c r="S2017" t="s">
        <v>29</v>
      </c>
      <c r="U2017">
        <v>303648</v>
      </c>
    </row>
    <row r="2018" spans="1:21" x14ac:dyDescent="0.3">
      <c r="A2018">
        <v>303702</v>
      </c>
      <c r="B2018" t="s">
        <v>415</v>
      </c>
      <c r="C2018" t="s">
        <v>1765</v>
      </c>
      <c r="D2018" t="s">
        <v>19</v>
      </c>
      <c r="E2018" t="s">
        <v>1769</v>
      </c>
      <c r="F2018" t="s">
        <v>61</v>
      </c>
      <c r="G2018" t="s">
        <v>173</v>
      </c>
      <c r="H2018" t="s">
        <v>34</v>
      </c>
      <c r="I2018" t="s">
        <v>23</v>
      </c>
      <c r="J2018" t="s">
        <v>36</v>
      </c>
      <c r="K2018" t="s">
        <v>54</v>
      </c>
      <c r="L2018" t="s">
        <v>416</v>
      </c>
      <c r="M2018">
        <v>82.84</v>
      </c>
      <c r="N2018">
        <v>63</v>
      </c>
      <c r="O2018" t="s">
        <v>27</v>
      </c>
      <c r="P2018" t="s">
        <v>38</v>
      </c>
      <c r="Q2018">
        <v>2</v>
      </c>
      <c r="R2018">
        <v>34</v>
      </c>
      <c r="S2018" t="s">
        <v>57</v>
      </c>
      <c r="T2018" t="s">
        <v>417</v>
      </c>
      <c r="U2018">
        <v>303618</v>
      </c>
    </row>
    <row r="2019" spans="1:21" x14ac:dyDescent="0.3">
      <c r="A2019">
        <v>303712</v>
      </c>
      <c r="B2019" t="s">
        <v>435</v>
      </c>
      <c r="C2019" t="s">
        <v>1765</v>
      </c>
      <c r="D2019" t="s">
        <v>19</v>
      </c>
      <c r="E2019" t="s">
        <v>1772</v>
      </c>
      <c r="F2019" t="s">
        <v>46</v>
      </c>
      <c r="G2019" t="s">
        <v>173</v>
      </c>
      <c r="H2019" t="s">
        <v>22</v>
      </c>
      <c r="I2019" t="s">
        <v>43</v>
      </c>
      <c r="J2019" t="s">
        <v>24</v>
      </c>
      <c r="K2019" t="s">
        <v>69</v>
      </c>
      <c r="L2019" t="s">
        <v>436</v>
      </c>
      <c r="M2019">
        <v>80.89</v>
      </c>
      <c r="N2019">
        <v>76</v>
      </c>
      <c r="O2019" t="s">
        <v>27</v>
      </c>
      <c r="P2019" t="s">
        <v>38</v>
      </c>
      <c r="Q2019">
        <v>3</v>
      </c>
      <c r="R2019">
        <v>31</v>
      </c>
      <c r="S2019" t="s">
        <v>29</v>
      </c>
      <c r="U2019">
        <v>303631</v>
      </c>
    </row>
    <row r="2020" spans="1:21" x14ac:dyDescent="0.3">
      <c r="A2020">
        <v>303714</v>
      </c>
      <c r="B2020" t="s">
        <v>136</v>
      </c>
      <c r="C2020" t="s">
        <v>1763</v>
      </c>
      <c r="D2020" t="s">
        <v>80</v>
      </c>
      <c r="E2020" t="s">
        <v>1772</v>
      </c>
      <c r="F2020" t="s">
        <v>46</v>
      </c>
      <c r="G2020" t="s">
        <v>42</v>
      </c>
      <c r="H2020" t="s">
        <v>63</v>
      </c>
      <c r="I2020" t="s">
        <v>23</v>
      </c>
      <c r="J2020" t="s">
        <v>24</v>
      </c>
      <c r="K2020" t="s">
        <v>69</v>
      </c>
      <c r="L2020" t="s">
        <v>438</v>
      </c>
      <c r="M2020">
        <v>84</v>
      </c>
      <c r="N2020">
        <v>77</v>
      </c>
      <c r="O2020" t="s">
        <v>27</v>
      </c>
      <c r="P2020" t="s">
        <v>38</v>
      </c>
      <c r="Q2020">
        <v>2</v>
      </c>
      <c r="R2020">
        <v>26</v>
      </c>
      <c r="S2020" t="s">
        <v>29</v>
      </c>
      <c r="U2020">
        <v>303538</v>
      </c>
    </row>
    <row r="2021" spans="1:21" x14ac:dyDescent="0.3">
      <c r="A2021">
        <v>303717</v>
      </c>
      <c r="B2021" t="s">
        <v>158</v>
      </c>
      <c r="C2021" t="s">
        <v>1760</v>
      </c>
      <c r="D2021" t="s">
        <v>31</v>
      </c>
      <c r="E2021" t="s">
        <v>1771</v>
      </c>
      <c r="F2021" t="s">
        <v>32</v>
      </c>
      <c r="G2021" t="s">
        <v>53</v>
      </c>
      <c r="H2021" t="s">
        <v>22</v>
      </c>
      <c r="I2021" t="s">
        <v>43</v>
      </c>
      <c r="J2021" t="s">
        <v>24</v>
      </c>
      <c r="K2021" t="s">
        <v>64</v>
      </c>
      <c r="L2021" t="s">
        <v>442</v>
      </c>
      <c r="M2021">
        <v>77.36</v>
      </c>
      <c r="N2021">
        <v>53</v>
      </c>
      <c r="O2021" t="s">
        <v>27</v>
      </c>
      <c r="P2021" t="s">
        <v>38</v>
      </c>
      <c r="Q2021">
        <v>2</v>
      </c>
      <c r="R2021">
        <v>16</v>
      </c>
      <c r="S2021" t="s">
        <v>57</v>
      </c>
      <c r="T2021" t="s">
        <v>443</v>
      </c>
      <c r="U2021">
        <v>303713</v>
      </c>
    </row>
    <row r="2022" spans="1:21" x14ac:dyDescent="0.3">
      <c r="A2022">
        <v>303721</v>
      </c>
      <c r="B2022" t="s">
        <v>448</v>
      </c>
      <c r="C2022" t="s">
        <v>1760</v>
      </c>
      <c r="D2022" t="s">
        <v>31</v>
      </c>
      <c r="E2022" t="s">
        <v>1772</v>
      </c>
      <c r="F2022" t="s">
        <v>46</v>
      </c>
      <c r="G2022" t="s">
        <v>173</v>
      </c>
      <c r="H2022" t="s">
        <v>63</v>
      </c>
      <c r="I2022" t="s">
        <v>43</v>
      </c>
      <c r="J2022" t="s">
        <v>36</v>
      </c>
      <c r="K2022" t="s">
        <v>54</v>
      </c>
      <c r="L2022" t="s">
        <v>449</v>
      </c>
      <c r="M2022">
        <v>84.29</v>
      </c>
      <c r="N2022">
        <v>51</v>
      </c>
      <c r="O2022" t="s">
        <v>27</v>
      </c>
      <c r="P2022" t="s">
        <v>38</v>
      </c>
      <c r="Q2022">
        <v>4</v>
      </c>
      <c r="R2022">
        <v>31</v>
      </c>
      <c r="S2022" t="s">
        <v>29</v>
      </c>
      <c r="U2022">
        <v>303623</v>
      </c>
    </row>
    <row r="2023" spans="1:21" x14ac:dyDescent="0.3">
      <c r="A2023">
        <v>303724</v>
      </c>
      <c r="B2023" t="s">
        <v>452</v>
      </c>
      <c r="C2023" t="s">
        <v>1760</v>
      </c>
      <c r="D2023" t="s">
        <v>31</v>
      </c>
      <c r="E2023" t="s">
        <v>1770</v>
      </c>
      <c r="F2023" t="s">
        <v>41</v>
      </c>
      <c r="G2023" t="s">
        <v>108</v>
      </c>
      <c r="H2023" t="s">
        <v>22</v>
      </c>
      <c r="I2023" t="s">
        <v>43</v>
      </c>
      <c r="J2023" t="s">
        <v>36</v>
      </c>
      <c r="K2023" t="s">
        <v>25</v>
      </c>
      <c r="L2023" t="s">
        <v>453</v>
      </c>
      <c r="M2023">
        <v>79.52</v>
      </c>
      <c r="N2023">
        <v>78</v>
      </c>
      <c r="O2023" t="s">
        <v>27</v>
      </c>
      <c r="P2023" t="s">
        <v>38</v>
      </c>
      <c r="Q2023">
        <v>3</v>
      </c>
      <c r="S2023" t="s">
        <v>29</v>
      </c>
      <c r="U2023">
        <v>303588</v>
      </c>
    </row>
    <row r="2024" spans="1:21" x14ac:dyDescent="0.3">
      <c r="A2024">
        <v>303728</v>
      </c>
      <c r="B2024" t="s">
        <v>389</v>
      </c>
      <c r="C2024" t="s">
        <v>1763</v>
      </c>
      <c r="D2024" t="s">
        <v>80</v>
      </c>
      <c r="E2024" t="s">
        <v>1770</v>
      </c>
      <c r="F2024" t="s">
        <v>41</v>
      </c>
      <c r="G2024" t="s">
        <v>173</v>
      </c>
      <c r="H2024" t="s">
        <v>22</v>
      </c>
      <c r="I2024" t="s">
        <v>23</v>
      </c>
      <c r="J2024" t="s">
        <v>24</v>
      </c>
      <c r="K2024" t="s">
        <v>25</v>
      </c>
      <c r="L2024" t="s">
        <v>458</v>
      </c>
      <c r="M2024">
        <v>84.94</v>
      </c>
      <c r="N2024">
        <v>54</v>
      </c>
      <c r="O2024" t="s">
        <v>27</v>
      </c>
      <c r="P2024" t="s">
        <v>38</v>
      </c>
      <c r="Q2024">
        <v>4</v>
      </c>
      <c r="S2024" t="s">
        <v>29</v>
      </c>
      <c r="U2024">
        <v>303585</v>
      </c>
    </row>
    <row r="2025" spans="1:21" x14ac:dyDescent="0.3">
      <c r="A2025">
        <v>303732</v>
      </c>
      <c r="B2025" t="s">
        <v>297</v>
      </c>
      <c r="C2025" t="s">
        <v>1760</v>
      </c>
      <c r="D2025" t="s">
        <v>31</v>
      </c>
      <c r="E2025" t="s">
        <v>1770</v>
      </c>
      <c r="F2025" t="s">
        <v>41</v>
      </c>
      <c r="G2025" t="s">
        <v>42</v>
      </c>
      <c r="H2025" t="s">
        <v>34</v>
      </c>
      <c r="I2025" t="s">
        <v>43</v>
      </c>
      <c r="J2025" t="s">
        <v>24</v>
      </c>
      <c r="K2025" t="s">
        <v>69</v>
      </c>
      <c r="L2025" t="s">
        <v>464</v>
      </c>
      <c r="M2025">
        <v>83.11</v>
      </c>
      <c r="N2025">
        <v>54</v>
      </c>
      <c r="O2025" t="s">
        <v>27</v>
      </c>
      <c r="P2025" t="s">
        <v>38</v>
      </c>
      <c r="Q2025">
        <v>2</v>
      </c>
      <c r="R2025">
        <v>22</v>
      </c>
      <c r="S2025" t="s">
        <v>57</v>
      </c>
      <c r="T2025" t="s">
        <v>465</v>
      </c>
      <c r="U2025">
        <v>303623</v>
      </c>
    </row>
    <row r="2026" spans="1:21" x14ac:dyDescent="0.3">
      <c r="A2026">
        <v>303736</v>
      </c>
      <c r="B2026" t="s">
        <v>470</v>
      </c>
      <c r="C2026" t="s">
        <v>1764</v>
      </c>
      <c r="D2026" t="s">
        <v>60</v>
      </c>
      <c r="E2026" t="s">
        <v>1768</v>
      </c>
      <c r="F2026" t="s">
        <v>20</v>
      </c>
      <c r="G2026" t="s">
        <v>47</v>
      </c>
      <c r="H2026" t="s">
        <v>34</v>
      </c>
      <c r="I2026" t="s">
        <v>43</v>
      </c>
      <c r="J2026" t="s">
        <v>36</v>
      </c>
      <c r="K2026" t="s">
        <v>64</v>
      </c>
      <c r="L2026" t="s">
        <v>471</v>
      </c>
      <c r="M2026">
        <v>79.62</v>
      </c>
      <c r="N2026">
        <v>63</v>
      </c>
      <c r="O2026" t="s">
        <v>27</v>
      </c>
      <c r="P2026" t="s">
        <v>38</v>
      </c>
      <c r="Q2026">
        <v>5</v>
      </c>
      <c r="R2026">
        <v>18</v>
      </c>
      <c r="S2026" t="s">
        <v>29</v>
      </c>
      <c r="U2026">
        <v>303555</v>
      </c>
    </row>
    <row r="2027" spans="1:21" x14ac:dyDescent="0.3">
      <c r="A2027">
        <v>303738</v>
      </c>
      <c r="B2027" t="s">
        <v>474</v>
      </c>
      <c r="C2027" t="s">
        <v>1760</v>
      </c>
      <c r="D2027" t="s">
        <v>31</v>
      </c>
      <c r="E2027" t="s">
        <v>1770</v>
      </c>
      <c r="F2027" t="s">
        <v>41</v>
      </c>
      <c r="G2027" t="s">
        <v>126</v>
      </c>
      <c r="H2027" t="s">
        <v>34</v>
      </c>
      <c r="I2027" t="s">
        <v>43</v>
      </c>
      <c r="J2027" t="s">
        <v>36</v>
      </c>
      <c r="K2027" t="s">
        <v>69</v>
      </c>
      <c r="L2027" t="s">
        <v>475</v>
      </c>
      <c r="M2027">
        <v>76.3</v>
      </c>
      <c r="N2027">
        <v>78</v>
      </c>
      <c r="O2027" t="s">
        <v>27</v>
      </c>
      <c r="P2027" t="s">
        <v>38</v>
      </c>
      <c r="Q2027">
        <v>3</v>
      </c>
      <c r="R2027">
        <v>33</v>
      </c>
      <c r="S2027" t="s">
        <v>57</v>
      </c>
      <c r="T2027" t="s">
        <v>476</v>
      </c>
      <c r="U2027">
        <v>303722</v>
      </c>
    </row>
    <row r="2028" spans="1:21" x14ac:dyDescent="0.3">
      <c r="A2028">
        <v>303739</v>
      </c>
      <c r="B2028" t="s">
        <v>477</v>
      </c>
      <c r="C2028" t="s">
        <v>1760</v>
      </c>
      <c r="D2028" t="s">
        <v>31</v>
      </c>
      <c r="E2028" t="s">
        <v>1769</v>
      </c>
      <c r="F2028" t="s">
        <v>61</v>
      </c>
      <c r="G2028" t="s">
        <v>102</v>
      </c>
      <c r="H2028" t="s">
        <v>34</v>
      </c>
      <c r="I2028" t="s">
        <v>43</v>
      </c>
      <c r="J2028" t="s">
        <v>24</v>
      </c>
      <c r="K2028" t="s">
        <v>54</v>
      </c>
      <c r="L2028" t="s">
        <v>478</v>
      </c>
      <c r="M2028">
        <v>80.59</v>
      </c>
      <c r="N2028">
        <v>52</v>
      </c>
      <c r="O2028" t="s">
        <v>27</v>
      </c>
      <c r="P2028" t="s">
        <v>50</v>
      </c>
      <c r="R2028">
        <v>22</v>
      </c>
      <c r="S2028" t="s">
        <v>29</v>
      </c>
      <c r="U2028">
        <v>303641</v>
      </c>
    </row>
    <row r="2029" spans="1:21" x14ac:dyDescent="0.3">
      <c r="A2029">
        <v>303741</v>
      </c>
      <c r="B2029" t="s">
        <v>125</v>
      </c>
      <c r="C2029" t="s">
        <v>1765</v>
      </c>
      <c r="D2029" t="s">
        <v>19</v>
      </c>
      <c r="E2029" t="s">
        <v>1769</v>
      </c>
      <c r="F2029" t="s">
        <v>61</v>
      </c>
      <c r="G2029" t="s">
        <v>108</v>
      </c>
      <c r="H2029" t="s">
        <v>63</v>
      </c>
      <c r="I2029" t="s">
        <v>23</v>
      </c>
      <c r="J2029" t="s">
        <v>24</v>
      </c>
      <c r="K2029" t="s">
        <v>54</v>
      </c>
      <c r="L2029" t="s">
        <v>480</v>
      </c>
      <c r="M2029">
        <v>76.77</v>
      </c>
      <c r="N2029">
        <v>71</v>
      </c>
      <c r="O2029" t="s">
        <v>27</v>
      </c>
      <c r="P2029" t="s">
        <v>28</v>
      </c>
      <c r="R2029">
        <v>38</v>
      </c>
      <c r="S2029" t="s">
        <v>131</v>
      </c>
      <c r="T2029" t="s">
        <v>332</v>
      </c>
      <c r="U2029">
        <v>303570</v>
      </c>
    </row>
    <row r="2030" spans="1:21" x14ac:dyDescent="0.3">
      <c r="A2030">
        <v>303745</v>
      </c>
      <c r="B2030" t="s">
        <v>487</v>
      </c>
      <c r="C2030" t="s">
        <v>1764</v>
      </c>
      <c r="D2030" t="s">
        <v>60</v>
      </c>
      <c r="E2030" t="s">
        <v>1770</v>
      </c>
      <c r="F2030" t="s">
        <v>41</v>
      </c>
      <c r="G2030" t="s">
        <v>33</v>
      </c>
      <c r="H2030" t="s">
        <v>63</v>
      </c>
      <c r="I2030" t="s">
        <v>43</v>
      </c>
      <c r="J2030" t="s">
        <v>24</v>
      </c>
      <c r="K2030" t="s">
        <v>54</v>
      </c>
      <c r="L2030" t="s">
        <v>488</v>
      </c>
      <c r="M2030">
        <v>79.02</v>
      </c>
      <c r="N2030">
        <v>67</v>
      </c>
      <c r="O2030" t="s">
        <v>27</v>
      </c>
      <c r="P2030" t="s">
        <v>38</v>
      </c>
      <c r="Q2030">
        <v>3</v>
      </c>
      <c r="R2030">
        <v>14</v>
      </c>
      <c r="S2030" t="s">
        <v>57</v>
      </c>
      <c r="T2030" t="s">
        <v>489</v>
      </c>
      <c r="U2030">
        <v>303718</v>
      </c>
    </row>
    <row r="2031" spans="1:21" x14ac:dyDescent="0.3">
      <c r="A2031">
        <v>303748</v>
      </c>
      <c r="B2031" t="s">
        <v>161</v>
      </c>
      <c r="C2031" t="s">
        <v>1763</v>
      </c>
      <c r="D2031" t="s">
        <v>80</v>
      </c>
      <c r="E2031" t="s">
        <v>1771</v>
      </c>
      <c r="F2031" t="s">
        <v>32</v>
      </c>
      <c r="G2031" t="s">
        <v>126</v>
      </c>
      <c r="H2031" t="s">
        <v>22</v>
      </c>
      <c r="I2031" t="s">
        <v>43</v>
      </c>
      <c r="J2031" t="s">
        <v>36</v>
      </c>
      <c r="K2031" t="s">
        <v>69</v>
      </c>
      <c r="L2031" t="s">
        <v>492</v>
      </c>
      <c r="M2031">
        <v>84.83</v>
      </c>
      <c r="N2031">
        <v>79</v>
      </c>
      <c r="O2031" t="s">
        <v>27</v>
      </c>
      <c r="P2031" t="s">
        <v>28</v>
      </c>
      <c r="R2031">
        <v>28</v>
      </c>
      <c r="S2031" t="s">
        <v>29</v>
      </c>
      <c r="U2031">
        <v>303619</v>
      </c>
    </row>
    <row r="2032" spans="1:21" x14ac:dyDescent="0.3">
      <c r="A2032">
        <v>303755</v>
      </c>
      <c r="B2032" t="s">
        <v>503</v>
      </c>
      <c r="C2032" t="s">
        <v>1762</v>
      </c>
      <c r="D2032" t="s">
        <v>72</v>
      </c>
      <c r="E2032" t="s">
        <v>1770</v>
      </c>
      <c r="F2032" t="s">
        <v>41</v>
      </c>
      <c r="G2032" t="s">
        <v>102</v>
      </c>
      <c r="H2032" t="s">
        <v>22</v>
      </c>
      <c r="I2032" t="s">
        <v>43</v>
      </c>
      <c r="J2032" t="s">
        <v>24</v>
      </c>
      <c r="K2032" t="s">
        <v>69</v>
      </c>
      <c r="L2032" t="s">
        <v>504</v>
      </c>
      <c r="M2032">
        <v>82.79</v>
      </c>
      <c r="N2032">
        <v>53</v>
      </c>
      <c r="O2032" t="s">
        <v>27</v>
      </c>
      <c r="P2032" t="s">
        <v>38</v>
      </c>
      <c r="Q2032">
        <v>2</v>
      </c>
      <c r="R2032">
        <v>40</v>
      </c>
      <c r="S2032" t="s">
        <v>57</v>
      </c>
      <c r="T2032" t="s">
        <v>505</v>
      </c>
      <c r="U2032">
        <v>303564</v>
      </c>
    </row>
    <row r="2033" spans="1:21" x14ac:dyDescent="0.3">
      <c r="A2033">
        <v>303757</v>
      </c>
      <c r="B2033" t="s">
        <v>215</v>
      </c>
      <c r="C2033" t="s">
        <v>1765</v>
      </c>
      <c r="D2033" t="s">
        <v>19</v>
      </c>
      <c r="E2033" t="s">
        <v>1769</v>
      </c>
      <c r="F2033" t="s">
        <v>61</v>
      </c>
      <c r="G2033" t="s">
        <v>62</v>
      </c>
      <c r="H2033" t="s">
        <v>22</v>
      </c>
      <c r="I2033" t="s">
        <v>35</v>
      </c>
      <c r="J2033" t="s">
        <v>24</v>
      </c>
      <c r="K2033" t="s">
        <v>54</v>
      </c>
      <c r="L2033" t="s">
        <v>508</v>
      </c>
      <c r="M2033">
        <v>75.08</v>
      </c>
      <c r="N2033">
        <v>71</v>
      </c>
      <c r="O2033" t="s">
        <v>27</v>
      </c>
      <c r="P2033" t="s">
        <v>38</v>
      </c>
      <c r="Q2033">
        <v>3</v>
      </c>
      <c r="R2033">
        <v>18</v>
      </c>
      <c r="S2033" t="s">
        <v>57</v>
      </c>
      <c r="T2033" t="s">
        <v>223</v>
      </c>
      <c r="U2033">
        <v>303542</v>
      </c>
    </row>
    <row r="2034" spans="1:21" x14ac:dyDescent="0.3">
      <c r="A2034">
        <v>303760</v>
      </c>
      <c r="B2034" t="s">
        <v>181</v>
      </c>
      <c r="C2034" t="s">
        <v>1763</v>
      </c>
      <c r="D2034" t="s">
        <v>80</v>
      </c>
      <c r="E2034" t="s">
        <v>1769</v>
      </c>
      <c r="F2034" t="s">
        <v>61</v>
      </c>
      <c r="G2034" t="s">
        <v>47</v>
      </c>
      <c r="H2034" t="s">
        <v>34</v>
      </c>
      <c r="I2034" t="s">
        <v>23</v>
      </c>
      <c r="J2034" t="s">
        <v>36</v>
      </c>
      <c r="K2034" t="s">
        <v>54</v>
      </c>
      <c r="L2034" t="s">
        <v>512</v>
      </c>
      <c r="M2034">
        <v>81.31</v>
      </c>
      <c r="N2034">
        <v>50</v>
      </c>
      <c r="O2034" t="s">
        <v>27</v>
      </c>
      <c r="P2034" t="s">
        <v>38</v>
      </c>
      <c r="Q2034">
        <v>2</v>
      </c>
      <c r="R2034">
        <v>17</v>
      </c>
      <c r="S2034" t="s">
        <v>29</v>
      </c>
      <c r="U2034">
        <v>303645</v>
      </c>
    </row>
    <row r="2035" spans="1:21" x14ac:dyDescent="0.3">
      <c r="A2035">
        <v>303764</v>
      </c>
      <c r="B2035" t="s">
        <v>517</v>
      </c>
      <c r="C2035" t="s">
        <v>1762</v>
      </c>
      <c r="D2035" t="s">
        <v>72</v>
      </c>
      <c r="E2035" t="s">
        <v>1769</v>
      </c>
      <c r="F2035" t="s">
        <v>61</v>
      </c>
      <c r="G2035" t="s">
        <v>126</v>
      </c>
      <c r="H2035" t="s">
        <v>22</v>
      </c>
      <c r="I2035" t="s">
        <v>35</v>
      </c>
      <c r="J2035" t="s">
        <v>36</v>
      </c>
      <c r="K2035" t="s">
        <v>54</v>
      </c>
      <c r="L2035" t="s">
        <v>518</v>
      </c>
      <c r="M2035">
        <v>78.290000000000006</v>
      </c>
      <c r="N2035">
        <v>63</v>
      </c>
      <c r="O2035" t="s">
        <v>27</v>
      </c>
      <c r="P2035" t="s">
        <v>28</v>
      </c>
      <c r="R2035">
        <v>39</v>
      </c>
      <c r="S2035" t="s">
        <v>29</v>
      </c>
      <c r="U2035">
        <v>303762</v>
      </c>
    </row>
    <row r="2036" spans="1:21" x14ac:dyDescent="0.3">
      <c r="A2036">
        <v>303766</v>
      </c>
      <c r="B2036" t="s">
        <v>51</v>
      </c>
      <c r="C2036" t="s">
        <v>1764</v>
      </c>
      <c r="D2036" t="s">
        <v>60</v>
      </c>
      <c r="E2036" t="s">
        <v>1772</v>
      </c>
      <c r="F2036" t="s">
        <v>46</v>
      </c>
      <c r="G2036" t="s">
        <v>73</v>
      </c>
      <c r="H2036" t="s">
        <v>22</v>
      </c>
      <c r="I2036" t="s">
        <v>23</v>
      </c>
      <c r="J2036" t="s">
        <v>24</v>
      </c>
      <c r="K2036" t="s">
        <v>69</v>
      </c>
      <c r="L2036" t="s">
        <v>519</v>
      </c>
      <c r="M2036">
        <v>79.42</v>
      </c>
      <c r="N2036">
        <v>78</v>
      </c>
      <c r="O2036" t="s">
        <v>27</v>
      </c>
      <c r="P2036" t="s">
        <v>38</v>
      </c>
      <c r="Q2036">
        <v>3</v>
      </c>
      <c r="R2036">
        <v>16</v>
      </c>
      <c r="S2036" t="s">
        <v>29</v>
      </c>
      <c r="U2036">
        <v>303693</v>
      </c>
    </row>
    <row r="2037" spans="1:21" x14ac:dyDescent="0.3">
      <c r="A2037">
        <v>303772</v>
      </c>
      <c r="B2037" t="s">
        <v>377</v>
      </c>
      <c r="C2037" t="s">
        <v>1766</v>
      </c>
      <c r="D2037" t="s">
        <v>52</v>
      </c>
      <c r="E2037" t="s">
        <v>1771</v>
      </c>
      <c r="F2037" t="s">
        <v>32</v>
      </c>
      <c r="G2037" t="s">
        <v>62</v>
      </c>
      <c r="H2037" t="s">
        <v>63</v>
      </c>
      <c r="I2037" t="s">
        <v>35</v>
      </c>
      <c r="J2037" t="s">
        <v>36</v>
      </c>
      <c r="K2037" t="s">
        <v>25</v>
      </c>
      <c r="L2037" t="s">
        <v>531</v>
      </c>
      <c r="M2037">
        <v>78.180000000000007</v>
      </c>
      <c r="N2037">
        <v>78</v>
      </c>
      <c r="O2037" t="s">
        <v>27</v>
      </c>
      <c r="P2037" t="s">
        <v>38</v>
      </c>
      <c r="Q2037">
        <v>2</v>
      </c>
      <c r="R2037">
        <v>37</v>
      </c>
      <c r="S2037" t="s">
        <v>29</v>
      </c>
      <c r="U2037">
        <v>303591</v>
      </c>
    </row>
    <row r="2038" spans="1:21" x14ac:dyDescent="0.3">
      <c r="A2038">
        <v>303773</v>
      </c>
      <c r="B2038" t="s">
        <v>279</v>
      </c>
      <c r="C2038" t="s">
        <v>1766</v>
      </c>
      <c r="D2038" t="s">
        <v>52</v>
      </c>
      <c r="E2038" t="s">
        <v>1769</v>
      </c>
      <c r="F2038" t="s">
        <v>61</v>
      </c>
      <c r="G2038" t="s">
        <v>73</v>
      </c>
      <c r="H2038" t="s">
        <v>22</v>
      </c>
      <c r="I2038" t="s">
        <v>43</v>
      </c>
      <c r="J2038" t="s">
        <v>24</v>
      </c>
      <c r="K2038" t="s">
        <v>69</v>
      </c>
      <c r="L2038" t="s">
        <v>532</v>
      </c>
      <c r="M2038">
        <v>79</v>
      </c>
      <c r="N2038">
        <v>78</v>
      </c>
      <c r="O2038" t="s">
        <v>27</v>
      </c>
      <c r="P2038" t="s">
        <v>38</v>
      </c>
      <c r="Q2038">
        <v>2</v>
      </c>
      <c r="R2038">
        <v>22</v>
      </c>
      <c r="S2038" t="s">
        <v>29</v>
      </c>
      <c r="U2038">
        <v>303559</v>
      </c>
    </row>
    <row r="2039" spans="1:21" x14ac:dyDescent="0.3">
      <c r="A2039">
        <v>303777</v>
      </c>
      <c r="B2039" t="s">
        <v>538</v>
      </c>
      <c r="C2039" t="s">
        <v>1763</v>
      </c>
      <c r="D2039" t="s">
        <v>80</v>
      </c>
      <c r="E2039" t="s">
        <v>1772</v>
      </c>
      <c r="F2039" t="s">
        <v>46</v>
      </c>
      <c r="G2039" t="s">
        <v>42</v>
      </c>
      <c r="H2039" t="s">
        <v>22</v>
      </c>
      <c r="I2039" t="s">
        <v>35</v>
      </c>
      <c r="J2039" t="s">
        <v>36</v>
      </c>
      <c r="K2039" t="s">
        <v>25</v>
      </c>
      <c r="L2039" t="s">
        <v>220</v>
      </c>
      <c r="M2039">
        <v>77.34</v>
      </c>
      <c r="N2039">
        <v>54</v>
      </c>
      <c r="O2039" t="s">
        <v>27</v>
      </c>
      <c r="P2039" t="s">
        <v>38</v>
      </c>
      <c r="Q2039">
        <v>3</v>
      </c>
      <c r="R2039">
        <v>25</v>
      </c>
      <c r="S2039" t="s">
        <v>29</v>
      </c>
      <c r="U2039">
        <v>303521</v>
      </c>
    </row>
    <row r="2040" spans="1:21" x14ac:dyDescent="0.3">
      <c r="A2040">
        <v>303778</v>
      </c>
      <c r="B2040" t="s">
        <v>539</v>
      </c>
      <c r="C2040" t="s">
        <v>1766</v>
      </c>
      <c r="D2040" t="s">
        <v>52</v>
      </c>
      <c r="E2040" t="s">
        <v>1769</v>
      </c>
      <c r="F2040" t="s">
        <v>61</v>
      </c>
      <c r="G2040" t="s">
        <v>73</v>
      </c>
      <c r="H2040" t="s">
        <v>63</v>
      </c>
      <c r="I2040" t="s">
        <v>43</v>
      </c>
      <c r="J2040" t="s">
        <v>36</v>
      </c>
      <c r="K2040" t="s">
        <v>54</v>
      </c>
      <c r="L2040" t="s">
        <v>540</v>
      </c>
      <c r="M2040">
        <v>83.9</v>
      </c>
      <c r="N2040">
        <v>70</v>
      </c>
      <c r="O2040" t="s">
        <v>27</v>
      </c>
      <c r="P2040" t="s">
        <v>38</v>
      </c>
      <c r="Q2040">
        <v>5</v>
      </c>
      <c r="R2040">
        <v>39</v>
      </c>
      <c r="S2040" t="s">
        <v>29</v>
      </c>
      <c r="U2040">
        <v>303595</v>
      </c>
    </row>
    <row r="2041" spans="1:21" x14ac:dyDescent="0.3">
      <c r="A2041">
        <v>303781</v>
      </c>
      <c r="B2041" t="s">
        <v>544</v>
      </c>
      <c r="C2041" t="s">
        <v>1762</v>
      </c>
      <c r="D2041" t="s">
        <v>72</v>
      </c>
      <c r="E2041" t="s">
        <v>1772</v>
      </c>
      <c r="F2041" t="s">
        <v>46</v>
      </c>
      <c r="G2041" t="s">
        <v>33</v>
      </c>
      <c r="H2041" t="s">
        <v>22</v>
      </c>
      <c r="I2041" t="s">
        <v>23</v>
      </c>
      <c r="J2041" t="s">
        <v>24</v>
      </c>
      <c r="K2041" t="s">
        <v>69</v>
      </c>
      <c r="L2041" t="s">
        <v>545</v>
      </c>
      <c r="M2041">
        <v>80.13</v>
      </c>
      <c r="N2041">
        <v>56</v>
      </c>
      <c r="O2041" t="s">
        <v>27</v>
      </c>
      <c r="P2041" t="s">
        <v>28</v>
      </c>
      <c r="R2041">
        <v>21</v>
      </c>
      <c r="S2041" t="s">
        <v>29</v>
      </c>
      <c r="U2041">
        <v>303567</v>
      </c>
    </row>
    <row r="2042" spans="1:21" x14ac:dyDescent="0.3">
      <c r="A2042">
        <v>303799</v>
      </c>
      <c r="B2042" t="s">
        <v>94</v>
      </c>
      <c r="C2042" t="s">
        <v>1763</v>
      </c>
      <c r="D2042" t="s">
        <v>80</v>
      </c>
      <c r="E2042" t="s">
        <v>1770</v>
      </c>
      <c r="F2042" t="s">
        <v>41</v>
      </c>
      <c r="G2042" t="s">
        <v>102</v>
      </c>
      <c r="H2042" t="s">
        <v>22</v>
      </c>
      <c r="I2042" t="s">
        <v>35</v>
      </c>
      <c r="J2042" t="s">
        <v>24</v>
      </c>
      <c r="K2042" t="s">
        <v>64</v>
      </c>
      <c r="L2042" t="s">
        <v>570</v>
      </c>
      <c r="M2042">
        <v>76.75</v>
      </c>
      <c r="N2042">
        <v>58</v>
      </c>
      <c r="O2042" t="s">
        <v>27</v>
      </c>
      <c r="P2042" t="s">
        <v>38</v>
      </c>
      <c r="Q2042">
        <v>3</v>
      </c>
      <c r="R2042">
        <v>11</v>
      </c>
      <c r="S2042" t="s">
        <v>29</v>
      </c>
      <c r="U2042">
        <v>303627</v>
      </c>
    </row>
    <row r="2043" spans="1:21" x14ac:dyDescent="0.3">
      <c r="A2043">
        <v>303801</v>
      </c>
      <c r="B2043" t="s">
        <v>425</v>
      </c>
      <c r="C2043" t="s">
        <v>1763</v>
      </c>
      <c r="D2043" t="s">
        <v>80</v>
      </c>
      <c r="E2043" t="s">
        <v>1769</v>
      </c>
      <c r="F2043" t="s">
        <v>61</v>
      </c>
      <c r="G2043" t="s">
        <v>102</v>
      </c>
      <c r="H2043" t="s">
        <v>22</v>
      </c>
      <c r="I2043" t="s">
        <v>23</v>
      </c>
      <c r="J2043" t="s">
        <v>24</v>
      </c>
      <c r="K2043" t="s">
        <v>25</v>
      </c>
      <c r="L2043" t="s">
        <v>134</v>
      </c>
      <c r="M2043">
        <v>77.02</v>
      </c>
      <c r="N2043">
        <v>65</v>
      </c>
      <c r="O2043" t="s">
        <v>27</v>
      </c>
      <c r="P2043" t="s">
        <v>50</v>
      </c>
      <c r="R2043">
        <v>8</v>
      </c>
      <c r="S2043" t="s">
        <v>29</v>
      </c>
      <c r="U2043">
        <v>303783</v>
      </c>
    </row>
    <row r="2044" spans="1:21" x14ac:dyDescent="0.3">
      <c r="A2044">
        <v>303802</v>
      </c>
      <c r="B2044" t="s">
        <v>573</v>
      </c>
      <c r="C2044" t="s">
        <v>1762</v>
      </c>
      <c r="D2044" t="s">
        <v>72</v>
      </c>
      <c r="E2044" t="s">
        <v>1769</v>
      </c>
      <c r="F2044" t="s">
        <v>61</v>
      </c>
      <c r="G2044" t="s">
        <v>42</v>
      </c>
      <c r="H2044" t="s">
        <v>76</v>
      </c>
      <c r="I2044" t="s">
        <v>23</v>
      </c>
      <c r="J2044" t="s">
        <v>24</v>
      </c>
      <c r="K2044" t="s">
        <v>69</v>
      </c>
      <c r="L2044" t="s">
        <v>574</v>
      </c>
      <c r="M2044">
        <v>75.33</v>
      </c>
      <c r="N2044">
        <v>75</v>
      </c>
      <c r="O2044" t="s">
        <v>27</v>
      </c>
      <c r="P2044" t="s">
        <v>38</v>
      </c>
      <c r="Q2044">
        <v>3</v>
      </c>
      <c r="R2044">
        <v>28</v>
      </c>
      <c r="S2044" t="s">
        <v>29</v>
      </c>
      <c r="U2044">
        <v>303603</v>
      </c>
    </row>
    <row r="2045" spans="1:21" x14ac:dyDescent="0.3">
      <c r="A2045">
        <v>303810</v>
      </c>
      <c r="B2045" t="s">
        <v>195</v>
      </c>
      <c r="C2045" t="s">
        <v>1765</v>
      </c>
      <c r="D2045" t="s">
        <v>19</v>
      </c>
      <c r="E2045" t="s">
        <v>1769</v>
      </c>
      <c r="F2045" t="s">
        <v>61</v>
      </c>
      <c r="G2045" t="s">
        <v>62</v>
      </c>
      <c r="H2045" t="s">
        <v>76</v>
      </c>
      <c r="I2045" t="s">
        <v>35</v>
      </c>
      <c r="J2045" t="s">
        <v>24</v>
      </c>
      <c r="K2045" t="s">
        <v>64</v>
      </c>
      <c r="L2045" t="s">
        <v>537</v>
      </c>
      <c r="M2045">
        <v>78.650000000000006</v>
      </c>
      <c r="N2045">
        <v>54</v>
      </c>
      <c r="O2045" t="s">
        <v>27</v>
      </c>
      <c r="P2045" t="s">
        <v>38</v>
      </c>
      <c r="Q2045">
        <v>5</v>
      </c>
      <c r="R2045">
        <v>31</v>
      </c>
      <c r="S2045" t="s">
        <v>29</v>
      </c>
      <c r="U2045">
        <v>303794</v>
      </c>
    </row>
    <row r="2046" spans="1:21" x14ac:dyDescent="0.3">
      <c r="A2046">
        <v>303812</v>
      </c>
      <c r="B2046" t="s">
        <v>584</v>
      </c>
      <c r="C2046" t="s">
        <v>1765</v>
      </c>
      <c r="D2046" t="s">
        <v>19</v>
      </c>
      <c r="E2046" t="s">
        <v>1770</v>
      </c>
      <c r="F2046" t="s">
        <v>41</v>
      </c>
      <c r="G2046" t="s">
        <v>53</v>
      </c>
      <c r="H2046" t="s">
        <v>63</v>
      </c>
      <c r="I2046" t="s">
        <v>43</v>
      </c>
      <c r="J2046" t="s">
        <v>24</v>
      </c>
      <c r="K2046" t="s">
        <v>25</v>
      </c>
      <c r="L2046" t="s">
        <v>585</v>
      </c>
      <c r="M2046">
        <v>83.52</v>
      </c>
      <c r="N2046">
        <v>50</v>
      </c>
      <c r="O2046" t="s">
        <v>27</v>
      </c>
      <c r="P2046" t="s">
        <v>38</v>
      </c>
      <c r="Q2046">
        <v>3</v>
      </c>
      <c r="R2046">
        <v>7</v>
      </c>
      <c r="S2046" t="s">
        <v>29</v>
      </c>
      <c r="U2046">
        <v>303582</v>
      </c>
    </row>
    <row r="2047" spans="1:21" x14ac:dyDescent="0.3">
      <c r="A2047">
        <v>303820</v>
      </c>
      <c r="B2047" t="s">
        <v>595</v>
      </c>
      <c r="C2047" t="s">
        <v>1761</v>
      </c>
      <c r="D2047" t="s">
        <v>40</v>
      </c>
      <c r="E2047" t="s">
        <v>1771</v>
      </c>
      <c r="F2047" t="s">
        <v>32</v>
      </c>
      <c r="G2047" t="s">
        <v>68</v>
      </c>
      <c r="H2047" t="s">
        <v>34</v>
      </c>
      <c r="I2047" t="s">
        <v>23</v>
      </c>
      <c r="J2047" t="s">
        <v>36</v>
      </c>
      <c r="K2047" t="s">
        <v>25</v>
      </c>
      <c r="L2047" t="s">
        <v>596</v>
      </c>
      <c r="M2047">
        <v>77.28</v>
      </c>
      <c r="N2047">
        <v>62</v>
      </c>
      <c r="O2047" t="s">
        <v>27</v>
      </c>
      <c r="P2047" t="s">
        <v>38</v>
      </c>
      <c r="Q2047">
        <v>3</v>
      </c>
      <c r="R2047">
        <v>16</v>
      </c>
      <c r="S2047" t="s">
        <v>29</v>
      </c>
      <c r="U2047">
        <v>303688</v>
      </c>
    </row>
    <row r="2048" spans="1:21" x14ac:dyDescent="0.3">
      <c r="A2048">
        <v>303825</v>
      </c>
      <c r="B2048" t="s">
        <v>603</v>
      </c>
      <c r="C2048" t="s">
        <v>1765</v>
      </c>
      <c r="D2048" t="s">
        <v>19</v>
      </c>
      <c r="E2048" t="s">
        <v>1772</v>
      </c>
      <c r="F2048" t="s">
        <v>46</v>
      </c>
      <c r="G2048" t="s">
        <v>68</v>
      </c>
      <c r="H2048" t="s">
        <v>76</v>
      </c>
      <c r="I2048" t="s">
        <v>35</v>
      </c>
      <c r="J2048" t="s">
        <v>24</v>
      </c>
      <c r="K2048" t="s">
        <v>25</v>
      </c>
      <c r="L2048" t="s">
        <v>604</v>
      </c>
      <c r="M2048">
        <v>79.66</v>
      </c>
      <c r="N2048">
        <v>80</v>
      </c>
      <c r="O2048" t="s">
        <v>27</v>
      </c>
      <c r="P2048" t="s">
        <v>50</v>
      </c>
      <c r="R2048">
        <v>34</v>
      </c>
      <c r="S2048" t="s">
        <v>29</v>
      </c>
      <c r="U2048">
        <v>303581</v>
      </c>
    </row>
    <row r="2049" spans="1:21" x14ac:dyDescent="0.3">
      <c r="A2049">
        <v>303830</v>
      </c>
      <c r="B2049" t="s">
        <v>611</v>
      </c>
      <c r="C2049" t="s">
        <v>1764</v>
      </c>
      <c r="D2049" t="s">
        <v>60</v>
      </c>
      <c r="E2049" t="s">
        <v>1769</v>
      </c>
      <c r="F2049" t="s">
        <v>61</v>
      </c>
      <c r="G2049" t="s">
        <v>173</v>
      </c>
      <c r="H2049" t="s">
        <v>22</v>
      </c>
      <c r="I2049" t="s">
        <v>35</v>
      </c>
      <c r="J2049" t="s">
        <v>24</v>
      </c>
      <c r="K2049" t="s">
        <v>25</v>
      </c>
      <c r="L2049" t="s">
        <v>612</v>
      </c>
      <c r="M2049">
        <v>75.58</v>
      </c>
      <c r="N2049">
        <v>68</v>
      </c>
      <c r="O2049" t="s">
        <v>27</v>
      </c>
      <c r="P2049" t="s">
        <v>50</v>
      </c>
      <c r="R2049">
        <v>29</v>
      </c>
      <c r="S2049" t="s">
        <v>29</v>
      </c>
      <c r="U2049">
        <v>303770</v>
      </c>
    </row>
    <row r="2050" spans="1:21" x14ac:dyDescent="0.3">
      <c r="A2050">
        <v>303841</v>
      </c>
      <c r="B2050" t="s">
        <v>623</v>
      </c>
      <c r="C2050" t="s">
        <v>1764</v>
      </c>
      <c r="D2050" t="s">
        <v>60</v>
      </c>
      <c r="E2050" t="s">
        <v>1768</v>
      </c>
      <c r="F2050" t="s">
        <v>20</v>
      </c>
      <c r="G2050" t="s">
        <v>108</v>
      </c>
      <c r="H2050" t="s">
        <v>22</v>
      </c>
      <c r="I2050" t="s">
        <v>35</v>
      </c>
      <c r="J2050" t="s">
        <v>36</v>
      </c>
      <c r="K2050" t="s">
        <v>25</v>
      </c>
      <c r="L2050" t="s">
        <v>624</v>
      </c>
      <c r="M2050">
        <v>79.92</v>
      </c>
      <c r="N2050">
        <v>78</v>
      </c>
      <c r="O2050" t="s">
        <v>27</v>
      </c>
      <c r="P2050" t="s">
        <v>38</v>
      </c>
      <c r="Q2050">
        <v>3</v>
      </c>
      <c r="R2050">
        <v>20</v>
      </c>
      <c r="S2050" t="s">
        <v>29</v>
      </c>
      <c r="U2050">
        <v>303771</v>
      </c>
    </row>
    <row r="2051" spans="1:21" x14ac:dyDescent="0.3">
      <c r="A2051">
        <v>303845</v>
      </c>
      <c r="B2051" t="s">
        <v>630</v>
      </c>
      <c r="C2051" t="s">
        <v>1760</v>
      </c>
      <c r="D2051" t="s">
        <v>31</v>
      </c>
      <c r="E2051" t="s">
        <v>1768</v>
      </c>
      <c r="F2051" t="s">
        <v>20</v>
      </c>
      <c r="G2051" t="s">
        <v>53</v>
      </c>
      <c r="H2051" t="s">
        <v>76</v>
      </c>
      <c r="I2051" t="s">
        <v>35</v>
      </c>
      <c r="J2051" t="s">
        <v>24</v>
      </c>
      <c r="K2051" t="s">
        <v>25</v>
      </c>
      <c r="L2051" t="s">
        <v>631</v>
      </c>
      <c r="M2051">
        <v>78.69</v>
      </c>
      <c r="N2051">
        <v>50</v>
      </c>
      <c r="O2051" t="s">
        <v>27</v>
      </c>
      <c r="P2051" t="s">
        <v>38</v>
      </c>
      <c r="Q2051">
        <v>5</v>
      </c>
      <c r="R2051">
        <v>32</v>
      </c>
      <c r="S2051" t="s">
        <v>57</v>
      </c>
      <c r="T2051" t="s">
        <v>351</v>
      </c>
      <c r="U2051">
        <v>303550</v>
      </c>
    </row>
    <row r="2052" spans="1:21" x14ac:dyDescent="0.3">
      <c r="A2052">
        <v>303850</v>
      </c>
      <c r="B2052" t="s">
        <v>640</v>
      </c>
      <c r="C2052" t="s">
        <v>1764</v>
      </c>
      <c r="D2052" t="s">
        <v>60</v>
      </c>
      <c r="E2052" t="s">
        <v>1768</v>
      </c>
      <c r="F2052" t="s">
        <v>20</v>
      </c>
      <c r="G2052" t="s">
        <v>108</v>
      </c>
      <c r="H2052" t="s">
        <v>34</v>
      </c>
      <c r="I2052" t="s">
        <v>35</v>
      </c>
      <c r="J2052" t="s">
        <v>36</v>
      </c>
      <c r="K2052" t="s">
        <v>25</v>
      </c>
      <c r="L2052" t="s">
        <v>385</v>
      </c>
      <c r="M2052">
        <v>76.510000000000005</v>
      </c>
      <c r="N2052">
        <v>55</v>
      </c>
      <c r="O2052" t="s">
        <v>27</v>
      </c>
      <c r="P2052" t="s">
        <v>38</v>
      </c>
      <c r="Q2052">
        <v>5</v>
      </c>
      <c r="R2052">
        <v>17</v>
      </c>
      <c r="S2052" t="s">
        <v>29</v>
      </c>
      <c r="U2052">
        <v>303721</v>
      </c>
    </row>
    <row r="2053" spans="1:21" x14ac:dyDescent="0.3">
      <c r="A2053">
        <v>303852</v>
      </c>
      <c r="B2053" t="s">
        <v>642</v>
      </c>
      <c r="C2053" t="s">
        <v>1763</v>
      </c>
      <c r="D2053" t="s">
        <v>80</v>
      </c>
      <c r="E2053" t="s">
        <v>1772</v>
      </c>
      <c r="F2053" t="s">
        <v>46</v>
      </c>
      <c r="G2053" t="s">
        <v>73</v>
      </c>
      <c r="H2053" t="s">
        <v>63</v>
      </c>
      <c r="I2053" t="s">
        <v>35</v>
      </c>
      <c r="J2053" t="s">
        <v>36</v>
      </c>
      <c r="K2053" t="s">
        <v>64</v>
      </c>
      <c r="L2053" t="s">
        <v>643</v>
      </c>
      <c r="M2053">
        <v>81.599999999999994</v>
      </c>
      <c r="N2053">
        <v>58</v>
      </c>
      <c r="O2053" t="s">
        <v>27</v>
      </c>
      <c r="P2053" t="s">
        <v>38</v>
      </c>
      <c r="Q2053">
        <v>4</v>
      </c>
      <c r="R2053">
        <v>31</v>
      </c>
      <c r="S2053" t="s">
        <v>29</v>
      </c>
      <c r="U2053">
        <v>303571</v>
      </c>
    </row>
    <row r="2054" spans="1:21" x14ac:dyDescent="0.3">
      <c r="A2054">
        <v>303857</v>
      </c>
      <c r="B2054" t="s">
        <v>648</v>
      </c>
      <c r="C2054" t="s">
        <v>1763</v>
      </c>
      <c r="D2054" t="s">
        <v>80</v>
      </c>
      <c r="E2054" t="s">
        <v>1771</v>
      </c>
      <c r="F2054" t="s">
        <v>32</v>
      </c>
      <c r="G2054" t="s">
        <v>47</v>
      </c>
      <c r="H2054" t="s">
        <v>76</v>
      </c>
      <c r="I2054" t="s">
        <v>35</v>
      </c>
      <c r="J2054" t="s">
        <v>24</v>
      </c>
      <c r="K2054" t="s">
        <v>25</v>
      </c>
      <c r="L2054" t="s">
        <v>484</v>
      </c>
      <c r="M2054">
        <v>81.45</v>
      </c>
      <c r="N2054">
        <v>54</v>
      </c>
      <c r="O2054" t="s">
        <v>27</v>
      </c>
      <c r="P2054" t="s">
        <v>28</v>
      </c>
      <c r="R2054">
        <v>37</v>
      </c>
      <c r="S2054" t="s">
        <v>131</v>
      </c>
      <c r="T2054" t="s">
        <v>649</v>
      </c>
      <c r="U2054">
        <v>303694</v>
      </c>
    </row>
    <row r="2055" spans="1:21" x14ac:dyDescent="0.3">
      <c r="A2055">
        <v>303859</v>
      </c>
      <c r="B2055" t="s">
        <v>375</v>
      </c>
      <c r="C2055" t="s">
        <v>1760</v>
      </c>
      <c r="D2055" t="s">
        <v>31</v>
      </c>
      <c r="E2055" t="s">
        <v>1769</v>
      </c>
      <c r="F2055" t="s">
        <v>61</v>
      </c>
      <c r="G2055" t="s">
        <v>73</v>
      </c>
      <c r="H2055" t="s">
        <v>34</v>
      </c>
      <c r="I2055" t="s">
        <v>43</v>
      </c>
      <c r="J2055" t="s">
        <v>36</v>
      </c>
      <c r="K2055" t="s">
        <v>69</v>
      </c>
      <c r="L2055" t="s">
        <v>652</v>
      </c>
      <c r="M2055">
        <v>76.55</v>
      </c>
      <c r="N2055">
        <v>75</v>
      </c>
      <c r="O2055" t="s">
        <v>27</v>
      </c>
      <c r="P2055" t="s">
        <v>38</v>
      </c>
      <c r="Q2055">
        <v>4</v>
      </c>
      <c r="S2055" t="s">
        <v>131</v>
      </c>
      <c r="T2055" t="s">
        <v>653</v>
      </c>
      <c r="U2055">
        <v>303658</v>
      </c>
    </row>
    <row r="2056" spans="1:21" x14ac:dyDescent="0.3">
      <c r="A2056">
        <v>303862</v>
      </c>
      <c r="B2056" t="s">
        <v>79</v>
      </c>
      <c r="C2056" t="s">
        <v>1763</v>
      </c>
      <c r="D2056" t="s">
        <v>80</v>
      </c>
      <c r="E2056" t="s">
        <v>1772</v>
      </c>
      <c r="F2056" t="s">
        <v>46</v>
      </c>
      <c r="G2056" t="s">
        <v>173</v>
      </c>
      <c r="H2056" t="s">
        <v>22</v>
      </c>
      <c r="I2056" t="s">
        <v>23</v>
      </c>
      <c r="J2056" t="s">
        <v>24</v>
      </c>
      <c r="K2056" t="s">
        <v>64</v>
      </c>
      <c r="L2056" t="s">
        <v>658</v>
      </c>
      <c r="M2056">
        <v>79.55</v>
      </c>
      <c r="N2056">
        <v>71</v>
      </c>
      <c r="O2056" t="s">
        <v>27</v>
      </c>
      <c r="P2056" t="s">
        <v>38</v>
      </c>
      <c r="Q2056">
        <v>5</v>
      </c>
      <c r="S2056" t="s">
        <v>29</v>
      </c>
      <c r="U2056">
        <v>303660</v>
      </c>
    </row>
    <row r="2057" spans="1:21" x14ac:dyDescent="0.3">
      <c r="A2057">
        <v>303865</v>
      </c>
      <c r="B2057" t="s">
        <v>630</v>
      </c>
      <c r="C2057" t="s">
        <v>1761</v>
      </c>
      <c r="D2057" t="s">
        <v>40</v>
      </c>
      <c r="E2057" t="s">
        <v>1769</v>
      </c>
      <c r="F2057" t="s">
        <v>61</v>
      </c>
      <c r="G2057" t="s">
        <v>33</v>
      </c>
      <c r="H2057" t="s">
        <v>76</v>
      </c>
      <c r="I2057" t="s">
        <v>23</v>
      </c>
      <c r="J2057" t="s">
        <v>24</v>
      </c>
      <c r="K2057" t="s">
        <v>64</v>
      </c>
      <c r="L2057" t="s">
        <v>662</v>
      </c>
      <c r="M2057">
        <v>83.79</v>
      </c>
      <c r="N2057">
        <v>78</v>
      </c>
      <c r="O2057" t="s">
        <v>27</v>
      </c>
      <c r="P2057" t="s">
        <v>38</v>
      </c>
      <c r="Q2057">
        <v>5</v>
      </c>
      <c r="R2057">
        <v>7</v>
      </c>
      <c r="S2057" t="s">
        <v>29</v>
      </c>
      <c r="U2057">
        <v>303780</v>
      </c>
    </row>
    <row r="2058" spans="1:21" x14ac:dyDescent="0.3">
      <c r="A2058">
        <v>303870</v>
      </c>
      <c r="B2058" t="s">
        <v>71</v>
      </c>
      <c r="C2058" t="s">
        <v>1766</v>
      </c>
      <c r="D2058" t="s">
        <v>52</v>
      </c>
      <c r="E2058" t="s">
        <v>1770</v>
      </c>
      <c r="F2058" t="s">
        <v>41</v>
      </c>
      <c r="G2058" t="s">
        <v>47</v>
      </c>
      <c r="H2058" t="s">
        <v>34</v>
      </c>
      <c r="I2058" t="s">
        <v>23</v>
      </c>
      <c r="J2058" t="s">
        <v>24</v>
      </c>
      <c r="K2058" t="s">
        <v>64</v>
      </c>
      <c r="L2058" t="s">
        <v>672</v>
      </c>
      <c r="M2058">
        <v>77.290000000000006</v>
      </c>
      <c r="N2058">
        <v>57</v>
      </c>
      <c r="O2058" t="s">
        <v>27</v>
      </c>
      <c r="P2058" t="s">
        <v>38</v>
      </c>
      <c r="Q2058">
        <v>5</v>
      </c>
      <c r="R2058">
        <v>38</v>
      </c>
      <c r="S2058" t="s">
        <v>29</v>
      </c>
      <c r="U2058">
        <v>303717</v>
      </c>
    </row>
    <row r="2059" spans="1:21" x14ac:dyDescent="0.3">
      <c r="A2059">
        <v>303872</v>
      </c>
      <c r="B2059" t="s">
        <v>675</v>
      </c>
      <c r="C2059" t="s">
        <v>1763</v>
      </c>
      <c r="D2059" t="s">
        <v>80</v>
      </c>
      <c r="E2059" t="s">
        <v>1772</v>
      </c>
      <c r="F2059" t="s">
        <v>46</v>
      </c>
      <c r="G2059" t="s">
        <v>53</v>
      </c>
      <c r="H2059" t="s">
        <v>63</v>
      </c>
      <c r="I2059" t="s">
        <v>43</v>
      </c>
      <c r="J2059" t="s">
        <v>36</v>
      </c>
      <c r="K2059" t="s">
        <v>69</v>
      </c>
      <c r="L2059" t="s">
        <v>676</v>
      </c>
      <c r="M2059">
        <v>75.86</v>
      </c>
      <c r="N2059">
        <v>62</v>
      </c>
      <c r="O2059" t="s">
        <v>27</v>
      </c>
      <c r="P2059" t="s">
        <v>50</v>
      </c>
      <c r="R2059">
        <v>24</v>
      </c>
      <c r="S2059" t="s">
        <v>29</v>
      </c>
      <c r="U2059">
        <v>303524</v>
      </c>
    </row>
    <row r="2060" spans="1:21" x14ac:dyDescent="0.3">
      <c r="A2060">
        <v>303877</v>
      </c>
      <c r="B2060" t="s">
        <v>133</v>
      </c>
      <c r="C2060" t="s">
        <v>1765</v>
      </c>
      <c r="D2060" t="s">
        <v>19</v>
      </c>
      <c r="E2060" t="s">
        <v>1772</v>
      </c>
      <c r="F2060" t="s">
        <v>46</v>
      </c>
      <c r="G2060" t="s">
        <v>33</v>
      </c>
      <c r="H2060" t="s">
        <v>76</v>
      </c>
      <c r="I2060" t="s">
        <v>43</v>
      </c>
      <c r="J2060" t="s">
        <v>36</v>
      </c>
      <c r="K2060" t="s">
        <v>54</v>
      </c>
      <c r="L2060" t="s">
        <v>683</v>
      </c>
      <c r="M2060">
        <v>76.33</v>
      </c>
      <c r="N2060">
        <v>50</v>
      </c>
      <c r="O2060" t="s">
        <v>27</v>
      </c>
      <c r="P2060" t="s">
        <v>28</v>
      </c>
      <c r="R2060">
        <v>40</v>
      </c>
      <c r="S2060" t="s">
        <v>29</v>
      </c>
      <c r="U2060">
        <v>303604</v>
      </c>
    </row>
    <row r="2061" spans="1:21" x14ac:dyDescent="0.3">
      <c r="A2061">
        <v>303878</v>
      </c>
      <c r="B2061" t="s">
        <v>399</v>
      </c>
      <c r="C2061" t="s">
        <v>1761</v>
      </c>
      <c r="D2061" t="s">
        <v>40</v>
      </c>
      <c r="E2061" t="s">
        <v>1768</v>
      </c>
      <c r="F2061" t="s">
        <v>20</v>
      </c>
      <c r="G2061" t="s">
        <v>73</v>
      </c>
      <c r="H2061" t="s">
        <v>34</v>
      </c>
      <c r="I2061" t="s">
        <v>43</v>
      </c>
      <c r="J2061" t="s">
        <v>24</v>
      </c>
      <c r="K2061" t="s">
        <v>69</v>
      </c>
      <c r="L2061" t="s">
        <v>582</v>
      </c>
      <c r="M2061">
        <v>78.040000000000006</v>
      </c>
      <c r="N2061">
        <v>80</v>
      </c>
      <c r="O2061" t="s">
        <v>27</v>
      </c>
      <c r="P2061" t="s">
        <v>38</v>
      </c>
      <c r="Q2061">
        <v>4</v>
      </c>
      <c r="R2061">
        <v>7</v>
      </c>
      <c r="S2061" t="s">
        <v>131</v>
      </c>
      <c r="T2061" t="s">
        <v>684</v>
      </c>
      <c r="U2061">
        <v>303825</v>
      </c>
    </row>
    <row r="2062" spans="1:21" x14ac:dyDescent="0.3">
      <c r="A2062">
        <v>303886</v>
      </c>
      <c r="B2062" t="s">
        <v>692</v>
      </c>
      <c r="C2062" t="s">
        <v>1761</v>
      </c>
      <c r="D2062" t="s">
        <v>40</v>
      </c>
      <c r="E2062" t="s">
        <v>1770</v>
      </c>
      <c r="F2062" t="s">
        <v>41</v>
      </c>
      <c r="G2062" t="s">
        <v>73</v>
      </c>
      <c r="H2062" t="s">
        <v>63</v>
      </c>
      <c r="I2062" t="s">
        <v>35</v>
      </c>
      <c r="J2062" t="s">
        <v>24</v>
      </c>
      <c r="K2062" t="s">
        <v>64</v>
      </c>
      <c r="L2062" t="s">
        <v>693</v>
      </c>
      <c r="M2062">
        <v>82.08</v>
      </c>
      <c r="N2062">
        <v>71</v>
      </c>
      <c r="O2062" t="s">
        <v>27</v>
      </c>
      <c r="P2062" t="s">
        <v>38</v>
      </c>
      <c r="Q2062">
        <v>3</v>
      </c>
      <c r="R2062">
        <v>18</v>
      </c>
      <c r="S2062" t="s">
        <v>29</v>
      </c>
      <c r="U2062">
        <v>303601</v>
      </c>
    </row>
    <row r="2063" spans="1:21" x14ac:dyDescent="0.3">
      <c r="A2063">
        <v>303888</v>
      </c>
      <c r="B2063" t="s">
        <v>694</v>
      </c>
      <c r="C2063" t="s">
        <v>1762</v>
      </c>
      <c r="D2063" t="s">
        <v>72</v>
      </c>
      <c r="E2063" t="s">
        <v>1772</v>
      </c>
      <c r="F2063" t="s">
        <v>46</v>
      </c>
      <c r="G2063" t="s">
        <v>33</v>
      </c>
      <c r="H2063" t="s">
        <v>34</v>
      </c>
      <c r="I2063" t="s">
        <v>35</v>
      </c>
      <c r="J2063" t="s">
        <v>36</v>
      </c>
      <c r="K2063" t="s">
        <v>25</v>
      </c>
      <c r="L2063" t="s">
        <v>695</v>
      </c>
      <c r="M2063">
        <v>76.319999999999993</v>
      </c>
      <c r="N2063">
        <v>74</v>
      </c>
      <c r="O2063" t="s">
        <v>27</v>
      </c>
      <c r="P2063" t="s">
        <v>38</v>
      </c>
      <c r="Q2063">
        <v>4</v>
      </c>
      <c r="R2063">
        <v>33</v>
      </c>
      <c r="S2063" t="s">
        <v>29</v>
      </c>
      <c r="U2063">
        <v>303754</v>
      </c>
    </row>
    <row r="2064" spans="1:21" x14ac:dyDescent="0.3">
      <c r="A2064">
        <v>303889</v>
      </c>
      <c r="B2064" t="s">
        <v>107</v>
      </c>
      <c r="C2064" t="s">
        <v>1760</v>
      </c>
      <c r="D2064" t="s">
        <v>31</v>
      </c>
      <c r="E2064" t="s">
        <v>1770</v>
      </c>
      <c r="F2064" t="s">
        <v>41</v>
      </c>
      <c r="G2064" t="s">
        <v>102</v>
      </c>
      <c r="H2064" t="s">
        <v>76</v>
      </c>
      <c r="I2064" t="s">
        <v>23</v>
      </c>
      <c r="J2064" t="s">
        <v>36</v>
      </c>
      <c r="K2064" t="s">
        <v>64</v>
      </c>
      <c r="L2064" t="s">
        <v>605</v>
      </c>
      <c r="M2064">
        <v>82.54</v>
      </c>
      <c r="N2064">
        <v>53</v>
      </c>
      <c r="O2064" t="s">
        <v>27</v>
      </c>
      <c r="P2064" t="s">
        <v>38</v>
      </c>
      <c r="Q2064">
        <v>2</v>
      </c>
      <c r="S2064" t="s">
        <v>29</v>
      </c>
      <c r="U2064">
        <v>303839</v>
      </c>
    </row>
    <row r="2065" spans="1:21" x14ac:dyDescent="0.3">
      <c r="A2065">
        <v>303891</v>
      </c>
      <c r="B2065" t="s">
        <v>553</v>
      </c>
      <c r="C2065" t="s">
        <v>1766</v>
      </c>
      <c r="D2065" t="s">
        <v>52</v>
      </c>
      <c r="E2065" t="s">
        <v>1770</v>
      </c>
      <c r="F2065" t="s">
        <v>41</v>
      </c>
      <c r="G2065" t="s">
        <v>108</v>
      </c>
      <c r="H2065" t="s">
        <v>34</v>
      </c>
      <c r="I2065" t="s">
        <v>43</v>
      </c>
      <c r="J2065" t="s">
        <v>36</v>
      </c>
      <c r="K2065" t="s">
        <v>54</v>
      </c>
      <c r="L2065" t="s">
        <v>697</v>
      </c>
      <c r="M2065">
        <v>79.239999999999995</v>
      </c>
      <c r="N2065">
        <v>66</v>
      </c>
      <c r="O2065" t="s">
        <v>27</v>
      </c>
      <c r="P2065" t="s">
        <v>38</v>
      </c>
      <c r="Q2065">
        <v>2</v>
      </c>
      <c r="R2065">
        <v>21</v>
      </c>
      <c r="S2065" t="s">
        <v>29</v>
      </c>
      <c r="U2065">
        <v>303764</v>
      </c>
    </row>
    <row r="2066" spans="1:21" x14ac:dyDescent="0.3">
      <c r="A2066">
        <v>303895</v>
      </c>
      <c r="B2066" t="s">
        <v>701</v>
      </c>
      <c r="C2066" t="s">
        <v>1761</v>
      </c>
      <c r="D2066" t="s">
        <v>40</v>
      </c>
      <c r="E2066" t="s">
        <v>1771</v>
      </c>
      <c r="F2066" t="s">
        <v>32</v>
      </c>
      <c r="G2066" t="s">
        <v>73</v>
      </c>
      <c r="H2066" t="s">
        <v>63</v>
      </c>
      <c r="I2066" t="s">
        <v>43</v>
      </c>
      <c r="J2066" t="s">
        <v>36</v>
      </c>
      <c r="K2066" t="s">
        <v>54</v>
      </c>
      <c r="L2066" t="s">
        <v>702</v>
      </c>
      <c r="M2066">
        <v>75.44</v>
      </c>
      <c r="N2066">
        <v>66</v>
      </c>
      <c r="O2066" t="s">
        <v>27</v>
      </c>
      <c r="P2066" t="s">
        <v>38</v>
      </c>
      <c r="Q2066">
        <v>2</v>
      </c>
      <c r="R2066">
        <v>25</v>
      </c>
      <c r="S2066" t="s">
        <v>29</v>
      </c>
      <c r="U2066">
        <v>303795</v>
      </c>
    </row>
    <row r="2067" spans="1:21" x14ac:dyDescent="0.3">
      <c r="A2067">
        <v>303897</v>
      </c>
      <c r="B2067" t="s">
        <v>704</v>
      </c>
      <c r="C2067" t="s">
        <v>1764</v>
      </c>
      <c r="D2067" t="s">
        <v>60</v>
      </c>
      <c r="E2067" t="s">
        <v>1772</v>
      </c>
      <c r="F2067" t="s">
        <v>46</v>
      </c>
      <c r="G2067" t="s">
        <v>47</v>
      </c>
      <c r="H2067" t="s">
        <v>34</v>
      </c>
      <c r="I2067" t="s">
        <v>23</v>
      </c>
      <c r="J2067" t="s">
        <v>24</v>
      </c>
      <c r="K2067" t="s">
        <v>69</v>
      </c>
      <c r="L2067" t="s">
        <v>705</v>
      </c>
      <c r="M2067">
        <v>79.5</v>
      </c>
      <c r="N2067">
        <v>80</v>
      </c>
      <c r="O2067" t="s">
        <v>27</v>
      </c>
      <c r="P2067" t="s">
        <v>38</v>
      </c>
      <c r="Q2067">
        <v>2</v>
      </c>
      <c r="R2067">
        <v>27</v>
      </c>
      <c r="S2067" t="s">
        <v>29</v>
      </c>
      <c r="U2067">
        <v>303821</v>
      </c>
    </row>
    <row r="2068" spans="1:21" x14ac:dyDescent="0.3">
      <c r="A2068">
        <v>303905</v>
      </c>
      <c r="B2068" t="s">
        <v>538</v>
      </c>
      <c r="C2068" t="s">
        <v>1762</v>
      </c>
      <c r="D2068" t="s">
        <v>72</v>
      </c>
      <c r="E2068" t="s">
        <v>1770</v>
      </c>
      <c r="F2068" t="s">
        <v>41</v>
      </c>
      <c r="G2068" t="s">
        <v>42</v>
      </c>
      <c r="H2068" t="s">
        <v>76</v>
      </c>
      <c r="I2068" t="s">
        <v>43</v>
      </c>
      <c r="J2068" t="s">
        <v>36</v>
      </c>
      <c r="K2068" t="s">
        <v>64</v>
      </c>
      <c r="L2068" t="s">
        <v>716</v>
      </c>
      <c r="M2068">
        <v>75.34</v>
      </c>
      <c r="N2068">
        <v>53</v>
      </c>
      <c r="O2068" t="s">
        <v>27</v>
      </c>
      <c r="P2068" t="s">
        <v>38</v>
      </c>
      <c r="Q2068">
        <v>2</v>
      </c>
      <c r="R2068">
        <v>19</v>
      </c>
      <c r="S2068" t="s">
        <v>29</v>
      </c>
      <c r="U2068">
        <v>303702</v>
      </c>
    </row>
    <row r="2069" spans="1:21" x14ac:dyDescent="0.3">
      <c r="A2069">
        <v>303908</v>
      </c>
      <c r="B2069" t="s">
        <v>265</v>
      </c>
      <c r="C2069" t="s">
        <v>1763</v>
      </c>
      <c r="D2069" t="s">
        <v>80</v>
      </c>
      <c r="E2069" t="s">
        <v>1768</v>
      </c>
      <c r="F2069" t="s">
        <v>20</v>
      </c>
      <c r="G2069" t="s">
        <v>73</v>
      </c>
      <c r="H2069" t="s">
        <v>22</v>
      </c>
      <c r="I2069" t="s">
        <v>43</v>
      </c>
      <c r="J2069" t="s">
        <v>36</v>
      </c>
      <c r="K2069" t="s">
        <v>64</v>
      </c>
      <c r="L2069" t="s">
        <v>719</v>
      </c>
      <c r="M2069">
        <v>75.400000000000006</v>
      </c>
      <c r="N2069">
        <v>70</v>
      </c>
      <c r="O2069" t="s">
        <v>27</v>
      </c>
      <c r="P2069" t="s">
        <v>38</v>
      </c>
      <c r="Q2069">
        <v>3</v>
      </c>
      <c r="R2069">
        <v>18</v>
      </c>
      <c r="S2069" t="s">
        <v>29</v>
      </c>
      <c r="U2069">
        <v>303542</v>
      </c>
    </row>
    <row r="2070" spans="1:21" x14ac:dyDescent="0.3">
      <c r="A2070">
        <v>303909</v>
      </c>
      <c r="B2070" t="s">
        <v>720</v>
      </c>
      <c r="C2070" t="s">
        <v>1766</v>
      </c>
      <c r="D2070" t="s">
        <v>52</v>
      </c>
      <c r="E2070" t="s">
        <v>1771</v>
      </c>
      <c r="F2070" t="s">
        <v>32</v>
      </c>
      <c r="G2070" t="s">
        <v>73</v>
      </c>
      <c r="H2070" t="s">
        <v>63</v>
      </c>
      <c r="I2070" t="s">
        <v>23</v>
      </c>
      <c r="J2070" t="s">
        <v>24</v>
      </c>
      <c r="K2070" t="s">
        <v>54</v>
      </c>
      <c r="L2070" t="s">
        <v>721</v>
      </c>
      <c r="M2070">
        <v>81.599999999999994</v>
      </c>
      <c r="N2070">
        <v>69</v>
      </c>
      <c r="O2070" t="s">
        <v>27</v>
      </c>
      <c r="P2070" t="s">
        <v>38</v>
      </c>
      <c r="Q2070">
        <v>2</v>
      </c>
      <c r="S2070" t="s">
        <v>29</v>
      </c>
      <c r="U2070">
        <v>303537</v>
      </c>
    </row>
    <row r="2071" spans="1:21" x14ac:dyDescent="0.3">
      <c r="A2071">
        <v>303911</v>
      </c>
      <c r="B2071" t="s">
        <v>724</v>
      </c>
      <c r="C2071" t="s">
        <v>1765</v>
      </c>
      <c r="D2071" t="s">
        <v>19</v>
      </c>
      <c r="E2071" t="s">
        <v>1772</v>
      </c>
      <c r="F2071" t="s">
        <v>46</v>
      </c>
      <c r="G2071" t="s">
        <v>42</v>
      </c>
      <c r="H2071" t="s">
        <v>76</v>
      </c>
      <c r="I2071" t="s">
        <v>35</v>
      </c>
      <c r="J2071" t="s">
        <v>36</v>
      </c>
      <c r="K2071" t="s">
        <v>54</v>
      </c>
      <c r="L2071" t="s">
        <v>725</v>
      </c>
      <c r="M2071">
        <v>77.260000000000005</v>
      </c>
      <c r="N2071">
        <v>50</v>
      </c>
      <c r="O2071" t="s">
        <v>27</v>
      </c>
      <c r="P2071" t="s">
        <v>38</v>
      </c>
      <c r="Q2071">
        <v>4</v>
      </c>
      <c r="R2071">
        <v>20</v>
      </c>
      <c r="S2071" t="s">
        <v>57</v>
      </c>
      <c r="T2071" t="s">
        <v>726</v>
      </c>
      <c r="U2071">
        <v>303563</v>
      </c>
    </row>
    <row r="2072" spans="1:21" x14ac:dyDescent="0.3">
      <c r="A2072">
        <v>303919</v>
      </c>
      <c r="B2072" t="s">
        <v>187</v>
      </c>
      <c r="C2072" t="s">
        <v>1765</v>
      </c>
      <c r="D2072" t="s">
        <v>19</v>
      </c>
      <c r="E2072" t="s">
        <v>1771</v>
      </c>
      <c r="F2072" t="s">
        <v>32</v>
      </c>
      <c r="G2072" t="s">
        <v>73</v>
      </c>
      <c r="H2072" t="s">
        <v>34</v>
      </c>
      <c r="I2072" t="s">
        <v>43</v>
      </c>
      <c r="J2072" t="s">
        <v>36</v>
      </c>
      <c r="K2072" t="s">
        <v>54</v>
      </c>
      <c r="L2072" t="s">
        <v>734</v>
      </c>
      <c r="M2072">
        <v>81.290000000000006</v>
      </c>
      <c r="N2072">
        <v>50</v>
      </c>
      <c r="O2072" t="s">
        <v>27</v>
      </c>
      <c r="P2072" t="s">
        <v>38</v>
      </c>
      <c r="Q2072">
        <v>3</v>
      </c>
      <c r="R2072">
        <v>6</v>
      </c>
      <c r="S2072" t="s">
        <v>29</v>
      </c>
      <c r="U2072">
        <v>303751</v>
      </c>
    </row>
    <row r="2073" spans="1:21" x14ac:dyDescent="0.3">
      <c r="A2073">
        <v>303920</v>
      </c>
      <c r="B2073" t="s">
        <v>67</v>
      </c>
      <c r="C2073" t="s">
        <v>1763</v>
      </c>
      <c r="D2073" t="s">
        <v>80</v>
      </c>
      <c r="E2073" t="s">
        <v>1769</v>
      </c>
      <c r="F2073" t="s">
        <v>61</v>
      </c>
      <c r="G2073" t="s">
        <v>173</v>
      </c>
      <c r="H2073" t="s">
        <v>76</v>
      </c>
      <c r="I2073" t="s">
        <v>23</v>
      </c>
      <c r="J2073" t="s">
        <v>24</v>
      </c>
      <c r="K2073" t="s">
        <v>25</v>
      </c>
      <c r="L2073" t="s">
        <v>735</v>
      </c>
      <c r="M2073">
        <v>81.709999999999994</v>
      </c>
      <c r="N2073">
        <v>73</v>
      </c>
      <c r="O2073" t="s">
        <v>27</v>
      </c>
      <c r="P2073" t="s">
        <v>28</v>
      </c>
      <c r="R2073">
        <v>24</v>
      </c>
      <c r="S2073" t="s">
        <v>29</v>
      </c>
      <c r="U2073">
        <v>303554</v>
      </c>
    </row>
    <row r="2074" spans="1:21" x14ac:dyDescent="0.3">
      <c r="A2074">
        <v>303929</v>
      </c>
      <c r="B2074" t="s">
        <v>156</v>
      </c>
      <c r="C2074" t="s">
        <v>1762</v>
      </c>
      <c r="D2074" t="s">
        <v>72</v>
      </c>
      <c r="E2074" t="s">
        <v>1769</v>
      </c>
      <c r="F2074" t="s">
        <v>61</v>
      </c>
      <c r="G2074" t="s">
        <v>33</v>
      </c>
      <c r="H2074" t="s">
        <v>76</v>
      </c>
      <c r="I2074" t="s">
        <v>43</v>
      </c>
      <c r="J2074" t="s">
        <v>36</v>
      </c>
      <c r="K2074" t="s">
        <v>54</v>
      </c>
      <c r="L2074" t="s">
        <v>93</v>
      </c>
      <c r="M2074">
        <v>80.209999999999994</v>
      </c>
      <c r="N2074">
        <v>50</v>
      </c>
      <c r="O2074" t="s">
        <v>27</v>
      </c>
      <c r="P2074" t="s">
        <v>38</v>
      </c>
      <c r="Q2074">
        <v>3</v>
      </c>
      <c r="R2074">
        <v>12</v>
      </c>
      <c r="S2074" t="s">
        <v>29</v>
      </c>
      <c r="U2074">
        <v>303747</v>
      </c>
    </row>
    <row r="2075" spans="1:21" x14ac:dyDescent="0.3">
      <c r="A2075">
        <v>303935</v>
      </c>
      <c r="B2075" t="s">
        <v>611</v>
      </c>
      <c r="C2075" t="s">
        <v>1763</v>
      </c>
      <c r="D2075" t="s">
        <v>80</v>
      </c>
      <c r="E2075" t="s">
        <v>1772</v>
      </c>
      <c r="F2075" t="s">
        <v>46</v>
      </c>
      <c r="G2075" t="s">
        <v>21</v>
      </c>
      <c r="H2075" t="s">
        <v>34</v>
      </c>
      <c r="I2075" t="s">
        <v>43</v>
      </c>
      <c r="J2075" t="s">
        <v>24</v>
      </c>
      <c r="K2075" t="s">
        <v>54</v>
      </c>
      <c r="L2075" t="s">
        <v>748</v>
      </c>
      <c r="M2075">
        <v>77.819999999999993</v>
      </c>
      <c r="N2075">
        <v>63</v>
      </c>
      <c r="O2075" t="s">
        <v>27</v>
      </c>
      <c r="P2075" t="s">
        <v>38</v>
      </c>
      <c r="Q2075">
        <v>5</v>
      </c>
      <c r="R2075">
        <v>18</v>
      </c>
      <c r="S2075" t="s">
        <v>57</v>
      </c>
      <c r="T2075" t="s">
        <v>256</v>
      </c>
      <c r="U2075">
        <v>303583</v>
      </c>
    </row>
    <row r="2076" spans="1:21" x14ac:dyDescent="0.3">
      <c r="A2076">
        <v>303943</v>
      </c>
      <c r="B2076" t="s">
        <v>187</v>
      </c>
      <c r="C2076" t="s">
        <v>1760</v>
      </c>
      <c r="D2076" t="s">
        <v>31</v>
      </c>
      <c r="E2076" t="s">
        <v>1768</v>
      </c>
      <c r="F2076" t="s">
        <v>20</v>
      </c>
      <c r="G2076" t="s">
        <v>33</v>
      </c>
      <c r="H2076" t="s">
        <v>22</v>
      </c>
      <c r="I2076" t="s">
        <v>35</v>
      </c>
      <c r="J2076" t="s">
        <v>24</v>
      </c>
      <c r="K2076" t="s">
        <v>64</v>
      </c>
      <c r="L2076" t="s">
        <v>756</v>
      </c>
      <c r="M2076">
        <v>76.37</v>
      </c>
      <c r="N2076">
        <v>52</v>
      </c>
      <c r="O2076" t="s">
        <v>27</v>
      </c>
      <c r="P2076" t="s">
        <v>38</v>
      </c>
      <c r="Q2076">
        <v>5</v>
      </c>
      <c r="R2076">
        <v>24</v>
      </c>
      <c r="S2076" t="s">
        <v>29</v>
      </c>
      <c r="U2076">
        <v>303689</v>
      </c>
    </row>
    <row r="2077" spans="1:21" x14ac:dyDescent="0.3">
      <c r="A2077">
        <v>303953</v>
      </c>
      <c r="B2077" t="s">
        <v>330</v>
      </c>
      <c r="C2077" t="s">
        <v>1760</v>
      </c>
      <c r="D2077" t="s">
        <v>31</v>
      </c>
      <c r="E2077" t="s">
        <v>1768</v>
      </c>
      <c r="F2077" t="s">
        <v>20</v>
      </c>
      <c r="G2077" t="s">
        <v>62</v>
      </c>
      <c r="H2077" t="s">
        <v>22</v>
      </c>
      <c r="I2077" t="s">
        <v>43</v>
      </c>
      <c r="J2077" t="s">
        <v>36</v>
      </c>
      <c r="K2077" t="s">
        <v>64</v>
      </c>
      <c r="L2077" t="s">
        <v>762</v>
      </c>
      <c r="M2077">
        <v>75.349999999999994</v>
      </c>
      <c r="N2077">
        <v>66</v>
      </c>
      <c r="O2077" t="s">
        <v>27</v>
      </c>
      <c r="P2077" t="s">
        <v>38</v>
      </c>
      <c r="Q2077">
        <v>5</v>
      </c>
      <c r="R2077">
        <v>7</v>
      </c>
      <c r="S2077" t="s">
        <v>29</v>
      </c>
      <c r="U2077">
        <v>303597</v>
      </c>
    </row>
    <row r="2078" spans="1:21" x14ac:dyDescent="0.3">
      <c r="A2078">
        <v>303956</v>
      </c>
      <c r="B2078" t="s">
        <v>765</v>
      </c>
      <c r="C2078" t="s">
        <v>1762</v>
      </c>
      <c r="D2078" t="s">
        <v>72</v>
      </c>
      <c r="E2078" t="s">
        <v>1769</v>
      </c>
      <c r="F2078" t="s">
        <v>61</v>
      </c>
      <c r="G2078" t="s">
        <v>42</v>
      </c>
      <c r="H2078" t="s">
        <v>34</v>
      </c>
      <c r="I2078" t="s">
        <v>23</v>
      </c>
      <c r="J2078" t="s">
        <v>24</v>
      </c>
      <c r="K2078" t="s">
        <v>25</v>
      </c>
      <c r="L2078" t="s">
        <v>766</v>
      </c>
      <c r="M2078">
        <v>84.73</v>
      </c>
      <c r="N2078">
        <v>50</v>
      </c>
      <c r="O2078" t="s">
        <v>27</v>
      </c>
      <c r="P2078" t="s">
        <v>38</v>
      </c>
      <c r="Q2078">
        <v>3</v>
      </c>
      <c r="R2078">
        <v>8</v>
      </c>
      <c r="S2078" t="s">
        <v>29</v>
      </c>
      <c r="U2078">
        <v>303571</v>
      </c>
    </row>
    <row r="2079" spans="1:21" x14ac:dyDescent="0.3">
      <c r="A2079">
        <v>303957</v>
      </c>
      <c r="B2079" t="s">
        <v>563</v>
      </c>
      <c r="C2079" t="s">
        <v>1763</v>
      </c>
      <c r="D2079" t="s">
        <v>80</v>
      </c>
      <c r="E2079" t="s">
        <v>1772</v>
      </c>
      <c r="F2079" t="s">
        <v>46</v>
      </c>
      <c r="G2079" t="s">
        <v>53</v>
      </c>
      <c r="H2079" t="s">
        <v>34</v>
      </c>
      <c r="I2079" t="s">
        <v>43</v>
      </c>
      <c r="J2079" t="s">
        <v>36</v>
      </c>
      <c r="K2079" t="s">
        <v>69</v>
      </c>
      <c r="L2079" t="s">
        <v>767</v>
      </c>
      <c r="M2079">
        <v>77.650000000000006</v>
      </c>
      <c r="N2079">
        <v>50</v>
      </c>
      <c r="O2079" t="s">
        <v>27</v>
      </c>
      <c r="P2079" t="s">
        <v>38</v>
      </c>
      <c r="Q2079">
        <v>5</v>
      </c>
      <c r="R2079">
        <v>29</v>
      </c>
      <c r="S2079" t="s">
        <v>29</v>
      </c>
      <c r="U2079">
        <v>303830</v>
      </c>
    </row>
    <row r="2080" spans="1:21" x14ac:dyDescent="0.3">
      <c r="A2080">
        <v>303958</v>
      </c>
      <c r="B2080" t="s">
        <v>692</v>
      </c>
      <c r="C2080" t="s">
        <v>1763</v>
      </c>
      <c r="D2080" t="s">
        <v>80</v>
      </c>
      <c r="E2080" t="s">
        <v>1772</v>
      </c>
      <c r="F2080" t="s">
        <v>46</v>
      </c>
      <c r="G2080" t="s">
        <v>68</v>
      </c>
      <c r="H2080" t="s">
        <v>76</v>
      </c>
      <c r="I2080" t="s">
        <v>43</v>
      </c>
      <c r="J2080" t="s">
        <v>24</v>
      </c>
      <c r="K2080" t="s">
        <v>69</v>
      </c>
      <c r="L2080" t="s">
        <v>755</v>
      </c>
      <c r="M2080">
        <v>81.209999999999994</v>
      </c>
      <c r="N2080">
        <v>50</v>
      </c>
      <c r="O2080" t="s">
        <v>27</v>
      </c>
      <c r="P2080" t="s">
        <v>38</v>
      </c>
      <c r="Q2080">
        <v>3</v>
      </c>
      <c r="R2080">
        <v>14</v>
      </c>
      <c r="S2080" t="s">
        <v>29</v>
      </c>
      <c r="U2080">
        <v>303795</v>
      </c>
    </row>
    <row r="2081" spans="1:21" x14ac:dyDescent="0.3">
      <c r="A2081">
        <v>303960</v>
      </c>
      <c r="B2081" t="s">
        <v>771</v>
      </c>
      <c r="C2081" t="s">
        <v>1762</v>
      </c>
      <c r="D2081" t="s">
        <v>72</v>
      </c>
      <c r="E2081" t="s">
        <v>1772</v>
      </c>
      <c r="F2081" t="s">
        <v>46</v>
      </c>
      <c r="G2081" t="s">
        <v>53</v>
      </c>
      <c r="H2081" t="s">
        <v>76</v>
      </c>
      <c r="I2081" t="s">
        <v>35</v>
      </c>
      <c r="J2081" t="s">
        <v>36</v>
      </c>
      <c r="K2081" t="s">
        <v>69</v>
      </c>
      <c r="L2081" t="s">
        <v>772</v>
      </c>
      <c r="M2081">
        <v>82.94</v>
      </c>
      <c r="N2081">
        <v>70</v>
      </c>
      <c r="O2081" t="s">
        <v>27</v>
      </c>
      <c r="P2081" t="s">
        <v>38</v>
      </c>
      <c r="Q2081">
        <v>4</v>
      </c>
      <c r="S2081" t="s">
        <v>29</v>
      </c>
      <c r="U2081">
        <v>303678</v>
      </c>
    </row>
    <row r="2082" spans="1:21" x14ac:dyDescent="0.3">
      <c r="A2082">
        <v>303964</v>
      </c>
      <c r="B2082" t="s">
        <v>112</v>
      </c>
      <c r="C2082" t="s">
        <v>1763</v>
      </c>
      <c r="D2082" t="s">
        <v>80</v>
      </c>
      <c r="E2082" t="s">
        <v>1769</v>
      </c>
      <c r="F2082" t="s">
        <v>61</v>
      </c>
      <c r="G2082" t="s">
        <v>126</v>
      </c>
      <c r="H2082" t="s">
        <v>22</v>
      </c>
      <c r="I2082" t="s">
        <v>23</v>
      </c>
      <c r="J2082" t="s">
        <v>24</v>
      </c>
      <c r="K2082" t="s">
        <v>64</v>
      </c>
      <c r="L2082" t="s">
        <v>461</v>
      </c>
      <c r="M2082">
        <v>79.209999999999994</v>
      </c>
      <c r="N2082">
        <v>72</v>
      </c>
      <c r="O2082" t="s">
        <v>27</v>
      </c>
      <c r="P2082" t="s">
        <v>38</v>
      </c>
      <c r="Q2082">
        <v>3</v>
      </c>
      <c r="R2082">
        <v>23</v>
      </c>
      <c r="S2082" t="s">
        <v>57</v>
      </c>
      <c r="T2082" t="s">
        <v>774</v>
      </c>
      <c r="U2082">
        <v>303754</v>
      </c>
    </row>
    <row r="2083" spans="1:21" x14ac:dyDescent="0.3">
      <c r="A2083">
        <v>303967</v>
      </c>
      <c r="B2083" t="s">
        <v>477</v>
      </c>
      <c r="C2083" t="s">
        <v>1761</v>
      </c>
      <c r="D2083" t="s">
        <v>40</v>
      </c>
      <c r="E2083" t="s">
        <v>1770</v>
      </c>
      <c r="F2083" t="s">
        <v>41</v>
      </c>
      <c r="G2083" t="s">
        <v>62</v>
      </c>
      <c r="H2083" t="s">
        <v>34</v>
      </c>
      <c r="I2083" t="s">
        <v>35</v>
      </c>
      <c r="J2083" t="s">
        <v>36</v>
      </c>
      <c r="K2083" t="s">
        <v>69</v>
      </c>
      <c r="L2083" t="s">
        <v>414</v>
      </c>
      <c r="M2083">
        <v>83.56</v>
      </c>
      <c r="N2083">
        <v>56</v>
      </c>
      <c r="O2083" t="s">
        <v>27</v>
      </c>
      <c r="P2083" t="s">
        <v>38</v>
      </c>
      <c r="Q2083">
        <v>2</v>
      </c>
      <c r="R2083">
        <v>6</v>
      </c>
      <c r="S2083" t="s">
        <v>57</v>
      </c>
      <c r="T2083" t="s">
        <v>523</v>
      </c>
      <c r="U2083">
        <v>303680</v>
      </c>
    </row>
    <row r="2084" spans="1:21" x14ac:dyDescent="0.3">
      <c r="A2084">
        <v>303977</v>
      </c>
      <c r="B2084" t="s">
        <v>110</v>
      </c>
      <c r="C2084" t="s">
        <v>1763</v>
      </c>
      <c r="D2084" t="s">
        <v>80</v>
      </c>
      <c r="E2084" t="s">
        <v>1768</v>
      </c>
      <c r="F2084" t="s">
        <v>20</v>
      </c>
      <c r="G2084" t="s">
        <v>173</v>
      </c>
      <c r="H2084" t="s">
        <v>34</v>
      </c>
      <c r="I2084" t="s">
        <v>35</v>
      </c>
      <c r="J2084" t="s">
        <v>36</v>
      </c>
      <c r="K2084" t="s">
        <v>54</v>
      </c>
      <c r="L2084" t="s">
        <v>341</v>
      </c>
      <c r="M2084">
        <v>82.21</v>
      </c>
      <c r="N2084">
        <v>70</v>
      </c>
      <c r="O2084" t="s">
        <v>27</v>
      </c>
      <c r="P2084" t="s">
        <v>38</v>
      </c>
      <c r="Q2084">
        <v>3</v>
      </c>
      <c r="R2084">
        <v>19</v>
      </c>
      <c r="S2084" t="s">
        <v>29</v>
      </c>
      <c r="U2084">
        <v>303605</v>
      </c>
    </row>
    <row r="2085" spans="1:21" x14ac:dyDescent="0.3">
      <c r="A2085">
        <v>303981</v>
      </c>
      <c r="B2085" t="s">
        <v>625</v>
      </c>
      <c r="C2085" t="s">
        <v>1762</v>
      </c>
      <c r="D2085" t="s">
        <v>72</v>
      </c>
      <c r="E2085" t="s">
        <v>1769</v>
      </c>
      <c r="F2085" t="s">
        <v>61</v>
      </c>
      <c r="G2085" t="s">
        <v>173</v>
      </c>
      <c r="H2085" t="s">
        <v>63</v>
      </c>
      <c r="I2085" t="s">
        <v>43</v>
      </c>
      <c r="J2085" t="s">
        <v>24</v>
      </c>
      <c r="K2085" t="s">
        <v>25</v>
      </c>
      <c r="L2085" t="s">
        <v>786</v>
      </c>
      <c r="M2085">
        <v>80.81</v>
      </c>
      <c r="N2085">
        <v>77</v>
      </c>
      <c r="O2085" t="s">
        <v>27</v>
      </c>
      <c r="P2085" t="s">
        <v>38</v>
      </c>
      <c r="Q2085">
        <v>4</v>
      </c>
      <c r="S2085" t="s">
        <v>29</v>
      </c>
      <c r="U2085">
        <v>303949</v>
      </c>
    </row>
    <row r="2086" spans="1:21" x14ac:dyDescent="0.3">
      <c r="A2086">
        <v>303982</v>
      </c>
      <c r="B2086" t="s">
        <v>623</v>
      </c>
      <c r="C2086" t="s">
        <v>1760</v>
      </c>
      <c r="D2086" t="s">
        <v>31</v>
      </c>
      <c r="E2086" t="s">
        <v>1769</v>
      </c>
      <c r="F2086" t="s">
        <v>61</v>
      </c>
      <c r="G2086" t="s">
        <v>42</v>
      </c>
      <c r="H2086" t="s">
        <v>34</v>
      </c>
      <c r="I2086" t="s">
        <v>35</v>
      </c>
      <c r="J2086" t="s">
        <v>24</v>
      </c>
      <c r="K2086" t="s">
        <v>69</v>
      </c>
      <c r="L2086" t="s">
        <v>787</v>
      </c>
      <c r="M2086">
        <v>84.98</v>
      </c>
      <c r="N2086">
        <v>54</v>
      </c>
      <c r="O2086" t="s">
        <v>27</v>
      </c>
      <c r="P2086" t="s">
        <v>50</v>
      </c>
      <c r="R2086">
        <v>5</v>
      </c>
      <c r="S2086" t="s">
        <v>29</v>
      </c>
      <c r="U2086">
        <v>303813</v>
      </c>
    </row>
    <row r="2087" spans="1:21" x14ac:dyDescent="0.3">
      <c r="A2087">
        <v>303984</v>
      </c>
      <c r="B2087" t="s">
        <v>421</v>
      </c>
      <c r="C2087" t="s">
        <v>1764</v>
      </c>
      <c r="D2087" t="s">
        <v>60</v>
      </c>
      <c r="E2087" t="s">
        <v>1771</v>
      </c>
      <c r="F2087" t="s">
        <v>32</v>
      </c>
      <c r="G2087" t="s">
        <v>21</v>
      </c>
      <c r="H2087" t="s">
        <v>63</v>
      </c>
      <c r="I2087" t="s">
        <v>43</v>
      </c>
      <c r="J2087" t="s">
        <v>36</v>
      </c>
      <c r="K2087" t="s">
        <v>54</v>
      </c>
      <c r="L2087" t="s">
        <v>789</v>
      </c>
      <c r="M2087">
        <v>81.55</v>
      </c>
      <c r="N2087">
        <v>68</v>
      </c>
      <c r="O2087" t="s">
        <v>27</v>
      </c>
      <c r="P2087" t="s">
        <v>38</v>
      </c>
      <c r="Q2087">
        <v>3</v>
      </c>
      <c r="R2087">
        <v>32</v>
      </c>
      <c r="S2087" t="s">
        <v>29</v>
      </c>
      <c r="U2087">
        <v>303901</v>
      </c>
    </row>
    <row r="2088" spans="1:21" x14ac:dyDescent="0.3">
      <c r="A2088">
        <v>303989</v>
      </c>
      <c r="B2088" t="s">
        <v>248</v>
      </c>
      <c r="C2088" t="s">
        <v>1762</v>
      </c>
      <c r="D2088" t="s">
        <v>72</v>
      </c>
      <c r="E2088" t="s">
        <v>1772</v>
      </c>
      <c r="F2088" t="s">
        <v>46</v>
      </c>
      <c r="G2088" t="s">
        <v>53</v>
      </c>
      <c r="H2088" t="s">
        <v>76</v>
      </c>
      <c r="I2088" t="s">
        <v>35</v>
      </c>
      <c r="J2088" t="s">
        <v>24</v>
      </c>
      <c r="K2088" t="s">
        <v>69</v>
      </c>
      <c r="L2088" t="s">
        <v>793</v>
      </c>
      <c r="M2088">
        <v>76.650000000000006</v>
      </c>
      <c r="N2088">
        <v>64</v>
      </c>
      <c r="O2088" t="s">
        <v>27</v>
      </c>
      <c r="P2088" t="s">
        <v>38</v>
      </c>
      <c r="Q2088">
        <v>2</v>
      </c>
      <c r="R2088">
        <v>36</v>
      </c>
      <c r="S2088" t="s">
        <v>29</v>
      </c>
      <c r="U2088">
        <v>303825</v>
      </c>
    </row>
    <row r="2089" spans="1:21" x14ac:dyDescent="0.3">
      <c r="A2089">
        <v>303990</v>
      </c>
      <c r="B2089" t="s">
        <v>601</v>
      </c>
      <c r="C2089" t="s">
        <v>1766</v>
      </c>
      <c r="D2089" t="s">
        <v>52</v>
      </c>
      <c r="E2089" t="s">
        <v>1768</v>
      </c>
      <c r="F2089" t="s">
        <v>20</v>
      </c>
      <c r="G2089" t="s">
        <v>73</v>
      </c>
      <c r="H2089" t="s">
        <v>76</v>
      </c>
      <c r="I2089" t="s">
        <v>23</v>
      </c>
      <c r="J2089" t="s">
        <v>24</v>
      </c>
      <c r="K2089" t="s">
        <v>25</v>
      </c>
      <c r="L2089" t="s">
        <v>794</v>
      </c>
      <c r="M2089">
        <v>81.17</v>
      </c>
      <c r="N2089">
        <v>50</v>
      </c>
      <c r="O2089" t="s">
        <v>27</v>
      </c>
      <c r="P2089" t="s">
        <v>38</v>
      </c>
      <c r="Q2089">
        <v>2</v>
      </c>
      <c r="R2089">
        <v>37</v>
      </c>
      <c r="S2089" t="s">
        <v>29</v>
      </c>
      <c r="U2089">
        <v>303894</v>
      </c>
    </row>
    <row r="2090" spans="1:21" x14ac:dyDescent="0.3">
      <c r="A2090">
        <v>303998</v>
      </c>
      <c r="B2090" t="s">
        <v>411</v>
      </c>
      <c r="C2090" t="s">
        <v>1764</v>
      </c>
      <c r="D2090" t="s">
        <v>60</v>
      </c>
      <c r="E2090" t="s">
        <v>1769</v>
      </c>
      <c r="F2090" t="s">
        <v>61</v>
      </c>
      <c r="G2090" t="s">
        <v>108</v>
      </c>
      <c r="H2090" t="s">
        <v>76</v>
      </c>
      <c r="I2090" t="s">
        <v>43</v>
      </c>
      <c r="J2090" t="s">
        <v>36</v>
      </c>
      <c r="K2090" t="s">
        <v>54</v>
      </c>
      <c r="L2090" t="s">
        <v>77</v>
      </c>
      <c r="M2090">
        <v>75.55</v>
      </c>
      <c r="N2090">
        <v>78</v>
      </c>
      <c r="O2090" t="s">
        <v>27</v>
      </c>
      <c r="P2090" t="s">
        <v>38</v>
      </c>
      <c r="Q2090">
        <v>3</v>
      </c>
      <c r="R2090">
        <v>34</v>
      </c>
      <c r="S2090" t="s">
        <v>29</v>
      </c>
      <c r="U2090">
        <v>303893</v>
      </c>
    </row>
    <row r="2091" spans="1:21" x14ac:dyDescent="0.3">
      <c r="A2091">
        <v>304001</v>
      </c>
      <c r="B2091" t="s">
        <v>118</v>
      </c>
      <c r="C2091" t="s">
        <v>1761</v>
      </c>
      <c r="D2091" t="s">
        <v>40</v>
      </c>
      <c r="E2091" t="s">
        <v>1768</v>
      </c>
      <c r="F2091" t="s">
        <v>20</v>
      </c>
      <c r="G2091" t="s">
        <v>53</v>
      </c>
      <c r="H2091" t="s">
        <v>34</v>
      </c>
      <c r="I2091" t="s">
        <v>35</v>
      </c>
      <c r="J2091" t="s">
        <v>36</v>
      </c>
      <c r="K2091" t="s">
        <v>25</v>
      </c>
      <c r="L2091" t="s">
        <v>299</v>
      </c>
      <c r="M2091">
        <v>84.88</v>
      </c>
      <c r="N2091">
        <v>79</v>
      </c>
      <c r="O2091" t="s">
        <v>27</v>
      </c>
      <c r="P2091" t="s">
        <v>38</v>
      </c>
      <c r="Q2091">
        <v>5</v>
      </c>
      <c r="R2091">
        <v>23</v>
      </c>
      <c r="S2091" t="s">
        <v>131</v>
      </c>
      <c r="T2091" t="s">
        <v>807</v>
      </c>
      <c r="U2091">
        <v>303615</v>
      </c>
    </row>
    <row r="2092" spans="1:21" x14ac:dyDescent="0.3">
      <c r="A2092">
        <v>304004</v>
      </c>
      <c r="B2092" t="s">
        <v>101</v>
      </c>
      <c r="C2092" t="s">
        <v>1766</v>
      </c>
      <c r="D2092" t="s">
        <v>52</v>
      </c>
      <c r="E2092" t="s">
        <v>1769</v>
      </c>
      <c r="F2092" t="s">
        <v>61</v>
      </c>
      <c r="G2092" t="s">
        <v>33</v>
      </c>
      <c r="H2092" t="s">
        <v>63</v>
      </c>
      <c r="I2092" t="s">
        <v>35</v>
      </c>
      <c r="J2092" t="s">
        <v>36</v>
      </c>
      <c r="K2092" t="s">
        <v>69</v>
      </c>
      <c r="L2092" t="s">
        <v>809</v>
      </c>
      <c r="M2092">
        <v>80.819999999999993</v>
      </c>
      <c r="N2092">
        <v>65</v>
      </c>
      <c r="O2092" t="s">
        <v>27</v>
      </c>
      <c r="P2092" t="s">
        <v>38</v>
      </c>
      <c r="Q2092">
        <v>2</v>
      </c>
      <c r="S2092" t="s">
        <v>29</v>
      </c>
      <c r="U2092">
        <v>303936</v>
      </c>
    </row>
    <row r="2093" spans="1:21" x14ac:dyDescent="0.3">
      <c r="A2093">
        <v>304006</v>
      </c>
      <c r="B2093" t="s">
        <v>369</v>
      </c>
      <c r="C2093" t="s">
        <v>1763</v>
      </c>
      <c r="D2093" t="s">
        <v>80</v>
      </c>
      <c r="E2093" t="s">
        <v>1771</v>
      </c>
      <c r="F2093" t="s">
        <v>32</v>
      </c>
      <c r="G2093" t="s">
        <v>68</v>
      </c>
      <c r="H2093" t="s">
        <v>22</v>
      </c>
      <c r="I2093" t="s">
        <v>23</v>
      </c>
      <c r="J2093" t="s">
        <v>24</v>
      </c>
      <c r="K2093" t="s">
        <v>25</v>
      </c>
      <c r="L2093" t="s">
        <v>811</v>
      </c>
      <c r="M2093">
        <v>76.47</v>
      </c>
      <c r="N2093">
        <v>52</v>
      </c>
      <c r="O2093" t="s">
        <v>27</v>
      </c>
      <c r="P2093" t="s">
        <v>38</v>
      </c>
      <c r="Q2093">
        <v>5</v>
      </c>
      <c r="R2093">
        <v>6</v>
      </c>
      <c r="S2093" t="s">
        <v>29</v>
      </c>
      <c r="U2093">
        <v>303651</v>
      </c>
    </row>
    <row r="2094" spans="1:21" x14ac:dyDescent="0.3">
      <c r="A2094">
        <v>304017</v>
      </c>
      <c r="B2094" t="s">
        <v>318</v>
      </c>
      <c r="C2094" t="s">
        <v>1764</v>
      </c>
      <c r="D2094" t="s">
        <v>60</v>
      </c>
      <c r="E2094" t="s">
        <v>1771</v>
      </c>
      <c r="F2094" t="s">
        <v>32</v>
      </c>
      <c r="G2094" t="s">
        <v>73</v>
      </c>
      <c r="H2094" t="s">
        <v>76</v>
      </c>
      <c r="I2094" t="s">
        <v>43</v>
      </c>
      <c r="J2094" t="s">
        <v>36</v>
      </c>
      <c r="K2094" t="s">
        <v>64</v>
      </c>
      <c r="L2094" t="s">
        <v>792</v>
      </c>
      <c r="M2094">
        <v>84.22</v>
      </c>
      <c r="N2094">
        <v>80</v>
      </c>
      <c r="O2094" t="s">
        <v>27</v>
      </c>
      <c r="P2094" t="s">
        <v>50</v>
      </c>
      <c r="R2094">
        <v>9</v>
      </c>
      <c r="S2094" t="s">
        <v>29</v>
      </c>
      <c r="U2094">
        <v>303773</v>
      </c>
    </row>
    <row r="2095" spans="1:21" x14ac:dyDescent="0.3">
      <c r="A2095">
        <v>304019</v>
      </c>
      <c r="B2095" t="s">
        <v>262</v>
      </c>
      <c r="C2095" t="s">
        <v>1766</v>
      </c>
      <c r="D2095" t="s">
        <v>52</v>
      </c>
      <c r="E2095" t="s">
        <v>1770</v>
      </c>
      <c r="F2095" t="s">
        <v>41</v>
      </c>
      <c r="G2095" t="s">
        <v>108</v>
      </c>
      <c r="H2095" t="s">
        <v>63</v>
      </c>
      <c r="I2095" t="s">
        <v>23</v>
      </c>
      <c r="J2095" t="s">
        <v>36</v>
      </c>
      <c r="K2095" t="s">
        <v>64</v>
      </c>
      <c r="L2095" t="s">
        <v>824</v>
      </c>
      <c r="M2095">
        <v>81.95</v>
      </c>
      <c r="N2095">
        <v>70</v>
      </c>
      <c r="O2095" t="s">
        <v>27</v>
      </c>
      <c r="P2095" t="s">
        <v>38</v>
      </c>
      <c r="Q2095">
        <v>4</v>
      </c>
      <c r="S2095" t="s">
        <v>29</v>
      </c>
      <c r="U2095">
        <v>303878</v>
      </c>
    </row>
    <row r="2096" spans="1:21" x14ac:dyDescent="0.3">
      <c r="A2096">
        <v>304030</v>
      </c>
      <c r="B2096" t="s">
        <v>427</v>
      </c>
      <c r="C2096" t="s">
        <v>1763</v>
      </c>
      <c r="D2096" t="s">
        <v>80</v>
      </c>
      <c r="E2096" t="s">
        <v>1768</v>
      </c>
      <c r="F2096" t="s">
        <v>20</v>
      </c>
      <c r="G2096" t="s">
        <v>73</v>
      </c>
      <c r="H2096" t="s">
        <v>76</v>
      </c>
      <c r="I2096" t="s">
        <v>35</v>
      </c>
      <c r="J2096" t="s">
        <v>24</v>
      </c>
      <c r="K2096" t="s">
        <v>64</v>
      </c>
      <c r="L2096" t="s">
        <v>97</v>
      </c>
      <c r="M2096">
        <v>76.44</v>
      </c>
      <c r="N2096">
        <v>52</v>
      </c>
      <c r="O2096" t="s">
        <v>27</v>
      </c>
      <c r="P2096" t="s">
        <v>50</v>
      </c>
      <c r="R2096">
        <v>21</v>
      </c>
      <c r="S2096" t="s">
        <v>29</v>
      </c>
      <c r="U2096">
        <v>303554</v>
      </c>
    </row>
    <row r="2097" spans="1:21" x14ac:dyDescent="0.3">
      <c r="A2097">
        <v>304032</v>
      </c>
      <c r="B2097" t="s">
        <v>840</v>
      </c>
      <c r="C2097" t="s">
        <v>1762</v>
      </c>
      <c r="D2097" t="s">
        <v>72</v>
      </c>
      <c r="E2097" t="s">
        <v>1770</v>
      </c>
      <c r="F2097" t="s">
        <v>41</v>
      </c>
      <c r="G2097" t="s">
        <v>47</v>
      </c>
      <c r="H2097" t="s">
        <v>34</v>
      </c>
      <c r="I2097" t="s">
        <v>23</v>
      </c>
      <c r="J2097" t="s">
        <v>24</v>
      </c>
      <c r="K2097" t="s">
        <v>54</v>
      </c>
      <c r="L2097" t="s">
        <v>841</v>
      </c>
      <c r="M2097">
        <v>78.98</v>
      </c>
      <c r="N2097">
        <v>55</v>
      </c>
      <c r="O2097" t="s">
        <v>27</v>
      </c>
      <c r="P2097" t="s">
        <v>38</v>
      </c>
      <c r="Q2097">
        <v>2</v>
      </c>
      <c r="R2097">
        <v>22</v>
      </c>
      <c r="S2097" t="s">
        <v>29</v>
      </c>
      <c r="U2097">
        <v>303988</v>
      </c>
    </row>
    <row r="2098" spans="1:21" x14ac:dyDescent="0.3">
      <c r="A2098">
        <v>304040</v>
      </c>
      <c r="B2098" t="s">
        <v>848</v>
      </c>
      <c r="C2098" t="s">
        <v>1765</v>
      </c>
      <c r="D2098" t="s">
        <v>19</v>
      </c>
      <c r="E2098" t="s">
        <v>1768</v>
      </c>
      <c r="F2098" t="s">
        <v>20</v>
      </c>
      <c r="G2098" t="s">
        <v>42</v>
      </c>
      <c r="H2098" t="s">
        <v>63</v>
      </c>
      <c r="I2098" t="s">
        <v>43</v>
      </c>
      <c r="J2098" t="s">
        <v>24</v>
      </c>
      <c r="K2098" t="s">
        <v>25</v>
      </c>
      <c r="L2098" t="s">
        <v>849</v>
      </c>
      <c r="M2098">
        <v>81.52</v>
      </c>
      <c r="N2098">
        <v>56</v>
      </c>
      <c r="O2098" t="s">
        <v>27</v>
      </c>
      <c r="P2098" t="s">
        <v>38</v>
      </c>
      <c r="Q2098">
        <v>5</v>
      </c>
      <c r="R2098">
        <v>17</v>
      </c>
      <c r="S2098" t="s">
        <v>29</v>
      </c>
      <c r="U2098">
        <v>303590</v>
      </c>
    </row>
    <row r="2099" spans="1:21" x14ac:dyDescent="0.3">
      <c r="A2099">
        <v>304044</v>
      </c>
      <c r="B2099" t="s">
        <v>320</v>
      </c>
      <c r="C2099" t="s">
        <v>1760</v>
      </c>
      <c r="D2099" t="s">
        <v>31</v>
      </c>
      <c r="E2099" t="s">
        <v>1768</v>
      </c>
      <c r="F2099" t="s">
        <v>20</v>
      </c>
      <c r="G2099" t="s">
        <v>73</v>
      </c>
      <c r="H2099" t="s">
        <v>22</v>
      </c>
      <c r="I2099" t="s">
        <v>43</v>
      </c>
      <c r="J2099" t="s">
        <v>24</v>
      </c>
      <c r="K2099" t="s">
        <v>64</v>
      </c>
      <c r="L2099" t="s">
        <v>854</v>
      </c>
      <c r="M2099">
        <v>80.36</v>
      </c>
      <c r="N2099">
        <v>78</v>
      </c>
      <c r="O2099" t="s">
        <v>27</v>
      </c>
      <c r="P2099" t="s">
        <v>38</v>
      </c>
      <c r="Q2099">
        <v>4</v>
      </c>
      <c r="R2099">
        <v>25</v>
      </c>
      <c r="S2099" t="s">
        <v>29</v>
      </c>
      <c r="U2099">
        <v>303853</v>
      </c>
    </row>
    <row r="2100" spans="1:21" x14ac:dyDescent="0.3">
      <c r="A2100">
        <v>304048</v>
      </c>
      <c r="B2100" t="s">
        <v>857</v>
      </c>
      <c r="C2100" t="s">
        <v>1761</v>
      </c>
      <c r="D2100" t="s">
        <v>40</v>
      </c>
      <c r="E2100" t="s">
        <v>1770</v>
      </c>
      <c r="F2100" t="s">
        <v>41</v>
      </c>
      <c r="G2100" t="s">
        <v>42</v>
      </c>
      <c r="H2100" t="s">
        <v>76</v>
      </c>
      <c r="I2100" t="s">
        <v>35</v>
      </c>
      <c r="J2100" t="s">
        <v>36</v>
      </c>
      <c r="K2100" t="s">
        <v>54</v>
      </c>
      <c r="L2100" t="s">
        <v>858</v>
      </c>
      <c r="M2100">
        <v>78.17</v>
      </c>
      <c r="N2100">
        <v>73</v>
      </c>
      <c r="O2100" t="s">
        <v>27</v>
      </c>
      <c r="P2100" t="s">
        <v>28</v>
      </c>
      <c r="S2100" t="s">
        <v>29</v>
      </c>
      <c r="U2100">
        <v>304007</v>
      </c>
    </row>
    <row r="2101" spans="1:21" x14ac:dyDescent="0.3">
      <c r="A2101">
        <v>304056</v>
      </c>
      <c r="B2101" t="s">
        <v>371</v>
      </c>
      <c r="C2101" t="s">
        <v>1763</v>
      </c>
      <c r="D2101" t="s">
        <v>80</v>
      </c>
      <c r="E2101" t="s">
        <v>1768</v>
      </c>
      <c r="F2101" t="s">
        <v>20</v>
      </c>
      <c r="G2101" t="s">
        <v>42</v>
      </c>
      <c r="H2101" t="s">
        <v>76</v>
      </c>
      <c r="I2101" t="s">
        <v>23</v>
      </c>
      <c r="J2101" t="s">
        <v>24</v>
      </c>
      <c r="K2101" t="s">
        <v>64</v>
      </c>
      <c r="L2101" t="s">
        <v>867</v>
      </c>
      <c r="M2101">
        <v>75.94</v>
      </c>
      <c r="N2101">
        <v>77</v>
      </c>
      <c r="O2101" t="s">
        <v>27</v>
      </c>
      <c r="P2101" t="s">
        <v>38</v>
      </c>
      <c r="Q2101">
        <v>5</v>
      </c>
      <c r="R2101">
        <v>36</v>
      </c>
      <c r="S2101" t="s">
        <v>29</v>
      </c>
      <c r="U2101">
        <v>303658</v>
      </c>
    </row>
    <row r="2102" spans="1:21" x14ac:dyDescent="0.3">
      <c r="A2102">
        <v>304057</v>
      </c>
      <c r="B2102" t="s">
        <v>440</v>
      </c>
      <c r="C2102" t="s">
        <v>1760</v>
      </c>
      <c r="D2102" t="s">
        <v>31</v>
      </c>
      <c r="E2102" t="s">
        <v>1768</v>
      </c>
      <c r="F2102" t="s">
        <v>20</v>
      </c>
      <c r="G2102" t="s">
        <v>33</v>
      </c>
      <c r="H2102" t="s">
        <v>22</v>
      </c>
      <c r="I2102" t="s">
        <v>35</v>
      </c>
      <c r="J2102" t="s">
        <v>36</v>
      </c>
      <c r="K2102" t="s">
        <v>69</v>
      </c>
      <c r="L2102" t="s">
        <v>644</v>
      </c>
      <c r="M2102">
        <v>78.78</v>
      </c>
      <c r="N2102">
        <v>61</v>
      </c>
      <c r="O2102" t="s">
        <v>27</v>
      </c>
      <c r="P2102" t="s">
        <v>38</v>
      </c>
      <c r="Q2102">
        <v>3</v>
      </c>
      <c r="R2102">
        <v>11</v>
      </c>
      <c r="S2102" t="s">
        <v>29</v>
      </c>
      <c r="U2102">
        <v>303851</v>
      </c>
    </row>
    <row r="2103" spans="1:21" x14ac:dyDescent="0.3">
      <c r="A2103">
        <v>304059</v>
      </c>
      <c r="B2103" t="s">
        <v>630</v>
      </c>
      <c r="C2103" t="s">
        <v>1766</v>
      </c>
      <c r="D2103" t="s">
        <v>52</v>
      </c>
      <c r="E2103" t="s">
        <v>1769</v>
      </c>
      <c r="F2103" t="s">
        <v>61</v>
      </c>
      <c r="G2103" t="s">
        <v>62</v>
      </c>
      <c r="H2103" t="s">
        <v>76</v>
      </c>
      <c r="I2103" t="s">
        <v>35</v>
      </c>
      <c r="J2103" t="s">
        <v>36</v>
      </c>
      <c r="K2103" t="s">
        <v>64</v>
      </c>
      <c r="L2103" t="s">
        <v>870</v>
      </c>
      <c r="M2103">
        <v>77.09</v>
      </c>
      <c r="N2103">
        <v>70</v>
      </c>
      <c r="O2103" t="s">
        <v>27</v>
      </c>
      <c r="P2103" t="s">
        <v>38</v>
      </c>
      <c r="Q2103">
        <v>4</v>
      </c>
      <c r="R2103">
        <v>21</v>
      </c>
      <c r="S2103" t="s">
        <v>29</v>
      </c>
      <c r="U2103">
        <v>304046</v>
      </c>
    </row>
    <row r="2104" spans="1:21" x14ac:dyDescent="0.3">
      <c r="A2104">
        <v>304061</v>
      </c>
      <c r="B2104" t="s">
        <v>407</v>
      </c>
      <c r="C2104" t="s">
        <v>1766</v>
      </c>
      <c r="D2104" t="s">
        <v>52</v>
      </c>
      <c r="E2104" t="s">
        <v>1772</v>
      </c>
      <c r="F2104" t="s">
        <v>46</v>
      </c>
      <c r="G2104" t="s">
        <v>47</v>
      </c>
      <c r="H2104" t="s">
        <v>76</v>
      </c>
      <c r="I2104" t="s">
        <v>23</v>
      </c>
      <c r="J2104" t="s">
        <v>24</v>
      </c>
      <c r="K2104" t="s">
        <v>69</v>
      </c>
      <c r="L2104" t="s">
        <v>873</v>
      </c>
      <c r="M2104">
        <v>75.290000000000006</v>
      </c>
      <c r="N2104">
        <v>54</v>
      </c>
      <c r="O2104" t="s">
        <v>27</v>
      </c>
      <c r="P2104" t="s">
        <v>38</v>
      </c>
      <c r="Q2104">
        <v>2</v>
      </c>
      <c r="R2104">
        <v>5</v>
      </c>
      <c r="S2104" t="s">
        <v>57</v>
      </c>
      <c r="T2104" t="s">
        <v>874</v>
      </c>
      <c r="U2104">
        <v>303587</v>
      </c>
    </row>
    <row r="2105" spans="1:21" x14ac:dyDescent="0.3">
      <c r="A2105">
        <v>304066</v>
      </c>
      <c r="B2105" t="s">
        <v>879</v>
      </c>
      <c r="C2105" t="s">
        <v>1761</v>
      </c>
      <c r="D2105" t="s">
        <v>40</v>
      </c>
      <c r="E2105" t="s">
        <v>1769</v>
      </c>
      <c r="F2105" t="s">
        <v>61</v>
      </c>
      <c r="G2105" t="s">
        <v>102</v>
      </c>
      <c r="H2105" t="s">
        <v>63</v>
      </c>
      <c r="I2105" t="s">
        <v>35</v>
      </c>
      <c r="J2105" t="s">
        <v>24</v>
      </c>
      <c r="K2105" t="s">
        <v>69</v>
      </c>
      <c r="L2105" t="s">
        <v>252</v>
      </c>
      <c r="M2105">
        <v>79.010000000000005</v>
      </c>
      <c r="N2105">
        <v>75</v>
      </c>
      <c r="O2105" t="s">
        <v>27</v>
      </c>
      <c r="P2105" t="s">
        <v>38</v>
      </c>
      <c r="Q2105">
        <v>5</v>
      </c>
      <c r="R2105">
        <v>17</v>
      </c>
      <c r="S2105" t="s">
        <v>29</v>
      </c>
      <c r="U2105">
        <v>303549</v>
      </c>
    </row>
    <row r="2106" spans="1:21" x14ac:dyDescent="0.3">
      <c r="A2106">
        <v>304075</v>
      </c>
      <c r="B2106" t="s">
        <v>320</v>
      </c>
      <c r="C2106" t="s">
        <v>1763</v>
      </c>
      <c r="D2106" t="s">
        <v>80</v>
      </c>
      <c r="E2106" t="s">
        <v>1772</v>
      </c>
      <c r="F2106" t="s">
        <v>46</v>
      </c>
      <c r="G2106" t="s">
        <v>33</v>
      </c>
      <c r="H2106" t="s">
        <v>63</v>
      </c>
      <c r="I2106" t="s">
        <v>43</v>
      </c>
      <c r="J2106" t="s">
        <v>36</v>
      </c>
      <c r="K2106" t="s">
        <v>54</v>
      </c>
      <c r="L2106" t="s">
        <v>887</v>
      </c>
      <c r="M2106">
        <v>82.67</v>
      </c>
      <c r="N2106">
        <v>75</v>
      </c>
      <c r="O2106" t="s">
        <v>27</v>
      </c>
      <c r="P2106" t="s">
        <v>38</v>
      </c>
      <c r="Q2106">
        <v>4</v>
      </c>
      <c r="R2106">
        <v>39</v>
      </c>
      <c r="S2106" t="s">
        <v>29</v>
      </c>
      <c r="U2106">
        <v>303554</v>
      </c>
    </row>
    <row r="2107" spans="1:21" x14ac:dyDescent="0.3">
      <c r="A2107">
        <v>304080</v>
      </c>
      <c r="B2107" t="s">
        <v>893</v>
      </c>
      <c r="C2107" t="s">
        <v>1766</v>
      </c>
      <c r="D2107" t="s">
        <v>52</v>
      </c>
      <c r="E2107" t="s">
        <v>1771</v>
      </c>
      <c r="F2107" t="s">
        <v>32</v>
      </c>
      <c r="G2107" t="s">
        <v>42</v>
      </c>
      <c r="H2107" t="s">
        <v>34</v>
      </c>
      <c r="I2107" t="s">
        <v>23</v>
      </c>
      <c r="J2107" t="s">
        <v>36</v>
      </c>
      <c r="K2107" t="s">
        <v>64</v>
      </c>
      <c r="L2107" t="s">
        <v>511</v>
      </c>
      <c r="M2107">
        <v>75.2</v>
      </c>
      <c r="N2107">
        <v>76</v>
      </c>
      <c r="O2107" t="s">
        <v>27</v>
      </c>
      <c r="P2107" t="s">
        <v>38</v>
      </c>
      <c r="Q2107">
        <v>5</v>
      </c>
      <c r="R2107">
        <v>19</v>
      </c>
      <c r="S2107" t="s">
        <v>57</v>
      </c>
      <c r="T2107" t="s">
        <v>894</v>
      </c>
      <c r="U2107">
        <v>303584</v>
      </c>
    </row>
    <row r="2108" spans="1:21" x14ac:dyDescent="0.3">
      <c r="A2108">
        <v>304098</v>
      </c>
      <c r="B2108" t="s">
        <v>241</v>
      </c>
      <c r="C2108" t="s">
        <v>1762</v>
      </c>
      <c r="D2108" t="s">
        <v>72</v>
      </c>
      <c r="E2108" t="s">
        <v>1768</v>
      </c>
      <c r="F2108" t="s">
        <v>20</v>
      </c>
      <c r="G2108" t="s">
        <v>53</v>
      </c>
      <c r="H2108" t="s">
        <v>34</v>
      </c>
      <c r="I2108" t="s">
        <v>23</v>
      </c>
      <c r="J2108" t="s">
        <v>36</v>
      </c>
      <c r="K2108" t="s">
        <v>25</v>
      </c>
      <c r="L2108" t="s">
        <v>321</v>
      </c>
      <c r="M2108">
        <v>77.39</v>
      </c>
      <c r="N2108">
        <v>50</v>
      </c>
      <c r="O2108" t="s">
        <v>27</v>
      </c>
      <c r="P2108" t="s">
        <v>38</v>
      </c>
      <c r="Q2108">
        <v>3</v>
      </c>
      <c r="R2108">
        <v>32</v>
      </c>
      <c r="S2108" t="s">
        <v>131</v>
      </c>
      <c r="T2108" t="s">
        <v>917</v>
      </c>
      <c r="U2108">
        <v>303953</v>
      </c>
    </row>
    <row r="2109" spans="1:21" x14ac:dyDescent="0.3">
      <c r="A2109">
        <v>304107</v>
      </c>
      <c r="B2109" t="s">
        <v>929</v>
      </c>
      <c r="C2109" t="s">
        <v>1764</v>
      </c>
      <c r="D2109" t="s">
        <v>60</v>
      </c>
      <c r="E2109" t="s">
        <v>1771</v>
      </c>
      <c r="F2109" t="s">
        <v>32</v>
      </c>
      <c r="G2109" t="s">
        <v>173</v>
      </c>
      <c r="H2109" t="s">
        <v>76</v>
      </c>
      <c r="I2109" t="s">
        <v>35</v>
      </c>
      <c r="J2109" t="s">
        <v>24</v>
      </c>
      <c r="K2109" t="s">
        <v>25</v>
      </c>
      <c r="L2109" t="s">
        <v>451</v>
      </c>
      <c r="M2109">
        <v>79.7</v>
      </c>
      <c r="N2109">
        <v>65</v>
      </c>
      <c r="O2109" t="s">
        <v>27</v>
      </c>
      <c r="P2109" t="s">
        <v>38</v>
      </c>
      <c r="Q2109">
        <v>3</v>
      </c>
      <c r="R2109">
        <v>35</v>
      </c>
      <c r="S2109" t="s">
        <v>29</v>
      </c>
      <c r="U2109">
        <v>303703</v>
      </c>
    </row>
    <row r="2110" spans="1:21" x14ac:dyDescent="0.3">
      <c r="A2110">
        <v>304115</v>
      </c>
      <c r="B2110" t="s">
        <v>82</v>
      </c>
      <c r="C2110" t="s">
        <v>1765</v>
      </c>
      <c r="D2110" t="s">
        <v>19</v>
      </c>
      <c r="E2110" t="s">
        <v>1768</v>
      </c>
      <c r="F2110" t="s">
        <v>20</v>
      </c>
      <c r="G2110" t="s">
        <v>108</v>
      </c>
      <c r="H2110" t="s">
        <v>34</v>
      </c>
      <c r="I2110" t="s">
        <v>23</v>
      </c>
      <c r="J2110" t="s">
        <v>24</v>
      </c>
      <c r="K2110" t="s">
        <v>69</v>
      </c>
      <c r="L2110" t="s">
        <v>267</v>
      </c>
      <c r="M2110">
        <v>81.209999999999994</v>
      </c>
      <c r="N2110">
        <v>64</v>
      </c>
      <c r="O2110" t="s">
        <v>27</v>
      </c>
      <c r="P2110" t="s">
        <v>50</v>
      </c>
      <c r="R2110">
        <v>29</v>
      </c>
      <c r="S2110" t="s">
        <v>29</v>
      </c>
      <c r="U2110">
        <v>303773</v>
      </c>
    </row>
    <row r="2111" spans="1:21" x14ac:dyDescent="0.3">
      <c r="A2111">
        <v>304116</v>
      </c>
      <c r="B2111" t="s">
        <v>114</v>
      </c>
      <c r="C2111" t="s">
        <v>1761</v>
      </c>
      <c r="D2111" t="s">
        <v>40</v>
      </c>
      <c r="E2111" t="s">
        <v>1772</v>
      </c>
      <c r="F2111" t="s">
        <v>46</v>
      </c>
      <c r="G2111" t="s">
        <v>21</v>
      </c>
      <c r="H2111" t="s">
        <v>22</v>
      </c>
      <c r="I2111" t="s">
        <v>43</v>
      </c>
      <c r="J2111" t="s">
        <v>36</v>
      </c>
      <c r="K2111" t="s">
        <v>69</v>
      </c>
      <c r="L2111" t="s">
        <v>937</v>
      </c>
      <c r="M2111">
        <v>80.36</v>
      </c>
      <c r="N2111">
        <v>79</v>
      </c>
      <c r="O2111" t="s">
        <v>27</v>
      </c>
      <c r="P2111" t="s">
        <v>50</v>
      </c>
      <c r="R2111">
        <v>21</v>
      </c>
      <c r="S2111" t="s">
        <v>57</v>
      </c>
      <c r="T2111" t="s">
        <v>938</v>
      </c>
      <c r="U2111">
        <v>304081</v>
      </c>
    </row>
    <row r="2112" spans="1:21" x14ac:dyDescent="0.3">
      <c r="A2112">
        <v>304122</v>
      </c>
      <c r="B2112" t="s">
        <v>597</v>
      </c>
      <c r="C2112" t="s">
        <v>1764</v>
      </c>
      <c r="D2112" t="s">
        <v>60</v>
      </c>
      <c r="E2112" t="s">
        <v>1768</v>
      </c>
      <c r="F2112" t="s">
        <v>20</v>
      </c>
      <c r="G2112" t="s">
        <v>33</v>
      </c>
      <c r="H2112" t="s">
        <v>22</v>
      </c>
      <c r="I2112" t="s">
        <v>35</v>
      </c>
      <c r="J2112" t="s">
        <v>24</v>
      </c>
      <c r="K2112" t="s">
        <v>54</v>
      </c>
      <c r="L2112" t="s">
        <v>449</v>
      </c>
      <c r="M2112">
        <v>79.19</v>
      </c>
      <c r="N2112">
        <v>77</v>
      </c>
      <c r="O2112" t="s">
        <v>27</v>
      </c>
      <c r="P2112" t="s">
        <v>38</v>
      </c>
      <c r="Q2112">
        <v>3</v>
      </c>
      <c r="R2112">
        <v>32</v>
      </c>
      <c r="S2112" t="s">
        <v>29</v>
      </c>
      <c r="U2112">
        <v>303672</v>
      </c>
    </row>
    <row r="2113" spans="1:21" x14ac:dyDescent="0.3">
      <c r="A2113">
        <v>304124</v>
      </c>
      <c r="B2113" t="s">
        <v>538</v>
      </c>
      <c r="C2113" t="s">
        <v>1765</v>
      </c>
      <c r="D2113" t="s">
        <v>19</v>
      </c>
      <c r="E2113" t="s">
        <v>1769</v>
      </c>
      <c r="F2113" t="s">
        <v>61</v>
      </c>
      <c r="G2113" t="s">
        <v>62</v>
      </c>
      <c r="H2113" t="s">
        <v>63</v>
      </c>
      <c r="I2113" t="s">
        <v>23</v>
      </c>
      <c r="J2113" t="s">
        <v>36</v>
      </c>
      <c r="K2113" t="s">
        <v>25</v>
      </c>
      <c r="L2113" t="s">
        <v>358</v>
      </c>
      <c r="M2113">
        <v>78.94</v>
      </c>
      <c r="N2113">
        <v>70</v>
      </c>
      <c r="O2113" t="s">
        <v>27</v>
      </c>
      <c r="P2113" t="s">
        <v>38</v>
      </c>
      <c r="Q2113">
        <v>3</v>
      </c>
      <c r="S2113" t="s">
        <v>29</v>
      </c>
      <c r="U2113">
        <v>304120</v>
      </c>
    </row>
    <row r="2114" spans="1:21" x14ac:dyDescent="0.3">
      <c r="A2114">
        <v>304128</v>
      </c>
      <c r="B2114" t="s">
        <v>949</v>
      </c>
      <c r="C2114" t="s">
        <v>1760</v>
      </c>
      <c r="D2114" t="s">
        <v>31</v>
      </c>
      <c r="E2114" t="s">
        <v>1770</v>
      </c>
      <c r="F2114" t="s">
        <v>41</v>
      </c>
      <c r="G2114" t="s">
        <v>73</v>
      </c>
      <c r="H2114" t="s">
        <v>22</v>
      </c>
      <c r="I2114" t="s">
        <v>35</v>
      </c>
      <c r="J2114" t="s">
        <v>24</v>
      </c>
      <c r="K2114" t="s">
        <v>25</v>
      </c>
      <c r="L2114" t="s">
        <v>756</v>
      </c>
      <c r="M2114">
        <v>82.79</v>
      </c>
      <c r="N2114">
        <v>55</v>
      </c>
      <c r="O2114" t="s">
        <v>27</v>
      </c>
      <c r="P2114" t="s">
        <v>38</v>
      </c>
      <c r="Q2114">
        <v>4</v>
      </c>
      <c r="R2114">
        <v>17</v>
      </c>
      <c r="S2114" t="s">
        <v>29</v>
      </c>
      <c r="U2114">
        <v>303901</v>
      </c>
    </row>
    <row r="2115" spans="1:21" x14ac:dyDescent="0.3">
      <c r="A2115">
        <v>304129</v>
      </c>
      <c r="B2115" t="s">
        <v>947</v>
      </c>
      <c r="C2115" t="s">
        <v>1762</v>
      </c>
      <c r="D2115" t="s">
        <v>72</v>
      </c>
      <c r="E2115" t="s">
        <v>1770</v>
      </c>
      <c r="F2115" t="s">
        <v>41</v>
      </c>
      <c r="G2115" t="s">
        <v>102</v>
      </c>
      <c r="H2115" t="s">
        <v>22</v>
      </c>
      <c r="I2115" t="s">
        <v>35</v>
      </c>
      <c r="J2115" t="s">
        <v>36</v>
      </c>
      <c r="K2115" t="s">
        <v>25</v>
      </c>
      <c r="L2115" t="s">
        <v>554</v>
      </c>
      <c r="M2115">
        <v>75.180000000000007</v>
      </c>
      <c r="N2115">
        <v>72</v>
      </c>
      <c r="O2115" t="s">
        <v>27</v>
      </c>
      <c r="P2115" t="s">
        <v>28</v>
      </c>
      <c r="R2115">
        <v>17</v>
      </c>
      <c r="S2115" t="s">
        <v>29</v>
      </c>
      <c r="U2115">
        <v>303828</v>
      </c>
    </row>
    <row r="2116" spans="1:21" x14ac:dyDescent="0.3">
      <c r="A2116">
        <v>304141</v>
      </c>
      <c r="B2116" t="s">
        <v>958</v>
      </c>
      <c r="C2116" t="s">
        <v>1765</v>
      </c>
      <c r="D2116" t="s">
        <v>19</v>
      </c>
      <c r="E2116" t="s">
        <v>1771</v>
      </c>
      <c r="F2116" t="s">
        <v>32</v>
      </c>
      <c r="G2116" t="s">
        <v>73</v>
      </c>
      <c r="H2116" t="s">
        <v>63</v>
      </c>
      <c r="I2116" t="s">
        <v>23</v>
      </c>
      <c r="J2116" t="s">
        <v>36</v>
      </c>
      <c r="K2116" t="s">
        <v>25</v>
      </c>
      <c r="L2116" t="s">
        <v>519</v>
      </c>
      <c r="M2116">
        <v>81.88</v>
      </c>
      <c r="N2116">
        <v>64</v>
      </c>
      <c r="O2116" t="s">
        <v>27</v>
      </c>
      <c r="P2116" t="s">
        <v>38</v>
      </c>
      <c r="Q2116">
        <v>3</v>
      </c>
      <c r="R2116">
        <v>30</v>
      </c>
      <c r="S2116" t="s">
        <v>29</v>
      </c>
      <c r="U2116">
        <v>304034</v>
      </c>
    </row>
    <row r="2117" spans="1:21" x14ac:dyDescent="0.3">
      <c r="A2117">
        <v>304144</v>
      </c>
      <c r="B2117" t="s">
        <v>349</v>
      </c>
      <c r="C2117" t="s">
        <v>1764</v>
      </c>
      <c r="D2117" t="s">
        <v>60</v>
      </c>
      <c r="E2117" t="s">
        <v>1771</v>
      </c>
      <c r="F2117" t="s">
        <v>32</v>
      </c>
      <c r="G2117" t="s">
        <v>33</v>
      </c>
      <c r="H2117" t="s">
        <v>34</v>
      </c>
      <c r="I2117" t="s">
        <v>43</v>
      </c>
      <c r="J2117" t="s">
        <v>36</v>
      </c>
      <c r="K2117" t="s">
        <v>54</v>
      </c>
      <c r="L2117" t="s">
        <v>370</v>
      </c>
      <c r="M2117">
        <v>81.78</v>
      </c>
      <c r="N2117">
        <v>54</v>
      </c>
      <c r="O2117" t="s">
        <v>27</v>
      </c>
      <c r="P2117" t="s">
        <v>38</v>
      </c>
      <c r="Q2117">
        <v>4</v>
      </c>
      <c r="R2117">
        <v>33</v>
      </c>
      <c r="S2117" t="s">
        <v>29</v>
      </c>
      <c r="U2117">
        <v>304115</v>
      </c>
    </row>
    <row r="2118" spans="1:21" x14ac:dyDescent="0.3">
      <c r="A2118">
        <v>304154</v>
      </c>
      <c r="B2118" t="s">
        <v>974</v>
      </c>
      <c r="C2118" t="s">
        <v>1765</v>
      </c>
      <c r="D2118" t="s">
        <v>19</v>
      </c>
      <c r="E2118" t="s">
        <v>1771</v>
      </c>
      <c r="F2118" t="s">
        <v>32</v>
      </c>
      <c r="G2118" t="s">
        <v>68</v>
      </c>
      <c r="H2118" t="s">
        <v>76</v>
      </c>
      <c r="I2118" t="s">
        <v>35</v>
      </c>
      <c r="J2118" t="s">
        <v>36</v>
      </c>
      <c r="K2118" t="s">
        <v>69</v>
      </c>
      <c r="L2118" t="s">
        <v>975</v>
      </c>
      <c r="M2118">
        <v>81.099999999999994</v>
      </c>
      <c r="N2118">
        <v>76</v>
      </c>
      <c r="O2118" t="s">
        <v>27</v>
      </c>
      <c r="P2118" t="s">
        <v>38</v>
      </c>
      <c r="Q2118">
        <v>5</v>
      </c>
      <c r="R2118">
        <v>37</v>
      </c>
      <c r="S2118" t="s">
        <v>29</v>
      </c>
      <c r="U2118">
        <v>303904</v>
      </c>
    </row>
    <row r="2119" spans="1:21" x14ac:dyDescent="0.3">
      <c r="A2119">
        <v>304157</v>
      </c>
      <c r="B2119" t="s">
        <v>831</v>
      </c>
      <c r="C2119" t="s">
        <v>1761</v>
      </c>
      <c r="D2119" t="s">
        <v>40</v>
      </c>
      <c r="E2119" t="s">
        <v>1768</v>
      </c>
      <c r="F2119" t="s">
        <v>20</v>
      </c>
      <c r="G2119" t="s">
        <v>62</v>
      </c>
      <c r="H2119" t="s">
        <v>34</v>
      </c>
      <c r="I2119" t="s">
        <v>43</v>
      </c>
      <c r="J2119" t="s">
        <v>24</v>
      </c>
      <c r="K2119" t="s">
        <v>64</v>
      </c>
      <c r="L2119" t="s">
        <v>977</v>
      </c>
      <c r="M2119">
        <v>79.25</v>
      </c>
      <c r="N2119">
        <v>76</v>
      </c>
      <c r="O2119" t="s">
        <v>27</v>
      </c>
      <c r="P2119" t="s">
        <v>38</v>
      </c>
      <c r="Q2119">
        <v>2</v>
      </c>
      <c r="R2119">
        <v>28</v>
      </c>
      <c r="S2119" t="s">
        <v>29</v>
      </c>
      <c r="U2119">
        <v>304101</v>
      </c>
    </row>
    <row r="2120" spans="1:21" x14ac:dyDescent="0.3">
      <c r="A2120">
        <v>304158</v>
      </c>
      <c r="B2120" t="s">
        <v>474</v>
      </c>
      <c r="C2120" t="s">
        <v>1766</v>
      </c>
      <c r="D2120" t="s">
        <v>52</v>
      </c>
      <c r="E2120" t="s">
        <v>1769</v>
      </c>
      <c r="F2120" t="s">
        <v>61</v>
      </c>
      <c r="G2120" t="s">
        <v>68</v>
      </c>
      <c r="H2120" t="s">
        <v>22</v>
      </c>
      <c r="I2120" t="s">
        <v>35</v>
      </c>
      <c r="J2120" t="s">
        <v>24</v>
      </c>
      <c r="K2120" t="s">
        <v>69</v>
      </c>
      <c r="L2120" t="s">
        <v>643</v>
      </c>
      <c r="M2120">
        <v>76.150000000000006</v>
      </c>
      <c r="N2120">
        <v>69</v>
      </c>
      <c r="O2120" t="s">
        <v>27</v>
      </c>
      <c r="P2120" t="s">
        <v>38</v>
      </c>
      <c r="Q2120">
        <v>3</v>
      </c>
      <c r="R2120">
        <v>16</v>
      </c>
      <c r="S2120" t="s">
        <v>29</v>
      </c>
      <c r="U2120">
        <v>303907</v>
      </c>
    </row>
    <row r="2121" spans="1:21" x14ac:dyDescent="0.3">
      <c r="A2121">
        <v>304166</v>
      </c>
      <c r="B2121" t="s">
        <v>694</v>
      </c>
      <c r="C2121" t="s">
        <v>1765</v>
      </c>
      <c r="D2121" t="s">
        <v>19</v>
      </c>
      <c r="E2121" t="s">
        <v>1772</v>
      </c>
      <c r="F2121" t="s">
        <v>46</v>
      </c>
      <c r="G2121" t="s">
        <v>68</v>
      </c>
      <c r="H2121" t="s">
        <v>34</v>
      </c>
      <c r="I2121" t="s">
        <v>35</v>
      </c>
      <c r="J2121" t="s">
        <v>24</v>
      </c>
      <c r="K2121" t="s">
        <v>25</v>
      </c>
      <c r="L2121" t="s">
        <v>256</v>
      </c>
      <c r="M2121">
        <v>84.7</v>
      </c>
      <c r="N2121">
        <v>61</v>
      </c>
      <c r="O2121" t="s">
        <v>27</v>
      </c>
      <c r="P2121" t="s">
        <v>28</v>
      </c>
      <c r="R2121">
        <v>16</v>
      </c>
      <c r="S2121" t="s">
        <v>29</v>
      </c>
      <c r="U2121">
        <v>304105</v>
      </c>
    </row>
    <row r="2122" spans="1:21" x14ac:dyDescent="0.3">
      <c r="A2122">
        <v>304167</v>
      </c>
      <c r="B2122" t="s">
        <v>983</v>
      </c>
      <c r="C2122" t="s">
        <v>1761</v>
      </c>
      <c r="D2122" t="s">
        <v>40</v>
      </c>
      <c r="E2122" t="s">
        <v>1769</v>
      </c>
      <c r="F2122" t="s">
        <v>61</v>
      </c>
      <c r="G2122" t="s">
        <v>173</v>
      </c>
      <c r="H2122" t="s">
        <v>63</v>
      </c>
      <c r="I2122" t="s">
        <v>43</v>
      </c>
      <c r="J2122" t="s">
        <v>36</v>
      </c>
      <c r="K2122" t="s">
        <v>54</v>
      </c>
      <c r="L2122" t="s">
        <v>832</v>
      </c>
      <c r="M2122">
        <v>79.849999999999994</v>
      </c>
      <c r="N2122">
        <v>66</v>
      </c>
      <c r="O2122" t="s">
        <v>27</v>
      </c>
      <c r="P2122" t="s">
        <v>38</v>
      </c>
      <c r="Q2122">
        <v>4</v>
      </c>
      <c r="S2122" t="s">
        <v>57</v>
      </c>
      <c r="T2122" t="s">
        <v>864</v>
      </c>
      <c r="U2122">
        <v>303781</v>
      </c>
    </row>
    <row r="2123" spans="1:21" x14ac:dyDescent="0.3">
      <c r="A2123">
        <v>304174</v>
      </c>
      <c r="B2123" t="s">
        <v>409</v>
      </c>
      <c r="C2123" t="s">
        <v>1766</v>
      </c>
      <c r="D2123" t="s">
        <v>52</v>
      </c>
      <c r="E2123" t="s">
        <v>1769</v>
      </c>
      <c r="F2123" t="s">
        <v>61</v>
      </c>
      <c r="G2123" t="s">
        <v>33</v>
      </c>
      <c r="H2123" t="s">
        <v>34</v>
      </c>
      <c r="I2123" t="s">
        <v>43</v>
      </c>
      <c r="J2123" t="s">
        <v>24</v>
      </c>
      <c r="K2123" t="s">
        <v>25</v>
      </c>
      <c r="L2123" t="s">
        <v>991</v>
      </c>
      <c r="M2123">
        <v>82.67</v>
      </c>
      <c r="N2123">
        <v>56</v>
      </c>
      <c r="O2123" t="s">
        <v>27</v>
      </c>
      <c r="P2123" t="s">
        <v>38</v>
      </c>
      <c r="Q2123">
        <v>5</v>
      </c>
      <c r="R2123">
        <v>36</v>
      </c>
      <c r="S2123" t="s">
        <v>29</v>
      </c>
      <c r="U2123">
        <v>303647</v>
      </c>
    </row>
    <row r="2124" spans="1:21" x14ac:dyDescent="0.3">
      <c r="A2124">
        <v>304178</v>
      </c>
      <c r="B2124" t="s">
        <v>757</v>
      </c>
      <c r="C2124" t="s">
        <v>1760</v>
      </c>
      <c r="D2124" t="s">
        <v>31</v>
      </c>
      <c r="E2124" t="s">
        <v>1768</v>
      </c>
      <c r="F2124" t="s">
        <v>20</v>
      </c>
      <c r="G2124" t="s">
        <v>21</v>
      </c>
      <c r="H2124" t="s">
        <v>34</v>
      </c>
      <c r="I2124" t="s">
        <v>35</v>
      </c>
      <c r="J2124" t="s">
        <v>24</v>
      </c>
      <c r="K2124" t="s">
        <v>69</v>
      </c>
      <c r="L2124" t="s">
        <v>121</v>
      </c>
      <c r="M2124">
        <v>76.27</v>
      </c>
      <c r="N2124">
        <v>63</v>
      </c>
      <c r="O2124" t="s">
        <v>27</v>
      </c>
      <c r="P2124" t="s">
        <v>38</v>
      </c>
      <c r="Q2124">
        <v>2</v>
      </c>
      <c r="R2124">
        <v>13</v>
      </c>
      <c r="S2124" t="s">
        <v>29</v>
      </c>
      <c r="U2124">
        <v>303736</v>
      </c>
    </row>
    <row r="2125" spans="1:21" x14ac:dyDescent="0.3">
      <c r="A2125">
        <v>304179</v>
      </c>
      <c r="B2125" t="s">
        <v>297</v>
      </c>
      <c r="C2125" t="s">
        <v>1766</v>
      </c>
      <c r="D2125" t="s">
        <v>52</v>
      </c>
      <c r="E2125" t="s">
        <v>1768</v>
      </c>
      <c r="F2125" t="s">
        <v>20</v>
      </c>
      <c r="G2125" t="s">
        <v>102</v>
      </c>
      <c r="H2125" t="s">
        <v>34</v>
      </c>
      <c r="I2125" t="s">
        <v>43</v>
      </c>
      <c r="J2125" t="s">
        <v>36</v>
      </c>
      <c r="K2125" t="s">
        <v>54</v>
      </c>
      <c r="L2125" t="s">
        <v>492</v>
      </c>
      <c r="M2125">
        <v>75.84</v>
      </c>
      <c r="N2125">
        <v>52</v>
      </c>
      <c r="O2125" t="s">
        <v>27</v>
      </c>
      <c r="P2125" t="s">
        <v>38</v>
      </c>
      <c r="Q2125">
        <v>5</v>
      </c>
      <c r="R2125">
        <v>18</v>
      </c>
      <c r="S2125" t="s">
        <v>131</v>
      </c>
      <c r="T2125" t="s">
        <v>995</v>
      </c>
      <c r="U2125">
        <v>303786</v>
      </c>
    </row>
    <row r="2126" spans="1:21" x14ac:dyDescent="0.3">
      <c r="A2126">
        <v>304184</v>
      </c>
      <c r="B2126" t="s">
        <v>717</v>
      </c>
      <c r="C2126" t="s">
        <v>1761</v>
      </c>
      <c r="D2126" t="s">
        <v>40</v>
      </c>
      <c r="E2126" t="s">
        <v>1771</v>
      </c>
      <c r="F2126" t="s">
        <v>32</v>
      </c>
      <c r="G2126" t="s">
        <v>73</v>
      </c>
      <c r="H2126" t="s">
        <v>22</v>
      </c>
      <c r="I2126" t="s">
        <v>23</v>
      </c>
      <c r="J2126" t="s">
        <v>24</v>
      </c>
      <c r="K2126" t="s">
        <v>25</v>
      </c>
      <c r="L2126" t="s">
        <v>999</v>
      </c>
      <c r="M2126">
        <v>75.09</v>
      </c>
      <c r="N2126">
        <v>53</v>
      </c>
      <c r="O2126" t="s">
        <v>27</v>
      </c>
      <c r="P2126" t="s">
        <v>38</v>
      </c>
      <c r="Q2126">
        <v>3</v>
      </c>
      <c r="R2126">
        <v>16</v>
      </c>
      <c r="S2126" t="s">
        <v>57</v>
      </c>
      <c r="T2126" t="s">
        <v>1000</v>
      </c>
      <c r="U2126">
        <v>303978</v>
      </c>
    </row>
    <row r="2127" spans="1:21" x14ac:dyDescent="0.3">
      <c r="A2127">
        <v>304194</v>
      </c>
      <c r="B2127" t="s">
        <v>732</v>
      </c>
      <c r="C2127" t="s">
        <v>1763</v>
      </c>
      <c r="D2127" t="s">
        <v>80</v>
      </c>
      <c r="E2127" t="s">
        <v>1769</v>
      </c>
      <c r="F2127" t="s">
        <v>61</v>
      </c>
      <c r="G2127" t="s">
        <v>126</v>
      </c>
      <c r="H2127" t="s">
        <v>76</v>
      </c>
      <c r="I2127" t="s">
        <v>23</v>
      </c>
      <c r="J2127" t="s">
        <v>24</v>
      </c>
      <c r="K2127" t="s">
        <v>54</v>
      </c>
      <c r="L2127" t="s">
        <v>1008</v>
      </c>
      <c r="M2127">
        <v>81.75</v>
      </c>
      <c r="N2127">
        <v>61</v>
      </c>
      <c r="O2127" t="s">
        <v>27</v>
      </c>
      <c r="P2127" t="s">
        <v>50</v>
      </c>
      <c r="S2127" t="s">
        <v>29</v>
      </c>
      <c r="U2127">
        <v>303704</v>
      </c>
    </row>
    <row r="2128" spans="1:21" x14ac:dyDescent="0.3">
      <c r="A2128">
        <v>304197</v>
      </c>
      <c r="B2128" t="s">
        <v>541</v>
      </c>
      <c r="C2128" t="s">
        <v>1766</v>
      </c>
      <c r="D2128" t="s">
        <v>52</v>
      </c>
      <c r="E2128" t="s">
        <v>1772</v>
      </c>
      <c r="F2128" t="s">
        <v>46</v>
      </c>
      <c r="G2128" t="s">
        <v>47</v>
      </c>
      <c r="H2128" t="s">
        <v>76</v>
      </c>
      <c r="I2128" t="s">
        <v>43</v>
      </c>
      <c r="J2128" t="s">
        <v>36</v>
      </c>
      <c r="K2128" t="s">
        <v>69</v>
      </c>
      <c r="L2128" t="s">
        <v>1010</v>
      </c>
      <c r="M2128">
        <v>84.86</v>
      </c>
      <c r="N2128">
        <v>51</v>
      </c>
      <c r="O2128" t="s">
        <v>27</v>
      </c>
      <c r="P2128" t="s">
        <v>50</v>
      </c>
      <c r="R2128">
        <v>17</v>
      </c>
      <c r="S2128" t="s">
        <v>57</v>
      </c>
      <c r="T2128" t="s">
        <v>1011</v>
      </c>
      <c r="U2128">
        <v>304106</v>
      </c>
    </row>
    <row r="2129" spans="1:21" x14ac:dyDescent="0.3">
      <c r="A2129">
        <v>304207</v>
      </c>
      <c r="B2129" t="s">
        <v>369</v>
      </c>
      <c r="C2129" t="s">
        <v>1765</v>
      </c>
      <c r="D2129" t="s">
        <v>19</v>
      </c>
      <c r="E2129" t="s">
        <v>1770</v>
      </c>
      <c r="F2129" t="s">
        <v>41</v>
      </c>
      <c r="G2129" t="s">
        <v>102</v>
      </c>
      <c r="H2129" t="s">
        <v>76</v>
      </c>
      <c r="I2129" t="s">
        <v>23</v>
      </c>
      <c r="J2129" t="s">
        <v>24</v>
      </c>
      <c r="K2129" t="s">
        <v>25</v>
      </c>
      <c r="L2129" t="s">
        <v>247</v>
      </c>
      <c r="M2129">
        <v>83.5</v>
      </c>
      <c r="N2129">
        <v>78</v>
      </c>
      <c r="O2129" t="s">
        <v>27</v>
      </c>
      <c r="P2129" t="s">
        <v>38</v>
      </c>
      <c r="Q2129">
        <v>4</v>
      </c>
      <c r="R2129">
        <v>18</v>
      </c>
      <c r="S2129" t="s">
        <v>29</v>
      </c>
      <c r="U2129">
        <v>303838</v>
      </c>
    </row>
    <row r="2130" spans="1:21" x14ac:dyDescent="0.3">
      <c r="A2130">
        <v>304221</v>
      </c>
      <c r="B2130" t="s">
        <v>1039</v>
      </c>
      <c r="C2130" t="s">
        <v>1764</v>
      </c>
      <c r="D2130" t="s">
        <v>60</v>
      </c>
      <c r="E2130" t="s">
        <v>1772</v>
      </c>
      <c r="F2130" t="s">
        <v>46</v>
      </c>
      <c r="G2130" t="s">
        <v>126</v>
      </c>
      <c r="H2130" t="s">
        <v>34</v>
      </c>
      <c r="I2130" t="s">
        <v>23</v>
      </c>
      <c r="J2130" t="s">
        <v>36</v>
      </c>
      <c r="K2130" t="s">
        <v>25</v>
      </c>
      <c r="L2130" t="s">
        <v>664</v>
      </c>
      <c r="M2130">
        <v>79.930000000000007</v>
      </c>
      <c r="N2130">
        <v>54</v>
      </c>
      <c r="O2130" t="s">
        <v>27</v>
      </c>
      <c r="P2130" t="s">
        <v>38</v>
      </c>
      <c r="Q2130">
        <v>3</v>
      </c>
      <c r="R2130">
        <v>35</v>
      </c>
      <c r="S2130" t="s">
        <v>57</v>
      </c>
      <c r="T2130" t="s">
        <v>1040</v>
      </c>
      <c r="U2130">
        <v>303688</v>
      </c>
    </row>
    <row r="2131" spans="1:21" x14ac:dyDescent="0.3">
      <c r="A2131">
        <v>304229</v>
      </c>
      <c r="B2131" t="s">
        <v>450</v>
      </c>
      <c r="C2131" t="s">
        <v>1762</v>
      </c>
      <c r="D2131" t="s">
        <v>72</v>
      </c>
      <c r="E2131" t="s">
        <v>1771</v>
      </c>
      <c r="F2131" t="s">
        <v>32</v>
      </c>
      <c r="G2131" t="s">
        <v>68</v>
      </c>
      <c r="H2131" t="s">
        <v>34</v>
      </c>
      <c r="I2131" t="s">
        <v>23</v>
      </c>
      <c r="J2131" t="s">
        <v>36</v>
      </c>
      <c r="K2131" t="s">
        <v>54</v>
      </c>
      <c r="L2131" t="s">
        <v>841</v>
      </c>
      <c r="M2131">
        <v>80.39</v>
      </c>
      <c r="N2131">
        <v>65</v>
      </c>
      <c r="O2131" t="s">
        <v>27</v>
      </c>
      <c r="P2131" t="s">
        <v>28</v>
      </c>
      <c r="R2131">
        <v>21</v>
      </c>
      <c r="S2131" t="s">
        <v>29</v>
      </c>
      <c r="U2131">
        <v>303525</v>
      </c>
    </row>
    <row r="2132" spans="1:21" x14ac:dyDescent="0.3">
      <c r="A2132">
        <v>304241</v>
      </c>
      <c r="B2132" t="s">
        <v>253</v>
      </c>
      <c r="C2132" t="s">
        <v>1766</v>
      </c>
      <c r="D2132" t="s">
        <v>52</v>
      </c>
      <c r="E2132" t="s">
        <v>1772</v>
      </c>
      <c r="F2132" t="s">
        <v>46</v>
      </c>
      <c r="G2132" t="s">
        <v>126</v>
      </c>
      <c r="H2132" t="s">
        <v>76</v>
      </c>
      <c r="I2132" t="s">
        <v>35</v>
      </c>
      <c r="J2132" t="s">
        <v>36</v>
      </c>
      <c r="K2132" t="s">
        <v>64</v>
      </c>
      <c r="L2132" t="s">
        <v>1058</v>
      </c>
      <c r="M2132">
        <v>76.069999999999993</v>
      </c>
      <c r="N2132">
        <v>71</v>
      </c>
      <c r="O2132" t="s">
        <v>27</v>
      </c>
      <c r="P2132" t="s">
        <v>38</v>
      </c>
      <c r="Q2132">
        <v>3</v>
      </c>
      <c r="R2132">
        <v>7</v>
      </c>
      <c r="S2132" t="s">
        <v>57</v>
      </c>
      <c r="T2132" t="s">
        <v>1059</v>
      </c>
      <c r="U2132">
        <v>303750</v>
      </c>
    </row>
    <row r="2133" spans="1:21" x14ac:dyDescent="0.3">
      <c r="A2133">
        <v>304259</v>
      </c>
      <c r="B2133" t="s">
        <v>123</v>
      </c>
      <c r="C2133" t="s">
        <v>1766</v>
      </c>
      <c r="D2133" t="s">
        <v>52</v>
      </c>
      <c r="E2133" t="s">
        <v>1768</v>
      </c>
      <c r="F2133" t="s">
        <v>20</v>
      </c>
      <c r="G2133" t="s">
        <v>173</v>
      </c>
      <c r="H2133" t="s">
        <v>63</v>
      </c>
      <c r="I2133" t="s">
        <v>35</v>
      </c>
      <c r="J2133" t="s">
        <v>36</v>
      </c>
      <c r="K2133" t="s">
        <v>25</v>
      </c>
      <c r="L2133" t="s">
        <v>1073</v>
      </c>
      <c r="M2133">
        <v>78.760000000000005</v>
      </c>
      <c r="N2133">
        <v>80</v>
      </c>
      <c r="O2133" t="s">
        <v>27</v>
      </c>
      <c r="P2133" t="s">
        <v>28</v>
      </c>
      <c r="R2133">
        <v>23</v>
      </c>
      <c r="S2133" t="s">
        <v>29</v>
      </c>
      <c r="U2133">
        <v>304139</v>
      </c>
    </row>
    <row r="2134" spans="1:21" x14ac:dyDescent="0.3">
      <c r="A2134">
        <v>304262</v>
      </c>
      <c r="B2134" t="s">
        <v>1078</v>
      </c>
      <c r="C2134" t="s">
        <v>1762</v>
      </c>
      <c r="D2134" t="s">
        <v>72</v>
      </c>
      <c r="E2134" t="s">
        <v>1772</v>
      </c>
      <c r="F2134" t="s">
        <v>46</v>
      </c>
      <c r="G2134" t="s">
        <v>108</v>
      </c>
      <c r="H2134" t="s">
        <v>34</v>
      </c>
      <c r="I2134" t="s">
        <v>43</v>
      </c>
      <c r="J2134" t="s">
        <v>36</v>
      </c>
      <c r="K2134" t="s">
        <v>54</v>
      </c>
      <c r="L2134" t="s">
        <v>1079</v>
      </c>
      <c r="M2134">
        <v>83.8</v>
      </c>
      <c r="N2134">
        <v>79</v>
      </c>
      <c r="O2134" t="s">
        <v>27</v>
      </c>
      <c r="P2134" t="s">
        <v>38</v>
      </c>
      <c r="Q2134">
        <v>5</v>
      </c>
      <c r="S2134" t="s">
        <v>29</v>
      </c>
      <c r="U2134">
        <v>304063</v>
      </c>
    </row>
    <row r="2135" spans="1:21" x14ac:dyDescent="0.3">
      <c r="A2135">
        <v>304264</v>
      </c>
      <c r="B2135" t="s">
        <v>219</v>
      </c>
      <c r="C2135" t="s">
        <v>1761</v>
      </c>
      <c r="D2135" t="s">
        <v>40</v>
      </c>
      <c r="E2135" t="s">
        <v>1772</v>
      </c>
      <c r="F2135" t="s">
        <v>46</v>
      </c>
      <c r="G2135" t="s">
        <v>42</v>
      </c>
      <c r="H2135" t="s">
        <v>22</v>
      </c>
      <c r="I2135" t="s">
        <v>43</v>
      </c>
      <c r="J2135" t="s">
        <v>24</v>
      </c>
      <c r="K2135" t="s">
        <v>54</v>
      </c>
      <c r="L2135" t="s">
        <v>1080</v>
      </c>
      <c r="M2135">
        <v>83.16</v>
      </c>
      <c r="N2135">
        <v>69</v>
      </c>
      <c r="O2135" t="s">
        <v>27</v>
      </c>
      <c r="P2135" t="s">
        <v>38</v>
      </c>
      <c r="Q2135">
        <v>3</v>
      </c>
      <c r="S2135" t="s">
        <v>29</v>
      </c>
      <c r="U2135">
        <v>304151</v>
      </c>
    </row>
    <row r="2136" spans="1:21" x14ac:dyDescent="0.3">
      <c r="A2136">
        <v>304265</v>
      </c>
      <c r="B2136" t="s">
        <v>823</v>
      </c>
      <c r="C2136" t="s">
        <v>1760</v>
      </c>
      <c r="D2136" t="s">
        <v>31</v>
      </c>
      <c r="E2136" t="s">
        <v>1772</v>
      </c>
      <c r="F2136" t="s">
        <v>46</v>
      </c>
      <c r="G2136" t="s">
        <v>68</v>
      </c>
      <c r="H2136" t="s">
        <v>76</v>
      </c>
      <c r="I2136" t="s">
        <v>43</v>
      </c>
      <c r="J2136" t="s">
        <v>36</v>
      </c>
      <c r="K2136" t="s">
        <v>25</v>
      </c>
      <c r="L2136" t="s">
        <v>574</v>
      </c>
      <c r="M2136">
        <v>77.489999999999995</v>
      </c>
      <c r="N2136">
        <v>52</v>
      </c>
      <c r="O2136" t="s">
        <v>27</v>
      </c>
      <c r="P2136" t="s">
        <v>38</v>
      </c>
      <c r="Q2136">
        <v>3</v>
      </c>
      <c r="R2136">
        <v>8</v>
      </c>
      <c r="S2136" t="s">
        <v>29</v>
      </c>
      <c r="U2136">
        <v>303811</v>
      </c>
    </row>
    <row r="2137" spans="1:21" x14ac:dyDescent="0.3">
      <c r="A2137">
        <v>304269</v>
      </c>
      <c r="B2137" t="s">
        <v>1085</v>
      </c>
      <c r="C2137" t="s">
        <v>1764</v>
      </c>
      <c r="D2137" t="s">
        <v>60</v>
      </c>
      <c r="E2137" t="s">
        <v>1769</v>
      </c>
      <c r="F2137" t="s">
        <v>61</v>
      </c>
      <c r="G2137" t="s">
        <v>68</v>
      </c>
      <c r="H2137" t="s">
        <v>63</v>
      </c>
      <c r="I2137" t="s">
        <v>43</v>
      </c>
      <c r="J2137" t="s">
        <v>24</v>
      </c>
      <c r="K2137" t="s">
        <v>69</v>
      </c>
      <c r="L2137" t="s">
        <v>1086</v>
      </c>
      <c r="M2137">
        <v>76.52</v>
      </c>
      <c r="N2137">
        <v>76</v>
      </c>
      <c r="O2137" t="s">
        <v>27</v>
      </c>
      <c r="P2137" t="s">
        <v>50</v>
      </c>
      <c r="R2137">
        <v>9</v>
      </c>
      <c r="S2137" t="s">
        <v>131</v>
      </c>
      <c r="T2137" t="s">
        <v>805</v>
      </c>
      <c r="U2137">
        <v>303833</v>
      </c>
    </row>
    <row r="2138" spans="1:21" x14ac:dyDescent="0.3">
      <c r="A2138">
        <v>304282</v>
      </c>
      <c r="B2138" t="s">
        <v>89</v>
      </c>
      <c r="C2138" t="s">
        <v>1761</v>
      </c>
      <c r="D2138" t="s">
        <v>40</v>
      </c>
      <c r="E2138" t="s">
        <v>1768</v>
      </c>
      <c r="F2138" t="s">
        <v>20</v>
      </c>
      <c r="G2138" t="s">
        <v>42</v>
      </c>
      <c r="H2138" t="s">
        <v>63</v>
      </c>
      <c r="I2138" t="s">
        <v>43</v>
      </c>
      <c r="J2138" t="s">
        <v>36</v>
      </c>
      <c r="K2138" t="s">
        <v>64</v>
      </c>
      <c r="L2138" t="s">
        <v>1098</v>
      </c>
      <c r="M2138">
        <v>80.599999999999994</v>
      </c>
      <c r="N2138">
        <v>51</v>
      </c>
      <c r="O2138" t="s">
        <v>27</v>
      </c>
      <c r="P2138" t="s">
        <v>38</v>
      </c>
      <c r="Q2138">
        <v>2</v>
      </c>
      <c r="R2138">
        <v>16</v>
      </c>
      <c r="S2138" t="s">
        <v>29</v>
      </c>
      <c r="U2138">
        <v>303960</v>
      </c>
    </row>
    <row r="2139" spans="1:21" x14ac:dyDescent="0.3">
      <c r="A2139">
        <v>304284</v>
      </c>
      <c r="B2139" t="s">
        <v>1074</v>
      </c>
      <c r="C2139" t="s">
        <v>1764</v>
      </c>
      <c r="D2139" t="s">
        <v>60</v>
      </c>
      <c r="E2139" t="s">
        <v>1768</v>
      </c>
      <c r="F2139" t="s">
        <v>20</v>
      </c>
      <c r="G2139" t="s">
        <v>47</v>
      </c>
      <c r="H2139" t="s">
        <v>22</v>
      </c>
      <c r="I2139" t="s">
        <v>35</v>
      </c>
      <c r="J2139" t="s">
        <v>24</v>
      </c>
      <c r="K2139" t="s">
        <v>64</v>
      </c>
      <c r="L2139" t="s">
        <v>1099</v>
      </c>
      <c r="M2139">
        <v>81.87</v>
      </c>
      <c r="N2139">
        <v>67</v>
      </c>
      <c r="O2139" t="s">
        <v>27</v>
      </c>
      <c r="P2139" t="s">
        <v>28</v>
      </c>
      <c r="R2139">
        <v>12</v>
      </c>
      <c r="S2139" t="s">
        <v>29</v>
      </c>
      <c r="U2139">
        <v>304262</v>
      </c>
    </row>
    <row r="2140" spans="1:21" x14ac:dyDescent="0.3">
      <c r="A2140">
        <v>304286</v>
      </c>
      <c r="B2140" t="s">
        <v>493</v>
      </c>
      <c r="C2140" t="s">
        <v>1764</v>
      </c>
      <c r="D2140" t="s">
        <v>60</v>
      </c>
      <c r="E2140" t="s">
        <v>1769</v>
      </c>
      <c r="F2140" t="s">
        <v>61</v>
      </c>
      <c r="G2140" t="s">
        <v>21</v>
      </c>
      <c r="H2140" t="s">
        <v>63</v>
      </c>
      <c r="I2140" t="s">
        <v>43</v>
      </c>
      <c r="J2140" t="s">
        <v>24</v>
      </c>
      <c r="K2140" t="s">
        <v>54</v>
      </c>
      <c r="L2140" t="s">
        <v>666</v>
      </c>
      <c r="M2140">
        <v>79.349999999999994</v>
      </c>
      <c r="N2140">
        <v>74</v>
      </c>
      <c r="O2140" t="s">
        <v>27</v>
      </c>
      <c r="P2140" t="s">
        <v>38</v>
      </c>
      <c r="Q2140">
        <v>2</v>
      </c>
      <c r="R2140">
        <v>23</v>
      </c>
      <c r="S2140" t="s">
        <v>57</v>
      </c>
      <c r="T2140" t="s">
        <v>1100</v>
      </c>
      <c r="U2140">
        <v>303762</v>
      </c>
    </row>
    <row r="2141" spans="1:21" x14ac:dyDescent="0.3">
      <c r="A2141">
        <v>304299</v>
      </c>
      <c r="B2141" t="s">
        <v>165</v>
      </c>
      <c r="C2141" t="s">
        <v>1764</v>
      </c>
      <c r="D2141" t="s">
        <v>60</v>
      </c>
      <c r="E2141" t="s">
        <v>1772</v>
      </c>
      <c r="F2141" t="s">
        <v>46</v>
      </c>
      <c r="G2141" t="s">
        <v>53</v>
      </c>
      <c r="H2141" t="s">
        <v>34</v>
      </c>
      <c r="I2141" t="s">
        <v>23</v>
      </c>
      <c r="J2141" t="s">
        <v>36</v>
      </c>
      <c r="K2141" t="s">
        <v>69</v>
      </c>
      <c r="L2141" t="s">
        <v>511</v>
      </c>
      <c r="M2141">
        <v>81.41</v>
      </c>
      <c r="N2141">
        <v>71</v>
      </c>
      <c r="O2141" t="s">
        <v>27</v>
      </c>
      <c r="P2141" t="s">
        <v>50</v>
      </c>
      <c r="R2141">
        <v>33</v>
      </c>
      <c r="S2141" t="s">
        <v>57</v>
      </c>
      <c r="T2141" t="s">
        <v>1111</v>
      </c>
      <c r="U2141">
        <v>303665</v>
      </c>
    </row>
    <row r="2142" spans="1:21" x14ac:dyDescent="0.3">
      <c r="A2142">
        <v>304308</v>
      </c>
      <c r="B2142" t="s">
        <v>1117</v>
      </c>
      <c r="C2142" t="s">
        <v>1762</v>
      </c>
      <c r="D2142" t="s">
        <v>72</v>
      </c>
      <c r="E2142" t="s">
        <v>1772</v>
      </c>
      <c r="F2142" t="s">
        <v>46</v>
      </c>
      <c r="G2142" t="s">
        <v>73</v>
      </c>
      <c r="H2142" t="s">
        <v>22</v>
      </c>
      <c r="I2142" t="s">
        <v>35</v>
      </c>
      <c r="J2142" t="s">
        <v>24</v>
      </c>
      <c r="K2142" t="s">
        <v>64</v>
      </c>
      <c r="L2142" t="s">
        <v>858</v>
      </c>
      <c r="M2142">
        <v>84.85</v>
      </c>
      <c r="N2142">
        <v>77</v>
      </c>
      <c r="O2142" t="s">
        <v>27</v>
      </c>
      <c r="P2142" t="s">
        <v>38</v>
      </c>
      <c r="Q2142">
        <v>5</v>
      </c>
      <c r="R2142">
        <v>31</v>
      </c>
      <c r="S2142" t="s">
        <v>29</v>
      </c>
      <c r="U2142">
        <v>303533</v>
      </c>
    </row>
    <row r="2143" spans="1:21" x14ac:dyDescent="0.3">
      <c r="A2143">
        <v>304321</v>
      </c>
      <c r="B2143" t="s">
        <v>427</v>
      </c>
      <c r="C2143" t="s">
        <v>1761</v>
      </c>
      <c r="D2143" t="s">
        <v>40</v>
      </c>
      <c r="E2143" t="s">
        <v>1771</v>
      </c>
      <c r="F2143" t="s">
        <v>32</v>
      </c>
      <c r="G2143" t="s">
        <v>73</v>
      </c>
      <c r="H2143" t="s">
        <v>76</v>
      </c>
      <c r="I2143" t="s">
        <v>35</v>
      </c>
      <c r="J2143" t="s">
        <v>36</v>
      </c>
      <c r="K2143" t="s">
        <v>54</v>
      </c>
      <c r="L2143" t="s">
        <v>1058</v>
      </c>
      <c r="M2143">
        <v>79.599999999999994</v>
      </c>
      <c r="N2143">
        <v>74</v>
      </c>
      <c r="O2143" t="s">
        <v>27</v>
      </c>
      <c r="P2143" t="s">
        <v>38</v>
      </c>
      <c r="Q2143">
        <v>2</v>
      </c>
      <c r="R2143">
        <v>10</v>
      </c>
      <c r="S2143" t="s">
        <v>29</v>
      </c>
      <c r="U2143">
        <v>303562</v>
      </c>
    </row>
    <row r="2144" spans="1:21" x14ac:dyDescent="0.3">
      <c r="A2144">
        <v>304322</v>
      </c>
      <c r="B2144" t="s">
        <v>1003</v>
      </c>
      <c r="C2144" t="s">
        <v>1766</v>
      </c>
      <c r="D2144" t="s">
        <v>52</v>
      </c>
      <c r="E2144" t="s">
        <v>1770</v>
      </c>
      <c r="F2144" t="s">
        <v>41</v>
      </c>
      <c r="G2144" t="s">
        <v>53</v>
      </c>
      <c r="H2144" t="s">
        <v>34</v>
      </c>
      <c r="I2144" t="s">
        <v>23</v>
      </c>
      <c r="J2144" t="s">
        <v>24</v>
      </c>
      <c r="K2144" t="s">
        <v>25</v>
      </c>
      <c r="L2144" t="s">
        <v>229</v>
      </c>
      <c r="M2144">
        <v>75.56</v>
      </c>
      <c r="N2144">
        <v>63</v>
      </c>
      <c r="O2144" t="s">
        <v>27</v>
      </c>
      <c r="P2144" t="s">
        <v>38</v>
      </c>
      <c r="Q2144">
        <v>4</v>
      </c>
      <c r="R2144">
        <v>29</v>
      </c>
      <c r="S2144" t="s">
        <v>29</v>
      </c>
      <c r="U2144">
        <v>304130</v>
      </c>
    </row>
    <row r="2145" spans="1:21" x14ac:dyDescent="0.3">
      <c r="A2145">
        <v>304323</v>
      </c>
      <c r="B2145" t="s">
        <v>158</v>
      </c>
      <c r="C2145" t="s">
        <v>1760</v>
      </c>
      <c r="D2145" t="s">
        <v>31</v>
      </c>
      <c r="E2145" t="s">
        <v>1771</v>
      </c>
      <c r="F2145" t="s">
        <v>32</v>
      </c>
      <c r="G2145" t="s">
        <v>47</v>
      </c>
      <c r="H2145" t="s">
        <v>34</v>
      </c>
      <c r="I2145" t="s">
        <v>35</v>
      </c>
      <c r="J2145" t="s">
        <v>36</v>
      </c>
      <c r="K2145" t="s">
        <v>69</v>
      </c>
      <c r="L2145" t="s">
        <v>1127</v>
      </c>
      <c r="M2145">
        <v>80.650000000000006</v>
      </c>
      <c r="N2145">
        <v>66</v>
      </c>
      <c r="O2145" t="s">
        <v>27</v>
      </c>
      <c r="P2145" t="s">
        <v>38</v>
      </c>
      <c r="Q2145">
        <v>5</v>
      </c>
      <c r="R2145">
        <v>5</v>
      </c>
      <c r="S2145" t="s">
        <v>29</v>
      </c>
      <c r="U2145">
        <v>304085</v>
      </c>
    </row>
    <row r="2146" spans="1:21" x14ac:dyDescent="0.3">
      <c r="A2146">
        <v>304325</v>
      </c>
      <c r="B2146" t="s">
        <v>848</v>
      </c>
      <c r="C2146" t="s">
        <v>1763</v>
      </c>
      <c r="D2146" t="s">
        <v>80</v>
      </c>
      <c r="E2146" t="s">
        <v>1768</v>
      </c>
      <c r="F2146" t="s">
        <v>20</v>
      </c>
      <c r="G2146" t="s">
        <v>42</v>
      </c>
      <c r="H2146" t="s">
        <v>22</v>
      </c>
      <c r="I2146" t="s">
        <v>23</v>
      </c>
      <c r="J2146" t="s">
        <v>36</v>
      </c>
      <c r="K2146" t="s">
        <v>64</v>
      </c>
      <c r="L2146" t="s">
        <v>689</v>
      </c>
      <c r="M2146">
        <v>80.81</v>
      </c>
      <c r="N2146">
        <v>59</v>
      </c>
      <c r="O2146" t="s">
        <v>27</v>
      </c>
      <c r="P2146" t="s">
        <v>38</v>
      </c>
      <c r="Q2146">
        <v>4</v>
      </c>
      <c r="R2146">
        <v>12</v>
      </c>
      <c r="S2146" t="s">
        <v>29</v>
      </c>
      <c r="U2146">
        <v>304090</v>
      </c>
    </row>
    <row r="2147" spans="1:21" x14ac:dyDescent="0.3">
      <c r="A2147">
        <v>304328</v>
      </c>
      <c r="B2147" t="s">
        <v>175</v>
      </c>
      <c r="C2147" t="s">
        <v>1766</v>
      </c>
      <c r="D2147" t="s">
        <v>52</v>
      </c>
      <c r="E2147" t="s">
        <v>1771</v>
      </c>
      <c r="F2147" t="s">
        <v>32</v>
      </c>
      <c r="G2147" t="s">
        <v>102</v>
      </c>
      <c r="H2147" t="s">
        <v>63</v>
      </c>
      <c r="I2147" t="s">
        <v>35</v>
      </c>
      <c r="J2147" t="s">
        <v>36</v>
      </c>
      <c r="K2147" t="s">
        <v>64</v>
      </c>
      <c r="L2147" t="s">
        <v>1073</v>
      </c>
      <c r="M2147">
        <v>82.43</v>
      </c>
      <c r="N2147">
        <v>77</v>
      </c>
      <c r="O2147" t="s">
        <v>27</v>
      </c>
      <c r="P2147" t="s">
        <v>38</v>
      </c>
      <c r="Q2147">
        <v>3</v>
      </c>
      <c r="R2147">
        <v>14</v>
      </c>
      <c r="S2147" t="s">
        <v>57</v>
      </c>
      <c r="T2147" t="s">
        <v>1131</v>
      </c>
      <c r="U2147">
        <v>303968</v>
      </c>
    </row>
    <row r="2148" spans="1:21" x14ac:dyDescent="0.3">
      <c r="A2148">
        <v>304329</v>
      </c>
      <c r="B2148" t="s">
        <v>603</v>
      </c>
      <c r="C2148" t="s">
        <v>1762</v>
      </c>
      <c r="D2148" t="s">
        <v>72</v>
      </c>
      <c r="E2148" t="s">
        <v>1769</v>
      </c>
      <c r="F2148" t="s">
        <v>61</v>
      </c>
      <c r="G2148" t="s">
        <v>108</v>
      </c>
      <c r="H2148" t="s">
        <v>76</v>
      </c>
      <c r="I2148" t="s">
        <v>43</v>
      </c>
      <c r="J2148" t="s">
        <v>24</v>
      </c>
      <c r="K2148" t="s">
        <v>25</v>
      </c>
      <c r="L2148" t="s">
        <v>1132</v>
      </c>
      <c r="M2148">
        <v>76.599999999999994</v>
      </c>
      <c r="N2148">
        <v>64</v>
      </c>
      <c r="O2148" t="s">
        <v>27</v>
      </c>
      <c r="P2148" t="s">
        <v>38</v>
      </c>
      <c r="Q2148">
        <v>3</v>
      </c>
      <c r="R2148">
        <v>32</v>
      </c>
      <c r="S2148" t="s">
        <v>29</v>
      </c>
      <c r="U2148">
        <v>303688</v>
      </c>
    </row>
    <row r="2149" spans="1:21" x14ac:dyDescent="0.3">
      <c r="A2149">
        <v>304331</v>
      </c>
      <c r="B2149" t="s">
        <v>556</v>
      </c>
      <c r="C2149" t="s">
        <v>1760</v>
      </c>
      <c r="D2149" t="s">
        <v>31</v>
      </c>
      <c r="E2149" t="s">
        <v>1772</v>
      </c>
      <c r="F2149" t="s">
        <v>46</v>
      </c>
      <c r="G2149" t="s">
        <v>73</v>
      </c>
      <c r="H2149" t="s">
        <v>76</v>
      </c>
      <c r="I2149" t="s">
        <v>35</v>
      </c>
      <c r="J2149" t="s">
        <v>36</v>
      </c>
      <c r="K2149" t="s">
        <v>25</v>
      </c>
      <c r="L2149" t="s">
        <v>830</v>
      </c>
      <c r="M2149">
        <v>84.26</v>
      </c>
      <c r="N2149">
        <v>72</v>
      </c>
      <c r="O2149" t="s">
        <v>27</v>
      </c>
      <c r="P2149" t="s">
        <v>38</v>
      </c>
      <c r="Q2149">
        <v>2</v>
      </c>
      <c r="R2149">
        <v>16</v>
      </c>
      <c r="S2149" t="s">
        <v>29</v>
      </c>
      <c r="U2149">
        <v>303576</v>
      </c>
    </row>
    <row r="2150" spans="1:21" x14ac:dyDescent="0.3">
      <c r="A2150">
        <v>304335</v>
      </c>
      <c r="B2150" t="s">
        <v>116</v>
      </c>
      <c r="C2150" t="s">
        <v>1765</v>
      </c>
      <c r="D2150" t="s">
        <v>19</v>
      </c>
      <c r="E2150" t="s">
        <v>1770</v>
      </c>
      <c r="F2150" t="s">
        <v>41</v>
      </c>
      <c r="G2150" t="s">
        <v>47</v>
      </c>
      <c r="H2150" t="s">
        <v>34</v>
      </c>
      <c r="I2150" t="s">
        <v>35</v>
      </c>
      <c r="J2150" t="s">
        <v>36</v>
      </c>
      <c r="K2150" t="s">
        <v>64</v>
      </c>
      <c r="L2150" t="s">
        <v>1136</v>
      </c>
      <c r="M2150">
        <v>78.73</v>
      </c>
      <c r="N2150">
        <v>63</v>
      </c>
      <c r="O2150" t="s">
        <v>27</v>
      </c>
      <c r="P2150" t="s">
        <v>38</v>
      </c>
      <c r="Q2150">
        <v>4</v>
      </c>
      <c r="R2150">
        <v>19</v>
      </c>
      <c r="S2150" t="s">
        <v>57</v>
      </c>
      <c r="T2150" t="s">
        <v>874</v>
      </c>
      <c r="U2150">
        <v>303556</v>
      </c>
    </row>
    <row r="2151" spans="1:21" x14ac:dyDescent="0.3">
      <c r="A2151">
        <v>304339</v>
      </c>
      <c r="B2151" t="s">
        <v>107</v>
      </c>
      <c r="C2151" t="s">
        <v>1765</v>
      </c>
      <c r="D2151" t="s">
        <v>19</v>
      </c>
      <c r="E2151" t="s">
        <v>1770</v>
      </c>
      <c r="F2151" t="s">
        <v>41</v>
      </c>
      <c r="G2151" t="s">
        <v>126</v>
      </c>
      <c r="H2151" t="s">
        <v>63</v>
      </c>
      <c r="I2151" t="s">
        <v>23</v>
      </c>
      <c r="J2151" t="s">
        <v>36</v>
      </c>
      <c r="K2151" t="s">
        <v>25</v>
      </c>
      <c r="L2151" t="s">
        <v>1139</v>
      </c>
      <c r="M2151">
        <v>81.16</v>
      </c>
      <c r="N2151">
        <v>68</v>
      </c>
      <c r="O2151" t="s">
        <v>27</v>
      </c>
      <c r="P2151" t="s">
        <v>38</v>
      </c>
      <c r="Q2151">
        <v>2</v>
      </c>
      <c r="R2151">
        <v>13</v>
      </c>
      <c r="S2151" t="s">
        <v>57</v>
      </c>
      <c r="T2151" t="s">
        <v>210</v>
      </c>
      <c r="U2151">
        <v>303758</v>
      </c>
    </row>
    <row r="2152" spans="1:21" x14ac:dyDescent="0.3">
      <c r="A2152">
        <v>304344</v>
      </c>
      <c r="B2152" t="s">
        <v>213</v>
      </c>
      <c r="C2152" t="s">
        <v>1760</v>
      </c>
      <c r="D2152" t="s">
        <v>31</v>
      </c>
      <c r="E2152" t="s">
        <v>1772</v>
      </c>
      <c r="F2152" t="s">
        <v>46</v>
      </c>
      <c r="G2152" t="s">
        <v>53</v>
      </c>
      <c r="H2152" t="s">
        <v>63</v>
      </c>
      <c r="I2152" t="s">
        <v>43</v>
      </c>
      <c r="J2152" t="s">
        <v>24</v>
      </c>
      <c r="K2152" t="s">
        <v>64</v>
      </c>
      <c r="L2152" t="s">
        <v>516</v>
      </c>
      <c r="M2152">
        <v>75.72</v>
      </c>
      <c r="N2152">
        <v>50</v>
      </c>
      <c r="O2152" t="s">
        <v>27</v>
      </c>
      <c r="P2152" t="s">
        <v>38</v>
      </c>
      <c r="Q2152">
        <v>3</v>
      </c>
      <c r="R2152">
        <v>8</v>
      </c>
      <c r="S2152" t="s">
        <v>29</v>
      </c>
      <c r="U2152">
        <v>304312</v>
      </c>
    </row>
    <row r="2153" spans="1:21" x14ac:dyDescent="0.3">
      <c r="A2153">
        <v>304346</v>
      </c>
      <c r="B2153" t="s">
        <v>224</v>
      </c>
      <c r="C2153" t="s">
        <v>1760</v>
      </c>
      <c r="D2153" t="s">
        <v>31</v>
      </c>
      <c r="E2153" t="s">
        <v>1770</v>
      </c>
      <c r="F2153" t="s">
        <v>41</v>
      </c>
      <c r="G2153" t="s">
        <v>173</v>
      </c>
      <c r="H2153" t="s">
        <v>22</v>
      </c>
      <c r="I2153" t="s">
        <v>35</v>
      </c>
      <c r="J2153" t="s">
        <v>36</v>
      </c>
      <c r="K2153" t="s">
        <v>69</v>
      </c>
      <c r="L2153" t="s">
        <v>119</v>
      </c>
      <c r="M2153">
        <v>75.7</v>
      </c>
      <c r="N2153">
        <v>71</v>
      </c>
      <c r="O2153" t="s">
        <v>27</v>
      </c>
      <c r="P2153" t="s">
        <v>38</v>
      </c>
      <c r="Q2153">
        <v>3</v>
      </c>
      <c r="R2153">
        <v>23</v>
      </c>
      <c r="S2153" t="s">
        <v>29</v>
      </c>
      <c r="U2153">
        <v>304323</v>
      </c>
    </row>
    <row r="2154" spans="1:21" x14ac:dyDescent="0.3">
      <c r="A2154">
        <v>304348</v>
      </c>
      <c r="B2154" t="s">
        <v>1144</v>
      </c>
      <c r="C2154" t="s">
        <v>1764</v>
      </c>
      <c r="D2154" t="s">
        <v>60</v>
      </c>
      <c r="E2154" t="s">
        <v>1771</v>
      </c>
      <c r="F2154" t="s">
        <v>32</v>
      </c>
      <c r="G2154" t="s">
        <v>126</v>
      </c>
      <c r="H2154" t="s">
        <v>76</v>
      </c>
      <c r="I2154" t="s">
        <v>35</v>
      </c>
      <c r="J2154" t="s">
        <v>36</v>
      </c>
      <c r="K2154" t="s">
        <v>64</v>
      </c>
      <c r="L2154" t="s">
        <v>469</v>
      </c>
      <c r="M2154">
        <v>75.599999999999994</v>
      </c>
      <c r="N2154">
        <v>76</v>
      </c>
      <c r="O2154" t="s">
        <v>27</v>
      </c>
      <c r="P2154" t="s">
        <v>28</v>
      </c>
      <c r="R2154">
        <v>30</v>
      </c>
      <c r="S2154" t="s">
        <v>29</v>
      </c>
      <c r="U2154">
        <v>303811</v>
      </c>
    </row>
    <row r="2155" spans="1:21" x14ac:dyDescent="0.3">
      <c r="A2155">
        <v>304350</v>
      </c>
      <c r="B2155" t="s">
        <v>371</v>
      </c>
      <c r="C2155" t="s">
        <v>1766</v>
      </c>
      <c r="D2155" t="s">
        <v>52</v>
      </c>
      <c r="E2155" t="s">
        <v>1768</v>
      </c>
      <c r="F2155" t="s">
        <v>20</v>
      </c>
      <c r="G2155" t="s">
        <v>68</v>
      </c>
      <c r="H2155" t="s">
        <v>34</v>
      </c>
      <c r="I2155" t="s">
        <v>43</v>
      </c>
      <c r="J2155" t="s">
        <v>36</v>
      </c>
      <c r="K2155" t="s">
        <v>54</v>
      </c>
      <c r="L2155" t="s">
        <v>199</v>
      </c>
      <c r="M2155">
        <v>77.099999999999994</v>
      </c>
      <c r="N2155">
        <v>79</v>
      </c>
      <c r="O2155" t="s">
        <v>27</v>
      </c>
      <c r="P2155" t="s">
        <v>28</v>
      </c>
      <c r="R2155">
        <v>20</v>
      </c>
      <c r="S2155" t="s">
        <v>29</v>
      </c>
      <c r="U2155">
        <v>304237</v>
      </c>
    </row>
    <row r="2156" spans="1:21" x14ac:dyDescent="0.3">
      <c r="A2156">
        <v>304359</v>
      </c>
      <c r="B2156" t="s">
        <v>694</v>
      </c>
      <c r="C2156" t="s">
        <v>1762</v>
      </c>
      <c r="D2156" t="s">
        <v>72</v>
      </c>
      <c r="E2156" t="s">
        <v>1768</v>
      </c>
      <c r="F2156" t="s">
        <v>20</v>
      </c>
      <c r="G2156" t="s">
        <v>33</v>
      </c>
      <c r="H2156" t="s">
        <v>22</v>
      </c>
      <c r="I2156" t="s">
        <v>43</v>
      </c>
      <c r="J2156" t="s">
        <v>24</v>
      </c>
      <c r="K2156" t="s">
        <v>54</v>
      </c>
      <c r="L2156" t="s">
        <v>1102</v>
      </c>
      <c r="M2156">
        <v>84.46</v>
      </c>
      <c r="N2156">
        <v>57</v>
      </c>
      <c r="O2156" t="s">
        <v>27</v>
      </c>
      <c r="P2156" t="s">
        <v>38</v>
      </c>
      <c r="Q2156">
        <v>2</v>
      </c>
      <c r="R2156">
        <v>20</v>
      </c>
      <c r="S2156" t="s">
        <v>29</v>
      </c>
      <c r="U2156">
        <v>304020</v>
      </c>
    </row>
    <row r="2157" spans="1:21" x14ac:dyDescent="0.3">
      <c r="A2157">
        <v>304361</v>
      </c>
      <c r="B2157" t="s">
        <v>1085</v>
      </c>
      <c r="C2157" t="s">
        <v>1762</v>
      </c>
      <c r="D2157" t="s">
        <v>72</v>
      </c>
      <c r="E2157" t="s">
        <v>1772</v>
      </c>
      <c r="F2157" t="s">
        <v>46</v>
      </c>
      <c r="G2157" t="s">
        <v>173</v>
      </c>
      <c r="H2157" t="s">
        <v>76</v>
      </c>
      <c r="I2157" t="s">
        <v>23</v>
      </c>
      <c r="J2157" t="s">
        <v>24</v>
      </c>
      <c r="K2157" t="s">
        <v>54</v>
      </c>
      <c r="L2157" t="s">
        <v>1067</v>
      </c>
      <c r="M2157">
        <v>78.650000000000006</v>
      </c>
      <c r="N2157">
        <v>78</v>
      </c>
      <c r="O2157" t="s">
        <v>27</v>
      </c>
      <c r="P2157" t="s">
        <v>38</v>
      </c>
      <c r="Q2157">
        <v>3</v>
      </c>
      <c r="S2157" t="s">
        <v>29</v>
      </c>
      <c r="U2157">
        <v>304132</v>
      </c>
    </row>
    <row r="2158" spans="1:21" x14ac:dyDescent="0.3">
      <c r="A2158">
        <v>304362</v>
      </c>
      <c r="B2158" t="s">
        <v>601</v>
      </c>
      <c r="C2158" t="s">
        <v>1762</v>
      </c>
      <c r="D2158" t="s">
        <v>72</v>
      </c>
      <c r="E2158" t="s">
        <v>1769</v>
      </c>
      <c r="F2158" t="s">
        <v>61</v>
      </c>
      <c r="G2158" t="s">
        <v>53</v>
      </c>
      <c r="H2158" t="s">
        <v>34</v>
      </c>
      <c r="I2158" t="s">
        <v>43</v>
      </c>
      <c r="J2158" t="s">
        <v>24</v>
      </c>
      <c r="K2158" t="s">
        <v>64</v>
      </c>
      <c r="L2158" t="s">
        <v>871</v>
      </c>
      <c r="M2158">
        <v>82.93</v>
      </c>
      <c r="N2158">
        <v>58</v>
      </c>
      <c r="O2158" t="s">
        <v>27</v>
      </c>
      <c r="P2158" t="s">
        <v>38</v>
      </c>
      <c r="Q2158">
        <v>5</v>
      </c>
      <c r="R2158">
        <v>27</v>
      </c>
      <c r="S2158" t="s">
        <v>57</v>
      </c>
      <c r="T2158" t="s">
        <v>1152</v>
      </c>
      <c r="U2158">
        <v>303750</v>
      </c>
    </row>
    <row r="2159" spans="1:21" x14ac:dyDescent="0.3">
      <c r="A2159">
        <v>304368</v>
      </c>
      <c r="B2159" t="s">
        <v>89</v>
      </c>
      <c r="C2159" t="s">
        <v>1760</v>
      </c>
      <c r="D2159" t="s">
        <v>31</v>
      </c>
      <c r="E2159" t="s">
        <v>1771</v>
      </c>
      <c r="F2159" t="s">
        <v>32</v>
      </c>
      <c r="G2159" t="s">
        <v>42</v>
      </c>
      <c r="H2159" t="s">
        <v>22</v>
      </c>
      <c r="I2159" t="s">
        <v>35</v>
      </c>
      <c r="J2159" t="s">
        <v>36</v>
      </c>
      <c r="K2159" t="s">
        <v>54</v>
      </c>
      <c r="L2159" t="s">
        <v>468</v>
      </c>
      <c r="M2159">
        <v>80.81</v>
      </c>
      <c r="N2159">
        <v>62</v>
      </c>
      <c r="O2159" t="s">
        <v>27</v>
      </c>
      <c r="P2159" t="s">
        <v>38</v>
      </c>
      <c r="Q2159">
        <v>3</v>
      </c>
      <c r="S2159" t="s">
        <v>29</v>
      </c>
      <c r="U2159">
        <v>303835</v>
      </c>
    </row>
    <row r="2160" spans="1:21" x14ac:dyDescent="0.3">
      <c r="A2160">
        <v>304372</v>
      </c>
      <c r="B2160" t="s">
        <v>1157</v>
      </c>
      <c r="C2160" t="s">
        <v>1760</v>
      </c>
      <c r="D2160" t="s">
        <v>31</v>
      </c>
      <c r="E2160" t="s">
        <v>1772</v>
      </c>
      <c r="F2160" t="s">
        <v>46</v>
      </c>
      <c r="G2160" t="s">
        <v>126</v>
      </c>
      <c r="H2160" t="s">
        <v>34</v>
      </c>
      <c r="I2160" t="s">
        <v>43</v>
      </c>
      <c r="J2160" t="s">
        <v>24</v>
      </c>
      <c r="K2160" t="s">
        <v>25</v>
      </c>
      <c r="L2160" t="s">
        <v>598</v>
      </c>
      <c r="M2160">
        <v>76.75</v>
      </c>
      <c r="N2160">
        <v>69</v>
      </c>
      <c r="O2160" t="s">
        <v>27</v>
      </c>
      <c r="P2160" t="s">
        <v>50</v>
      </c>
      <c r="R2160">
        <v>25</v>
      </c>
      <c r="S2160" t="s">
        <v>29</v>
      </c>
      <c r="U2160">
        <v>303949</v>
      </c>
    </row>
    <row r="2161" spans="1:21" x14ac:dyDescent="0.3">
      <c r="A2161">
        <v>304381</v>
      </c>
      <c r="B2161" t="s">
        <v>228</v>
      </c>
      <c r="C2161" t="s">
        <v>1762</v>
      </c>
      <c r="D2161" t="s">
        <v>72</v>
      </c>
      <c r="E2161" t="s">
        <v>1770</v>
      </c>
      <c r="F2161" t="s">
        <v>41</v>
      </c>
      <c r="G2161" t="s">
        <v>173</v>
      </c>
      <c r="H2161" t="s">
        <v>63</v>
      </c>
      <c r="I2161" t="s">
        <v>35</v>
      </c>
      <c r="J2161" t="s">
        <v>36</v>
      </c>
      <c r="K2161" t="s">
        <v>69</v>
      </c>
      <c r="L2161" t="s">
        <v>1165</v>
      </c>
      <c r="M2161">
        <v>81.709999999999994</v>
      </c>
      <c r="N2161">
        <v>65</v>
      </c>
      <c r="O2161" t="s">
        <v>27</v>
      </c>
      <c r="P2161" t="s">
        <v>38</v>
      </c>
      <c r="Q2161">
        <v>3</v>
      </c>
      <c r="R2161">
        <v>24</v>
      </c>
      <c r="S2161" t="s">
        <v>29</v>
      </c>
      <c r="U2161">
        <v>303656</v>
      </c>
    </row>
    <row r="2162" spans="1:21" x14ac:dyDescent="0.3">
      <c r="A2162">
        <v>304382</v>
      </c>
      <c r="B2162" t="s">
        <v>1166</v>
      </c>
      <c r="C2162" t="s">
        <v>1761</v>
      </c>
      <c r="D2162" t="s">
        <v>40</v>
      </c>
      <c r="E2162" t="s">
        <v>1771</v>
      </c>
      <c r="F2162" t="s">
        <v>32</v>
      </c>
      <c r="G2162" t="s">
        <v>73</v>
      </c>
      <c r="H2162" t="s">
        <v>34</v>
      </c>
      <c r="I2162" t="s">
        <v>23</v>
      </c>
      <c r="J2162" t="s">
        <v>24</v>
      </c>
      <c r="K2162" t="s">
        <v>54</v>
      </c>
      <c r="L2162" t="s">
        <v>1167</v>
      </c>
      <c r="M2162">
        <v>78.95</v>
      </c>
      <c r="N2162">
        <v>60</v>
      </c>
      <c r="O2162" t="s">
        <v>27</v>
      </c>
      <c r="P2162" t="s">
        <v>38</v>
      </c>
      <c r="Q2162">
        <v>3</v>
      </c>
      <c r="S2162" t="s">
        <v>29</v>
      </c>
      <c r="U2162">
        <v>304013</v>
      </c>
    </row>
    <row r="2163" spans="1:21" x14ac:dyDescent="0.3">
      <c r="A2163">
        <v>304386</v>
      </c>
      <c r="B2163" t="s">
        <v>213</v>
      </c>
      <c r="C2163" t="s">
        <v>1765</v>
      </c>
      <c r="D2163" t="s">
        <v>19</v>
      </c>
      <c r="E2163" t="s">
        <v>1771</v>
      </c>
      <c r="F2163" t="s">
        <v>32</v>
      </c>
      <c r="G2163" t="s">
        <v>47</v>
      </c>
      <c r="H2163" t="s">
        <v>34</v>
      </c>
      <c r="I2163" t="s">
        <v>43</v>
      </c>
      <c r="J2163" t="s">
        <v>24</v>
      </c>
      <c r="K2163" t="s">
        <v>25</v>
      </c>
      <c r="L2163" t="s">
        <v>864</v>
      </c>
      <c r="M2163">
        <v>83.73</v>
      </c>
      <c r="N2163">
        <v>80</v>
      </c>
      <c r="O2163" t="s">
        <v>27</v>
      </c>
      <c r="P2163" t="s">
        <v>38</v>
      </c>
      <c r="Q2163">
        <v>2</v>
      </c>
      <c r="R2163">
        <v>12</v>
      </c>
      <c r="S2163" t="s">
        <v>29</v>
      </c>
      <c r="U2163">
        <v>304155</v>
      </c>
    </row>
    <row r="2164" spans="1:21" x14ac:dyDescent="0.3">
      <c r="A2164">
        <v>304389</v>
      </c>
      <c r="B2164" t="s">
        <v>170</v>
      </c>
      <c r="C2164" t="s">
        <v>1761</v>
      </c>
      <c r="D2164" t="s">
        <v>40</v>
      </c>
      <c r="E2164" t="s">
        <v>1769</v>
      </c>
      <c r="F2164" t="s">
        <v>61</v>
      </c>
      <c r="G2164" t="s">
        <v>73</v>
      </c>
      <c r="H2164" t="s">
        <v>63</v>
      </c>
      <c r="I2164" t="s">
        <v>35</v>
      </c>
      <c r="J2164" t="s">
        <v>24</v>
      </c>
      <c r="K2164" t="s">
        <v>54</v>
      </c>
      <c r="L2164" t="s">
        <v>1173</v>
      </c>
      <c r="M2164">
        <v>83.96</v>
      </c>
      <c r="N2164">
        <v>50</v>
      </c>
      <c r="O2164" t="s">
        <v>27</v>
      </c>
      <c r="P2164" t="s">
        <v>50</v>
      </c>
      <c r="R2164">
        <v>37</v>
      </c>
      <c r="S2164" t="s">
        <v>29</v>
      </c>
      <c r="U2164">
        <v>304371</v>
      </c>
    </row>
    <row r="2165" spans="1:21" x14ac:dyDescent="0.3">
      <c r="A2165">
        <v>304396</v>
      </c>
      <c r="B2165" t="s">
        <v>1110</v>
      </c>
      <c r="C2165" t="s">
        <v>1761</v>
      </c>
      <c r="D2165" t="s">
        <v>40</v>
      </c>
      <c r="E2165" t="s">
        <v>1771</v>
      </c>
      <c r="F2165" t="s">
        <v>32</v>
      </c>
      <c r="G2165" t="s">
        <v>21</v>
      </c>
      <c r="H2165" t="s">
        <v>22</v>
      </c>
      <c r="I2165" t="s">
        <v>43</v>
      </c>
      <c r="J2165" t="s">
        <v>24</v>
      </c>
      <c r="K2165" t="s">
        <v>64</v>
      </c>
      <c r="L2165" t="s">
        <v>956</v>
      </c>
      <c r="M2165">
        <v>78.48</v>
      </c>
      <c r="N2165">
        <v>60</v>
      </c>
      <c r="O2165" t="s">
        <v>27</v>
      </c>
      <c r="P2165" t="s">
        <v>38</v>
      </c>
      <c r="Q2165">
        <v>4</v>
      </c>
      <c r="R2165">
        <v>19</v>
      </c>
      <c r="S2165" t="s">
        <v>29</v>
      </c>
      <c r="U2165">
        <v>303806</v>
      </c>
    </row>
    <row r="2166" spans="1:21" x14ac:dyDescent="0.3">
      <c r="A2166">
        <v>304397</v>
      </c>
      <c r="B2166" t="s">
        <v>517</v>
      </c>
      <c r="C2166" t="s">
        <v>1765</v>
      </c>
      <c r="D2166" t="s">
        <v>19</v>
      </c>
      <c r="E2166" t="s">
        <v>1769</v>
      </c>
      <c r="F2166" t="s">
        <v>61</v>
      </c>
      <c r="G2166" t="s">
        <v>62</v>
      </c>
      <c r="H2166" t="s">
        <v>22</v>
      </c>
      <c r="I2166" t="s">
        <v>43</v>
      </c>
      <c r="J2166" t="s">
        <v>36</v>
      </c>
      <c r="K2166" t="s">
        <v>54</v>
      </c>
      <c r="L2166" t="s">
        <v>931</v>
      </c>
      <c r="M2166">
        <v>79.760000000000005</v>
      </c>
      <c r="N2166">
        <v>78</v>
      </c>
      <c r="O2166" t="s">
        <v>27</v>
      </c>
      <c r="P2166" t="s">
        <v>38</v>
      </c>
      <c r="Q2166">
        <v>5</v>
      </c>
      <c r="R2166">
        <v>26</v>
      </c>
      <c r="S2166" t="s">
        <v>57</v>
      </c>
      <c r="T2166" t="s">
        <v>1175</v>
      </c>
      <c r="U2166">
        <v>303962</v>
      </c>
    </row>
    <row r="2167" spans="1:21" x14ac:dyDescent="0.3">
      <c r="A2167">
        <v>304398</v>
      </c>
      <c r="B2167" t="s">
        <v>688</v>
      </c>
      <c r="C2167" t="s">
        <v>1766</v>
      </c>
      <c r="D2167" t="s">
        <v>52</v>
      </c>
      <c r="E2167" t="s">
        <v>1770</v>
      </c>
      <c r="F2167" t="s">
        <v>41</v>
      </c>
      <c r="G2167" t="s">
        <v>33</v>
      </c>
      <c r="H2167" t="s">
        <v>34</v>
      </c>
      <c r="I2167" t="s">
        <v>23</v>
      </c>
      <c r="J2167" t="s">
        <v>36</v>
      </c>
      <c r="K2167" t="s">
        <v>25</v>
      </c>
      <c r="L2167" t="s">
        <v>1176</v>
      </c>
      <c r="M2167">
        <v>79.209999999999994</v>
      </c>
      <c r="N2167">
        <v>74</v>
      </c>
      <c r="O2167" t="s">
        <v>27</v>
      </c>
      <c r="P2167" t="s">
        <v>38</v>
      </c>
      <c r="Q2167">
        <v>2</v>
      </c>
      <c r="R2167">
        <v>22</v>
      </c>
      <c r="S2167" t="s">
        <v>57</v>
      </c>
      <c r="T2167" t="s">
        <v>1177</v>
      </c>
      <c r="U2167">
        <v>304193</v>
      </c>
    </row>
    <row r="2168" spans="1:21" x14ac:dyDescent="0.3">
      <c r="A2168">
        <v>304399</v>
      </c>
      <c r="B2168" t="s">
        <v>828</v>
      </c>
      <c r="C2168" t="s">
        <v>1766</v>
      </c>
      <c r="D2168" t="s">
        <v>52</v>
      </c>
      <c r="E2168" t="s">
        <v>1772</v>
      </c>
      <c r="F2168" t="s">
        <v>46</v>
      </c>
      <c r="G2168" t="s">
        <v>73</v>
      </c>
      <c r="H2168" t="s">
        <v>76</v>
      </c>
      <c r="I2168" t="s">
        <v>23</v>
      </c>
      <c r="J2168" t="s">
        <v>24</v>
      </c>
      <c r="K2168" t="s">
        <v>64</v>
      </c>
      <c r="L2168" t="s">
        <v>943</v>
      </c>
      <c r="M2168">
        <v>82.41</v>
      </c>
      <c r="N2168">
        <v>55</v>
      </c>
      <c r="O2168" t="s">
        <v>27</v>
      </c>
      <c r="P2168" t="s">
        <v>28</v>
      </c>
      <c r="S2168" t="s">
        <v>29</v>
      </c>
      <c r="U2168">
        <v>304315</v>
      </c>
    </row>
    <row r="2169" spans="1:21" x14ac:dyDescent="0.3">
      <c r="A2169">
        <v>304411</v>
      </c>
      <c r="B2169" t="s">
        <v>105</v>
      </c>
      <c r="C2169" t="s">
        <v>1761</v>
      </c>
      <c r="D2169" t="s">
        <v>40</v>
      </c>
      <c r="E2169" t="s">
        <v>1772</v>
      </c>
      <c r="F2169" t="s">
        <v>46</v>
      </c>
      <c r="G2169" t="s">
        <v>42</v>
      </c>
      <c r="H2169" t="s">
        <v>22</v>
      </c>
      <c r="I2169" t="s">
        <v>35</v>
      </c>
      <c r="J2169" t="s">
        <v>36</v>
      </c>
      <c r="K2169" t="s">
        <v>64</v>
      </c>
      <c r="L2169" t="s">
        <v>1185</v>
      </c>
      <c r="M2169">
        <v>77.23</v>
      </c>
      <c r="N2169">
        <v>79</v>
      </c>
      <c r="O2169" t="s">
        <v>27</v>
      </c>
      <c r="P2169" t="s">
        <v>38</v>
      </c>
      <c r="Q2169">
        <v>2</v>
      </c>
      <c r="R2169">
        <v>10</v>
      </c>
      <c r="S2169" t="s">
        <v>57</v>
      </c>
      <c r="T2169" t="s">
        <v>793</v>
      </c>
      <c r="U2169">
        <v>303874</v>
      </c>
    </row>
    <row r="2170" spans="1:21" x14ac:dyDescent="0.3">
      <c r="A2170">
        <v>304420</v>
      </c>
      <c r="B2170" t="s">
        <v>485</v>
      </c>
      <c r="C2170" t="s">
        <v>1764</v>
      </c>
      <c r="D2170" t="s">
        <v>60</v>
      </c>
      <c r="E2170" t="s">
        <v>1769</v>
      </c>
      <c r="F2170" t="s">
        <v>61</v>
      </c>
      <c r="G2170" t="s">
        <v>126</v>
      </c>
      <c r="H2170" t="s">
        <v>63</v>
      </c>
      <c r="I2170" t="s">
        <v>43</v>
      </c>
      <c r="J2170" t="s">
        <v>24</v>
      </c>
      <c r="K2170" t="s">
        <v>64</v>
      </c>
      <c r="L2170" t="s">
        <v>976</v>
      </c>
      <c r="M2170">
        <v>80.38</v>
      </c>
      <c r="N2170">
        <v>63</v>
      </c>
      <c r="O2170" t="s">
        <v>27</v>
      </c>
      <c r="P2170" t="s">
        <v>28</v>
      </c>
      <c r="R2170">
        <v>22</v>
      </c>
      <c r="S2170" t="s">
        <v>29</v>
      </c>
      <c r="U2170">
        <v>303720</v>
      </c>
    </row>
    <row r="2171" spans="1:21" x14ac:dyDescent="0.3">
      <c r="A2171">
        <v>304424</v>
      </c>
      <c r="B2171" t="s">
        <v>297</v>
      </c>
      <c r="C2171" t="s">
        <v>1762</v>
      </c>
      <c r="D2171" t="s">
        <v>72</v>
      </c>
      <c r="E2171" t="s">
        <v>1771</v>
      </c>
      <c r="F2171" t="s">
        <v>32</v>
      </c>
      <c r="G2171" t="s">
        <v>102</v>
      </c>
      <c r="H2171" t="s">
        <v>76</v>
      </c>
      <c r="I2171" t="s">
        <v>23</v>
      </c>
      <c r="J2171" t="s">
        <v>24</v>
      </c>
      <c r="K2171" t="s">
        <v>69</v>
      </c>
      <c r="L2171" t="s">
        <v>521</v>
      </c>
      <c r="M2171">
        <v>77.739999999999995</v>
      </c>
      <c r="N2171">
        <v>63</v>
      </c>
      <c r="O2171" t="s">
        <v>27</v>
      </c>
      <c r="P2171" t="s">
        <v>38</v>
      </c>
      <c r="Q2171">
        <v>5</v>
      </c>
      <c r="R2171">
        <v>15</v>
      </c>
      <c r="S2171" t="s">
        <v>29</v>
      </c>
      <c r="U2171">
        <v>303650</v>
      </c>
    </row>
    <row r="2172" spans="1:21" x14ac:dyDescent="0.3">
      <c r="A2172">
        <v>304430</v>
      </c>
      <c r="B2172" t="s">
        <v>318</v>
      </c>
      <c r="C2172" t="s">
        <v>1762</v>
      </c>
      <c r="D2172" t="s">
        <v>72</v>
      </c>
      <c r="E2172" t="s">
        <v>1769</v>
      </c>
      <c r="F2172" t="s">
        <v>61</v>
      </c>
      <c r="G2172" t="s">
        <v>33</v>
      </c>
      <c r="H2172" t="s">
        <v>22</v>
      </c>
      <c r="I2172" t="s">
        <v>43</v>
      </c>
      <c r="J2172" t="s">
        <v>24</v>
      </c>
      <c r="K2172" t="s">
        <v>64</v>
      </c>
      <c r="L2172" t="s">
        <v>150</v>
      </c>
      <c r="M2172">
        <v>84.56</v>
      </c>
      <c r="N2172">
        <v>60</v>
      </c>
      <c r="O2172" t="s">
        <v>27</v>
      </c>
      <c r="P2172" t="s">
        <v>38</v>
      </c>
      <c r="Q2172">
        <v>2</v>
      </c>
      <c r="R2172">
        <v>12</v>
      </c>
      <c r="S2172" t="s">
        <v>29</v>
      </c>
      <c r="U2172">
        <v>303564</v>
      </c>
    </row>
    <row r="2173" spans="1:21" x14ac:dyDescent="0.3">
      <c r="A2173">
        <v>304444</v>
      </c>
      <c r="B2173" t="s">
        <v>51</v>
      </c>
      <c r="C2173" t="s">
        <v>1761</v>
      </c>
      <c r="D2173" t="s">
        <v>40</v>
      </c>
      <c r="E2173" t="s">
        <v>1768</v>
      </c>
      <c r="F2173" t="s">
        <v>20</v>
      </c>
      <c r="G2173" t="s">
        <v>53</v>
      </c>
      <c r="H2173" t="s">
        <v>76</v>
      </c>
      <c r="I2173" t="s">
        <v>43</v>
      </c>
      <c r="J2173" t="s">
        <v>36</v>
      </c>
      <c r="K2173" t="s">
        <v>64</v>
      </c>
      <c r="L2173" t="s">
        <v>613</v>
      </c>
      <c r="M2173">
        <v>84.37</v>
      </c>
      <c r="N2173">
        <v>79</v>
      </c>
      <c r="O2173" t="s">
        <v>27</v>
      </c>
      <c r="P2173" t="s">
        <v>38</v>
      </c>
      <c r="Q2173">
        <v>3</v>
      </c>
      <c r="R2173">
        <v>29</v>
      </c>
      <c r="S2173" t="s">
        <v>29</v>
      </c>
      <c r="U2173">
        <v>304392</v>
      </c>
    </row>
    <row r="2174" spans="1:21" x14ac:dyDescent="0.3">
      <c r="A2174">
        <v>304453</v>
      </c>
      <c r="B2174" t="s">
        <v>1068</v>
      </c>
      <c r="C2174" t="s">
        <v>1761</v>
      </c>
      <c r="D2174" t="s">
        <v>40</v>
      </c>
      <c r="E2174" t="s">
        <v>1770</v>
      </c>
      <c r="F2174" t="s">
        <v>41</v>
      </c>
      <c r="G2174" t="s">
        <v>68</v>
      </c>
      <c r="H2174" t="s">
        <v>34</v>
      </c>
      <c r="I2174" t="s">
        <v>35</v>
      </c>
      <c r="J2174" t="s">
        <v>24</v>
      </c>
      <c r="K2174" t="s">
        <v>25</v>
      </c>
      <c r="L2174" t="s">
        <v>820</v>
      </c>
      <c r="M2174">
        <v>83.44</v>
      </c>
      <c r="N2174">
        <v>72</v>
      </c>
      <c r="O2174" t="s">
        <v>27</v>
      </c>
      <c r="P2174" t="s">
        <v>28</v>
      </c>
      <c r="R2174">
        <v>37</v>
      </c>
      <c r="S2174" t="s">
        <v>131</v>
      </c>
      <c r="T2174" t="s">
        <v>1212</v>
      </c>
      <c r="U2174">
        <v>303808</v>
      </c>
    </row>
    <row r="2175" spans="1:21" x14ac:dyDescent="0.3">
      <c r="A2175">
        <v>304457</v>
      </c>
      <c r="B2175" t="s">
        <v>1107</v>
      </c>
      <c r="C2175" t="s">
        <v>1762</v>
      </c>
      <c r="D2175" t="s">
        <v>72</v>
      </c>
      <c r="E2175" t="s">
        <v>1772</v>
      </c>
      <c r="F2175" t="s">
        <v>46</v>
      </c>
      <c r="G2175" t="s">
        <v>47</v>
      </c>
      <c r="H2175" t="s">
        <v>63</v>
      </c>
      <c r="I2175" t="s">
        <v>23</v>
      </c>
      <c r="J2175" t="s">
        <v>36</v>
      </c>
      <c r="K2175" t="s">
        <v>54</v>
      </c>
      <c r="L2175" t="s">
        <v>1215</v>
      </c>
      <c r="M2175">
        <v>83.41</v>
      </c>
      <c r="N2175">
        <v>80</v>
      </c>
      <c r="O2175" t="s">
        <v>27</v>
      </c>
      <c r="P2175" t="s">
        <v>28</v>
      </c>
      <c r="R2175">
        <v>17</v>
      </c>
      <c r="S2175" t="s">
        <v>29</v>
      </c>
      <c r="U2175">
        <v>304177</v>
      </c>
    </row>
    <row r="2176" spans="1:21" x14ac:dyDescent="0.3">
      <c r="A2176">
        <v>304458</v>
      </c>
      <c r="B2176" t="s">
        <v>262</v>
      </c>
      <c r="C2176" t="s">
        <v>1763</v>
      </c>
      <c r="D2176" t="s">
        <v>80</v>
      </c>
      <c r="E2176" t="s">
        <v>1769</v>
      </c>
      <c r="F2176" t="s">
        <v>61</v>
      </c>
      <c r="G2176" t="s">
        <v>42</v>
      </c>
      <c r="H2176" t="s">
        <v>22</v>
      </c>
      <c r="I2176" t="s">
        <v>35</v>
      </c>
      <c r="J2176" t="s">
        <v>36</v>
      </c>
      <c r="K2176" t="s">
        <v>54</v>
      </c>
      <c r="L2176" t="s">
        <v>1216</v>
      </c>
      <c r="M2176">
        <v>77.97</v>
      </c>
      <c r="N2176">
        <v>78</v>
      </c>
      <c r="O2176" t="s">
        <v>27</v>
      </c>
      <c r="P2176" t="s">
        <v>50</v>
      </c>
      <c r="S2176" t="s">
        <v>29</v>
      </c>
      <c r="U2176">
        <v>304208</v>
      </c>
    </row>
    <row r="2177" spans="1:21" x14ac:dyDescent="0.3">
      <c r="A2177">
        <v>304475</v>
      </c>
      <c r="B2177" t="s">
        <v>493</v>
      </c>
      <c r="C2177" t="s">
        <v>1766</v>
      </c>
      <c r="D2177" t="s">
        <v>52</v>
      </c>
      <c r="E2177" t="s">
        <v>1768</v>
      </c>
      <c r="F2177" t="s">
        <v>20</v>
      </c>
      <c r="G2177" t="s">
        <v>62</v>
      </c>
      <c r="H2177" t="s">
        <v>22</v>
      </c>
      <c r="I2177" t="s">
        <v>35</v>
      </c>
      <c r="J2177" t="s">
        <v>24</v>
      </c>
      <c r="K2177" t="s">
        <v>69</v>
      </c>
      <c r="L2177" t="s">
        <v>1229</v>
      </c>
      <c r="M2177">
        <v>80.959999999999994</v>
      </c>
      <c r="N2177">
        <v>75</v>
      </c>
      <c r="O2177" t="s">
        <v>27</v>
      </c>
      <c r="P2177" t="s">
        <v>38</v>
      </c>
      <c r="Q2177">
        <v>2</v>
      </c>
      <c r="R2177">
        <v>29</v>
      </c>
      <c r="S2177" t="s">
        <v>29</v>
      </c>
      <c r="U2177">
        <v>303903</v>
      </c>
    </row>
    <row r="2178" spans="1:21" x14ac:dyDescent="0.3">
      <c r="A2178">
        <v>304482</v>
      </c>
      <c r="B2178" t="s">
        <v>866</v>
      </c>
      <c r="C2178" t="s">
        <v>1765</v>
      </c>
      <c r="D2178" t="s">
        <v>19</v>
      </c>
      <c r="E2178" t="s">
        <v>1768</v>
      </c>
      <c r="F2178" t="s">
        <v>20</v>
      </c>
      <c r="G2178" t="s">
        <v>62</v>
      </c>
      <c r="H2178" t="s">
        <v>22</v>
      </c>
      <c r="I2178" t="s">
        <v>23</v>
      </c>
      <c r="J2178" t="s">
        <v>36</v>
      </c>
      <c r="K2178" t="s">
        <v>69</v>
      </c>
      <c r="L2178" t="s">
        <v>1233</v>
      </c>
      <c r="M2178">
        <v>75.84</v>
      </c>
      <c r="N2178">
        <v>64</v>
      </c>
      <c r="O2178" t="s">
        <v>27</v>
      </c>
      <c r="P2178" t="s">
        <v>38</v>
      </c>
      <c r="Q2178">
        <v>2</v>
      </c>
      <c r="R2178">
        <v>33</v>
      </c>
      <c r="S2178" t="s">
        <v>29</v>
      </c>
      <c r="U2178">
        <v>304281</v>
      </c>
    </row>
    <row r="2179" spans="1:21" x14ac:dyDescent="0.3">
      <c r="A2179">
        <v>304487</v>
      </c>
      <c r="B2179" t="s">
        <v>316</v>
      </c>
      <c r="C2179" t="s">
        <v>1762</v>
      </c>
      <c r="D2179" t="s">
        <v>72</v>
      </c>
      <c r="E2179" t="s">
        <v>1770</v>
      </c>
      <c r="F2179" t="s">
        <v>41</v>
      </c>
      <c r="G2179" t="s">
        <v>62</v>
      </c>
      <c r="H2179" t="s">
        <v>63</v>
      </c>
      <c r="I2179" t="s">
        <v>23</v>
      </c>
      <c r="J2179" t="s">
        <v>36</v>
      </c>
      <c r="K2179" t="s">
        <v>25</v>
      </c>
      <c r="L2179" t="s">
        <v>1236</v>
      </c>
      <c r="M2179">
        <v>80.45</v>
      </c>
      <c r="N2179">
        <v>50</v>
      </c>
      <c r="O2179" t="s">
        <v>27</v>
      </c>
      <c r="P2179" t="s">
        <v>38</v>
      </c>
      <c r="Q2179">
        <v>5</v>
      </c>
      <c r="R2179">
        <v>31</v>
      </c>
      <c r="S2179" t="s">
        <v>29</v>
      </c>
      <c r="U2179">
        <v>303588</v>
      </c>
    </row>
    <row r="2180" spans="1:21" x14ac:dyDescent="0.3">
      <c r="A2180">
        <v>304489</v>
      </c>
      <c r="B2180" t="s">
        <v>576</v>
      </c>
      <c r="C2180" t="s">
        <v>1765</v>
      </c>
      <c r="D2180" t="s">
        <v>19</v>
      </c>
      <c r="E2180" t="s">
        <v>1772</v>
      </c>
      <c r="F2180" t="s">
        <v>46</v>
      </c>
      <c r="G2180" t="s">
        <v>33</v>
      </c>
      <c r="H2180" t="s">
        <v>34</v>
      </c>
      <c r="I2180" t="s">
        <v>23</v>
      </c>
      <c r="J2180" t="s">
        <v>24</v>
      </c>
      <c r="K2180" t="s">
        <v>69</v>
      </c>
      <c r="L2180" t="s">
        <v>636</v>
      </c>
      <c r="M2180">
        <v>81.52</v>
      </c>
      <c r="N2180">
        <v>50</v>
      </c>
      <c r="O2180" t="s">
        <v>27</v>
      </c>
      <c r="P2180" t="s">
        <v>38</v>
      </c>
      <c r="Q2180">
        <v>3</v>
      </c>
      <c r="R2180">
        <v>26</v>
      </c>
      <c r="S2180" t="s">
        <v>29</v>
      </c>
      <c r="U2180">
        <v>303772</v>
      </c>
    </row>
    <row r="2181" spans="1:21" x14ac:dyDescent="0.3">
      <c r="A2181">
        <v>304492</v>
      </c>
      <c r="B2181" t="s">
        <v>163</v>
      </c>
      <c r="C2181" t="s">
        <v>1762</v>
      </c>
      <c r="D2181" t="s">
        <v>72</v>
      </c>
      <c r="E2181" t="s">
        <v>1768</v>
      </c>
      <c r="F2181" t="s">
        <v>20</v>
      </c>
      <c r="G2181" t="s">
        <v>68</v>
      </c>
      <c r="H2181" t="s">
        <v>63</v>
      </c>
      <c r="I2181" t="s">
        <v>43</v>
      </c>
      <c r="J2181" t="s">
        <v>36</v>
      </c>
      <c r="K2181" t="s">
        <v>25</v>
      </c>
      <c r="L2181" t="s">
        <v>841</v>
      </c>
      <c r="M2181">
        <v>82.05</v>
      </c>
      <c r="N2181">
        <v>79</v>
      </c>
      <c r="O2181" t="s">
        <v>27</v>
      </c>
      <c r="P2181" t="s">
        <v>28</v>
      </c>
      <c r="R2181">
        <v>38</v>
      </c>
      <c r="S2181" t="s">
        <v>57</v>
      </c>
      <c r="T2181" t="s">
        <v>999</v>
      </c>
      <c r="U2181">
        <v>304450</v>
      </c>
    </row>
    <row r="2182" spans="1:21" x14ac:dyDescent="0.3">
      <c r="A2182">
        <v>304496</v>
      </c>
      <c r="B2182" t="s">
        <v>253</v>
      </c>
      <c r="C2182" t="s">
        <v>1764</v>
      </c>
      <c r="D2182" t="s">
        <v>60</v>
      </c>
      <c r="E2182" t="s">
        <v>1770</v>
      </c>
      <c r="F2182" t="s">
        <v>41</v>
      </c>
      <c r="G2182" t="s">
        <v>21</v>
      </c>
      <c r="H2182" t="s">
        <v>76</v>
      </c>
      <c r="I2182" t="s">
        <v>35</v>
      </c>
      <c r="J2182" t="s">
        <v>24</v>
      </c>
      <c r="K2182" t="s">
        <v>54</v>
      </c>
      <c r="L2182" t="s">
        <v>580</v>
      </c>
      <c r="M2182">
        <v>81.09</v>
      </c>
      <c r="N2182">
        <v>78</v>
      </c>
      <c r="O2182" t="s">
        <v>27</v>
      </c>
      <c r="P2182" t="s">
        <v>38</v>
      </c>
      <c r="Q2182">
        <v>2</v>
      </c>
      <c r="R2182">
        <v>18</v>
      </c>
      <c r="S2182" t="s">
        <v>29</v>
      </c>
      <c r="U2182">
        <v>304187</v>
      </c>
    </row>
    <row r="2183" spans="1:21" x14ac:dyDescent="0.3">
      <c r="A2183">
        <v>304497</v>
      </c>
      <c r="B2183" t="s">
        <v>289</v>
      </c>
      <c r="C2183" t="s">
        <v>1760</v>
      </c>
      <c r="D2183" t="s">
        <v>31</v>
      </c>
      <c r="E2183" t="s">
        <v>1769</v>
      </c>
      <c r="F2183" t="s">
        <v>61</v>
      </c>
      <c r="G2183" t="s">
        <v>102</v>
      </c>
      <c r="H2183" t="s">
        <v>76</v>
      </c>
      <c r="I2183" t="s">
        <v>23</v>
      </c>
      <c r="J2183" t="s">
        <v>24</v>
      </c>
      <c r="K2183" t="s">
        <v>64</v>
      </c>
      <c r="L2183" t="s">
        <v>1239</v>
      </c>
      <c r="M2183">
        <v>80.8</v>
      </c>
      <c r="N2183">
        <v>70</v>
      </c>
      <c r="O2183" t="s">
        <v>27</v>
      </c>
      <c r="P2183" t="s">
        <v>38</v>
      </c>
      <c r="Q2183">
        <v>5</v>
      </c>
      <c r="R2183">
        <v>39</v>
      </c>
      <c r="S2183" t="s">
        <v>29</v>
      </c>
      <c r="U2183">
        <v>303707</v>
      </c>
    </row>
    <row r="2184" spans="1:21" x14ac:dyDescent="0.3">
      <c r="A2184">
        <v>304503</v>
      </c>
      <c r="B2184" t="s">
        <v>673</v>
      </c>
      <c r="C2184" t="s">
        <v>1763</v>
      </c>
      <c r="D2184" t="s">
        <v>80</v>
      </c>
      <c r="E2184" t="s">
        <v>1769</v>
      </c>
      <c r="F2184" t="s">
        <v>61</v>
      </c>
      <c r="G2184" t="s">
        <v>42</v>
      </c>
      <c r="H2184" t="s">
        <v>63</v>
      </c>
      <c r="I2184" t="s">
        <v>35</v>
      </c>
      <c r="J2184" t="s">
        <v>36</v>
      </c>
      <c r="K2184" t="s">
        <v>54</v>
      </c>
      <c r="L2184" t="s">
        <v>1052</v>
      </c>
      <c r="M2184">
        <v>80.989999999999995</v>
      </c>
      <c r="N2184">
        <v>55</v>
      </c>
      <c r="O2184" t="s">
        <v>27</v>
      </c>
      <c r="P2184" t="s">
        <v>38</v>
      </c>
      <c r="Q2184">
        <v>4</v>
      </c>
      <c r="R2184">
        <v>31</v>
      </c>
      <c r="S2184" t="s">
        <v>57</v>
      </c>
      <c r="T2184" t="s">
        <v>1245</v>
      </c>
      <c r="U2184">
        <v>304338</v>
      </c>
    </row>
    <row r="2185" spans="1:21" x14ac:dyDescent="0.3">
      <c r="A2185">
        <v>304504</v>
      </c>
      <c r="B2185" t="s">
        <v>297</v>
      </c>
      <c r="C2185" t="s">
        <v>1760</v>
      </c>
      <c r="D2185" t="s">
        <v>31</v>
      </c>
      <c r="E2185" t="s">
        <v>1770</v>
      </c>
      <c r="F2185" t="s">
        <v>41</v>
      </c>
      <c r="G2185" t="s">
        <v>62</v>
      </c>
      <c r="H2185" t="s">
        <v>34</v>
      </c>
      <c r="I2185" t="s">
        <v>35</v>
      </c>
      <c r="J2185" t="s">
        <v>24</v>
      </c>
      <c r="K2185" t="s">
        <v>25</v>
      </c>
      <c r="L2185" t="s">
        <v>609</v>
      </c>
      <c r="M2185">
        <v>79.75</v>
      </c>
      <c r="N2185">
        <v>80</v>
      </c>
      <c r="O2185" t="s">
        <v>27</v>
      </c>
      <c r="P2185" t="s">
        <v>38</v>
      </c>
      <c r="Q2185">
        <v>2</v>
      </c>
      <c r="R2185">
        <v>29</v>
      </c>
      <c r="S2185" t="s">
        <v>29</v>
      </c>
      <c r="U2185">
        <v>303908</v>
      </c>
    </row>
    <row r="2186" spans="1:21" x14ac:dyDescent="0.3">
      <c r="A2186">
        <v>304534</v>
      </c>
      <c r="B2186" t="s">
        <v>1104</v>
      </c>
      <c r="C2186" t="s">
        <v>1760</v>
      </c>
      <c r="D2186" t="s">
        <v>31</v>
      </c>
      <c r="E2186" t="s">
        <v>1771</v>
      </c>
      <c r="F2186" t="s">
        <v>32</v>
      </c>
      <c r="G2186" t="s">
        <v>68</v>
      </c>
      <c r="H2186" t="s">
        <v>63</v>
      </c>
      <c r="I2186" t="s">
        <v>35</v>
      </c>
      <c r="J2186" t="s">
        <v>36</v>
      </c>
      <c r="K2186" t="s">
        <v>54</v>
      </c>
      <c r="L2186" t="s">
        <v>904</v>
      </c>
      <c r="M2186">
        <v>82.73</v>
      </c>
      <c r="N2186">
        <v>52</v>
      </c>
      <c r="O2186" t="s">
        <v>27</v>
      </c>
      <c r="P2186" t="s">
        <v>38</v>
      </c>
      <c r="Q2186">
        <v>5</v>
      </c>
      <c r="R2186">
        <v>24</v>
      </c>
      <c r="S2186" t="s">
        <v>29</v>
      </c>
      <c r="U2186">
        <v>304471</v>
      </c>
    </row>
    <row r="2187" spans="1:21" x14ac:dyDescent="0.3">
      <c r="A2187">
        <v>304536</v>
      </c>
      <c r="B2187" t="s">
        <v>603</v>
      </c>
      <c r="C2187" t="s">
        <v>1766</v>
      </c>
      <c r="D2187" t="s">
        <v>52</v>
      </c>
      <c r="E2187" t="s">
        <v>1772</v>
      </c>
      <c r="F2187" t="s">
        <v>46</v>
      </c>
      <c r="G2187" t="s">
        <v>173</v>
      </c>
      <c r="H2187" t="s">
        <v>76</v>
      </c>
      <c r="I2187" t="s">
        <v>43</v>
      </c>
      <c r="J2187" t="s">
        <v>24</v>
      </c>
      <c r="K2187" t="s">
        <v>54</v>
      </c>
      <c r="L2187" t="s">
        <v>968</v>
      </c>
      <c r="M2187">
        <v>80.27</v>
      </c>
      <c r="N2187">
        <v>54</v>
      </c>
      <c r="O2187" t="s">
        <v>27</v>
      </c>
      <c r="P2187" t="s">
        <v>38</v>
      </c>
      <c r="Q2187">
        <v>4</v>
      </c>
      <c r="R2187">
        <v>21</v>
      </c>
      <c r="S2187" t="s">
        <v>29</v>
      </c>
      <c r="U2187">
        <v>303724</v>
      </c>
    </row>
    <row r="2188" spans="1:21" x14ac:dyDescent="0.3">
      <c r="A2188">
        <v>304537</v>
      </c>
      <c r="B2188" t="s">
        <v>226</v>
      </c>
      <c r="C2188" t="s">
        <v>1766</v>
      </c>
      <c r="D2188" t="s">
        <v>52</v>
      </c>
      <c r="E2188" t="s">
        <v>1771</v>
      </c>
      <c r="F2188" t="s">
        <v>32</v>
      </c>
      <c r="G2188" t="s">
        <v>62</v>
      </c>
      <c r="H2188" t="s">
        <v>63</v>
      </c>
      <c r="I2188" t="s">
        <v>23</v>
      </c>
      <c r="J2188" t="s">
        <v>24</v>
      </c>
      <c r="K2188" t="s">
        <v>25</v>
      </c>
      <c r="L2188" t="s">
        <v>1268</v>
      </c>
      <c r="M2188">
        <v>78.069999999999993</v>
      </c>
      <c r="N2188">
        <v>60</v>
      </c>
      <c r="O2188" t="s">
        <v>27</v>
      </c>
      <c r="P2188" t="s">
        <v>38</v>
      </c>
      <c r="Q2188">
        <v>2</v>
      </c>
      <c r="R2188">
        <v>30</v>
      </c>
      <c r="S2188" t="s">
        <v>57</v>
      </c>
      <c r="T2188" t="s">
        <v>419</v>
      </c>
      <c r="U2188">
        <v>304111</v>
      </c>
    </row>
    <row r="2189" spans="1:21" x14ac:dyDescent="0.3">
      <c r="A2189">
        <v>304542</v>
      </c>
      <c r="B2189" t="s">
        <v>382</v>
      </c>
      <c r="C2189" t="s">
        <v>1762</v>
      </c>
      <c r="D2189" t="s">
        <v>72</v>
      </c>
      <c r="E2189" t="s">
        <v>1771</v>
      </c>
      <c r="F2189" t="s">
        <v>32</v>
      </c>
      <c r="G2189" t="s">
        <v>42</v>
      </c>
      <c r="H2189" t="s">
        <v>76</v>
      </c>
      <c r="I2189" t="s">
        <v>23</v>
      </c>
      <c r="J2189" t="s">
        <v>24</v>
      </c>
      <c r="K2189" t="s">
        <v>54</v>
      </c>
      <c r="L2189" t="s">
        <v>864</v>
      </c>
      <c r="M2189">
        <v>78.91</v>
      </c>
      <c r="N2189">
        <v>54</v>
      </c>
      <c r="O2189" t="s">
        <v>27</v>
      </c>
      <c r="P2189" t="s">
        <v>50</v>
      </c>
      <c r="R2189">
        <v>14</v>
      </c>
      <c r="S2189" t="s">
        <v>29</v>
      </c>
      <c r="U2189">
        <v>303856</v>
      </c>
    </row>
    <row r="2190" spans="1:21" x14ac:dyDescent="0.3">
      <c r="A2190">
        <v>304546</v>
      </c>
      <c r="B2190" t="s">
        <v>1248</v>
      </c>
      <c r="C2190" t="s">
        <v>1765</v>
      </c>
      <c r="D2190" t="s">
        <v>19</v>
      </c>
      <c r="E2190" t="s">
        <v>1768</v>
      </c>
      <c r="F2190" t="s">
        <v>20</v>
      </c>
      <c r="G2190" t="s">
        <v>73</v>
      </c>
      <c r="H2190" t="s">
        <v>22</v>
      </c>
      <c r="I2190" t="s">
        <v>43</v>
      </c>
      <c r="J2190" t="s">
        <v>24</v>
      </c>
      <c r="K2190" t="s">
        <v>69</v>
      </c>
      <c r="L2190" t="s">
        <v>1271</v>
      </c>
      <c r="M2190">
        <v>75.900000000000006</v>
      </c>
      <c r="N2190">
        <v>63</v>
      </c>
      <c r="O2190" t="s">
        <v>27</v>
      </c>
      <c r="P2190" t="s">
        <v>38</v>
      </c>
      <c r="Q2190">
        <v>5</v>
      </c>
      <c r="R2190">
        <v>18</v>
      </c>
      <c r="S2190" t="s">
        <v>29</v>
      </c>
      <c r="U2190">
        <v>304028</v>
      </c>
    </row>
    <row r="2191" spans="1:21" x14ac:dyDescent="0.3">
      <c r="A2191">
        <v>304553</v>
      </c>
      <c r="B2191" t="s">
        <v>665</v>
      </c>
      <c r="C2191" t="s">
        <v>1760</v>
      </c>
      <c r="D2191" t="s">
        <v>31</v>
      </c>
      <c r="E2191" t="s">
        <v>1769</v>
      </c>
      <c r="F2191" t="s">
        <v>61</v>
      </c>
      <c r="G2191" t="s">
        <v>126</v>
      </c>
      <c r="H2191" t="s">
        <v>76</v>
      </c>
      <c r="I2191" t="s">
        <v>35</v>
      </c>
      <c r="J2191" t="s">
        <v>36</v>
      </c>
      <c r="K2191" t="s">
        <v>54</v>
      </c>
      <c r="L2191" t="s">
        <v>1048</v>
      </c>
      <c r="M2191">
        <v>83.57</v>
      </c>
      <c r="N2191">
        <v>53</v>
      </c>
      <c r="O2191" t="s">
        <v>27</v>
      </c>
      <c r="P2191" t="s">
        <v>38</v>
      </c>
      <c r="Q2191">
        <v>2</v>
      </c>
      <c r="R2191">
        <v>36</v>
      </c>
      <c r="S2191" t="s">
        <v>29</v>
      </c>
      <c r="U2191">
        <v>304474</v>
      </c>
    </row>
    <row r="2192" spans="1:21" x14ac:dyDescent="0.3">
      <c r="A2192">
        <v>304558</v>
      </c>
      <c r="B2192" t="s">
        <v>71</v>
      </c>
      <c r="C2192" t="s">
        <v>1761</v>
      </c>
      <c r="D2192" t="s">
        <v>40</v>
      </c>
      <c r="E2192" t="s">
        <v>1771</v>
      </c>
      <c r="F2192" t="s">
        <v>32</v>
      </c>
      <c r="G2192" t="s">
        <v>108</v>
      </c>
      <c r="H2192" t="s">
        <v>76</v>
      </c>
      <c r="I2192" t="s">
        <v>23</v>
      </c>
      <c r="J2192" t="s">
        <v>36</v>
      </c>
      <c r="K2192" t="s">
        <v>64</v>
      </c>
      <c r="L2192" t="s">
        <v>1147</v>
      </c>
      <c r="M2192">
        <v>79.069999999999993</v>
      </c>
      <c r="N2192">
        <v>59</v>
      </c>
      <c r="O2192" t="s">
        <v>27</v>
      </c>
      <c r="P2192" t="s">
        <v>38</v>
      </c>
      <c r="Q2192">
        <v>4</v>
      </c>
      <c r="R2192">
        <v>40</v>
      </c>
      <c r="S2192" t="s">
        <v>29</v>
      </c>
      <c r="U2192">
        <v>303940</v>
      </c>
    </row>
    <row r="2193" spans="1:21" x14ac:dyDescent="0.3">
      <c r="A2193">
        <v>304559</v>
      </c>
      <c r="B2193" t="s">
        <v>123</v>
      </c>
      <c r="C2193" t="s">
        <v>1766</v>
      </c>
      <c r="D2193" t="s">
        <v>52</v>
      </c>
      <c r="E2193" t="s">
        <v>1772</v>
      </c>
      <c r="F2193" t="s">
        <v>46</v>
      </c>
      <c r="G2193" t="s">
        <v>126</v>
      </c>
      <c r="H2193" t="s">
        <v>63</v>
      </c>
      <c r="I2193" t="s">
        <v>23</v>
      </c>
      <c r="J2193" t="s">
        <v>24</v>
      </c>
      <c r="K2193" t="s">
        <v>69</v>
      </c>
      <c r="L2193" t="s">
        <v>1278</v>
      </c>
      <c r="M2193">
        <v>78.19</v>
      </c>
      <c r="N2193">
        <v>76</v>
      </c>
      <c r="O2193" t="s">
        <v>27</v>
      </c>
      <c r="P2193" t="s">
        <v>50</v>
      </c>
      <c r="R2193">
        <v>38</v>
      </c>
      <c r="S2193" t="s">
        <v>57</v>
      </c>
      <c r="T2193" t="s">
        <v>1279</v>
      </c>
      <c r="U2193">
        <v>303599</v>
      </c>
    </row>
    <row r="2194" spans="1:21" x14ac:dyDescent="0.3">
      <c r="A2194">
        <v>304563</v>
      </c>
      <c r="B2194" t="s">
        <v>354</v>
      </c>
      <c r="C2194" t="s">
        <v>1761</v>
      </c>
      <c r="D2194" t="s">
        <v>40</v>
      </c>
      <c r="E2194" t="s">
        <v>1768</v>
      </c>
      <c r="F2194" t="s">
        <v>20</v>
      </c>
      <c r="G2194" t="s">
        <v>173</v>
      </c>
      <c r="H2194" t="s">
        <v>34</v>
      </c>
      <c r="I2194" t="s">
        <v>23</v>
      </c>
      <c r="J2194" t="s">
        <v>36</v>
      </c>
      <c r="K2194" t="s">
        <v>25</v>
      </c>
      <c r="L2194" t="s">
        <v>85</v>
      </c>
      <c r="M2194">
        <v>76.489999999999995</v>
      </c>
      <c r="N2194">
        <v>67</v>
      </c>
      <c r="O2194" t="s">
        <v>27</v>
      </c>
      <c r="P2194" t="s">
        <v>38</v>
      </c>
      <c r="Q2194">
        <v>3</v>
      </c>
      <c r="R2194">
        <v>22</v>
      </c>
      <c r="S2194" t="s">
        <v>29</v>
      </c>
      <c r="U2194">
        <v>303579</v>
      </c>
    </row>
    <row r="2195" spans="1:21" x14ac:dyDescent="0.3">
      <c r="A2195">
        <v>304565</v>
      </c>
      <c r="B2195" t="s">
        <v>357</v>
      </c>
      <c r="C2195" t="s">
        <v>1761</v>
      </c>
      <c r="D2195" t="s">
        <v>40</v>
      </c>
      <c r="E2195" t="s">
        <v>1769</v>
      </c>
      <c r="F2195" t="s">
        <v>61</v>
      </c>
      <c r="G2195" t="s">
        <v>108</v>
      </c>
      <c r="H2195" t="s">
        <v>22</v>
      </c>
      <c r="I2195" t="s">
        <v>23</v>
      </c>
      <c r="J2195" t="s">
        <v>36</v>
      </c>
      <c r="K2195" t="s">
        <v>25</v>
      </c>
      <c r="L2195" t="s">
        <v>303</v>
      </c>
      <c r="M2195">
        <v>80.72</v>
      </c>
      <c r="N2195">
        <v>58</v>
      </c>
      <c r="O2195" t="s">
        <v>27</v>
      </c>
      <c r="P2195" t="s">
        <v>28</v>
      </c>
      <c r="R2195">
        <v>18</v>
      </c>
      <c r="S2195" t="s">
        <v>29</v>
      </c>
      <c r="U2195">
        <v>304266</v>
      </c>
    </row>
    <row r="2196" spans="1:21" x14ac:dyDescent="0.3">
      <c r="A2196">
        <v>304566</v>
      </c>
      <c r="B2196" t="s">
        <v>466</v>
      </c>
      <c r="C2196" t="s">
        <v>1760</v>
      </c>
      <c r="D2196" t="s">
        <v>31</v>
      </c>
      <c r="E2196" t="s">
        <v>1770</v>
      </c>
      <c r="F2196" t="s">
        <v>41</v>
      </c>
      <c r="G2196" t="s">
        <v>42</v>
      </c>
      <c r="H2196" t="s">
        <v>34</v>
      </c>
      <c r="I2196" t="s">
        <v>43</v>
      </c>
      <c r="J2196" t="s">
        <v>36</v>
      </c>
      <c r="K2196" t="s">
        <v>69</v>
      </c>
      <c r="L2196" t="s">
        <v>1284</v>
      </c>
      <c r="M2196">
        <v>83.45</v>
      </c>
      <c r="N2196">
        <v>70</v>
      </c>
      <c r="O2196" t="s">
        <v>27</v>
      </c>
      <c r="P2196" t="s">
        <v>38</v>
      </c>
      <c r="Q2196">
        <v>5</v>
      </c>
      <c r="S2196" t="s">
        <v>57</v>
      </c>
      <c r="T2196" t="s">
        <v>1285</v>
      </c>
      <c r="U2196">
        <v>304041</v>
      </c>
    </row>
    <row r="2197" spans="1:21" x14ac:dyDescent="0.3">
      <c r="A2197">
        <v>304571</v>
      </c>
      <c r="B2197" t="s">
        <v>221</v>
      </c>
      <c r="C2197" t="s">
        <v>1763</v>
      </c>
      <c r="D2197" t="s">
        <v>80</v>
      </c>
      <c r="E2197" t="s">
        <v>1770</v>
      </c>
      <c r="F2197" t="s">
        <v>41</v>
      </c>
      <c r="G2197" t="s">
        <v>33</v>
      </c>
      <c r="H2197" t="s">
        <v>34</v>
      </c>
      <c r="I2197" t="s">
        <v>35</v>
      </c>
      <c r="J2197" t="s">
        <v>36</v>
      </c>
      <c r="K2197" t="s">
        <v>64</v>
      </c>
      <c r="L2197" t="s">
        <v>945</v>
      </c>
      <c r="M2197">
        <v>78.790000000000006</v>
      </c>
      <c r="N2197">
        <v>53</v>
      </c>
      <c r="O2197" t="s">
        <v>27</v>
      </c>
      <c r="P2197" t="s">
        <v>38</v>
      </c>
      <c r="Q2197">
        <v>4</v>
      </c>
      <c r="R2197">
        <v>36</v>
      </c>
      <c r="S2197" t="s">
        <v>29</v>
      </c>
      <c r="U2197">
        <v>304324</v>
      </c>
    </row>
    <row r="2198" spans="1:21" x14ac:dyDescent="0.3">
      <c r="A2198">
        <v>304572</v>
      </c>
      <c r="B2198" t="s">
        <v>156</v>
      </c>
      <c r="C2198" t="s">
        <v>1765</v>
      </c>
      <c r="D2198" t="s">
        <v>19</v>
      </c>
      <c r="E2198" t="s">
        <v>1768</v>
      </c>
      <c r="F2198" t="s">
        <v>20</v>
      </c>
      <c r="G2198" t="s">
        <v>21</v>
      </c>
      <c r="H2198" t="s">
        <v>22</v>
      </c>
      <c r="I2198" t="s">
        <v>35</v>
      </c>
      <c r="J2198" t="s">
        <v>24</v>
      </c>
      <c r="K2198" t="s">
        <v>54</v>
      </c>
      <c r="L2198" t="s">
        <v>323</v>
      </c>
      <c r="M2198">
        <v>83.62</v>
      </c>
      <c r="N2198">
        <v>59</v>
      </c>
      <c r="O2198" t="s">
        <v>27</v>
      </c>
      <c r="P2198" t="s">
        <v>38</v>
      </c>
      <c r="Q2198">
        <v>2</v>
      </c>
      <c r="R2198">
        <v>38</v>
      </c>
      <c r="S2198" t="s">
        <v>29</v>
      </c>
      <c r="U2198">
        <v>303540</v>
      </c>
    </row>
    <row r="2199" spans="1:21" x14ac:dyDescent="0.3">
      <c r="A2199">
        <v>304574</v>
      </c>
      <c r="B2199" t="s">
        <v>599</v>
      </c>
      <c r="C2199" t="s">
        <v>1764</v>
      </c>
      <c r="D2199" t="s">
        <v>60</v>
      </c>
      <c r="E2199" t="s">
        <v>1770</v>
      </c>
      <c r="F2199" t="s">
        <v>41</v>
      </c>
      <c r="G2199" t="s">
        <v>126</v>
      </c>
      <c r="H2199" t="s">
        <v>22</v>
      </c>
      <c r="I2199" t="s">
        <v>43</v>
      </c>
      <c r="J2199" t="s">
        <v>24</v>
      </c>
      <c r="K2199" t="s">
        <v>54</v>
      </c>
      <c r="L2199" t="s">
        <v>1288</v>
      </c>
      <c r="M2199">
        <v>81.62</v>
      </c>
      <c r="N2199">
        <v>72</v>
      </c>
      <c r="O2199" t="s">
        <v>27</v>
      </c>
      <c r="P2199" t="s">
        <v>50</v>
      </c>
      <c r="R2199">
        <v>33</v>
      </c>
      <c r="S2199" t="s">
        <v>29</v>
      </c>
      <c r="U2199">
        <v>303966</v>
      </c>
    </row>
    <row r="2200" spans="1:21" x14ac:dyDescent="0.3">
      <c r="A2200">
        <v>304577</v>
      </c>
      <c r="B2200" t="s">
        <v>724</v>
      </c>
      <c r="C2200" t="s">
        <v>1760</v>
      </c>
      <c r="D2200" t="s">
        <v>31</v>
      </c>
      <c r="E2200" t="s">
        <v>1771</v>
      </c>
      <c r="F2200" t="s">
        <v>32</v>
      </c>
      <c r="G2200" t="s">
        <v>47</v>
      </c>
      <c r="H2200" t="s">
        <v>34</v>
      </c>
      <c r="I2200" t="s">
        <v>35</v>
      </c>
      <c r="J2200" t="s">
        <v>36</v>
      </c>
      <c r="K2200" t="s">
        <v>64</v>
      </c>
      <c r="L2200" t="s">
        <v>1290</v>
      </c>
      <c r="M2200">
        <v>84.38</v>
      </c>
      <c r="N2200">
        <v>56</v>
      </c>
      <c r="O2200" t="s">
        <v>27</v>
      </c>
      <c r="P2200" t="s">
        <v>28</v>
      </c>
      <c r="R2200">
        <v>36</v>
      </c>
      <c r="S2200" t="s">
        <v>29</v>
      </c>
      <c r="U2200">
        <v>303785</v>
      </c>
    </row>
    <row r="2201" spans="1:21" x14ac:dyDescent="0.3">
      <c r="A2201">
        <v>304579</v>
      </c>
      <c r="B2201" t="s">
        <v>203</v>
      </c>
      <c r="C2201" t="s">
        <v>1764</v>
      </c>
      <c r="D2201" t="s">
        <v>60</v>
      </c>
      <c r="E2201" t="s">
        <v>1772</v>
      </c>
      <c r="F2201" t="s">
        <v>46</v>
      </c>
      <c r="G2201" t="s">
        <v>42</v>
      </c>
      <c r="H2201" t="s">
        <v>63</v>
      </c>
      <c r="I2201" t="s">
        <v>23</v>
      </c>
      <c r="J2201" t="s">
        <v>36</v>
      </c>
      <c r="K2201" t="s">
        <v>69</v>
      </c>
      <c r="L2201" t="s">
        <v>1292</v>
      </c>
      <c r="M2201">
        <v>84.87</v>
      </c>
      <c r="N2201">
        <v>63</v>
      </c>
      <c r="O2201" t="s">
        <v>27</v>
      </c>
      <c r="P2201" t="s">
        <v>38</v>
      </c>
      <c r="Q2201">
        <v>3</v>
      </c>
      <c r="R2201">
        <v>14</v>
      </c>
      <c r="S2201" t="s">
        <v>57</v>
      </c>
      <c r="T2201" t="s">
        <v>1189</v>
      </c>
      <c r="U2201">
        <v>304381</v>
      </c>
    </row>
    <row r="2202" spans="1:21" x14ac:dyDescent="0.3">
      <c r="A2202">
        <v>304582</v>
      </c>
      <c r="B2202" t="s">
        <v>284</v>
      </c>
      <c r="C2202" t="s">
        <v>1762</v>
      </c>
      <c r="D2202" t="s">
        <v>72</v>
      </c>
      <c r="E2202" t="s">
        <v>1768</v>
      </c>
      <c r="F2202" t="s">
        <v>20</v>
      </c>
      <c r="G2202" t="s">
        <v>173</v>
      </c>
      <c r="H2202" t="s">
        <v>22</v>
      </c>
      <c r="I2202" t="s">
        <v>23</v>
      </c>
      <c r="J2202" t="s">
        <v>24</v>
      </c>
      <c r="K2202" t="s">
        <v>25</v>
      </c>
      <c r="L2202" t="s">
        <v>1267</v>
      </c>
      <c r="M2202">
        <v>84.16</v>
      </c>
      <c r="N2202">
        <v>61</v>
      </c>
      <c r="O2202" t="s">
        <v>27</v>
      </c>
      <c r="P2202" t="s">
        <v>50</v>
      </c>
      <c r="R2202">
        <v>9</v>
      </c>
      <c r="S2202" t="s">
        <v>57</v>
      </c>
      <c r="T2202" t="s">
        <v>1293</v>
      </c>
      <c r="U2202">
        <v>304407</v>
      </c>
    </row>
    <row r="2203" spans="1:21" x14ac:dyDescent="0.3">
      <c r="A2203">
        <v>304585</v>
      </c>
      <c r="B2203" t="s">
        <v>623</v>
      </c>
      <c r="C2203" t="s">
        <v>1760</v>
      </c>
      <c r="D2203" t="s">
        <v>31</v>
      </c>
      <c r="E2203" t="s">
        <v>1770</v>
      </c>
      <c r="F2203" t="s">
        <v>41</v>
      </c>
      <c r="G2203" t="s">
        <v>73</v>
      </c>
      <c r="H2203" t="s">
        <v>76</v>
      </c>
      <c r="I2203" t="s">
        <v>35</v>
      </c>
      <c r="J2203" t="s">
        <v>36</v>
      </c>
      <c r="K2203" t="s">
        <v>54</v>
      </c>
      <c r="L2203" t="s">
        <v>908</v>
      </c>
      <c r="M2203">
        <v>78.05</v>
      </c>
      <c r="N2203">
        <v>69</v>
      </c>
      <c r="O2203" t="s">
        <v>27</v>
      </c>
      <c r="P2203" t="s">
        <v>28</v>
      </c>
      <c r="R2203">
        <v>37</v>
      </c>
      <c r="S2203" t="s">
        <v>29</v>
      </c>
      <c r="U2203">
        <v>303728</v>
      </c>
    </row>
    <row r="2204" spans="1:21" x14ac:dyDescent="0.3">
      <c r="A2204">
        <v>304590</v>
      </c>
      <c r="B2204" t="s">
        <v>450</v>
      </c>
      <c r="C2204" t="s">
        <v>1763</v>
      </c>
      <c r="D2204" t="s">
        <v>80</v>
      </c>
      <c r="E2204" t="s">
        <v>1770</v>
      </c>
      <c r="F2204" t="s">
        <v>41</v>
      </c>
      <c r="G2204" t="s">
        <v>42</v>
      </c>
      <c r="H2204" t="s">
        <v>63</v>
      </c>
      <c r="I2204" t="s">
        <v>23</v>
      </c>
      <c r="J2204" t="s">
        <v>36</v>
      </c>
      <c r="K2204" t="s">
        <v>69</v>
      </c>
      <c r="L2204" t="s">
        <v>609</v>
      </c>
      <c r="M2204">
        <v>76.430000000000007</v>
      </c>
      <c r="N2204">
        <v>53</v>
      </c>
      <c r="O2204" t="s">
        <v>27</v>
      </c>
      <c r="P2204" t="s">
        <v>38</v>
      </c>
      <c r="Q2204">
        <v>4</v>
      </c>
      <c r="R2204">
        <v>20</v>
      </c>
      <c r="S2204" t="s">
        <v>57</v>
      </c>
      <c r="T2204" t="s">
        <v>1298</v>
      </c>
      <c r="U2204">
        <v>303802</v>
      </c>
    </row>
    <row r="2205" spans="1:21" x14ac:dyDescent="0.3">
      <c r="A2205">
        <v>304592</v>
      </c>
      <c r="B2205" t="s">
        <v>881</v>
      </c>
      <c r="C2205" t="s">
        <v>1765</v>
      </c>
      <c r="D2205" t="s">
        <v>19</v>
      </c>
      <c r="E2205" t="s">
        <v>1771</v>
      </c>
      <c r="F2205" t="s">
        <v>32</v>
      </c>
      <c r="G2205" t="s">
        <v>53</v>
      </c>
      <c r="H2205" t="s">
        <v>34</v>
      </c>
      <c r="I2205" t="s">
        <v>23</v>
      </c>
      <c r="J2205" t="s">
        <v>36</v>
      </c>
      <c r="K2205" t="s">
        <v>25</v>
      </c>
      <c r="L2205" t="s">
        <v>1299</v>
      </c>
      <c r="M2205">
        <v>78.56</v>
      </c>
      <c r="N2205">
        <v>59</v>
      </c>
      <c r="O2205" t="s">
        <v>27</v>
      </c>
      <c r="P2205" t="s">
        <v>38</v>
      </c>
      <c r="Q2205">
        <v>4</v>
      </c>
      <c r="R2205">
        <v>20</v>
      </c>
      <c r="S2205" t="s">
        <v>29</v>
      </c>
      <c r="U2205">
        <v>303760</v>
      </c>
    </row>
    <row r="2206" spans="1:21" x14ac:dyDescent="0.3">
      <c r="A2206">
        <v>304597</v>
      </c>
      <c r="B2206" t="s">
        <v>914</v>
      </c>
      <c r="C2206" t="s">
        <v>1765</v>
      </c>
      <c r="D2206" t="s">
        <v>19</v>
      </c>
      <c r="E2206" t="s">
        <v>1769</v>
      </c>
      <c r="F2206" t="s">
        <v>61</v>
      </c>
      <c r="G2206" t="s">
        <v>68</v>
      </c>
      <c r="H2206" t="s">
        <v>76</v>
      </c>
      <c r="I2206" t="s">
        <v>23</v>
      </c>
      <c r="J2206" t="s">
        <v>36</v>
      </c>
      <c r="K2206" t="s">
        <v>64</v>
      </c>
      <c r="L2206" t="s">
        <v>1236</v>
      </c>
      <c r="M2206">
        <v>84.95</v>
      </c>
      <c r="N2206">
        <v>73</v>
      </c>
      <c r="O2206" t="s">
        <v>27</v>
      </c>
      <c r="P2206" t="s">
        <v>50</v>
      </c>
      <c r="R2206">
        <v>16</v>
      </c>
      <c r="S2206" t="s">
        <v>29</v>
      </c>
      <c r="U2206">
        <v>303810</v>
      </c>
    </row>
    <row r="2207" spans="1:21" x14ac:dyDescent="0.3">
      <c r="A2207">
        <v>304599</v>
      </c>
      <c r="B2207" t="s">
        <v>133</v>
      </c>
      <c r="C2207" t="s">
        <v>1761</v>
      </c>
      <c r="D2207" t="s">
        <v>40</v>
      </c>
      <c r="E2207" t="s">
        <v>1769</v>
      </c>
      <c r="F2207" t="s">
        <v>61</v>
      </c>
      <c r="G2207" t="s">
        <v>42</v>
      </c>
      <c r="H2207" t="s">
        <v>76</v>
      </c>
      <c r="I2207" t="s">
        <v>43</v>
      </c>
      <c r="J2207" t="s">
        <v>36</v>
      </c>
      <c r="K2207" t="s">
        <v>69</v>
      </c>
      <c r="L2207" t="s">
        <v>1305</v>
      </c>
      <c r="M2207">
        <v>82.64</v>
      </c>
      <c r="N2207">
        <v>54</v>
      </c>
      <c r="O2207" t="s">
        <v>27</v>
      </c>
      <c r="P2207" t="s">
        <v>38</v>
      </c>
      <c r="Q2207">
        <v>4</v>
      </c>
      <c r="R2207">
        <v>18</v>
      </c>
      <c r="S2207" t="s">
        <v>131</v>
      </c>
      <c r="T2207" t="s">
        <v>1306</v>
      </c>
      <c r="U2207">
        <v>304472</v>
      </c>
    </row>
    <row r="2208" spans="1:21" x14ac:dyDescent="0.3">
      <c r="A2208">
        <v>304602</v>
      </c>
      <c r="B2208" t="s">
        <v>1110</v>
      </c>
      <c r="C2208" t="s">
        <v>1763</v>
      </c>
      <c r="D2208" t="s">
        <v>80</v>
      </c>
      <c r="E2208" t="s">
        <v>1769</v>
      </c>
      <c r="F2208" t="s">
        <v>61</v>
      </c>
      <c r="G2208" t="s">
        <v>173</v>
      </c>
      <c r="H2208" t="s">
        <v>34</v>
      </c>
      <c r="I2208" t="s">
        <v>43</v>
      </c>
      <c r="J2208" t="s">
        <v>24</v>
      </c>
      <c r="K2208" t="s">
        <v>54</v>
      </c>
      <c r="L2208" t="s">
        <v>475</v>
      </c>
      <c r="M2208">
        <v>77.099999999999994</v>
      </c>
      <c r="N2208">
        <v>70</v>
      </c>
      <c r="O2208" t="s">
        <v>27</v>
      </c>
      <c r="P2208" t="s">
        <v>38</v>
      </c>
      <c r="Q2208">
        <v>5</v>
      </c>
      <c r="R2208">
        <v>6</v>
      </c>
      <c r="S2208" t="s">
        <v>29</v>
      </c>
      <c r="U2208">
        <v>303559</v>
      </c>
    </row>
    <row r="2209" spans="1:21" x14ac:dyDescent="0.3">
      <c r="A2209">
        <v>304605</v>
      </c>
      <c r="B2209" t="s">
        <v>95</v>
      </c>
      <c r="C2209" t="s">
        <v>1761</v>
      </c>
      <c r="D2209" t="s">
        <v>40</v>
      </c>
      <c r="E2209" t="s">
        <v>1771</v>
      </c>
      <c r="F2209" t="s">
        <v>32</v>
      </c>
      <c r="G2209" t="s">
        <v>173</v>
      </c>
      <c r="H2209" t="s">
        <v>63</v>
      </c>
      <c r="I2209" t="s">
        <v>35</v>
      </c>
      <c r="J2209" t="s">
        <v>24</v>
      </c>
      <c r="K2209" t="s">
        <v>69</v>
      </c>
      <c r="L2209" t="s">
        <v>490</v>
      </c>
      <c r="M2209">
        <v>81.790000000000006</v>
      </c>
      <c r="N2209">
        <v>64</v>
      </c>
      <c r="O2209" t="s">
        <v>27</v>
      </c>
      <c r="P2209" t="s">
        <v>38</v>
      </c>
      <c r="Q2209">
        <v>2</v>
      </c>
      <c r="S2209" t="s">
        <v>29</v>
      </c>
      <c r="U2209">
        <v>304281</v>
      </c>
    </row>
    <row r="2210" spans="1:21" x14ac:dyDescent="0.3">
      <c r="A2210">
        <v>304606</v>
      </c>
      <c r="B2210" t="s">
        <v>958</v>
      </c>
      <c r="C2210" t="s">
        <v>1765</v>
      </c>
      <c r="D2210" t="s">
        <v>19</v>
      </c>
      <c r="E2210" t="s">
        <v>1768</v>
      </c>
      <c r="F2210" t="s">
        <v>20</v>
      </c>
      <c r="G2210" t="s">
        <v>33</v>
      </c>
      <c r="H2210" t="s">
        <v>22</v>
      </c>
      <c r="I2210" t="s">
        <v>43</v>
      </c>
      <c r="J2210" t="s">
        <v>36</v>
      </c>
      <c r="K2210" t="s">
        <v>54</v>
      </c>
      <c r="L2210" t="s">
        <v>1309</v>
      </c>
      <c r="M2210">
        <v>83.5</v>
      </c>
      <c r="N2210">
        <v>67</v>
      </c>
      <c r="O2210" t="s">
        <v>27</v>
      </c>
      <c r="P2210" t="s">
        <v>38</v>
      </c>
      <c r="Q2210">
        <v>2</v>
      </c>
      <c r="R2210">
        <v>6</v>
      </c>
      <c r="S2210" t="s">
        <v>57</v>
      </c>
      <c r="T2210" t="s">
        <v>1229</v>
      </c>
      <c r="U2210">
        <v>304098</v>
      </c>
    </row>
    <row r="2211" spans="1:21" x14ac:dyDescent="0.3">
      <c r="A2211">
        <v>304607</v>
      </c>
      <c r="B2211" t="s">
        <v>648</v>
      </c>
      <c r="C2211" t="s">
        <v>1763</v>
      </c>
      <c r="D2211" t="s">
        <v>80</v>
      </c>
      <c r="E2211" t="s">
        <v>1769</v>
      </c>
      <c r="F2211" t="s">
        <v>61</v>
      </c>
      <c r="G2211" t="s">
        <v>47</v>
      </c>
      <c r="H2211" t="s">
        <v>34</v>
      </c>
      <c r="I2211" t="s">
        <v>23</v>
      </c>
      <c r="J2211" t="s">
        <v>24</v>
      </c>
      <c r="K2211" t="s">
        <v>69</v>
      </c>
      <c r="L2211" t="s">
        <v>783</v>
      </c>
      <c r="M2211">
        <v>84.56</v>
      </c>
      <c r="N2211">
        <v>76</v>
      </c>
      <c r="O2211" t="s">
        <v>27</v>
      </c>
      <c r="P2211" t="s">
        <v>38</v>
      </c>
      <c r="Q2211">
        <v>4</v>
      </c>
      <c r="R2211">
        <v>11</v>
      </c>
      <c r="S2211" t="s">
        <v>29</v>
      </c>
      <c r="U2211">
        <v>303918</v>
      </c>
    </row>
    <row r="2212" spans="1:21" x14ac:dyDescent="0.3">
      <c r="A2212">
        <v>304608</v>
      </c>
      <c r="B2212" t="s">
        <v>198</v>
      </c>
      <c r="C2212" t="s">
        <v>1763</v>
      </c>
      <c r="D2212" t="s">
        <v>80</v>
      </c>
      <c r="E2212" t="s">
        <v>1769</v>
      </c>
      <c r="F2212" t="s">
        <v>61</v>
      </c>
      <c r="G2212" t="s">
        <v>73</v>
      </c>
      <c r="H2212" t="s">
        <v>76</v>
      </c>
      <c r="I2212" t="s">
        <v>23</v>
      </c>
      <c r="J2212" t="s">
        <v>36</v>
      </c>
      <c r="K2212" t="s">
        <v>25</v>
      </c>
      <c r="L2212" t="s">
        <v>1310</v>
      </c>
      <c r="M2212">
        <v>82.88</v>
      </c>
      <c r="N2212">
        <v>62</v>
      </c>
      <c r="O2212" t="s">
        <v>27</v>
      </c>
      <c r="P2212" t="s">
        <v>38</v>
      </c>
      <c r="Q2212">
        <v>4</v>
      </c>
      <c r="R2212">
        <v>14</v>
      </c>
      <c r="S2212" t="s">
        <v>57</v>
      </c>
      <c r="T2212" t="s">
        <v>1022</v>
      </c>
      <c r="U2212">
        <v>303689</v>
      </c>
    </row>
    <row r="2213" spans="1:21" x14ac:dyDescent="0.3">
      <c r="A2213">
        <v>304613</v>
      </c>
      <c r="B2213" t="s">
        <v>539</v>
      </c>
      <c r="C2213" t="s">
        <v>1766</v>
      </c>
      <c r="D2213" t="s">
        <v>52</v>
      </c>
      <c r="E2213" t="s">
        <v>1768</v>
      </c>
      <c r="F2213" t="s">
        <v>20</v>
      </c>
      <c r="G2213" t="s">
        <v>33</v>
      </c>
      <c r="H2213" t="s">
        <v>63</v>
      </c>
      <c r="I2213" t="s">
        <v>23</v>
      </c>
      <c r="J2213" t="s">
        <v>36</v>
      </c>
      <c r="K2213" t="s">
        <v>64</v>
      </c>
      <c r="L2213" t="s">
        <v>1314</v>
      </c>
      <c r="M2213">
        <v>80.61</v>
      </c>
      <c r="N2213">
        <v>68</v>
      </c>
      <c r="O2213" t="s">
        <v>27</v>
      </c>
      <c r="P2213" t="s">
        <v>38</v>
      </c>
      <c r="Q2213">
        <v>3</v>
      </c>
      <c r="R2213">
        <v>30</v>
      </c>
      <c r="S2213" t="s">
        <v>57</v>
      </c>
      <c r="T2213" t="s">
        <v>1315</v>
      </c>
      <c r="U2213">
        <v>304269</v>
      </c>
    </row>
    <row r="2214" spans="1:21" x14ac:dyDescent="0.3">
      <c r="A2214">
        <v>304615</v>
      </c>
      <c r="B2214" t="s">
        <v>18</v>
      </c>
      <c r="C2214" t="s">
        <v>1764</v>
      </c>
      <c r="D2214" t="s">
        <v>60</v>
      </c>
      <c r="E2214" t="s">
        <v>1771</v>
      </c>
      <c r="F2214" t="s">
        <v>32</v>
      </c>
      <c r="G2214" t="s">
        <v>53</v>
      </c>
      <c r="H2214" t="s">
        <v>34</v>
      </c>
      <c r="I2214" t="s">
        <v>35</v>
      </c>
      <c r="J2214" t="s">
        <v>24</v>
      </c>
      <c r="K2214" t="s">
        <v>25</v>
      </c>
      <c r="L2214" t="s">
        <v>1316</v>
      </c>
      <c r="M2214">
        <v>78.98</v>
      </c>
      <c r="N2214">
        <v>76</v>
      </c>
      <c r="O2214" t="s">
        <v>27</v>
      </c>
      <c r="P2214" t="s">
        <v>38</v>
      </c>
      <c r="Q2214">
        <v>4</v>
      </c>
      <c r="R2214">
        <v>25</v>
      </c>
      <c r="S2214" t="s">
        <v>29</v>
      </c>
      <c r="U2214">
        <v>303664</v>
      </c>
    </row>
    <row r="2215" spans="1:21" x14ac:dyDescent="0.3">
      <c r="A2215">
        <v>304622</v>
      </c>
      <c r="B2215" t="s">
        <v>551</v>
      </c>
      <c r="C2215" t="s">
        <v>1764</v>
      </c>
      <c r="D2215" t="s">
        <v>60</v>
      </c>
      <c r="E2215" t="s">
        <v>1768</v>
      </c>
      <c r="F2215" t="s">
        <v>20</v>
      </c>
      <c r="G2215" t="s">
        <v>68</v>
      </c>
      <c r="H2215" t="s">
        <v>63</v>
      </c>
      <c r="I2215" t="s">
        <v>23</v>
      </c>
      <c r="J2215" t="s">
        <v>24</v>
      </c>
      <c r="K2215" t="s">
        <v>25</v>
      </c>
      <c r="L2215" t="s">
        <v>996</v>
      </c>
      <c r="M2215">
        <v>77.78</v>
      </c>
      <c r="N2215">
        <v>59</v>
      </c>
      <c r="O2215" t="s">
        <v>27</v>
      </c>
      <c r="P2215" t="s">
        <v>50</v>
      </c>
      <c r="S2215" t="s">
        <v>57</v>
      </c>
      <c r="T2215" t="s">
        <v>1322</v>
      </c>
      <c r="U2215">
        <v>303952</v>
      </c>
    </row>
    <row r="2216" spans="1:21" x14ac:dyDescent="0.3">
      <c r="A2216">
        <v>304623</v>
      </c>
      <c r="B2216" t="s">
        <v>163</v>
      </c>
      <c r="C2216" t="s">
        <v>1762</v>
      </c>
      <c r="D2216" t="s">
        <v>72</v>
      </c>
      <c r="E2216" t="s">
        <v>1768</v>
      </c>
      <c r="F2216" t="s">
        <v>20</v>
      </c>
      <c r="G2216" t="s">
        <v>126</v>
      </c>
      <c r="H2216" t="s">
        <v>76</v>
      </c>
      <c r="I2216" t="s">
        <v>43</v>
      </c>
      <c r="J2216" t="s">
        <v>36</v>
      </c>
      <c r="K2216" t="s">
        <v>25</v>
      </c>
      <c r="L2216" t="s">
        <v>1323</v>
      </c>
      <c r="M2216">
        <v>77.78</v>
      </c>
      <c r="N2216">
        <v>73</v>
      </c>
      <c r="O2216" t="s">
        <v>27</v>
      </c>
      <c r="P2216" t="s">
        <v>38</v>
      </c>
      <c r="Q2216">
        <v>2</v>
      </c>
      <c r="R2216">
        <v>22</v>
      </c>
      <c r="S2216" t="s">
        <v>57</v>
      </c>
      <c r="T2216" t="s">
        <v>1324</v>
      </c>
      <c r="U2216">
        <v>304088</v>
      </c>
    </row>
    <row r="2217" spans="1:21" x14ac:dyDescent="0.3">
      <c r="A2217">
        <v>304630</v>
      </c>
      <c r="B2217" t="s">
        <v>710</v>
      </c>
      <c r="C2217" t="s">
        <v>1761</v>
      </c>
      <c r="D2217" t="s">
        <v>40</v>
      </c>
      <c r="E2217" t="s">
        <v>1769</v>
      </c>
      <c r="F2217" t="s">
        <v>61</v>
      </c>
      <c r="G2217" t="s">
        <v>21</v>
      </c>
      <c r="H2217" t="s">
        <v>34</v>
      </c>
      <c r="I2217" t="s">
        <v>35</v>
      </c>
      <c r="J2217" t="s">
        <v>36</v>
      </c>
      <c r="K2217" t="s">
        <v>64</v>
      </c>
      <c r="L2217" t="s">
        <v>1064</v>
      </c>
      <c r="M2217">
        <v>83.2</v>
      </c>
      <c r="N2217">
        <v>52</v>
      </c>
      <c r="O2217" t="s">
        <v>27</v>
      </c>
      <c r="P2217" t="s">
        <v>38</v>
      </c>
      <c r="Q2217">
        <v>2</v>
      </c>
      <c r="R2217">
        <v>13</v>
      </c>
      <c r="S2217" t="s">
        <v>57</v>
      </c>
      <c r="T2217" t="s">
        <v>1326</v>
      </c>
      <c r="U2217">
        <v>303533</v>
      </c>
    </row>
    <row r="2218" spans="1:21" x14ac:dyDescent="0.3">
      <c r="A2218">
        <v>304632</v>
      </c>
      <c r="B2218" t="s">
        <v>588</v>
      </c>
      <c r="C2218" t="s">
        <v>1766</v>
      </c>
      <c r="D2218" t="s">
        <v>52</v>
      </c>
      <c r="E2218" t="s">
        <v>1768</v>
      </c>
      <c r="F2218" t="s">
        <v>20</v>
      </c>
      <c r="G2218" t="s">
        <v>102</v>
      </c>
      <c r="H2218" t="s">
        <v>63</v>
      </c>
      <c r="I2218" t="s">
        <v>23</v>
      </c>
      <c r="J2218" t="s">
        <v>24</v>
      </c>
      <c r="K2218" t="s">
        <v>64</v>
      </c>
      <c r="L2218" t="s">
        <v>1327</v>
      </c>
      <c r="M2218">
        <v>81.42</v>
      </c>
      <c r="N2218">
        <v>65</v>
      </c>
      <c r="O2218" t="s">
        <v>27</v>
      </c>
      <c r="P2218" t="s">
        <v>38</v>
      </c>
      <c r="Q2218">
        <v>5</v>
      </c>
      <c r="R2218">
        <v>30</v>
      </c>
      <c r="S2218" t="s">
        <v>29</v>
      </c>
      <c r="U2218">
        <v>304075</v>
      </c>
    </row>
    <row r="2219" spans="1:21" x14ac:dyDescent="0.3">
      <c r="A2219">
        <v>304634</v>
      </c>
      <c r="B2219" t="s">
        <v>1137</v>
      </c>
      <c r="C2219" t="s">
        <v>1764</v>
      </c>
      <c r="D2219" t="s">
        <v>60</v>
      </c>
      <c r="E2219" t="s">
        <v>1771</v>
      </c>
      <c r="F2219" t="s">
        <v>32</v>
      </c>
      <c r="G2219" t="s">
        <v>42</v>
      </c>
      <c r="H2219" t="s">
        <v>34</v>
      </c>
      <c r="I2219" t="s">
        <v>43</v>
      </c>
      <c r="J2219" t="s">
        <v>36</v>
      </c>
      <c r="K2219" t="s">
        <v>54</v>
      </c>
      <c r="L2219" t="s">
        <v>715</v>
      </c>
      <c r="M2219">
        <v>77.63</v>
      </c>
      <c r="N2219">
        <v>62</v>
      </c>
      <c r="O2219" t="s">
        <v>27</v>
      </c>
      <c r="P2219" t="s">
        <v>38</v>
      </c>
      <c r="Q2219">
        <v>3</v>
      </c>
      <c r="R2219">
        <v>11</v>
      </c>
      <c r="S2219" t="s">
        <v>29</v>
      </c>
      <c r="U2219">
        <v>304359</v>
      </c>
    </row>
    <row r="2220" spans="1:21" x14ac:dyDescent="0.3">
      <c r="A2220">
        <v>304638</v>
      </c>
      <c r="B2220" t="s">
        <v>710</v>
      </c>
      <c r="C2220" t="s">
        <v>1766</v>
      </c>
      <c r="D2220" t="s">
        <v>52</v>
      </c>
      <c r="E2220" t="s">
        <v>1770</v>
      </c>
      <c r="F2220" t="s">
        <v>41</v>
      </c>
      <c r="G2220" t="s">
        <v>47</v>
      </c>
      <c r="H2220" t="s">
        <v>22</v>
      </c>
      <c r="I2220" t="s">
        <v>43</v>
      </c>
      <c r="J2220" t="s">
        <v>24</v>
      </c>
      <c r="K2220" t="s">
        <v>25</v>
      </c>
      <c r="L2220" t="s">
        <v>1331</v>
      </c>
      <c r="M2220">
        <v>84.55</v>
      </c>
      <c r="N2220">
        <v>66</v>
      </c>
      <c r="O2220" t="s">
        <v>27</v>
      </c>
      <c r="P2220" t="s">
        <v>38</v>
      </c>
      <c r="Q2220">
        <v>3</v>
      </c>
      <c r="R2220">
        <v>39</v>
      </c>
      <c r="S2220" t="s">
        <v>57</v>
      </c>
      <c r="T2220" t="s">
        <v>388</v>
      </c>
      <c r="U2220">
        <v>304393</v>
      </c>
    </row>
    <row r="2221" spans="1:21" x14ac:dyDescent="0.3">
      <c r="A2221">
        <v>304639</v>
      </c>
      <c r="B2221" t="s">
        <v>289</v>
      </c>
      <c r="C2221" t="s">
        <v>1762</v>
      </c>
      <c r="D2221" t="s">
        <v>72</v>
      </c>
      <c r="E2221" t="s">
        <v>1772</v>
      </c>
      <c r="F2221" t="s">
        <v>46</v>
      </c>
      <c r="G2221" t="s">
        <v>47</v>
      </c>
      <c r="H2221" t="s">
        <v>22</v>
      </c>
      <c r="I2221" t="s">
        <v>23</v>
      </c>
      <c r="J2221" t="s">
        <v>24</v>
      </c>
      <c r="K2221" t="s">
        <v>25</v>
      </c>
      <c r="L2221" t="s">
        <v>303</v>
      </c>
      <c r="M2221">
        <v>82.23</v>
      </c>
      <c r="N2221">
        <v>51</v>
      </c>
      <c r="O2221" t="s">
        <v>27</v>
      </c>
      <c r="P2221" t="s">
        <v>38</v>
      </c>
      <c r="Q2221">
        <v>2</v>
      </c>
      <c r="R2221">
        <v>10</v>
      </c>
      <c r="S2221" t="s">
        <v>29</v>
      </c>
      <c r="U2221">
        <v>303936</v>
      </c>
    </row>
    <row r="2222" spans="1:21" x14ac:dyDescent="0.3">
      <c r="A2222">
        <v>304643</v>
      </c>
      <c r="B2222" t="s">
        <v>450</v>
      </c>
      <c r="C2222" t="s">
        <v>1760</v>
      </c>
      <c r="D2222" t="s">
        <v>31</v>
      </c>
      <c r="E2222" t="s">
        <v>1772</v>
      </c>
      <c r="F2222" t="s">
        <v>46</v>
      </c>
      <c r="G2222" t="s">
        <v>33</v>
      </c>
      <c r="H2222" t="s">
        <v>63</v>
      </c>
      <c r="I2222" t="s">
        <v>43</v>
      </c>
      <c r="J2222" t="s">
        <v>36</v>
      </c>
      <c r="K2222" t="s">
        <v>25</v>
      </c>
      <c r="L2222" t="s">
        <v>234</v>
      </c>
      <c r="M2222">
        <v>77.989999999999995</v>
      </c>
      <c r="N2222">
        <v>66</v>
      </c>
      <c r="O2222" t="s">
        <v>27</v>
      </c>
      <c r="P2222" t="s">
        <v>38</v>
      </c>
      <c r="Q2222">
        <v>3</v>
      </c>
      <c r="R2222">
        <v>34</v>
      </c>
      <c r="S2222" t="s">
        <v>29</v>
      </c>
      <c r="U2222">
        <v>304164</v>
      </c>
    </row>
    <row r="2223" spans="1:21" x14ac:dyDescent="0.3">
      <c r="A2223">
        <v>304645</v>
      </c>
      <c r="B2223" t="s">
        <v>326</v>
      </c>
      <c r="C2223" t="s">
        <v>1762</v>
      </c>
      <c r="D2223" t="s">
        <v>72</v>
      </c>
      <c r="E2223" t="s">
        <v>1769</v>
      </c>
      <c r="F2223" t="s">
        <v>61</v>
      </c>
      <c r="G2223" t="s">
        <v>53</v>
      </c>
      <c r="H2223" t="s">
        <v>63</v>
      </c>
      <c r="I2223" t="s">
        <v>43</v>
      </c>
      <c r="J2223" t="s">
        <v>36</v>
      </c>
      <c r="K2223" t="s">
        <v>25</v>
      </c>
      <c r="L2223" t="s">
        <v>1302</v>
      </c>
      <c r="M2223">
        <v>78.260000000000005</v>
      </c>
      <c r="N2223">
        <v>62</v>
      </c>
      <c r="O2223" t="s">
        <v>27</v>
      </c>
      <c r="P2223" t="s">
        <v>38</v>
      </c>
      <c r="Q2223">
        <v>2</v>
      </c>
      <c r="R2223">
        <v>8</v>
      </c>
      <c r="S2223" t="s">
        <v>29</v>
      </c>
      <c r="U2223">
        <v>303978</v>
      </c>
    </row>
    <row r="2224" spans="1:21" x14ac:dyDescent="0.3">
      <c r="A2224">
        <v>304649</v>
      </c>
      <c r="B2224" t="s">
        <v>603</v>
      </c>
      <c r="C2224" t="s">
        <v>1762</v>
      </c>
      <c r="D2224" t="s">
        <v>72</v>
      </c>
      <c r="E2224" t="s">
        <v>1768</v>
      </c>
      <c r="F2224" t="s">
        <v>20</v>
      </c>
      <c r="G2224" t="s">
        <v>108</v>
      </c>
      <c r="H2224" t="s">
        <v>76</v>
      </c>
      <c r="I2224" t="s">
        <v>23</v>
      </c>
      <c r="J2224" t="s">
        <v>24</v>
      </c>
      <c r="K2224" t="s">
        <v>54</v>
      </c>
      <c r="L2224" t="s">
        <v>1270</v>
      </c>
      <c r="M2224">
        <v>83.09</v>
      </c>
      <c r="N2224">
        <v>70</v>
      </c>
      <c r="O2224" t="s">
        <v>27</v>
      </c>
      <c r="P2224" t="s">
        <v>38</v>
      </c>
      <c r="Q2224">
        <v>3</v>
      </c>
      <c r="R2224">
        <v>20</v>
      </c>
      <c r="S2224" t="s">
        <v>29</v>
      </c>
      <c r="U2224">
        <v>304004</v>
      </c>
    </row>
    <row r="2225" spans="1:21" x14ac:dyDescent="0.3">
      <c r="A2225">
        <v>304651</v>
      </c>
      <c r="B2225" t="s">
        <v>681</v>
      </c>
      <c r="C2225" t="s">
        <v>1762</v>
      </c>
      <c r="D2225" t="s">
        <v>72</v>
      </c>
      <c r="E2225" t="s">
        <v>1769</v>
      </c>
      <c r="F2225" t="s">
        <v>61</v>
      </c>
      <c r="G2225" t="s">
        <v>47</v>
      </c>
      <c r="H2225" t="s">
        <v>76</v>
      </c>
      <c r="I2225" t="s">
        <v>23</v>
      </c>
      <c r="J2225" t="s">
        <v>24</v>
      </c>
      <c r="K2225" t="s">
        <v>25</v>
      </c>
      <c r="L2225" t="s">
        <v>795</v>
      </c>
      <c r="M2225">
        <v>81.040000000000006</v>
      </c>
      <c r="N2225">
        <v>76</v>
      </c>
      <c r="O2225" t="s">
        <v>27</v>
      </c>
      <c r="P2225" t="s">
        <v>28</v>
      </c>
      <c r="R2225">
        <v>15</v>
      </c>
      <c r="S2225" t="s">
        <v>29</v>
      </c>
      <c r="U2225">
        <v>303805</v>
      </c>
    </row>
    <row r="2226" spans="1:21" x14ac:dyDescent="0.3">
      <c r="A2226">
        <v>304653</v>
      </c>
      <c r="B2226" t="s">
        <v>717</v>
      </c>
      <c r="C2226" t="s">
        <v>1761</v>
      </c>
      <c r="D2226" t="s">
        <v>40</v>
      </c>
      <c r="E2226" t="s">
        <v>1769</v>
      </c>
      <c r="F2226" t="s">
        <v>61</v>
      </c>
      <c r="G2226" t="s">
        <v>102</v>
      </c>
      <c r="H2226" t="s">
        <v>63</v>
      </c>
      <c r="I2226" t="s">
        <v>35</v>
      </c>
      <c r="J2226" t="s">
        <v>24</v>
      </c>
      <c r="K2226" t="s">
        <v>69</v>
      </c>
      <c r="L2226" t="s">
        <v>1336</v>
      </c>
      <c r="M2226">
        <v>81.7</v>
      </c>
      <c r="N2226">
        <v>58</v>
      </c>
      <c r="O2226" t="s">
        <v>27</v>
      </c>
      <c r="P2226" t="s">
        <v>38</v>
      </c>
      <c r="Q2226">
        <v>5</v>
      </c>
      <c r="R2226">
        <v>11</v>
      </c>
      <c r="S2226" t="s">
        <v>57</v>
      </c>
      <c r="T2226" t="s">
        <v>396</v>
      </c>
      <c r="U2226">
        <v>304556</v>
      </c>
    </row>
    <row r="2227" spans="1:21" x14ac:dyDescent="0.3">
      <c r="A2227">
        <v>304659</v>
      </c>
      <c r="B2227" t="s">
        <v>187</v>
      </c>
      <c r="C2227" t="s">
        <v>1765</v>
      </c>
      <c r="D2227" t="s">
        <v>19</v>
      </c>
      <c r="E2227" t="s">
        <v>1768</v>
      </c>
      <c r="F2227" t="s">
        <v>20</v>
      </c>
      <c r="G2227" t="s">
        <v>21</v>
      </c>
      <c r="H2227" t="s">
        <v>76</v>
      </c>
      <c r="I2227" t="s">
        <v>43</v>
      </c>
      <c r="J2227" t="s">
        <v>24</v>
      </c>
      <c r="K2227" t="s">
        <v>64</v>
      </c>
      <c r="L2227" t="s">
        <v>748</v>
      </c>
      <c r="M2227">
        <v>80.31</v>
      </c>
      <c r="N2227">
        <v>55</v>
      </c>
      <c r="O2227" t="s">
        <v>27</v>
      </c>
      <c r="P2227" t="s">
        <v>38</v>
      </c>
      <c r="Q2227">
        <v>3</v>
      </c>
      <c r="R2227">
        <v>36</v>
      </c>
      <c r="S2227" t="s">
        <v>29</v>
      </c>
      <c r="U2227">
        <v>303897</v>
      </c>
    </row>
    <row r="2228" spans="1:21" x14ac:dyDescent="0.3">
      <c r="A2228">
        <v>304665</v>
      </c>
      <c r="B2228" t="s">
        <v>757</v>
      </c>
      <c r="C2228" t="s">
        <v>1763</v>
      </c>
      <c r="D2228" t="s">
        <v>80</v>
      </c>
      <c r="E2228" t="s">
        <v>1769</v>
      </c>
      <c r="F2228" t="s">
        <v>61</v>
      </c>
      <c r="G2228" t="s">
        <v>102</v>
      </c>
      <c r="H2228" t="s">
        <v>22</v>
      </c>
      <c r="I2228" t="s">
        <v>23</v>
      </c>
      <c r="J2228" t="s">
        <v>24</v>
      </c>
      <c r="K2228" t="s">
        <v>25</v>
      </c>
      <c r="L2228" t="s">
        <v>1342</v>
      </c>
      <c r="M2228">
        <v>80.75</v>
      </c>
      <c r="N2228">
        <v>69</v>
      </c>
      <c r="O2228" t="s">
        <v>27</v>
      </c>
      <c r="P2228" t="s">
        <v>38</v>
      </c>
      <c r="Q2228">
        <v>2</v>
      </c>
      <c r="R2228">
        <v>27</v>
      </c>
      <c r="S2228" t="s">
        <v>29</v>
      </c>
      <c r="U2228">
        <v>303899</v>
      </c>
    </row>
    <row r="2229" spans="1:21" x14ac:dyDescent="0.3">
      <c r="A2229">
        <v>304674</v>
      </c>
      <c r="B2229" t="s">
        <v>149</v>
      </c>
      <c r="C2229" t="s">
        <v>1763</v>
      </c>
      <c r="D2229" t="s">
        <v>80</v>
      </c>
      <c r="E2229" t="s">
        <v>1771</v>
      </c>
      <c r="F2229" t="s">
        <v>32</v>
      </c>
      <c r="G2229" t="s">
        <v>42</v>
      </c>
      <c r="H2229" t="s">
        <v>76</v>
      </c>
      <c r="I2229" t="s">
        <v>35</v>
      </c>
      <c r="J2229" t="s">
        <v>36</v>
      </c>
      <c r="K2229" t="s">
        <v>25</v>
      </c>
      <c r="L2229" t="s">
        <v>849</v>
      </c>
      <c r="M2229">
        <v>76.47</v>
      </c>
      <c r="N2229">
        <v>61</v>
      </c>
      <c r="O2229" t="s">
        <v>27</v>
      </c>
      <c r="P2229" t="s">
        <v>38</v>
      </c>
      <c r="Q2229">
        <v>5</v>
      </c>
      <c r="R2229">
        <v>7</v>
      </c>
      <c r="S2229" t="s">
        <v>29</v>
      </c>
      <c r="U2229">
        <v>304547</v>
      </c>
    </row>
    <row r="2230" spans="1:21" x14ac:dyDescent="0.3">
      <c r="A2230">
        <v>304678</v>
      </c>
      <c r="B2230" t="s">
        <v>659</v>
      </c>
      <c r="C2230" t="s">
        <v>1760</v>
      </c>
      <c r="D2230" t="s">
        <v>31</v>
      </c>
      <c r="E2230" t="s">
        <v>1771</v>
      </c>
      <c r="F2230" t="s">
        <v>32</v>
      </c>
      <c r="G2230" t="s">
        <v>108</v>
      </c>
      <c r="H2230" t="s">
        <v>63</v>
      </c>
      <c r="I2230" t="s">
        <v>23</v>
      </c>
      <c r="J2230" t="s">
        <v>24</v>
      </c>
      <c r="K2230" t="s">
        <v>25</v>
      </c>
      <c r="L2230" t="s">
        <v>1345</v>
      </c>
      <c r="M2230">
        <v>75.069999999999993</v>
      </c>
      <c r="N2230">
        <v>63</v>
      </c>
      <c r="O2230" t="s">
        <v>27</v>
      </c>
      <c r="P2230" t="s">
        <v>38</v>
      </c>
      <c r="Q2230">
        <v>3</v>
      </c>
      <c r="S2230" t="s">
        <v>57</v>
      </c>
      <c r="T2230" t="s">
        <v>775</v>
      </c>
      <c r="U2230">
        <v>303941</v>
      </c>
    </row>
    <row r="2231" spans="1:21" x14ac:dyDescent="0.3">
      <c r="A2231">
        <v>304688</v>
      </c>
      <c r="B2231" t="s">
        <v>1213</v>
      </c>
      <c r="C2231" t="s">
        <v>1764</v>
      </c>
      <c r="D2231" t="s">
        <v>60</v>
      </c>
      <c r="E2231" t="s">
        <v>1771</v>
      </c>
      <c r="F2231" t="s">
        <v>32</v>
      </c>
      <c r="G2231" t="s">
        <v>42</v>
      </c>
      <c r="H2231" t="s">
        <v>63</v>
      </c>
      <c r="I2231" t="s">
        <v>43</v>
      </c>
      <c r="J2231" t="s">
        <v>24</v>
      </c>
      <c r="K2231" t="s">
        <v>25</v>
      </c>
      <c r="L2231" t="s">
        <v>1350</v>
      </c>
      <c r="M2231">
        <v>80.62</v>
      </c>
      <c r="N2231">
        <v>51</v>
      </c>
      <c r="O2231" t="s">
        <v>27</v>
      </c>
      <c r="P2231" t="s">
        <v>38</v>
      </c>
      <c r="Q2231">
        <v>4</v>
      </c>
      <c r="R2231">
        <v>10</v>
      </c>
      <c r="S2231" t="s">
        <v>29</v>
      </c>
      <c r="U2231">
        <v>304315</v>
      </c>
    </row>
    <row r="2232" spans="1:21" x14ac:dyDescent="0.3">
      <c r="A2232">
        <v>304694</v>
      </c>
      <c r="B2232" t="s">
        <v>474</v>
      </c>
      <c r="C2232" t="s">
        <v>1762</v>
      </c>
      <c r="D2232" t="s">
        <v>72</v>
      </c>
      <c r="E2232" t="s">
        <v>1771</v>
      </c>
      <c r="F2232" t="s">
        <v>32</v>
      </c>
      <c r="G2232" t="s">
        <v>68</v>
      </c>
      <c r="H2232" t="s">
        <v>22</v>
      </c>
      <c r="I2232" t="s">
        <v>35</v>
      </c>
      <c r="J2232" t="s">
        <v>36</v>
      </c>
      <c r="K2232" t="s">
        <v>69</v>
      </c>
      <c r="L2232" t="s">
        <v>1351</v>
      </c>
      <c r="M2232">
        <v>79.680000000000007</v>
      </c>
      <c r="N2232">
        <v>64</v>
      </c>
      <c r="O2232" t="s">
        <v>27</v>
      </c>
      <c r="P2232" t="s">
        <v>38</v>
      </c>
      <c r="Q2232">
        <v>3</v>
      </c>
      <c r="R2232">
        <v>40</v>
      </c>
      <c r="S2232" t="s">
        <v>29</v>
      </c>
      <c r="U2232">
        <v>304321</v>
      </c>
    </row>
    <row r="2233" spans="1:21" x14ac:dyDescent="0.3">
      <c r="A2233">
        <v>304703</v>
      </c>
      <c r="B2233" t="s">
        <v>983</v>
      </c>
      <c r="C2233" t="s">
        <v>1760</v>
      </c>
      <c r="D2233" t="s">
        <v>31</v>
      </c>
      <c r="E2233" t="s">
        <v>1772</v>
      </c>
      <c r="F2233" t="s">
        <v>46</v>
      </c>
      <c r="G2233" t="s">
        <v>42</v>
      </c>
      <c r="H2233" t="s">
        <v>63</v>
      </c>
      <c r="I2233" t="s">
        <v>23</v>
      </c>
      <c r="J2233" t="s">
        <v>36</v>
      </c>
      <c r="K2233" t="s">
        <v>69</v>
      </c>
      <c r="L2233" t="s">
        <v>1354</v>
      </c>
      <c r="M2233">
        <v>81.98</v>
      </c>
      <c r="N2233">
        <v>70</v>
      </c>
      <c r="O2233" t="s">
        <v>27</v>
      </c>
      <c r="P2233" t="s">
        <v>28</v>
      </c>
      <c r="S2233" t="s">
        <v>29</v>
      </c>
      <c r="U2233">
        <v>303905</v>
      </c>
    </row>
    <row r="2234" spans="1:21" x14ac:dyDescent="0.3">
      <c r="A2234">
        <v>304715</v>
      </c>
      <c r="B2234" t="s">
        <v>732</v>
      </c>
      <c r="C2234" t="s">
        <v>1765</v>
      </c>
      <c r="D2234" t="s">
        <v>19</v>
      </c>
      <c r="E2234" t="s">
        <v>1769</v>
      </c>
      <c r="F2234" t="s">
        <v>61</v>
      </c>
      <c r="G2234" t="s">
        <v>47</v>
      </c>
      <c r="H2234" t="s">
        <v>76</v>
      </c>
      <c r="I2234" t="s">
        <v>43</v>
      </c>
      <c r="J2234" t="s">
        <v>24</v>
      </c>
      <c r="K2234" t="s">
        <v>54</v>
      </c>
      <c r="L2234" t="s">
        <v>868</v>
      </c>
      <c r="M2234">
        <v>84.31</v>
      </c>
      <c r="N2234">
        <v>58</v>
      </c>
      <c r="O2234" t="s">
        <v>27</v>
      </c>
      <c r="P2234" t="s">
        <v>50</v>
      </c>
      <c r="R2234">
        <v>21</v>
      </c>
      <c r="S2234" t="s">
        <v>29</v>
      </c>
      <c r="U2234">
        <v>303704</v>
      </c>
    </row>
    <row r="2235" spans="1:21" x14ac:dyDescent="0.3">
      <c r="A2235">
        <v>304722</v>
      </c>
      <c r="B2235" t="s">
        <v>305</v>
      </c>
      <c r="C2235" t="s">
        <v>1760</v>
      </c>
      <c r="D2235" t="s">
        <v>31</v>
      </c>
      <c r="E2235" t="s">
        <v>1770</v>
      </c>
      <c r="F2235" t="s">
        <v>41</v>
      </c>
      <c r="G2235" t="s">
        <v>68</v>
      </c>
      <c r="H2235" t="s">
        <v>34</v>
      </c>
      <c r="I2235" t="s">
        <v>43</v>
      </c>
      <c r="J2235" t="s">
        <v>24</v>
      </c>
      <c r="K2235" t="s">
        <v>25</v>
      </c>
      <c r="L2235" t="s">
        <v>256</v>
      </c>
      <c r="M2235">
        <v>80.61</v>
      </c>
      <c r="N2235">
        <v>66</v>
      </c>
      <c r="O2235" t="s">
        <v>27</v>
      </c>
      <c r="P2235" t="s">
        <v>38</v>
      </c>
      <c r="Q2235">
        <v>2</v>
      </c>
      <c r="R2235">
        <v>40</v>
      </c>
      <c r="S2235" t="s">
        <v>29</v>
      </c>
      <c r="U2235">
        <v>303722</v>
      </c>
    </row>
    <row r="2236" spans="1:21" x14ac:dyDescent="0.3">
      <c r="A2236">
        <v>304730</v>
      </c>
      <c r="B2236" t="s">
        <v>335</v>
      </c>
      <c r="C2236" t="s">
        <v>1761</v>
      </c>
      <c r="D2236" t="s">
        <v>40</v>
      </c>
      <c r="E2236" t="s">
        <v>1772</v>
      </c>
      <c r="F2236" t="s">
        <v>46</v>
      </c>
      <c r="G2236" t="s">
        <v>102</v>
      </c>
      <c r="H2236" t="s">
        <v>34</v>
      </c>
      <c r="I2236" t="s">
        <v>23</v>
      </c>
      <c r="J2236" t="s">
        <v>36</v>
      </c>
      <c r="K2236" t="s">
        <v>69</v>
      </c>
      <c r="L2236" t="s">
        <v>1159</v>
      </c>
      <c r="M2236">
        <v>80.42</v>
      </c>
      <c r="N2236">
        <v>52</v>
      </c>
      <c r="O2236" t="s">
        <v>27</v>
      </c>
      <c r="P2236" t="s">
        <v>38</v>
      </c>
      <c r="Q2236">
        <v>4</v>
      </c>
      <c r="R2236">
        <v>39</v>
      </c>
      <c r="S2236" t="s">
        <v>131</v>
      </c>
      <c r="T2236" t="s">
        <v>1368</v>
      </c>
      <c r="U2236">
        <v>304090</v>
      </c>
    </row>
    <row r="2237" spans="1:21" x14ac:dyDescent="0.3">
      <c r="A2237">
        <v>304732</v>
      </c>
      <c r="B2237" t="s">
        <v>611</v>
      </c>
      <c r="C2237" t="s">
        <v>1760</v>
      </c>
      <c r="D2237" t="s">
        <v>31</v>
      </c>
      <c r="E2237" t="s">
        <v>1771</v>
      </c>
      <c r="F2237" t="s">
        <v>32</v>
      </c>
      <c r="G2237" t="s">
        <v>73</v>
      </c>
      <c r="H2237" t="s">
        <v>63</v>
      </c>
      <c r="I2237" t="s">
        <v>43</v>
      </c>
      <c r="J2237" t="s">
        <v>24</v>
      </c>
      <c r="K2237" t="s">
        <v>64</v>
      </c>
      <c r="L2237" t="s">
        <v>871</v>
      </c>
      <c r="M2237">
        <v>83.59</v>
      </c>
      <c r="N2237">
        <v>67</v>
      </c>
      <c r="O2237" t="s">
        <v>27</v>
      </c>
      <c r="P2237" t="s">
        <v>38</v>
      </c>
      <c r="Q2237">
        <v>4</v>
      </c>
      <c r="R2237">
        <v>30</v>
      </c>
      <c r="S2237" t="s">
        <v>29</v>
      </c>
      <c r="U2237">
        <v>304561</v>
      </c>
    </row>
    <row r="2238" spans="1:21" x14ac:dyDescent="0.3">
      <c r="A2238">
        <v>304738</v>
      </c>
      <c r="B2238" t="s">
        <v>1116</v>
      </c>
      <c r="C2238" t="s">
        <v>1762</v>
      </c>
      <c r="D2238" t="s">
        <v>72</v>
      </c>
      <c r="E2238" t="s">
        <v>1768</v>
      </c>
      <c r="F2238" t="s">
        <v>20</v>
      </c>
      <c r="G2238" t="s">
        <v>42</v>
      </c>
      <c r="H2238" t="s">
        <v>34</v>
      </c>
      <c r="I2238" t="s">
        <v>43</v>
      </c>
      <c r="J2238" t="s">
        <v>36</v>
      </c>
      <c r="K2238" t="s">
        <v>25</v>
      </c>
      <c r="L2238" t="s">
        <v>1372</v>
      </c>
      <c r="M2238">
        <v>75.95</v>
      </c>
      <c r="N2238">
        <v>59</v>
      </c>
      <c r="O2238" t="s">
        <v>27</v>
      </c>
      <c r="P2238" t="s">
        <v>50</v>
      </c>
      <c r="R2238">
        <v>37</v>
      </c>
      <c r="S2238" t="s">
        <v>57</v>
      </c>
      <c r="T2238" t="s">
        <v>1096</v>
      </c>
      <c r="U2238">
        <v>303782</v>
      </c>
    </row>
    <row r="2239" spans="1:21" x14ac:dyDescent="0.3">
      <c r="A2239">
        <v>304744</v>
      </c>
      <c r="B2239" t="s">
        <v>114</v>
      </c>
      <c r="C2239" t="s">
        <v>1766</v>
      </c>
      <c r="D2239" t="s">
        <v>52</v>
      </c>
      <c r="E2239" t="s">
        <v>1769</v>
      </c>
      <c r="F2239" t="s">
        <v>61</v>
      </c>
      <c r="G2239" t="s">
        <v>73</v>
      </c>
      <c r="H2239" t="s">
        <v>34</v>
      </c>
      <c r="I2239" t="s">
        <v>35</v>
      </c>
      <c r="J2239" t="s">
        <v>36</v>
      </c>
      <c r="K2239" t="s">
        <v>69</v>
      </c>
      <c r="L2239" t="s">
        <v>868</v>
      </c>
      <c r="M2239">
        <v>84.38</v>
      </c>
      <c r="N2239">
        <v>80</v>
      </c>
      <c r="O2239" t="s">
        <v>27</v>
      </c>
      <c r="P2239" t="s">
        <v>50</v>
      </c>
      <c r="R2239">
        <v>19</v>
      </c>
      <c r="S2239" t="s">
        <v>29</v>
      </c>
      <c r="U2239">
        <v>304362</v>
      </c>
    </row>
    <row r="2240" spans="1:21" x14ac:dyDescent="0.3">
      <c r="A2240">
        <v>304746</v>
      </c>
      <c r="B2240" t="s">
        <v>200</v>
      </c>
      <c r="C2240" t="s">
        <v>1766</v>
      </c>
      <c r="D2240" t="s">
        <v>52</v>
      </c>
      <c r="E2240" t="s">
        <v>1768</v>
      </c>
      <c r="F2240" t="s">
        <v>20</v>
      </c>
      <c r="G2240" t="s">
        <v>62</v>
      </c>
      <c r="H2240" t="s">
        <v>22</v>
      </c>
      <c r="I2240" t="s">
        <v>43</v>
      </c>
      <c r="J2240" t="s">
        <v>36</v>
      </c>
      <c r="K2240" t="s">
        <v>64</v>
      </c>
      <c r="L2240" t="s">
        <v>1376</v>
      </c>
      <c r="M2240">
        <v>77.55</v>
      </c>
      <c r="N2240">
        <v>57</v>
      </c>
      <c r="O2240" t="s">
        <v>27</v>
      </c>
      <c r="P2240" t="s">
        <v>28</v>
      </c>
      <c r="R2240">
        <v>33</v>
      </c>
      <c r="S2240" t="s">
        <v>29</v>
      </c>
      <c r="U2240">
        <v>303671</v>
      </c>
    </row>
    <row r="2241" spans="1:21" x14ac:dyDescent="0.3">
      <c r="A2241">
        <v>304764</v>
      </c>
      <c r="B2241" t="s">
        <v>275</v>
      </c>
      <c r="C2241" t="s">
        <v>1763</v>
      </c>
      <c r="D2241" t="s">
        <v>80</v>
      </c>
      <c r="E2241" t="s">
        <v>1770</v>
      </c>
      <c r="F2241" t="s">
        <v>41</v>
      </c>
      <c r="G2241" t="s">
        <v>42</v>
      </c>
      <c r="H2241" t="s">
        <v>63</v>
      </c>
      <c r="I2241" t="s">
        <v>35</v>
      </c>
      <c r="J2241" t="s">
        <v>24</v>
      </c>
      <c r="K2241" t="s">
        <v>64</v>
      </c>
      <c r="L2241" t="s">
        <v>1389</v>
      </c>
      <c r="M2241">
        <v>81.180000000000007</v>
      </c>
      <c r="N2241">
        <v>79</v>
      </c>
      <c r="O2241" t="s">
        <v>27</v>
      </c>
      <c r="P2241" t="s">
        <v>28</v>
      </c>
      <c r="R2241">
        <v>31</v>
      </c>
      <c r="S2241" t="s">
        <v>29</v>
      </c>
      <c r="U2241">
        <v>304581</v>
      </c>
    </row>
    <row r="2242" spans="1:21" x14ac:dyDescent="0.3">
      <c r="A2242">
        <v>304771</v>
      </c>
      <c r="B2242" t="s">
        <v>179</v>
      </c>
      <c r="C2242" t="s">
        <v>1762</v>
      </c>
      <c r="D2242" t="s">
        <v>72</v>
      </c>
      <c r="E2242" t="s">
        <v>1770</v>
      </c>
      <c r="F2242" t="s">
        <v>41</v>
      </c>
      <c r="G2242" t="s">
        <v>33</v>
      </c>
      <c r="H2242" t="s">
        <v>76</v>
      </c>
      <c r="I2242" t="s">
        <v>43</v>
      </c>
      <c r="J2242" t="s">
        <v>24</v>
      </c>
      <c r="K2242" t="s">
        <v>25</v>
      </c>
      <c r="L2242" t="s">
        <v>1394</v>
      </c>
      <c r="M2242">
        <v>80.709999999999994</v>
      </c>
      <c r="N2242">
        <v>61</v>
      </c>
      <c r="O2242" t="s">
        <v>27</v>
      </c>
      <c r="P2242" t="s">
        <v>38</v>
      </c>
      <c r="Q2242">
        <v>2</v>
      </c>
      <c r="R2242">
        <v>36</v>
      </c>
      <c r="S2242" t="s">
        <v>29</v>
      </c>
      <c r="U2242">
        <v>304525</v>
      </c>
    </row>
    <row r="2243" spans="1:21" x14ac:dyDescent="0.3">
      <c r="A2243">
        <v>304777</v>
      </c>
      <c r="B2243" t="s">
        <v>75</v>
      </c>
      <c r="C2243" t="s">
        <v>1761</v>
      </c>
      <c r="D2243" t="s">
        <v>40</v>
      </c>
      <c r="E2243" t="s">
        <v>1770</v>
      </c>
      <c r="F2243" t="s">
        <v>41</v>
      </c>
      <c r="G2243" t="s">
        <v>42</v>
      </c>
      <c r="H2243" t="s">
        <v>76</v>
      </c>
      <c r="I2243" t="s">
        <v>43</v>
      </c>
      <c r="J2243" t="s">
        <v>24</v>
      </c>
      <c r="K2243" t="s">
        <v>64</v>
      </c>
      <c r="L2243" t="s">
        <v>1398</v>
      </c>
      <c r="M2243">
        <v>81.8</v>
      </c>
      <c r="N2243">
        <v>65</v>
      </c>
      <c r="O2243" t="s">
        <v>27</v>
      </c>
      <c r="P2243" t="s">
        <v>38</v>
      </c>
      <c r="Q2243">
        <v>4</v>
      </c>
      <c r="R2243">
        <v>9</v>
      </c>
      <c r="S2243" t="s">
        <v>29</v>
      </c>
      <c r="U2243">
        <v>304620</v>
      </c>
    </row>
    <row r="2244" spans="1:21" x14ac:dyDescent="0.3">
      <c r="A2244">
        <v>304779</v>
      </c>
      <c r="B2244" t="s">
        <v>663</v>
      </c>
      <c r="C2244" t="s">
        <v>1764</v>
      </c>
      <c r="D2244" t="s">
        <v>60</v>
      </c>
      <c r="E2244" t="s">
        <v>1769</v>
      </c>
      <c r="F2244" t="s">
        <v>61</v>
      </c>
      <c r="G2244" t="s">
        <v>47</v>
      </c>
      <c r="H2244" t="s">
        <v>22</v>
      </c>
      <c r="I2244" t="s">
        <v>43</v>
      </c>
      <c r="J2244" t="s">
        <v>36</v>
      </c>
      <c r="K2244" t="s">
        <v>25</v>
      </c>
      <c r="L2244" t="s">
        <v>1399</v>
      </c>
      <c r="M2244">
        <v>76.599999999999994</v>
      </c>
      <c r="N2244">
        <v>54</v>
      </c>
      <c r="O2244" t="s">
        <v>27</v>
      </c>
      <c r="P2244" t="s">
        <v>38</v>
      </c>
      <c r="Q2244">
        <v>5</v>
      </c>
      <c r="R2244">
        <v>33</v>
      </c>
      <c r="S2244" t="s">
        <v>57</v>
      </c>
      <c r="T2244" t="s">
        <v>522</v>
      </c>
      <c r="U2244">
        <v>304424</v>
      </c>
    </row>
    <row r="2245" spans="1:21" x14ac:dyDescent="0.3">
      <c r="A2245">
        <v>304784</v>
      </c>
      <c r="B2245" t="s">
        <v>1137</v>
      </c>
      <c r="C2245" t="s">
        <v>1762</v>
      </c>
      <c r="D2245" t="s">
        <v>72</v>
      </c>
      <c r="E2245" t="s">
        <v>1770</v>
      </c>
      <c r="F2245" t="s">
        <v>41</v>
      </c>
      <c r="G2245" t="s">
        <v>62</v>
      </c>
      <c r="H2245" t="s">
        <v>76</v>
      </c>
      <c r="I2245" t="s">
        <v>35</v>
      </c>
      <c r="J2245" t="s">
        <v>24</v>
      </c>
      <c r="K2245" t="s">
        <v>25</v>
      </c>
      <c r="L2245" t="s">
        <v>1295</v>
      </c>
      <c r="M2245">
        <v>82.29</v>
      </c>
      <c r="N2245">
        <v>79</v>
      </c>
      <c r="O2245" t="s">
        <v>27</v>
      </c>
      <c r="P2245" t="s">
        <v>50</v>
      </c>
      <c r="R2245">
        <v>32</v>
      </c>
      <c r="S2245" t="s">
        <v>29</v>
      </c>
      <c r="U2245">
        <v>304659</v>
      </c>
    </row>
    <row r="2246" spans="1:21" x14ac:dyDescent="0.3">
      <c r="A2246">
        <v>304785</v>
      </c>
      <c r="B2246" t="s">
        <v>349</v>
      </c>
      <c r="C2246" t="s">
        <v>1760</v>
      </c>
      <c r="D2246" t="s">
        <v>31</v>
      </c>
      <c r="E2246" t="s">
        <v>1772</v>
      </c>
      <c r="F2246" t="s">
        <v>46</v>
      </c>
      <c r="G2246" t="s">
        <v>73</v>
      </c>
      <c r="H2246" t="s">
        <v>63</v>
      </c>
      <c r="I2246" t="s">
        <v>43</v>
      </c>
      <c r="J2246" t="s">
        <v>24</v>
      </c>
      <c r="K2246" t="s">
        <v>64</v>
      </c>
      <c r="L2246" t="s">
        <v>1126</v>
      </c>
      <c r="M2246">
        <v>84.55</v>
      </c>
      <c r="N2246">
        <v>75</v>
      </c>
      <c r="O2246" t="s">
        <v>27</v>
      </c>
      <c r="P2246" t="s">
        <v>38</v>
      </c>
      <c r="Q2246">
        <v>5</v>
      </c>
      <c r="R2246">
        <v>40</v>
      </c>
      <c r="S2246" t="s">
        <v>57</v>
      </c>
      <c r="T2246" t="s">
        <v>1401</v>
      </c>
      <c r="U2246">
        <v>303933</v>
      </c>
    </row>
    <row r="2247" spans="1:21" x14ac:dyDescent="0.3">
      <c r="A2247">
        <v>304788</v>
      </c>
      <c r="B2247" t="s">
        <v>763</v>
      </c>
      <c r="C2247" t="s">
        <v>1765</v>
      </c>
      <c r="D2247" t="s">
        <v>19</v>
      </c>
      <c r="E2247" t="s">
        <v>1768</v>
      </c>
      <c r="F2247" t="s">
        <v>20</v>
      </c>
      <c r="G2247" t="s">
        <v>108</v>
      </c>
      <c r="H2247" t="s">
        <v>22</v>
      </c>
      <c r="I2247" t="s">
        <v>35</v>
      </c>
      <c r="J2247" t="s">
        <v>36</v>
      </c>
      <c r="K2247" t="s">
        <v>69</v>
      </c>
      <c r="L2247" t="s">
        <v>537</v>
      </c>
      <c r="M2247">
        <v>81.48</v>
      </c>
      <c r="N2247">
        <v>75</v>
      </c>
      <c r="O2247" t="s">
        <v>27</v>
      </c>
      <c r="P2247" t="s">
        <v>38</v>
      </c>
      <c r="Q2247">
        <v>4</v>
      </c>
      <c r="R2247">
        <v>14</v>
      </c>
      <c r="S2247" t="s">
        <v>57</v>
      </c>
      <c r="T2247" t="s">
        <v>1200</v>
      </c>
      <c r="U2247">
        <v>304303</v>
      </c>
    </row>
    <row r="2248" spans="1:21" x14ac:dyDescent="0.3">
      <c r="A2248">
        <v>304791</v>
      </c>
      <c r="B2248" t="s">
        <v>51</v>
      </c>
      <c r="C2248" t="s">
        <v>1761</v>
      </c>
      <c r="D2248" t="s">
        <v>40</v>
      </c>
      <c r="E2248" t="s">
        <v>1772</v>
      </c>
      <c r="F2248" t="s">
        <v>46</v>
      </c>
      <c r="G2248" t="s">
        <v>62</v>
      </c>
      <c r="H2248" t="s">
        <v>22</v>
      </c>
      <c r="I2248" t="s">
        <v>43</v>
      </c>
      <c r="J2248" t="s">
        <v>24</v>
      </c>
      <c r="K2248" t="s">
        <v>54</v>
      </c>
      <c r="L2248" t="s">
        <v>531</v>
      </c>
      <c r="M2248">
        <v>83.57</v>
      </c>
      <c r="N2248">
        <v>79</v>
      </c>
      <c r="O2248" t="s">
        <v>27</v>
      </c>
      <c r="P2248" t="s">
        <v>38</v>
      </c>
      <c r="Q2248">
        <v>5</v>
      </c>
      <c r="R2248">
        <v>9</v>
      </c>
      <c r="S2248" t="s">
        <v>29</v>
      </c>
      <c r="U2248">
        <v>304370</v>
      </c>
    </row>
    <row r="2249" spans="1:21" x14ac:dyDescent="0.3">
      <c r="A2249">
        <v>304794</v>
      </c>
      <c r="B2249" t="s">
        <v>39</v>
      </c>
      <c r="C2249" t="s">
        <v>1765</v>
      </c>
      <c r="D2249" t="s">
        <v>19</v>
      </c>
      <c r="E2249" t="s">
        <v>1768</v>
      </c>
      <c r="F2249" t="s">
        <v>20</v>
      </c>
      <c r="G2249" t="s">
        <v>108</v>
      </c>
      <c r="H2249" t="s">
        <v>34</v>
      </c>
      <c r="I2249" t="s">
        <v>23</v>
      </c>
      <c r="J2249" t="s">
        <v>36</v>
      </c>
      <c r="K2249" t="s">
        <v>25</v>
      </c>
      <c r="L2249" t="s">
        <v>1014</v>
      </c>
      <c r="M2249">
        <v>80.16</v>
      </c>
      <c r="N2249">
        <v>55</v>
      </c>
      <c r="O2249" t="s">
        <v>27</v>
      </c>
      <c r="P2249" t="s">
        <v>38</v>
      </c>
      <c r="Q2249">
        <v>2</v>
      </c>
      <c r="R2249">
        <v>12</v>
      </c>
      <c r="S2249" t="s">
        <v>29</v>
      </c>
      <c r="U2249">
        <v>304076</v>
      </c>
    </row>
    <row r="2250" spans="1:21" x14ac:dyDescent="0.3">
      <c r="A2250">
        <v>304797</v>
      </c>
      <c r="B2250" t="s">
        <v>812</v>
      </c>
      <c r="C2250" t="s">
        <v>1766</v>
      </c>
      <c r="D2250" t="s">
        <v>52</v>
      </c>
      <c r="E2250" t="s">
        <v>1772</v>
      </c>
      <c r="F2250" t="s">
        <v>46</v>
      </c>
      <c r="G2250" t="s">
        <v>33</v>
      </c>
      <c r="H2250" t="s">
        <v>34</v>
      </c>
      <c r="I2250" t="s">
        <v>35</v>
      </c>
      <c r="J2250" t="s">
        <v>24</v>
      </c>
      <c r="K2250" t="s">
        <v>69</v>
      </c>
      <c r="L2250" t="s">
        <v>1150</v>
      </c>
      <c r="M2250">
        <v>75.150000000000006</v>
      </c>
      <c r="N2250">
        <v>80</v>
      </c>
      <c r="O2250" t="s">
        <v>27</v>
      </c>
      <c r="P2250" t="s">
        <v>38</v>
      </c>
      <c r="Q2250">
        <v>3</v>
      </c>
      <c r="R2250">
        <v>11</v>
      </c>
      <c r="S2250" t="s">
        <v>29</v>
      </c>
      <c r="U2250">
        <v>304192</v>
      </c>
    </row>
    <row r="2251" spans="1:21" x14ac:dyDescent="0.3">
      <c r="A2251">
        <v>304800</v>
      </c>
      <c r="B2251" t="s">
        <v>291</v>
      </c>
      <c r="C2251" t="s">
        <v>1765</v>
      </c>
      <c r="D2251" t="s">
        <v>19</v>
      </c>
      <c r="E2251" t="s">
        <v>1772</v>
      </c>
      <c r="F2251" t="s">
        <v>46</v>
      </c>
      <c r="G2251" t="s">
        <v>42</v>
      </c>
      <c r="H2251" t="s">
        <v>34</v>
      </c>
      <c r="I2251" t="s">
        <v>23</v>
      </c>
      <c r="J2251" t="s">
        <v>24</v>
      </c>
      <c r="K2251" t="s">
        <v>69</v>
      </c>
      <c r="L2251" t="s">
        <v>1407</v>
      </c>
      <c r="M2251">
        <v>81.61</v>
      </c>
      <c r="N2251">
        <v>55</v>
      </c>
      <c r="O2251" t="s">
        <v>27</v>
      </c>
      <c r="P2251" t="s">
        <v>38</v>
      </c>
      <c r="Q2251">
        <v>3</v>
      </c>
      <c r="R2251">
        <v>13</v>
      </c>
      <c r="S2251" t="s">
        <v>29</v>
      </c>
      <c r="U2251">
        <v>304277</v>
      </c>
    </row>
    <row r="2252" spans="1:21" x14ac:dyDescent="0.3">
      <c r="A2252">
        <v>304801</v>
      </c>
      <c r="B2252" t="s">
        <v>1238</v>
      </c>
      <c r="C2252" t="s">
        <v>1760</v>
      </c>
      <c r="D2252" t="s">
        <v>31</v>
      </c>
      <c r="E2252" t="s">
        <v>1769</v>
      </c>
      <c r="F2252" t="s">
        <v>61</v>
      </c>
      <c r="G2252" t="s">
        <v>47</v>
      </c>
      <c r="H2252" t="s">
        <v>34</v>
      </c>
      <c r="I2252" t="s">
        <v>35</v>
      </c>
      <c r="J2252" t="s">
        <v>36</v>
      </c>
      <c r="K2252" t="s">
        <v>25</v>
      </c>
      <c r="L2252" t="s">
        <v>523</v>
      </c>
      <c r="M2252">
        <v>78.599999999999994</v>
      </c>
      <c r="N2252">
        <v>69</v>
      </c>
      <c r="O2252" t="s">
        <v>27</v>
      </c>
      <c r="P2252" t="s">
        <v>28</v>
      </c>
      <c r="S2252" t="s">
        <v>57</v>
      </c>
      <c r="T2252" t="s">
        <v>1408</v>
      </c>
      <c r="U2252">
        <v>303741</v>
      </c>
    </row>
    <row r="2253" spans="1:21" x14ac:dyDescent="0.3">
      <c r="A2253">
        <v>304803</v>
      </c>
      <c r="B2253" t="s">
        <v>301</v>
      </c>
      <c r="C2253" t="s">
        <v>1766</v>
      </c>
      <c r="D2253" t="s">
        <v>52</v>
      </c>
      <c r="E2253" t="s">
        <v>1769</v>
      </c>
      <c r="F2253" t="s">
        <v>61</v>
      </c>
      <c r="G2253" t="s">
        <v>108</v>
      </c>
      <c r="H2253" t="s">
        <v>63</v>
      </c>
      <c r="I2253" t="s">
        <v>43</v>
      </c>
      <c r="J2253" t="s">
        <v>36</v>
      </c>
      <c r="K2253" t="s">
        <v>64</v>
      </c>
      <c r="L2253" t="s">
        <v>1337</v>
      </c>
      <c r="M2253">
        <v>78.08</v>
      </c>
      <c r="N2253">
        <v>80</v>
      </c>
      <c r="O2253" t="s">
        <v>27</v>
      </c>
      <c r="P2253" t="s">
        <v>38</v>
      </c>
      <c r="Q2253">
        <v>4</v>
      </c>
      <c r="R2253">
        <v>35</v>
      </c>
      <c r="S2253" t="s">
        <v>29</v>
      </c>
      <c r="U2253">
        <v>303763</v>
      </c>
    </row>
    <row r="2254" spans="1:21" x14ac:dyDescent="0.3">
      <c r="A2254">
        <v>304805</v>
      </c>
      <c r="B2254" t="s">
        <v>670</v>
      </c>
      <c r="C2254" t="s">
        <v>1763</v>
      </c>
      <c r="D2254" t="s">
        <v>80</v>
      </c>
      <c r="E2254" t="s">
        <v>1768</v>
      </c>
      <c r="F2254" t="s">
        <v>20</v>
      </c>
      <c r="G2254" t="s">
        <v>108</v>
      </c>
      <c r="H2254" t="s">
        <v>22</v>
      </c>
      <c r="I2254" t="s">
        <v>43</v>
      </c>
      <c r="J2254" t="s">
        <v>24</v>
      </c>
      <c r="K2254" t="s">
        <v>25</v>
      </c>
      <c r="L2254" t="s">
        <v>74</v>
      </c>
      <c r="M2254">
        <v>84.94</v>
      </c>
      <c r="N2254">
        <v>50</v>
      </c>
      <c r="O2254" t="s">
        <v>27</v>
      </c>
      <c r="P2254" t="s">
        <v>38</v>
      </c>
      <c r="Q2254">
        <v>5</v>
      </c>
      <c r="R2254">
        <v>36</v>
      </c>
      <c r="S2254" t="s">
        <v>57</v>
      </c>
      <c r="T2254" t="s">
        <v>1410</v>
      </c>
      <c r="U2254">
        <v>303817</v>
      </c>
    </row>
    <row r="2255" spans="1:21" x14ac:dyDescent="0.3">
      <c r="A2255">
        <v>304808</v>
      </c>
      <c r="B2255" t="s">
        <v>114</v>
      </c>
      <c r="C2255" t="s">
        <v>1764</v>
      </c>
      <c r="D2255" t="s">
        <v>60</v>
      </c>
      <c r="E2255" t="s">
        <v>1769</v>
      </c>
      <c r="F2255" t="s">
        <v>61</v>
      </c>
      <c r="G2255" t="s">
        <v>126</v>
      </c>
      <c r="H2255" t="s">
        <v>76</v>
      </c>
      <c r="I2255" t="s">
        <v>43</v>
      </c>
      <c r="J2255" t="s">
        <v>36</v>
      </c>
      <c r="K2255" t="s">
        <v>69</v>
      </c>
      <c r="L2255" t="s">
        <v>242</v>
      </c>
      <c r="M2255">
        <v>78.37</v>
      </c>
      <c r="N2255">
        <v>71</v>
      </c>
      <c r="O2255" t="s">
        <v>27</v>
      </c>
      <c r="P2255" t="s">
        <v>50</v>
      </c>
      <c r="R2255">
        <v>24</v>
      </c>
      <c r="S2255" t="s">
        <v>29</v>
      </c>
      <c r="U2255">
        <v>304588</v>
      </c>
    </row>
    <row r="2256" spans="1:21" x14ac:dyDescent="0.3">
      <c r="A2256">
        <v>304810</v>
      </c>
      <c r="B2256" t="s">
        <v>67</v>
      </c>
      <c r="C2256" t="s">
        <v>1762</v>
      </c>
      <c r="D2256" t="s">
        <v>72</v>
      </c>
      <c r="E2256" t="s">
        <v>1772</v>
      </c>
      <c r="F2256" t="s">
        <v>46</v>
      </c>
      <c r="G2256" t="s">
        <v>42</v>
      </c>
      <c r="H2256" t="s">
        <v>22</v>
      </c>
      <c r="I2256" t="s">
        <v>43</v>
      </c>
      <c r="J2256" t="s">
        <v>24</v>
      </c>
      <c r="K2256" t="s">
        <v>64</v>
      </c>
      <c r="L2256" t="s">
        <v>1178</v>
      </c>
      <c r="M2256">
        <v>82.95</v>
      </c>
      <c r="N2256">
        <v>59</v>
      </c>
      <c r="O2256" t="s">
        <v>27</v>
      </c>
      <c r="P2256" t="s">
        <v>50</v>
      </c>
      <c r="R2256">
        <v>5</v>
      </c>
      <c r="S2256" t="s">
        <v>29</v>
      </c>
      <c r="U2256">
        <v>303809</v>
      </c>
    </row>
    <row r="2257" spans="1:21" x14ac:dyDescent="0.3">
      <c r="A2257">
        <v>304812</v>
      </c>
      <c r="B2257" t="s">
        <v>338</v>
      </c>
      <c r="C2257" t="s">
        <v>1760</v>
      </c>
      <c r="D2257" t="s">
        <v>31</v>
      </c>
      <c r="E2257" t="s">
        <v>1769</v>
      </c>
      <c r="F2257" t="s">
        <v>61</v>
      </c>
      <c r="G2257" t="s">
        <v>62</v>
      </c>
      <c r="H2257" t="s">
        <v>76</v>
      </c>
      <c r="I2257" t="s">
        <v>43</v>
      </c>
      <c r="J2257" t="s">
        <v>24</v>
      </c>
      <c r="K2257" t="s">
        <v>64</v>
      </c>
      <c r="L2257" t="s">
        <v>1351</v>
      </c>
      <c r="M2257">
        <v>82.99</v>
      </c>
      <c r="N2257">
        <v>55</v>
      </c>
      <c r="O2257" t="s">
        <v>27</v>
      </c>
      <c r="P2257" t="s">
        <v>38</v>
      </c>
      <c r="Q2257">
        <v>5</v>
      </c>
      <c r="R2257">
        <v>8</v>
      </c>
      <c r="S2257" t="s">
        <v>57</v>
      </c>
      <c r="T2257" t="s">
        <v>1412</v>
      </c>
      <c r="U2257">
        <v>304047</v>
      </c>
    </row>
    <row r="2258" spans="1:21" x14ac:dyDescent="0.3">
      <c r="A2258">
        <v>304813</v>
      </c>
      <c r="B2258" t="s">
        <v>107</v>
      </c>
      <c r="C2258" t="s">
        <v>1766</v>
      </c>
      <c r="D2258" t="s">
        <v>52</v>
      </c>
      <c r="E2258" t="s">
        <v>1772</v>
      </c>
      <c r="F2258" t="s">
        <v>46</v>
      </c>
      <c r="G2258" t="s">
        <v>53</v>
      </c>
      <c r="H2258" t="s">
        <v>22</v>
      </c>
      <c r="I2258" t="s">
        <v>43</v>
      </c>
      <c r="J2258" t="s">
        <v>36</v>
      </c>
      <c r="K2258" t="s">
        <v>64</v>
      </c>
      <c r="L2258" t="s">
        <v>608</v>
      </c>
      <c r="M2258">
        <v>76.319999999999993</v>
      </c>
      <c r="N2258">
        <v>67</v>
      </c>
      <c r="O2258" t="s">
        <v>27</v>
      </c>
      <c r="P2258" t="s">
        <v>28</v>
      </c>
      <c r="R2258">
        <v>5</v>
      </c>
      <c r="S2258" t="s">
        <v>29</v>
      </c>
      <c r="U2258">
        <v>304230</v>
      </c>
    </row>
    <row r="2259" spans="1:21" x14ac:dyDescent="0.3">
      <c r="A2259">
        <v>304815</v>
      </c>
      <c r="B2259" t="s">
        <v>312</v>
      </c>
      <c r="C2259" t="s">
        <v>1763</v>
      </c>
      <c r="D2259" t="s">
        <v>80</v>
      </c>
      <c r="E2259" t="s">
        <v>1770</v>
      </c>
      <c r="F2259" t="s">
        <v>41</v>
      </c>
      <c r="G2259" t="s">
        <v>108</v>
      </c>
      <c r="H2259" t="s">
        <v>22</v>
      </c>
      <c r="I2259" t="s">
        <v>43</v>
      </c>
      <c r="J2259" t="s">
        <v>24</v>
      </c>
      <c r="K2259" t="s">
        <v>54</v>
      </c>
      <c r="L2259" t="s">
        <v>1413</v>
      </c>
      <c r="M2259">
        <v>81.819999999999993</v>
      </c>
      <c r="N2259">
        <v>78</v>
      </c>
      <c r="O2259" t="s">
        <v>27</v>
      </c>
      <c r="P2259" t="s">
        <v>38</v>
      </c>
      <c r="Q2259">
        <v>5</v>
      </c>
      <c r="R2259">
        <v>37</v>
      </c>
      <c r="S2259" t="s">
        <v>29</v>
      </c>
      <c r="U2259">
        <v>303762</v>
      </c>
    </row>
    <row r="2260" spans="1:21" x14ac:dyDescent="0.3">
      <c r="A2260">
        <v>304816</v>
      </c>
      <c r="B2260" t="s">
        <v>611</v>
      </c>
      <c r="C2260" t="s">
        <v>1765</v>
      </c>
      <c r="D2260" t="s">
        <v>19</v>
      </c>
      <c r="E2260" t="s">
        <v>1772</v>
      </c>
      <c r="F2260" t="s">
        <v>46</v>
      </c>
      <c r="G2260" t="s">
        <v>62</v>
      </c>
      <c r="H2260" t="s">
        <v>34</v>
      </c>
      <c r="I2260" t="s">
        <v>35</v>
      </c>
      <c r="J2260" t="s">
        <v>36</v>
      </c>
      <c r="K2260" t="s">
        <v>69</v>
      </c>
      <c r="L2260" t="s">
        <v>548</v>
      </c>
      <c r="M2260">
        <v>81.400000000000006</v>
      </c>
      <c r="N2260">
        <v>51</v>
      </c>
      <c r="O2260" t="s">
        <v>27</v>
      </c>
      <c r="P2260" t="s">
        <v>38</v>
      </c>
      <c r="Q2260">
        <v>4</v>
      </c>
      <c r="R2260">
        <v>16</v>
      </c>
      <c r="S2260" t="s">
        <v>29</v>
      </c>
      <c r="U2260">
        <v>303916</v>
      </c>
    </row>
    <row r="2261" spans="1:21" x14ac:dyDescent="0.3">
      <c r="A2261">
        <v>304817</v>
      </c>
      <c r="B2261" t="s">
        <v>1072</v>
      </c>
      <c r="C2261" t="s">
        <v>1764</v>
      </c>
      <c r="D2261" t="s">
        <v>60</v>
      </c>
      <c r="E2261" t="s">
        <v>1768</v>
      </c>
      <c r="F2261" t="s">
        <v>20</v>
      </c>
      <c r="G2261" t="s">
        <v>68</v>
      </c>
      <c r="H2261" t="s">
        <v>22</v>
      </c>
      <c r="I2261" t="s">
        <v>23</v>
      </c>
      <c r="J2261" t="s">
        <v>36</v>
      </c>
      <c r="K2261" t="s">
        <v>69</v>
      </c>
      <c r="L2261" t="s">
        <v>820</v>
      </c>
      <c r="M2261">
        <v>78.27</v>
      </c>
      <c r="N2261">
        <v>77</v>
      </c>
      <c r="O2261" t="s">
        <v>27</v>
      </c>
      <c r="P2261" t="s">
        <v>38</v>
      </c>
      <c r="Q2261">
        <v>4</v>
      </c>
      <c r="S2261" t="s">
        <v>29</v>
      </c>
      <c r="U2261">
        <v>303972</v>
      </c>
    </row>
    <row r="2262" spans="1:21" x14ac:dyDescent="0.3">
      <c r="A2262">
        <v>304818</v>
      </c>
      <c r="B2262" t="s">
        <v>757</v>
      </c>
      <c r="C2262" t="s">
        <v>1764</v>
      </c>
      <c r="D2262" t="s">
        <v>60</v>
      </c>
      <c r="E2262" t="s">
        <v>1769</v>
      </c>
      <c r="F2262" t="s">
        <v>61</v>
      </c>
      <c r="G2262" t="s">
        <v>68</v>
      </c>
      <c r="H2262" t="s">
        <v>34</v>
      </c>
      <c r="I2262" t="s">
        <v>23</v>
      </c>
      <c r="J2262" t="s">
        <v>24</v>
      </c>
      <c r="K2262" t="s">
        <v>25</v>
      </c>
      <c r="L2262" t="s">
        <v>1413</v>
      </c>
      <c r="M2262">
        <v>81.84</v>
      </c>
      <c r="N2262">
        <v>71</v>
      </c>
      <c r="O2262" t="s">
        <v>27</v>
      </c>
      <c r="P2262" t="s">
        <v>38</v>
      </c>
      <c r="Q2262">
        <v>2</v>
      </c>
      <c r="R2262">
        <v>7</v>
      </c>
      <c r="S2262" t="s">
        <v>29</v>
      </c>
      <c r="U2262">
        <v>304298</v>
      </c>
    </row>
    <row r="2263" spans="1:21" x14ac:dyDescent="0.3">
      <c r="A2263">
        <v>304822</v>
      </c>
      <c r="B2263" t="s">
        <v>955</v>
      </c>
      <c r="C2263" t="s">
        <v>1760</v>
      </c>
      <c r="D2263" t="s">
        <v>31</v>
      </c>
      <c r="E2263" t="s">
        <v>1768</v>
      </c>
      <c r="F2263" t="s">
        <v>20</v>
      </c>
      <c r="G2263" t="s">
        <v>53</v>
      </c>
      <c r="H2263" t="s">
        <v>34</v>
      </c>
      <c r="I2263" t="s">
        <v>43</v>
      </c>
      <c r="J2263" t="s">
        <v>36</v>
      </c>
      <c r="K2263" t="s">
        <v>69</v>
      </c>
      <c r="L2263" t="s">
        <v>492</v>
      </c>
      <c r="M2263">
        <v>76.23</v>
      </c>
      <c r="N2263">
        <v>77</v>
      </c>
      <c r="O2263" t="s">
        <v>27</v>
      </c>
      <c r="P2263" t="s">
        <v>50</v>
      </c>
      <c r="S2263" t="s">
        <v>29</v>
      </c>
      <c r="U2263">
        <v>304797</v>
      </c>
    </row>
    <row r="2264" spans="1:21" x14ac:dyDescent="0.3">
      <c r="A2264">
        <v>304826</v>
      </c>
      <c r="B2264" t="s">
        <v>67</v>
      </c>
      <c r="C2264" t="s">
        <v>1766</v>
      </c>
      <c r="D2264" t="s">
        <v>52</v>
      </c>
      <c r="E2264" t="s">
        <v>1772</v>
      </c>
      <c r="F2264" t="s">
        <v>46</v>
      </c>
      <c r="G2264" t="s">
        <v>68</v>
      </c>
      <c r="H2264" t="s">
        <v>34</v>
      </c>
      <c r="I2264" t="s">
        <v>23</v>
      </c>
      <c r="J2264" t="s">
        <v>36</v>
      </c>
      <c r="K2264" t="s">
        <v>54</v>
      </c>
      <c r="L2264" t="s">
        <v>267</v>
      </c>
      <c r="M2264">
        <v>75.69</v>
      </c>
      <c r="N2264">
        <v>54</v>
      </c>
      <c r="O2264" t="s">
        <v>27</v>
      </c>
      <c r="P2264" t="s">
        <v>38</v>
      </c>
      <c r="Q2264">
        <v>2</v>
      </c>
      <c r="R2264">
        <v>22</v>
      </c>
      <c r="S2264" t="s">
        <v>131</v>
      </c>
      <c r="T2264" t="s">
        <v>1415</v>
      </c>
      <c r="U2264">
        <v>303790</v>
      </c>
    </row>
    <row r="2265" spans="1:21" x14ac:dyDescent="0.3">
      <c r="A2265">
        <v>304837</v>
      </c>
      <c r="B2265" t="s">
        <v>594</v>
      </c>
      <c r="C2265" t="s">
        <v>1762</v>
      </c>
      <c r="D2265" t="s">
        <v>72</v>
      </c>
      <c r="E2265" t="s">
        <v>1770</v>
      </c>
      <c r="F2265" t="s">
        <v>41</v>
      </c>
      <c r="G2265" t="s">
        <v>108</v>
      </c>
      <c r="H2265" t="s">
        <v>34</v>
      </c>
      <c r="I2265" t="s">
        <v>43</v>
      </c>
      <c r="J2265" t="s">
        <v>24</v>
      </c>
      <c r="K2265" t="s">
        <v>64</v>
      </c>
      <c r="L2265" t="s">
        <v>615</v>
      </c>
      <c r="M2265">
        <v>79.59</v>
      </c>
      <c r="N2265">
        <v>66</v>
      </c>
      <c r="O2265" t="s">
        <v>27</v>
      </c>
      <c r="P2265" t="s">
        <v>50</v>
      </c>
      <c r="R2265">
        <v>16</v>
      </c>
      <c r="S2265" t="s">
        <v>29</v>
      </c>
      <c r="U2265">
        <v>303996</v>
      </c>
    </row>
    <row r="2266" spans="1:21" x14ac:dyDescent="0.3">
      <c r="A2266">
        <v>304841</v>
      </c>
      <c r="B2266" t="s">
        <v>617</v>
      </c>
      <c r="C2266" t="s">
        <v>1766</v>
      </c>
      <c r="D2266" t="s">
        <v>52</v>
      </c>
      <c r="E2266" t="s">
        <v>1771</v>
      </c>
      <c r="F2266" t="s">
        <v>32</v>
      </c>
      <c r="G2266" t="s">
        <v>68</v>
      </c>
      <c r="H2266" t="s">
        <v>63</v>
      </c>
      <c r="I2266" t="s">
        <v>35</v>
      </c>
      <c r="J2266" t="s">
        <v>36</v>
      </c>
      <c r="K2266" t="s">
        <v>69</v>
      </c>
      <c r="L2266" t="s">
        <v>1419</v>
      </c>
      <c r="M2266">
        <v>80.23</v>
      </c>
      <c r="N2266">
        <v>62</v>
      </c>
      <c r="O2266" t="s">
        <v>27</v>
      </c>
      <c r="P2266" t="s">
        <v>28</v>
      </c>
      <c r="S2266" t="s">
        <v>29</v>
      </c>
      <c r="U2266">
        <v>304422</v>
      </c>
    </row>
    <row r="2267" spans="1:21" x14ac:dyDescent="0.3">
      <c r="A2267">
        <v>304843</v>
      </c>
      <c r="B2267" t="s">
        <v>142</v>
      </c>
      <c r="C2267" t="s">
        <v>1763</v>
      </c>
      <c r="D2267" t="s">
        <v>80</v>
      </c>
      <c r="E2267" t="s">
        <v>1768</v>
      </c>
      <c r="F2267" t="s">
        <v>20</v>
      </c>
      <c r="G2267" t="s">
        <v>73</v>
      </c>
      <c r="H2267" t="s">
        <v>63</v>
      </c>
      <c r="I2267" t="s">
        <v>43</v>
      </c>
      <c r="J2267" t="s">
        <v>24</v>
      </c>
      <c r="K2267" t="s">
        <v>25</v>
      </c>
      <c r="L2267" t="s">
        <v>1420</v>
      </c>
      <c r="M2267">
        <v>79.709999999999994</v>
      </c>
      <c r="N2267">
        <v>60</v>
      </c>
      <c r="O2267" t="s">
        <v>27</v>
      </c>
      <c r="P2267" t="s">
        <v>38</v>
      </c>
      <c r="Q2267">
        <v>5</v>
      </c>
      <c r="R2267">
        <v>37</v>
      </c>
      <c r="S2267" t="s">
        <v>29</v>
      </c>
      <c r="U2267">
        <v>303603</v>
      </c>
    </row>
    <row r="2268" spans="1:21" x14ac:dyDescent="0.3">
      <c r="A2268">
        <v>304845</v>
      </c>
      <c r="B2268" t="s">
        <v>1422</v>
      </c>
      <c r="C2268" t="s">
        <v>1761</v>
      </c>
      <c r="D2268" t="s">
        <v>40</v>
      </c>
      <c r="E2268" t="s">
        <v>1768</v>
      </c>
      <c r="F2268" t="s">
        <v>20</v>
      </c>
      <c r="G2268" t="s">
        <v>73</v>
      </c>
      <c r="H2268" t="s">
        <v>34</v>
      </c>
      <c r="I2268" t="s">
        <v>35</v>
      </c>
      <c r="J2268" t="s">
        <v>36</v>
      </c>
      <c r="K2268" t="s">
        <v>25</v>
      </c>
      <c r="L2268" t="s">
        <v>1203</v>
      </c>
      <c r="M2268">
        <v>84.28</v>
      </c>
      <c r="N2268">
        <v>73</v>
      </c>
      <c r="O2268" t="s">
        <v>27</v>
      </c>
      <c r="P2268" t="s">
        <v>38</v>
      </c>
      <c r="Q2268">
        <v>2</v>
      </c>
      <c r="R2268">
        <v>10</v>
      </c>
      <c r="S2268" t="s">
        <v>29</v>
      </c>
      <c r="U2268">
        <v>304269</v>
      </c>
    </row>
    <row r="2269" spans="1:21" x14ac:dyDescent="0.3">
      <c r="A2269">
        <v>304846</v>
      </c>
      <c r="B2269" t="s">
        <v>625</v>
      </c>
      <c r="C2269" t="s">
        <v>1765</v>
      </c>
      <c r="D2269" t="s">
        <v>19</v>
      </c>
      <c r="E2269" t="s">
        <v>1772</v>
      </c>
      <c r="F2269" t="s">
        <v>46</v>
      </c>
      <c r="G2269" t="s">
        <v>21</v>
      </c>
      <c r="H2269" t="s">
        <v>63</v>
      </c>
      <c r="I2269" t="s">
        <v>43</v>
      </c>
      <c r="J2269" t="s">
        <v>36</v>
      </c>
      <c r="K2269" t="s">
        <v>25</v>
      </c>
      <c r="L2269" t="s">
        <v>821</v>
      </c>
      <c r="M2269">
        <v>79.86</v>
      </c>
      <c r="N2269">
        <v>60</v>
      </c>
      <c r="O2269" t="s">
        <v>27</v>
      </c>
      <c r="P2269" t="s">
        <v>38</v>
      </c>
      <c r="Q2269">
        <v>4</v>
      </c>
      <c r="R2269">
        <v>18</v>
      </c>
      <c r="S2269" t="s">
        <v>29</v>
      </c>
      <c r="U2269">
        <v>304070</v>
      </c>
    </row>
    <row r="2270" spans="1:21" x14ac:dyDescent="0.3">
      <c r="A2270">
        <v>304848</v>
      </c>
      <c r="B2270" t="s">
        <v>382</v>
      </c>
      <c r="C2270" t="s">
        <v>1762</v>
      </c>
      <c r="D2270" t="s">
        <v>72</v>
      </c>
      <c r="E2270" t="s">
        <v>1772</v>
      </c>
      <c r="F2270" t="s">
        <v>46</v>
      </c>
      <c r="G2270" t="s">
        <v>68</v>
      </c>
      <c r="H2270" t="s">
        <v>63</v>
      </c>
      <c r="I2270" t="s">
        <v>23</v>
      </c>
      <c r="J2270" t="s">
        <v>24</v>
      </c>
      <c r="K2270" t="s">
        <v>69</v>
      </c>
      <c r="L2270" t="s">
        <v>1423</v>
      </c>
      <c r="M2270">
        <v>80</v>
      </c>
      <c r="N2270">
        <v>54</v>
      </c>
      <c r="O2270" t="s">
        <v>27</v>
      </c>
      <c r="P2270" t="s">
        <v>28</v>
      </c>
      <c r="R2270">
        <v>19</v>
      </c>
      <c r="S2270" t="s">
        <v>29</v>
      </c>
      <c r="U2270">
        <v>303885</v>
      </c>
    </row>
    <row r="2271" spans="1:21" x14ac:dyDescent="0.3">
      <c r="A2271">
        <v>304851</v>
      </c>
      <c r="B2271" t="s">
        <v>260</v>
      </c>
      <c r="C2271" t="s">
        <v>1760</v>
      </c>
      <c r="D2271" t="s">
        <v>31</v>
      </c>
      <c r="E2271" t="s">
        <v>1769</v>
      </c>
      <c r="F2271" t="s">
        <v>61</v>
      </c>
      <c r="G2271" t="s">
        <v>68</v>
      </c>
      <c r="H2271" t="s">
        <v>22</v>
      </c>
      <c r="I2271" t="s">
        <v>43</v>
      </c>
      <c r="J2271" t="s">
        <v>36</v>
      </c>
      <c r="K2271" t="s">
        <v>69</v>
      </c>
      <c r="L2271" t="s">
        <v>651</v>
      </c>
      <c r="M2271">
        <v>81.83</v>
      </c>
      <c r="N2271">
        <v>70</v>
      </c>
      <c r="O2271" t="s">
        <v>27</v>
      </c>
      <c r="P2271" t="s">
        <v>38</v>
      </c>
      <c r="Q2271">
        <v>2</v>
      </c>
      <c r="R2271">
        <v>27</v>
      </c>
      <c r="S2271" t="s">
        <v>131</v>
      </c>
      <c r="T2271" t="s">
        <v>1424</v>
      </c>
      <c r="U2271">
        <v>304075</v>
      </c>
    </row>
    <row r="2272" spans="1:21" x14ac:dyDescent="0.3">
      <c r="A2272">
        <v>304854</v>
      </c>
      <c r="B2272" t="s">
        <v>116</v>
      </c>
      <c r="C2272" t="s">
        <v>1765</v>
      </c>
      <c r="D2272" t="s">
        <v>19</v>
      </c>
      <c r="E2272" t="s">
        <v>1772</v>
      </c>
      <c r="F2272" t="s">
        <v>46</v>
      </c>
      <c r="G2272" t="s">
        <v>173</v>
      </c>
      <c r="H2272" t="s">
        <v>63</v>
      </c>
      <c r="I2272" t="s">
        <v>23</v>
      </c>
      <c r="J2272" t="s">
        <v>24</v>
      </c>
      <c r="K2272" t="s">
        <v>64</v>
      </c>
      <c r="L2272" t="s">
        <v>820</v>
      </c>
      <c r="M2272">
        <v>83.94</v>
      </c>
      <c r="N2272">
        <v>65</v>
      </c>
      <c r="O2272" t="s">
        <v>27</v>
      </c>
      <c r="P2272" t="s">
        <v>38</v>
      </c>
      <c r="Q2272">
        <v>2</v>
      </c>
      <c r="S2272" t="s">
        <v>29</v>
      </c>
      <c r="U2272">
        <v>304271</v>
      </c>
    </row>
    <row r="2273" spans="1:21" x14ac:dyDescent="0.3">
      <c r="A2273">
        <v>304864</v>
      </c>
      <c r="B2273" t="s">
        <v>195</v>
      </c>
      <c r="C2273" t="s">
        <v>1764</v>
      </c>
      <c r="D2273" t="s">
        <v>60</v>
      </c>
      <c r="E2273" t="s">
        <v>1770</v>
      </c>
      <c r="F2273" t="s">
        <v>41</v>
      </c>
      <c r="G2273" t="s">
        <v>33</v>
      </c>
      <c r="H2273" t="s">
        <v>34</v>
      </c>
      <c r="I2273" t="s">
        <v>43</v>
      </c>
      <c r="J2273" t="s">
        <v>24</v>
      </c>
      <c r="K2273" t="s">
        <v>54</v>
      </c>
      <c r="L2273" t="s">
        <v>896</v>
      </c>
      <c r="M2273">
        <v>82.86</v>
      </c>
      <c r="N2273">
        <v>75</v>
      </c>
      <c r="O2273" t="s">
        <v>27</v>
      </c>
      <c r="P2273" t="s">
        <v>28</v>
      </c>
      <c r="S2273" t="s">
        <v>29</v>
      </c>
      <c r="U2273">
        <v>303563</v>
      </c>
    </row>
    <row r="2274" spans="1:21" x14ac:dyDescent="0.3">
      <c r="A2274">
        <v>304866</v>
      </c>
      <c r="B2274" t="s">
        <v>243</v>
      </c>
      <c r="C2274" t="s">
        <v>1766</v>
      </c>
      <c r="D2274" t="s">
        <v>52</v>
      </c>
      <c r="E2274" t="s">
        <v>1772</v>
      </c>
      <c r="F2274" t="s">
        <v>46</v>
      </c>
      <c r="G2274" t="s">
        <v>33</v>
      </c>
      <c r="H2274" t="s">
        <v>22</v>
      </c>
      <c r="I2274" t="s">
        <v>43</v>
      </c>
      <c r="J2274" t="s">
        <v>24</v>
      </c>
      <c r="K2274" t="s">
        <v>69</v>
      </c>
      <c r="L2274" t="s">
        <v>37</v>
      </c>
      <c r="M2274">
        <v>82.78</v>
      </c>
      <c r="N2274">
        <v>57</v>
      </c>
      <c r="O2274" t="s">
        <v>27</v>
      </c>
      <c r="P2274" t="s">
        <v>38</v>
      </c>
      <c r="Q2274">
        <v>2</v>
      </c>
      <c r="R2274">
        <v>20</v>
      </c>
      <c r="S2274" t="s">
        <v>29</v>
      </c>
      <c r="U2274">
        <v>303547</v>
      </c>
    </row>
    <row r="2275" spans="1:21" x14ac:dyDescent="0.3">
      <c r="A2275">
        <v>304879</v>
      </c>
      <c r="B2275" t="s">
        <v>248</v>
      </c>
      <c r="C2275" t="s">
        <v>1762</v>
      </c>
      <c r="D2275" t="s">
        <v>72</v>
      </c>
      <c r="E2275" t="s">
        <v>1771</v>
      </c>
      <c r="F2275" t="s">
        <v>32</v>
      </c>
      <c r="G2275" t="s">
        <v>68</v>
      </c>
      <c r="H2275" t="s">
        <v>34</v>
      </c>
      <c r="I2275" t="s">
        <v>43</v>
      </c>
      <c r="J2275" t="s">
        <v>24</v>
      </c>
      <c r="K2275" t="s">
        <v>54</v>
      </c>
      <c r="L2275" t="s">
        <v>661</v>
      </c>
      <c r="M2275">
        <v>77.349999999999994</v>
      </c>
      <c r="N2275">
        <v>79</v>
      </c>
      <c r="O2275" t="s">
        <v>27</v>
      </c>
      <c r="P2275" t="s">
        <v>38</v>
      </c>
      <c r="Q2275">
        <v>2</v>
      </c>
      <c r="R2275">
        <v>35</v>
      </c>
      <c r="S2275" t="s">
        <v>29</v>
      </c>
      <c r="U2275">
        <v>304360</v>
      </c>
    </row>
    <row r="2276" spans="1:21" x14ac:dyDescent="0.3">
      <c r="A2276">
        <v>304889</v>
      </c>
      <c r="B2276" t="s">
        <v>211</v>
      </c>
      <c r="C2276" t="s">
        <v>1765</v>
      </c>
      <c r="D2276" t="s">
        <v>19</v>
      </c>
      <c r="E2276" t="s">
        <v>1769</v>
      </c>
      <c r="F2276" t="s">
        <v>61</v>
      </c>
      <c r="G2276" t="s">
        <v>21</v>
      </c>
      <c r="H2276" t="s">
        <v>22</v>
      </c>
      <c r="I2276" t="s">
        <v>23</v>
      </c>
      <c r="J2276" t="s">
        <v>36</v>
      </c>
      <c r="K2276" t="s">
        <v>54</v>
      </c>
      <c r="L2276" t="s">
        <v>1436</v>
      </c>
      <c r="M2276">
        <v>84.03</v>
      </c>
      <c r="N2276">
        <v>61</v>
      </c>
      <c r="O2276" t="s">
        <v>27</v>
      </c>
      <c r="P2276" t="s">
        <v>38</v>
      </c>
      <c r="Q2276">
        <v>4</v>
      </c>
      <c r="R2276">
        <v>22</v>
      </c>
      <c r="S2276" t="s">
        <v>29</v>
      </c>
      <c r="U2276">
        <v>304285</v>
      </c>
    </row>
    <row r="2277" spans="1:21" x14ac:dyDescent="0.3">
      <c r="A2277">
        <v>304891</v>
      </c>
      <c r="B2277" t="s">
        <v>335</v>
      </c>
      <c r="C2277" t="s">
        <v>1762</v>
      </c>
      <c r="D2277" t="s">
        <v>72</v>
      </c>
      <c r="E2277" t="s">
        <v>1771</v>
      </c>
      <c r="F2277" t="s">
        <v>32</v>
      </c>
      <c r="G2277" t="s">
        <v>42</v>
      </c>
      <c r="H2277" t="s">
        <v>63</v>
      </c>
      <c r="I2277" t="s">
        <v>23</v>
      </c>
      <c r="J2277" t="s">
        <v>36</v>
      </c>
      <c r="K2277" t="s">
        <v>54</v>
      </c>
      <c r="L2277" t="s">
        <v>1351</v>
      </c>
      <c r="M2277">
        <v>79.680000000000007</v>
      </c>
      <c r="N2277">
        <v>71</v>
      </c>
      <c r="O2277" t="s">
        <v>27</v>
      </c>
      <c r="P2277" t="s">
        <v>38</v>
      </c>
      <c r="Q2277">
        <v>2</v>
      </c>
      <c r="R2277">
        <v>38</v>
      </c>
      <c r="S2277" t="s">
        <v>29</v>
      </c>
      <c r="U2277">
        <v>303988</v>
      </c>
    </row>
    <row r="2278" spans="1:21" x14ac:dyDescent="0.3">
      <c r="A2278">
        <v>304895</v>
      </c>
      <c r="B2278" t="s">
        <v>745</v>
      </c>
      <c r="C2278" t="s">
        <v>1764</v>
      </c>
      <c r="D2278" t="s">
        <v>60</v>
      </c>
      <c r="E2278" t="s">
        <v>1770</v>
      </c>
      <c r="F2278" t="s">
        <v>41</v>
      </c>
      <c r="G2278" t="s">
        <v>47</v>
      </c>
      <c r="H2278" t="s">
        <v>76</v>
      </c>
      <c r="I2278" t="s">
        <v>23</v>
      </c>
      <c r="J2278" t="s">
        <v>24</v>
      </c>
      <c r="K2278" t="s">
        <v>54</v>
      </c>
      <c r="L2278" t="s">
        <v>1115</v>
      </c>
      <c r="M2278">
        <v>84.65</v>
      </c>
      <c r="N2278">
        <v>56</v>
      </c>
      <c r="O2278" t="s">
        <v>27</v>
      </c>
      <c r="P2278" t="s">
        <v>38</v>
      </c>
      <c r="Q2278">
        <v>4</v>
      </c>
      <c r="R2278">
        <v>29</v>
      </c>
      <c r="S2278" t="s">
        <v>29</v>
      </c>
      <c r="U2278">
        <v>304641</v>
      </c>
    </row>
    <row r="2279" spans="1:21" x14ac:dyDescent="0.3">
      <c r="A2279">
        <v>304902</v>
      </c>
      <c r="B2279" t="s">
        <v>217</v>
      </c>
      <c r="C2279" t="s">
        <v>1761</v>
      </c>
      <c r="D2279" t="s">
        <v>40</v>
      </c>
      <c r="E2279" t="s">
        <v>1768</v>
      </c>
      <c r="F2279" t="s">
        <v>20</v>
      </c>
      <c r="G2279" t="s">
        <v>62</v>
      </c>
      <c r="H2279" t="s">
        <v>34</v>
      </c>
      <c r="I2279" t="s">
        <v>35</v>
      </c>
      <c r="J2279" t="s">
        <v>24</v>
      </c>
      <c r="K2279" t="s">
        <v>69</v>
      </c>
      <c r="L2279" t="s">
        <v>865</v>
      </c>
      <c r="M2279">
        <v>77.8</v>
      </c>
      <c r="N2279">
        <v>79</v>
      </c>
      <c r="O2279" t="s">
        <v>27</v>
      </c>
      <c r="P2279" t="s">
        <v>38</v>
      </c>
      <c r="Q2279">
        <v>2</v>
      </c>
      <c r="R2279">
        <v>29</v>
      </c>
      <c r="S2279" t="s">
        <v>29</v>
      </c>
      <c r="U2279">
        <v>304059</v>
      </c>
    </row>
    <row r="2280" spans="1:21" x14ac:dyDescent="0.3">
      <c r="A2280">
        <v>304916</v>
      </c>
      <c r="B2280" t="s">
        <v>357</v>
      </c>
      <c r="C2280" t="s">
        <v>1766</v>
      </c>
      <c r="D2280" t="s">
        <v>52</v>
      </c>
      <c r="E2280" t="s">
        <v>1769</v>
      </c>
      <c r="F2280" t="s">
        <v>61</v>
      </c>
      <c r="G2280" t="s">
        <v>62</v>
      </c>
      <c r="H2280" t="s">
        <v>22</v>
      </c>
      <c r="I2280" t="s">
        <v>23</v>
      </c>
      <c r="J2280" t="s">
        <v>36</v>
      </c>
      <c r="K2280" t="s">
        <v>64</v>
      </c>
      <c r="L2280" t="s">
        <v>1448</v>
      </c>
      <c r="M2280">
        <v>83.84</v>
      </c>
      <c r="N2280">
        <v>57</v>
      </c>
      <c r="O2280" t="s">
        <v>27</v>
      </c>
      <c r="P2280" t="s">
        <v>38</v>
      </c>
      <c r="Q2280">
        <v>5</v>
      </c>
      <c r="R2280">
        <v>25</v>
      </c>
      <c r="S2280" t="s">
        <v>29</v>
      </c>
      <c r="U2280">
        <v>304518</v>
      </c>
    </row>
    <row r="2281" spans="1:21" x14ac:dyDescent="0.3">
      <c r="A2281">
        <v>304919</v>
      </c>
      <c r="B2281" t="s">
        <v>271</v>
      </c>
      <c r="C2281" t="s">
        <v>1763</v>
      </c>
      <c r="D2281" t="s">
        <v>80</v>
      </c>
      <c r="E2281" t="s">
        <v>1768</v>
      </c>
      <c r="F2281" t="s">
        <v>20</v>
      </c>
      <c r="G2281" t="s">
        <v>21</v>
      </c>
      <c r="H2281" t="s">
        <v>76</v>
      </c>
      <c r="I2281" t="s">
        <v>35</v>
      </c>
      <c r="J2281" t="s">
        <v>24</v>
      </c>
      <c r="K2281" t="s">
        <v>64</v>
      </c>
      <c r="L2281" t="s">
        <v>1200</v>
      </c>
      <c r="M2281">
        <v>83.73</v>
      </c>
      <c r="N2281">
        <v>78</v>
      </c>
      <c r="O2281" t="s">
        <v>27</v>
      </c>
      <c r="P2281" t="s">
        <v>38</v>
      </c>
      <c r="Q2281">
        <v>5</v>
      </c>
      <c r="R2281">
        <v>8</v>
      </c>
      <c r="S2281" t="s">
        <v>57</v>
      </c>
      <c r="T2281" t="s">
        <v>1450</v>
      </c>
      <c r="U2281">
        <v>304677</v>
      </c>
    </row>
    <row r="2282" spans="1:21" x14ac:dyDescent="0.3">
      <c r="A2282">
        <v>304923</v>
      </c>
      <c r="B2282" t="s">
        <v>1074</v>
      </c>
      <c r="C2282" t="s">
        <v>1760</v>
      </c>
      <c r="D2282" t="s">
        <v>31</v>
      </c>
      <c r="E2282" t="s">
        <v>1770</v>
      </c>
      <c r="F2282" t="s">
        <v>41</v>
      </c>
      <c r="G2282" t="s">
        <v>62</v>
      </c>
      <c r="H2282" t="s">
        <v>34</v>
      </c>
      <c r="I2282" t="s">
        <v>23</v>
      </c>
      <c r="J2282" t="s">
        <v>36</v>
      </c>
      <c r="K2282" t="s">
        <v>25</v>
      </c>
      <c r="L2282" t="s">
        <v>1223</v>
      </c>
      <c r="M2282">
        <v>76.58</v>
      </c>
      <c r="N2282">
        <v>51</v>
      </c>
      <c r="O2282" t="s">
        <v>27</v>
      </c>
      <c r="P2282" t="s">
        <v>50</v>
      </c>
      <c r="R2282">
        <v>26</v>
      </c>
      <c r="S2282" t="s">
        <v>29</v>
      </c>
      <c r="U2282">
        <v>304026</v>
      </c>
    </row>
    <row r="2283" spans="1:21" x14ac:dyDescent="0.3">
      <c r="A2283">
        <v>304930</v>
      </c>
      <c r="B2283" t="s">
        <v>163</v>
      </c>
      <c r="C2283" t="s">
        <v>1764</v>
      </c>
      <c r="D2283" t="s">
        <v>60</v>
      </c>
      <c r="E2283" t="s">
        <v>1769</v>
      </c>
      <c r="F2283" t="s">
        <v>61</v>
      </c>
      <c r="G2283" t="s">
        <v>173</v>
      </c>
      <c r="H2283" t="s">
        <v>22</v>
      </c>
      <c r="I2283" t="s">
        <v>23</v>
      </c>
      <c r="J2283" t="s">
        <v>24</v>
      </c>
      <c r="K2283" t="s">
        <v>69</v>
      </c>
      <c r="L2283" t="s">
        <v>790</v>
      </c>
      <c r="M2283">
        <v>80.41</v>
      </c>
      <c r="N2283">
        <v>58</v>
      </c>
      <c r="O2283" t="s">
        <v>27</v>
      </c>
      <c r="P2283" t="s">
        <v>28</v>
      </c>
      <c r="R2283">
        <v>13</v>
      </c>
      <c r="S2283" t="s">
        <v>29</v>
      </c>
      <c r="U2283">
        <v>304542</v>
      </c>
    </row>
    <row r="2284" spans="1:21" x14ac:dyDescent="0.3">
      <c r="A2284">
        <v>304940</v>
      </c>
      <c r="B2284" t="s">
        <v>1107</v>
      </c>
      <c r="C2284" t="s">
        <v>1763</v>
      </c>
      <c r="D2284" t="s">
        <v>80</v>
      </c>
      <c r="E2284" t="s">
        <v>1772</v>
      </c>
      <c r="F2284" t="s">
        <v>46</v>
      </c>
      <c r="G2284" t="s">
        <v>33</v>
      </c>
      <c r="H2284" t="s">
        <v>22</v>
      </c>
      <c r="I2284" t="s">
        <v>23</v>
      </c>
      <c r="J2284" t="s">
        <v>24</v>
      </c>
      <c r="K2284" t="s">
        <v>64</v>
      </c>
      <c r="L2284" t="s">
        <v>247</v>
      </c>
      <c r="M2284">
        <v>81.7</v>
      </c>
      <c r="N2284">
        <v>71</v>
      </c>
      <c r="O2284" t="s">
        <v>27</v>
      </c>
      <c r="P2284" t="s">
        <v>28</v>
      </c>
      <c r="R2284">
        <v>24</v>
      </c>
      <c r="S2284" t="s">
        <v>29</v>
      </c>
      <c r="U2284">
        <v>304246</v>
      </c>
    </row>
    <row r="2285" spans="1:21" x14ac:dyDescent="0.3">
      <c r="A2285">
        <v>304946</v>
      </c>
      <c r="B2285" t="s">
        <v>561</v>
      </c>
      <c r="C2285" t="s">
        <v>1761</v>
      </c>
      <c r="D2285" t="s">
        <v>40</v>
      </c>
      <c r="E2285" t="s">
        <v>1771</v>
      </c>
      <c r="F2285" t="s">
        <v>32</v>
      </c>
      <c r="G2285" t="s">
        <v>126</v>
      </c>
      <c r="H2285" t="s">
        <v>34</v>
      </c>
      <c r="I2285" t="s">
        <v>35</v>
      </c>
      <c r="J2285" t="s">
        <v>24</v>
      </c>
      <c r="K2285" t="s">
        <v>69</v>
      </c>
      <c r="L2285" t="s">
        <v>1261</v>
      </c>
      <c r="M2285">
        <v>76.069999999999993</v>
      </c>
      <c r="N2285">
        <v>54</v>
      </c>
      <c r="O2285" t="s">
        <v>27</v>
      </c>
      <c r="P2285" t="s">
        <v>38</v>
      </c>
      <c r="Q2285">
        <v>4</v>
      </c>
      <c r="R2285">
        <v>14</v>
      </c>
      <c r="S2285" t="s">
        <v>29</v>
      </c>
      <c r="U2285">
        <v>304131</v>
      </c>
    </row>
    <row r="2286" spans="1:21" x14ac:dyDescent="0.3">
      <c r="A2286">
        <v>304950</v>
      </c>
      <c r="B2286" t="s">
        <v>273</v>
      </c>
      <c r="C2286" t="s">
        <v>1761</v>
      </c>
      <c r="D2286" t="s">
        <v>40</v>
      </c>
      <c r="E2286" t="s">
        <v>1772</v>
      </c>
      <c r="F2286" t="s">
        <v>46</v>
      </c>
      <c r="G2286" t="s">
        <v>21</v>
      </c>
      <c r="H2286" t="s">
        <v>34</v>
      </c>
      <c r="I2286" t="s">
        <v>35</v>
      </c>
      <c r="J2286" t="s">
        <v>36</v>
      </c>
      <c r="K2286" t="s">
        <v>54</v>
      </c>
      <c r="L2286" t="s">
        <v>257</v>
      </c>
      <c r="M2286">
        <v>76.08</v>
      </c>
      <c r="N2286">
        <v>64</v>
      </c>
      <c r="O2286" t="s">
        <v>27</v>
      </c>
      <c r="P2286" t="s">
        <v>28</v>
      </c>
      <c r="R2286">
        <v>38</v>
      </c>
      <c r="S2286" t="s">
        <v>29</v>
      </c>
      <c r="U2286">
        <v>304150</v>
      </c>
    </row>
    <row r="2287" spans="1:21" x14ac:dyDescent="0.3">
      <c r="A2287">
        <v>304953</v>
      </c>
      <c r="B2287" t="s">
        <v>962</v>
      </c>
      <c r="C2287" t="s">
        <v>1765</v>
      </c>
      <c r="D2287" t="s">
        <v>19</v>
      </c>
      <c r="E2287" t="s">
        <v>1769</v>
      </c>
      <c r="F2287" t="s">
        <v>61</v>
      </c>
      <c r="G2287" t="s">
        <v>173</v>
      </c>
      <c r="H2287" t="s">
        <v>76</v>
      </c>
      <c r="I2287" t="s">
        <v>23</v>
      </c>
      <c r="J2287" t="s">
        <v>36</v>
      </c>
      <c r="K2287" t="s">
        <v>64</v>
      </c>
      <c r="L2287" t="s">
        <v>598</v>
      </c>
      <c r="M2287">
        <v>84.63</v>
      </c>
      <c r="N2287">
        <v>76</v>
      </c>
      <c r="O2287" t="s">
        <v>27</v>
      </c>
      <c r="P2287" t="s">
        <v>38</v>
      </c>
      <c r="Q2287">
        <v>5</v>
      </c>
      <c r="R2287">
        <v>15</v>
      </c>
      <c r="S2287" t="s">
        <v>29</v>
      </c>
      <c r="U2287">
        <v>304905</v>
      </c>
    </row>
    <row r="2288" spans="1:21" x14ac:dyDescent="0.3">
      <c r="A2288">
        <v>304959</v>
      </c>
      <c r="B2288" t="s">
        <v>136</v>
      </c>
      <c r="C2288" t="s">
        <v>1765</v>
      </c>
      <c r="D2288" t="s">
        <v>19</v>
      </c>
      <c r="E2288" t="s">
        <v>1769</v>
      </c>
      <c r="F2288" t="s">
        <v>61</v>
      </c>
      <c r="G2288" t="s">
        <v>33</v>
      </c>
      <c r="H2288" t="s">
        <v>22</v>
      </c>
      <c r="I2288" t="s">
        <v>35</v>
      </c>
      <c r="J2288" t="s">
        <v>36</v>
      </c>
      <c r="K2288" t="s">
        <v>54</v>
      </c>
      <c r="L2288" t="s">
        <v>479</v>
      </c>
      <c r="M2288">
        <v>76.66</v>
      </c>
      <c r="N2288">
        <v>67</v>
      </c>
      <c r="O2288" t="s">
        <v>27</v>
      </c>
      <c r="P2288" t="s">
        <v>38</v>
      </c>
      <c r="Q2288">
        <v>2</v>
      </c>
      <c r="S2288" t="s">
        <v>29</v>
      </c>
      <c r="U2288">
        <v>303922</v>
      </c>
    </row>
    <row r="2289" spans="1:21" x14ac:dyDescent="0.3">
      <c r="A2289">
        <v>304963</v>
      </c>
      <c r="B2289" t="s">
        <v>45</v>
      </c>
      <c r="C2289" t="s">
        <v>1763</v>
      </c>
      <c r="D2289" t="s">
        <v>80</v>
      </c>
      <c r="E2289" t="s">
        <v>1770</v>
      </c>
      <c r="F2289" t="s">
        <v>41</v>
      </c>
      <c r="G2289" t="s">
        <v>126</v>
      </c>
      <c r="H2289" t="s">
        <v>34</v>
      </c>
      <c r="I2289" t="s">
        <v>43</v>
      </c>
      <c r="J2289" t="s">
        <v>36</v>
      </c>
      <c r="K2289" t="s">
        <v>54</v>
      </c>
      <c r="L2289" t="s">
        <v>878</v>
      </c>
      <c r="M2289">
        <v>82.99</v>
      </c>
      <c r="N2289">
        <v>72</v>
      </c>
      <c r="O2289" t="s">
        <v>27</v>
      </c>
      <c r="P2289" t="s">
        <v>28</v>
      </c>
      <c r="R2289">
        <v>12</v>
      </c>
      <c r="S2289" t="s">
        <v>29</v>
      </c>
      <c r="U2289">
        <v>303590</v>
      </c>
    </row>
    <row r="2290" spans="1:21" x14ac:dyDescent="0.3">
      <c r="A2290">
        <v>304968</v>
      </c>
      <c r="B2290" t="s">
        <v>309</v>
      </c>
      <c r="C2290" t="s">
        <v>1762</v>
      </c>
      <c r="D2290" t="s">
        <v>72</v>
      </c>
      <c r="E2290" t="s">
        <v>1772</v>
      </c>
      <c r="F2290" t="s">
        <v>46</v>
      </c>
      <c r="G2290" t="s">
        <v>33</v>
      </c>
      <c r="H2290" t="s">
        <v>34</v>
      </c>
      <c r="I2290" t="s">
        <v>35</v>
      </c>
      <c r="J2290" t="s">
        <v>36</v>
      </c>
      <c r="K2290" t="s">
        <v>25</v>
      </c>
      <c r="L2290" t="s">
        <v>113</v>
      </c>
      <c r="M2290">
        <v>82.58</v>
      </c>
      <c r="N2290">
        <v>50</v>
      </c>
      <c r="O2290" t="s">
        <v>27</v>
      </c>
      <c r="P2290" t="s">
        <v>38</v>
      </c>
      <c r="Q2290">
        <v>2</v>
      </c>
      <c r="R2290">
        <v>31</v>
      </c>
      <c r="S2290" t="s">
        <v>29</v>
      </c>
      <c r="U2290">
        <v>304576</v>
      </c>
    </row>
    <row r="2291" spans="1:21" x14ac:dyDescent="0.3">
      <c r="A2291">
        <v>304977</v>
      </c>
      <c r="B2291" t="s">
        <v>253</v>
      </c>
      <c r="C2291" t="s">
        <v>1760</v>
      </c>
      <c r="D2291" t="s">
        <v>31</v>
      </c>
      <c r="E2291" t="s">
        <v>1768</v>
      </c>
      <c r="F2291" t="s">
        <v>20</v>
      </c>
      <c r="G2291" t="s">
        <v>73</v>
      </c>
      <c r="H2291" t="s">
        <v>34</v>
      </c>
      <c r="I2291" t="s">
        <v>23</v>
      </c>
      <c r="J2291" t="s">
        <v>24</v>
      </c>
      <c r="K2291" t="s">
        <v>25</v>
      </c>
      <c r="L2291" t="s">
        <v>1434</v>
      </c>
      <c r="M2291">
        <v>76.45</v>
      </c>
      <c r="N2291">
        <v>57</v>
      </c>
      <c r="O2291" t="s">
        <v>27</v>
      </c>
      <c r="P2291" t="s">
        <v>38</v>
      </c>
      <c r="Q2291">
        <v>4</v>
      </c>
      <c r="R2291">
        <v>38</v>
      </c>
      <c r="S2291" t="s">
        <v>131</v>
      </c>
      <c r="T2291" t="s">
        <v>872</v>
      </c>
      <c r="U2291">
        <v>304402</v>
      </c>
    </row>
    <row r="2292" spans="1:21" x14ac:dyDescent="0.3">
      <c r="A2292">
        <v>304982</v>
      </c>
      <c r="B2292" t="s">
        <v>833</v>
      </c>
      <c r="C2292" t="s">
        <v>1765</v>
      </c>
      <c r="D2292" t="s">
        <v>19</v>
      </c>
      <c r="E2292" t="s">
        <v>1770</v>
      </c>
      <c r="F2292" t="s">
        <v>41</v>
      </c>
      <c r="G2292" t="s">
        <v>102</v>
      </c>
      <c r="H2292" t="s">
        <v>63</v>
      </c>
      <c r="I2292" t="s">
        <v>35</v>
      </c>
      <c r="J2292" t="s">
        <v>36</v>
      </c>
      <c r="K2292" t="s">
        <v>69</v>
      </c>
      <c r="L2292" t="s">
        <v>1290</v>
      </c>
      <c r="M2292">
        <v>84.81</v>
      </c>
      <c r="N2292">
        <v>80</v>
      </c>
      <c r="O2292" t="s">
        <v>27</v>
      </c>
      <c r="P2292" t="s">
        <v>38</v>
      </c>
      <c r="Q2292">
        <v>5</v>
      </c>
      <c r="R2292">
        <v>35</v>
      </c>
      <c r="S2292" t="s">
        <v>29</v>
      </c>
      <c r="U2292">
        <v>304346</v>
      </c>
    </row>
    <row r="2293" spans="1:21" x14ac:dyDescent="0.3">
      <c r="A2293">
        <v>304984</v>
      </c>
      <c r="B2293" t="s">
        <v>384</v>
      </c>
      <c r="C2293" t="s">
        <v>1763</v>
      </c>
      <c r="D2293" t="s">
        <v>80</v>
      </c>
      <c r="E2293" t="s">
        <v>1772</v>
      </c>
      <c r="F2293" t="s">
        <v>46</v>
      </c>
      <c r="G2293" t="s">
        <v>108</v>
      </c>
      <c r="H2293" t="s">
        <v>63</v>
      </c>
      <c r="I2293" t="s">
        <v>35</v>
      </c>
      <c r="J2293" t="s">
        <v>24</v>
      </c>
      <c r="K2293" t="s">
        <v>64</v>
      </c>
      <c r="L2293" t="s">
        <v>1184</v>
      </c>
      <c r="M2293">
        <v>79.56</v>
      </c>
      <c r="N2293">
        <v>67</v>
      </c>
      <c r="O2293" t="s">
        <v>27</v>
      </c>
      <c r="P2293" t="s">
        <v>28</v>
      </c>
      <c r="R2293">
        <v>19</v>
      </c>
      <c r="S2293" t="s">
        <v>57</v>
      </c>
      <c r="T2293" t="s">
        <v>1473</v>
      </c>
      <c r="U2293">
        <v>303822</v>
      </c>
    </row>
    <row r="2294" spans="1:21" x14ac:dyDescent="0.3">
      <c r="A2294">
        <v>304995</v>
      </c>
      <c r="B2294" t="s">
        <v>298</v>
      </c>
      <c r="C2294" t="s">
        <v>1761</v>
      </c>
      <c r="D2294" t="s">
        <v>40</v>
      </c>
      <c r="E2294" t="s">
        <v>1768</v>
      </c>
      <c r="F2294" t="s">
        <v>20</v>
      </c>
      <c r="G2294" t="s">
        <v>102</v>
      </c>
      <c r="H2294" t="s">
        <v>34</v>
      </c>
      <c r="I2294" t="s">
        <v>35</v>
      </c>
      <c r="J2294" t="s">
        <v>36</v>
      </c>
      <c r="K2294" t="s">
        <v>69</v>
      </c>
      <c r="L2294" t="s">
        <v>1480</v>
      </c>
      <c r="M2294">
        <v>77.400000000000006</v>
      </c>
      <c r="N2294">
        <v>62</v>
      </c>
      <c r="O2294" t="s">
        <v>27</v>
      </c>
      <c r="P2294" t="s">
        <v>38</v>
      </c>
      <c r="Q2294">
        <v>3</v>
      </c>
      <c r="R2294">
        <v>34</v>
      </c>
      <c r="S2294" t="s">
        <v>57</v>
      </c>
      <c r="T2294" t="s">
        <v>990</v>
      </c>
      <c r="U2294">
        <v>303825</v>
      </c>
    </row>
    <row r="2295" spans="1:21" x14ac:dyDescent="0.3">
      <c r="A2295">
        <v>305000</v>
      </c>
      <c r="B2295" t="s">
        <v>579</v>
      </c>
      <c r="C2295" t="s">
        <v>1763</v>
      </c>
      <c r="D2295" t="s">
        <v>80</v>
      </c>
      <c r="E2295" t="s">
        <v>1770</v>
      </c>
      <c r="F2295" t="s">
        <v>41</v>
      </c>
      <c r="G2295" t="s">
        <v>42</v>
      </c>
      <c r="H2295" t="s">
        <v>22</v>
      </c>
      <c r="I2295" t="s">
        <v>23</v>
      </c>
      <c r="J2295" t="s">
        <v>24</v>
      </c>
      <c r="K2295" t="s">
        <v>54</v>
      </c>
      <c r="L2295" t="s">
        <v>545</v>
      </c>
      <c r="M2295">
        <v>84.08</v>
      </c>
      <c r="N2295">
        <v>50</v>
      </c>
      <c r="O2295" t="s">
        <v>27</v>
      </c>
      <c r="P2295" t="s">
        <v>38</v>
      </c>
      <c r="Q2295">
        <v>4</v>
      </c>
      <c r="R2295">
        <v>36</v>
      </c>
      <c r="S2295" t="s">
        <v>29</v>
      </c>
      <c r="U2295">
        <v>304776</v>
      </c>
    </row>
    <row r="2296" spans="1:21" x14ac:dyDescent="0.3">
      <c r="A2296">
        <v>305005</v>
      </c>
      <c r="B2296" t="s">
        <v>151</v>
      </c>
      <c r="C2296" t="s">
        <v>1761</v>
      </c>
      <c r="D2296" t="s">
        <v>40</v>
      </c>
      <c r="E2296" t="s">
        <v>1772</v>
      </c>
      <c r="F2296" t="s">
        <v>46</v>
      </c>
      <c r="G2296" t="s">
        <v>62</v>
      </c>
      <c r="H2296" t="s">
        <v>22</v>
      </c>
      <c r="I2296" t="s">
        <v>43</v>
      </c>
      <c r="J2296" t="s">
        <v>36</v>
      </c>
      <c r="K2296" t="s">
        <v>25</v>
      </c>
      <c r="L2296" t="s">
        <v>804</v>
      </c>
      <c r="M2296">
        <v>84.62</v>
      </c>
      <c r="N2296">
        <v>61</v>
      </c>
      <c r="O2296" t="s">
        <v>27</v>
      </c>
      <c r="P2296" t="s">
        <v>28</v>
      </c>
      <c r="R2296">
        <v>16</v>
      </c>
      <c r="S2296" t="s">
        <v>29</v>
      </c>
      <c r="U2296">
        <v>303543</v>
      </c>
    </row>
    <row r="2297" spans="1:21" x14ac:dyDescent="0.3">
      <c r="A2297">
        <v>305008</v>
      </c>
      <c r="B2297" t="s">
        <v>1068</v>
      </c>
      <c r="C2297" t="s">
        <v>1761</v>
      </c>
      <c r="D2297" t="s">
        <v>40</v>
      </c>
      <c r="E2297" t="s">
        <v>1769</v>
      </c>
      <c r="F2297" t="s">
        <v>61</v>
      </c>
      <c r="G2297" t="s">
        <v>62</v>
      </c>
      <c r="H2297" t="s">
        <v>63</v>
      </c>
      <c r="I2297" t="s">
        <v>43</v>
      </c>
      <c r="J2297" t="s">
        <v>36</v>
      </c>
      <c r="K2297" t="s">
        <v>64</v>
      </c>
      <c r="L2297" t="s">
        <v>441</v>
      </c>
      <c r="M2297">
        <v>82.76</v>
      </c>
      <c r="N2297">
        <v>59</v>
      </c>
      <c r="O2297" t="s">
        <v>27</v>
      </c>
      <c r="P2297" t="s">
        <v>38</v>
      </c>
      <c r="Q2297">
        <v>3</v>
      </c>
      <c r="R2297">
        <v>30</v>
      </c>
      <c r="S2297" t="s">
        <v>57</v>
      </c>
      <c r="T2297" t="s">
        <v>1485</v>
      </c>
      <c r="U2297">
        <v>303960</v>
      </c>
    </row>
    <row r="2298" spans="1:21" x14ac:dyDescent="0.3">
      <c r="A2298">
        <v>305009</v>
      </c>
      <c r="B2298" t="s">
        <v>450</v>
      </c>
      <c r="C2298" t="s">
        <v>1764</v>
      </c>
      <c r="D2298" t="s">
        <v>60</v>
      </c>
      <c r="E2298" t="s">
        <v>1769</v>
      </c>
      <c r="F2298" t="s">
        <v>61</v>
      </c>
      <c r="G2298" t="s">
        <v>68</v>
      </c>
      <c r="H2298" t="s">
        <v>22</v>
      </c>
      <c r="I2298" t="s">
        <v>43</v>
      </c>
      <c r="J2298" t="s">
        <v>24</v>
      </c>
      <c r="K2298" t="s">
        <v>64</v>
      </c>
      <c r="L2298" t="s">
        <v>109</v>
      </c>
      <c r="M2298">
        <v>79.319999999999993</v>
      </c>
      <c r="N2298">
        <v>76</v>
      </c>
      <c r="O2298" t="s">
        <v>27</v>
      </c>
      <c r="P2298" t="s">
        <v>38</v>
      </c>
      <c r="Q2298">
        <v>3</v>
      </c>
      <c r="R2298">
        <v>29</v>
      </c>
      <c r="S2298" t="s">
        <v>29</v>
      </c>
      <c r="U2298">
        <v>303637</v>
      </c>
    </row>
    <row r="2299" spans="1:21" x14ac:dyDescent="0.3">
      <c r="A2299">
        <v>305029</v>
      </c>
      <c r="B2299" t="s">
        <v>295</v>
      </c>
      <c r="C2299" t="s">
        <v>1763</v>
      </c>
      <c r="D2299" t="s">
        <v>80</v>
      </c>
      <c r="E2299" t="s">
        <v>1772</v>
      </c>
      <c r="F2299" t="s">
        <v>46</v>
      </c>
      <c r="G2299" t="s">
        <v>53</v>
      </c>
      <c r="H2299" t="s">
        <v>34</v>
      </c>
      <c r="I2299" t="s">
        <v>23</v>
      </c>
      <c r="J2299" t="s">
        <v>36</v>
      </c>
      <c r="K2299" t="s">
        <v>64</v>
      </c>
      <c r="L2299" t="s">
        <v>191</v>
      </c>
      <c r="M2299">
        <v>80.27</v>
      </c>
      <c r="N2299">
        <v>61</v>
      </c>
      <c r="O2299" t="s">
        <v>27</v>
      </c>
      <c r="P2299" t="s">
        <v>50</v>
      </c>
      <c r="R2299">
        <v>28</v>
      </c>
      <c r="S2299" t="s">
        <v>29</v>
      </c>
      <c r="U2299">
        <v>304653</v>
      </c>
    </row>
    <row r="2300" spans="1:21" x14ac:dyDescent="0.3">
      <c r="A2300">
        <v>305037</v>
      </c>
      <c r="B2300" t="s">
        <v>407</v>
      </c>
      <c r="C2300" t="s">
        <v>1760</v>
      </c>
      <c r="D2300" t="s">
        <v>31</v>
      </c>
      <c r="E2300" t="s">
        <v>1768</v>
      </c>
      <c r="F2300" t="s">
        <v>20</v>
      </c>
      <c r="G2300" t="s">
        <v>68</v>
      </c>
      <c r="H2300" t="s">
        <v>76</v>
      </c>
      <c r="I2300" t="s">
        <v>43</v>
      </c>
      <c r="J2300" t="s">
        <v>36</v>
      </c>
      <c r="K2300" t="s">
        <v>69</v>
      </c>
      <c r="L2300" t="s">
        <v>1231</v>
      </c>
      <c r="M2300">
        <v>81.31</v>
      </c>
      <c r="N2300">
        <v>71</v>
      </c>
      <c r="O2300" t="s">
        <v>27</v>
      </c>
      <c r="P2300" t="s">
        <v>50</v>
      </c>
      <c r="R2300">
        <v>38</v>
      </c>
      <c r="S2300" t="s">
        <v>57</v>
      </c>
      <c r="T2300" t="s">
        <v>1207</v>
      </c>
      <c r="U2300">
        <v>304386</v>
      </c>
    </row>
    <row r="2301" spans="1:21" x14ac:dyDescent="0.3">
      <c r="A2301">
        <v>305041</v>
      </c>
      <c r="B2301" t="s">
        <v>177</v>
      </c>
      <c r="C2301" t="s">
        <v>1764</v>
      </c>
      <c r="D2301" t="s">
        <v>60</v>
      </c>
      <c r="E2301" t="s">
        <v>1768</v>
      </c>
      <c r="F2301" t="s">
        <v>20</v>
      </c>
      <c r="G2301" t="s">
        <v>42</v>
      </c>
      <c r="H2301" t="s">
        <v>22</v>
      </c>
      <c r="I2301" t="s">
        <v>23</v>
      </c>
      <c r="J2301" t="s">
        <v>36</v>
      </c>
      <c r="K2301" t="s">
        <v>64</v>
      </c>
      <c r="L2301" t="s">
        <v>1497</v>
      </c>
      <c r="M2301">
        <v>76.569999999999993</v>
      </c>
      <c r="N2301">
        <v>59</v>
      </c>
      <c r="O2301" t="s">
        <v>27</v>
      </c>
      <c r="P2301" t="s">
        <v>50</v>
      </c>
      <c r="R2301">
        <v>35</v>
      </c>
      <c r="S2301" t="s">
        <v>29</v>
      </c>
      <c r="U2301">
        <v>304923</v>
      </c>
    </row>
    <row r="2302" spans="1:21" x14ac:dyDescent="0.3">
      <c r="A2302">
        <v>305046</v>
      </c>
      <c r="B2302" t="s">
        <v>581</v>
      </c>
      <c r="C2302" t="s">
        <v>1760</v>
      </c>
      <c r="D2302" t="s">
        <v>31</v>
      </c>
      <c r="E2302" t="s">
        <v>1772</v>
      </c>
      <c r="F2302" t="s">
        <v>46</v>
      </c>
      <c r="G2302" t="s">
        <v>21</v>
      </c>
      <c r="H2302" t="s">
        <v>22</v>
      </c>
      <c r="I2302" t="s">
        <v>23</v>
      </c>
      <c r="J2302" t="s">
        <v>24</v>
      </c>
      <c r="K2302" t="s">
        <v>64</v>
      </c>
      <c r="L2302" t="s">
        <v>1302</v>
      </c>
      <c r="M2302">
        <v>79.599999999999994</v>
      </c>
      <c r="N2302">
        <v>78</v>
      </c>
      <c r="O2302" t="s">
        <v>27</v>
      </c>
      <c r="P2302" t="s">
        <v>28</v>
      </c>
      <c r="R2302">
        <v>25</v>
      </c>
      <c r="S2302" t="s">
        <v>57</v>
      </c>
      <c r="T2302" t="s">
        <v>1196</v>
      </c>
      <c r="U2302">
        <v>303656</v>
      </c>
    </row>
    <row r="2303" spans="1:21" x14ac:dyDescent="0.3">
      <c r="A2303">
        <v>305050</v>
      </c>
      <c r="B2303" t="s">
        <v>724</v>
      </c>
      <c r="C2303" t="s">
        <v>1764</v>
      </c>
      <c r="D2303" t="s">
        <v>60</v>
      </c>
      <c r="E2303" t="s">
        <v>1771</v>
      </c>
      <c r="F2303" t="s">
        <v>32</v>
      </c>
      <c r="G2303" t="s">
        <v>73</v>
      </c>
      <c r="H2303" t="s">
        <v>76</v>
      </c>
      <c r="I2303" t="s">
        <v>23</v>
      </c>
      <c r="J2303" t="s">
        <v>36</v>
      </c>
      <c r="K2303" t="s">
        <v>25</v>
      </c>
      <c r="L2303" t="s">
        <v>1170</v>
      </c>
      <c r="M2303">
        <v>82.29</v>
      </c>
      <c r="N2303">
        <v>80</v>
      </c>
      <c r="O2303" t="s">
        <v>27</v>
      </c>
      <c r="P2303" t="s">
        <v>38</v>
      </c>
      <c r="Q2303">
        <v>2</v>
      </c>
      <c r="R2303">
        <v>10</v>
      </c>
      <c r="S2303" t="s">
        <v>29</v>
      </c>
      <c r="U2303">
        <v>304458</v>
      </c>
    </row>
    <row r="2304" spans="1:21" x14ac:dyDescent="0.3">
      <c r="A2304">
        <v>305051</v>
      </c>
      <c r="B2304" t="s">
        <v>1104</v>
      </c>
      <c r="C2304" t="s">
        <v>1760</v>
      </c>
      <c r="D2304" t="s">
        <v>31</v>
      </c>
      <c r="E2304" t="s">
        <v>1769</v>
      </c>
      <c r="F2304" t="s">
        <v>61</v>
      </c>
      <c r="G2304" t="s">
        <v>68</v>
      </c>
      <c r="H2304" t="s">
        <v>22</v>
      </c>
      <c r="I2304" t="s">
        <v>35</v>
      </c>
      <c r="J2304" t="s">
        <v>24</v>
      </c>
      <c r="K2304" t="s">
        <v>64</v>
      </c>
      <c r="L2304" t="s">
        <v>1501</v>
      </c>
      <c r="M2304">
        <v>82.51</v>
      </c>
      <c r="N2304">
        <v>64</v>
      </c>
      <c r="O2304" t="s">
        <v>27</v>
      </c>
      <c r="P2304" t="s">
        <v>38</v>
      </c>
      <c r="Q2304">
        <v>4</v>
      </c>
      <c r="R2304">
        <v>18</v>
      </c>
      <c r="S2304" t="s">
        <v>131</v>
      </c>
      <c r="T2304" t="s">
        <v>1502</v>
      </c>
      <c r="U2304">
        <v>303632</v>
      </c>
    </row>
    <row r="2305" spans="1:21" x14ac:dyDescent="0.3">
      <c r="A2305">
        <v>305062</v>
      </c>
      <c r="B2305" t="s">
        <v>1074</v>
      </c>
      <c r="C2305" t="s">
        <v>1765</v>
      </c>
      <c r="D2305" t="s">
        <v>19</v>
      </c>
      <c r="E2305" t="s">
        <v>1768</v>
      </c>
      <c r="F2305" t="s">
        <v>20</v>
      </c>
      <c r="G2305" t="s">
        <v>42</v>
      </c>
      <c r="H2305" t="s">
        <v>76</v>
      </c>
      <c r="I2305" t="s">
        <v>35</v>
      </c>
      <c r="J2305" t="s">
        <v>24</v>
      </c>
      <c r="K2305" t="s">
        <v>69</v>
      </c>
      <c r="L2305" t="s">
        <v>127</v>
      </c>
      <c r="M2305">
        <v>76.61</v>
      </c>
      <c r="N2305">
        <v>65</v>
      </c>
      <c r="O2305" t="s">
        <v>27</v>
      </c>
      <c r="P2305" t="s">
        <v>38</v>
      </c>
      <c r="Q2305">
        <v>4</v>
      </c>
      <c r="S2305" t="s">
        <v>29</v>
      </c>
      <c r="U2305">
        <v>304481</v>
      </c>
    </row>
    <row r="2306" spans="1:21" x14ac:dyDescent="0.3">
      <c r="A2306">
        <v>305064</v>
      </c>
      <c r="B2306" t="s">
        <v>888</v>
      </c>
      <c r="C2306" t="s">
        <v>1765</v>
      </c>
      <c r="D2306" t="s">
        <v>19</v>
      </c>
      <c r="E2306" t="s">
        <v>1769</v>
      </c>
      <c r="F2306" t="s">
        <v>61</v>
      </c>
      <c r="G2306" t="s">
        <v>53</v>
      </c>
      <c r="H2306" t="s">
        <v>34</v>
      </c>
      <c r="I2306" t="s">
        <v>43</v>
      </c>
      <c r="J2306" t="s">
        <v>24</v>
      </c>
      <c r="K2306" t="s">
        <v>69</v>
      </c>
      <c r="L2306" t="s">
        <v>456</v>
      </c>
      <c r="M2306">
        <v>84.85</v>
      </c>
      <c r="N2306">
        <v>73</v>
      </c>
      <c r="O2306" t="s">
        <v>27</v>
      </c>
      <c r="P2306" t="s">
        <v>50</v>
      </c>
      <c r="R2306">
        <v>30</v>
      </c>
      <c r="S2306" t="s">
        <v>29</v>
      </c>
      <c r="U2306">
        <v>304223</v>
      </c>
    </row>
    <row r="2307" spans="1:21" x14ac:dyDescent="0.3">
      <c r="A2307">
        <v>305080</v>
      </c>
      <c r="B2307" t="s">
        <v>67</v>
      </c>
      <c r="C2307" t="s">
        <v>1764</v>
      </c>
      <c r="D2307" t="s">
        <v>60</v>
      </c>
      <c r="E2307" t="s">
        <v>1769</v>
      </c>
      <c r="F2307" t="s">
        <v>61</v>
      </c>
      <c r="G2307" t="s">
        <v>33</v>
      </c>
      <c r="H2307" t="s">
        <v>34</v>
      </c>
      <c r="I2307" t="s">
        <v>23</v>
      </c>
      <c r="J2307" t="s">
        <v>24</v>
      </c>
      <c r="K2307" t="s">
        <v>69</v>
      </c>
      <c r="L2307" t="s">
        <v>1249</v>
      </c>
      <c r="M2307">
        <v>77.510000000000005</v>
      </c>
      <c r="N2307">
        <v>51</v>
      </c>
      <c r="O2307" t="s">
        <v>27</v>
      </c>
      <c r="P2307" t="s">
        <v>38</v>
      </c>
      <c r="Q2307">
        <v>3</v>
      </c>
      <c r="R2307">
        <v>8</v>
      </c>
      <c r="S2307" t="s">
        <v>29</v>
      </c>
      <c r="U2307">
        <v>305053</v>
      </c>
    </row>
    <row r="2308" spans="1:21" x14ac:dyDescent="0.3">
      <c r="A2308">
        <v>305090</v>
      </c>
      <c r="B2308" t="s">
        <v>885</v>
      </c>
      <c r="C2308" t="s">
        <v>1762</v>
      </c>
      <c r="D2308" t="s">
        <v>72</v>
      </c>
      <c r="E2308" t="s">
        <v>1769</v>
      </c>
      <c r="F2308" t="s">
        <v>61</v>
      </c>
      <c r="G2308" t="s">
        <v>21</v>
      </c>
      <c r="H2308" t="s">
        <v>63</v>
      </c>
      <c r="I2308" t="s">
        <v>43</v>
      </c>
      <c r="J2308" t="s">
        <v>24</v>
      </c>
      <c r="K2308" t="s">
        <v>69</v>
      </c>
      <c r="L2308" t="s">
        <v>1517</v>
      </c>
      <c r="M2308">
        <v>77.73</v>
      </c>
      <c r="N2308">
        <v>53</v>
      </c>
      <c r="O2308" t="s">
        <v>27</v>
      </c>
      <c r="P2308" t="s">
        <v>38</v>
      </c>
      <c r="Q2308">
        <v>5</v>
      </c>
      <c r="R2308">
        <v>21</v>
      </c>
      <c r="S2308" t="s">
        <v>29</v>
      </c>
      <c r="U2308">
        <v>304409</v>
      </c>
    </row>
    <row r="2309" spans="1:21" x14ac:dyDescent="0.3">
      <c r="A2309">
        <v>305092</v>
      </c>
      <c r="B2309" t="s">
        <v>237</v>
      </c>
      <c r="C2309" t="s">
        <v>1761</v>
      </c>
      <c r="D2309" t="s">
        <v>40</v>
      </c>
      <c r="E2309" t="s">
        <v>1769</v>
      </c>
      <c r="F2309" t="s">
        <v>61</v>
      </c>
      <c r="G2309" t="s">
        <v>126</v>
      </c>
      <c r="H2309" t="s">
        <v>22</v>
      </c>
      <c r="I2309" t="s">
        <v>23</v>
      </c>
      <c r="J2309" t="s">
        <v>36</v>
      </c>
      <c r="K2309" t="s">
        <v>69</v>
      </c>
      <c r="L2309" t="s">
        <v>1505</v>
      </c>
      <c r="M2309">
        <v>76.41</v>
      </c>
      <c r="N2309">
        <v>51</v>
      </c>
      <c r="O2309" t="s">
        <v>27</v>
      </c>
      <c r="P2309" t="s">
        <v>38</v>
      </c>
      <c r="Q2309">
        <v>2</v>
      </c>
      <c r="R2309">
        <v>20</v>
      </c>
      <c r="S2309" t="s">
        <v>29</v>
      </c>
      <c r="U2309">
        <v>304852</v>
      </c>
    </row>
    <row r="2310" spans="1:21" x14ac:dyDescent="0.3">
      <c r="A2310">
        <v>305101</v>
      </c>
      <c r="B2310" t="s">
        <v>536</v>
      </c>
      <c r="C2310" t="s">
        <v>1765</v>
      </c>
      <c r="D2310" t="s">
        <v>19</v>
      </c>
      <c r="E2310" t="s">
        <v>1771</v>
      </c>
      <c r="F2310" t="s">
        <v>32</v>
      </c>
      <c r="G2310" t="s">
        <v>42</v>
      </c>
      <c r="H2310" t="s">
        <v>34</v>
      </c>
      <c r="I2310" t="s">
        <v>23</v>
      </c>
      <c r="J2310" t="s">
        <v>24</v>
      </c>
      <c r="K2310" t="s">
        <v>69</v>
      </c>
      <c r="L2310" t="s">
        <v>1519</v>
      </c>
      <c r="M2310">
        <v>83.33</v>
      </c>
      <c r="N2310">
        <v>75</v>
      </c>
      <c r="O2310" t="s">
        <v>27</v>
      </c>
      <c r="P2310" t="s">
        <v>50</v>
      </c>
      <c r="R2310">
        <v>38</v>
      </c>
      <c r="S2310" t="s">
        <v>29</v>
      </c>
      <c r="U2310">
        <v>303655</v>
      </c>
    </row>
    <row r="2311" spans="1:21" x14ac:dyDescent="0.3">
      <c r="A2311">
        <v>305106</v>
      </c>
      <c r="B2311" t="s">
        <v>1137</v>
      </c>
      <c r="C2311" t="s">
        <v>1763</v>
      </c>
      <c r="D2311" t="s">
        <v>80</v>
      </c>
      <c r="E2311" t="s">
        <v>1771</v>
      </c>
      <c r="F2311" t="s">
        <v>32</v>
      </c>
      <c r="G2311" t="s">
        <v>173</v>
      </c>
      <c r="H2311" t="s">
        <v>63</v>
      </c>
      <c r="I2311" t="s">
        <v>23</v>
      </c>
      <c r="J2311" t="s">
        <v>36</v>
      </c>
      <c r="K2311" t="s">
        <v>25</v>
      </c>
      <c r="L2311" t="s">
        <v>1522</v>
      </c>
      <c r="M2311">
        <v>80.209999999999994</v>
      </c>
      <c r="N2311">
        <v>56</v>
      </c>
      <c r="O2311" t="s">
        <v>27</v>
      </c>
      <c r="P2311" t="s">
        <v>38</v>
      </c>
      <c r="Q2311">
        <v>5</v>
      </c>
      <c r="R2311">
        <v>37</v>
      </c>
      <c r="S2311" t="s">
        <v>29</v>
      </c>
      <c r="U2311">
        <v>303825</v>
      </c>
    </row>
    <row r="2312" spans="1:21" x14ac:dyDescent="0.3">
      <c r="A2312">
        <v>305108</v>
      </c>
      <c r="B2312" t="s">
        <v>556</v>
      </c>
      <c r="C2312" t="s">
        <v>1766</v>
      </c>
      <c r="D2312" t="s">
        <v>52</v>
      </c>
      <c r="E2312" t="s">
        <v>1771</v>
      </c>
      <c r="F2312" t="s">
        <v>32</v>
      </c>
      <c r="G2312" t="s">
        <v>108</v>
      </c>
      <c r="H2312" t="s">
        <v>76</v>
      </c>
      <c r="I2312" t="s">
        <v>35</v>
      </c>
      <c r="J2312" t="s">
        <v>24</v>
      </c>
      <c r="K2312" t="s">
        <v>69</v>
      </c>
      <c r="L2312" t="s">
        <v>202</v>
      </c>
      <c r="M2312">
        <v>84.42</v>
      </c>
      <c r="N2312">
        <v>79</v>
      </c>
      <c r="O2312" t="s">
        <v>27</v>
      </c>
      <c r="P2312" t="s">
        <v>38</v>
      </c>
      <c r="Q2312">
        <v>4</v>
      </c>
      <c r="R2312">
        <v>20</v>
      </c>
      <c r="S2312" t="s">
        <v>29</v>
      </c>
      <c r="U2312">
        <v>305006</v>
      </c>
    </row>
    <row r="2313" spans="1:21" x14ac:dyDescent="0.3">
      <c r="A2313">
        <v>305110</v>
      </c>
      <c r="B2313" t="s">
        <v>514</v>
      </c>
      <c r="C2313" t="s">
        <v>1760</v>
      </c>
      <c r="D2313" t="s">
        <v>31</v>
      </c>
      <c r="E2313" t="s">
        <v>1768</v>
      </c>
      <c r="F2313" t="s">
        <v>20</v>
      </c>
      <c r="G2313" t="s">
        <v>126</v>
      </c>
      <c r="H2313" t="s">
        <v>76</v>
      </c>
      <c r="I2313" t="s">
        <v>43</v>
      </c>
      <c r="J2313" t="s">
        <v>36</v>
      </c>
      <c r="K2313" t="s">
        <v>25</v>
      </c>
      <c r="L2313" t="s">
        <v>121</v>
      </c>
      <c r="M2313">
        <v>82.38</v>
      </c>
      <c r="N2313">
        <v>66</v>
      </c>
      <c r="O2313" t="s">
        <v>27</v>
      </c>
      <c r="P2313" t="s">
        <v>28</v>
      </c>
      <c r="R2313">
        <v>37</v>
      </c>
      <c r="S2313" t="s">
        <v>29</v>
      </c>
      <c r="U2313">
        <v>303918</v>
      </c>
    </row>
    <row r="2314" spans="1:21" x14ac:dyDescent="0.3">
      <c r="A2314">
        <v>305111</v>
      </c>
      <c r="B2314" t="s">
        <v>316</v>
      </c>
      <c r="C2314" t="s">
        <v>1764</v>
      </c>
      <c r="D2314" t="s">
        <v>60</v>
      </c>
      <c r="E2314" t="s">
        <v>1768</v>
      </c>
      <c r="F2314" t="s">
        <v>20</v>
      </c>
      <c r="G2314" t="s">
        <v>53</v>
      </c>
      <c r="H2314" t="s">
        <v>34</v>
      </c>
      <c r="I2314" t="s">
        <v>23</v>
      </c>
      <c r="J2314" t="s">
        <v>24</v>
      </c>
      <c r="K2314" t="s">
        <v>64</v>
      </c>
      <c r="L2314" t="s">
        <v>1524</v>
      </c>
      <c r="M2314">
        <v>81.400000000000006</v>
      </c>
      <c r="N2314">
        <v>56</v>
      </c>
      <c r="O2314" t="s">
        <v>27</v>
      </c>
      <c r="P2314" t="s">
        <v>38</v>
      </c>
      <c r="Q2314">
        <v>3</v>
      </c>
      <c r="S2314" t="s">
        <v>29</v>
      </c>
      <c r="U2314">
        <v>304893</v>
      </c>
    </row>
    <row r="2315" spans="1:21" x14ac:dyDescent="0.3">
      <c r="A2315">
        <v>305112</v>
      </c>
      <c r="B2315" t="s">
        <v>265</v>
      </c>
      <c r="C2315" t="s">
        <v>1764</v>
      </c>
      <c r="D2315" t="s">
        <v>60</v>
      </c>
      <c r="E2315" t="s">
        <v>1768</v>
      </c>
      <c r="F2315" t="s">
        <v>20</v>
      </c>
      <c r="G2315" t="s">
        <v>53</v>
      </c>
      <c r="H2315" t="s">
        <v>22</v>
      </c>
      <c r="I2315" t="s">
        <v>35</v>
      </c>
      <c r="J2315" t="s">
        <v>24</v>
      </c>
      <c r="K2315" t="s">
        <v>25</v>
      </c>
      <c r="L2315" t="s">
        <v>458</v>
      </c>
      <c r="M2315">
        <v>75.040000000000006</v>
      </c>
      <c r="N2315">
        <v>64</v>
      </c>
      <c r="O2315" t="s">
        <v>27</v>
      </c>
      <c r="P2315" t="s">
        <v>28</v>
      </c>
      <c r="R2315">
        <v>26</v>
      </c>
      <c r="S2315" t="s">
        <v>29</v>
      </c>
      <c r="U2315">
        <v>304989</v>
      </c>
    </row>
    <row r="2316" spans="1:21" x14ac:dyDescent="0.3">
      <c r="A2316">
        <v>305117</v>
      </c>
      <c r="B2316" t="s">
        <v>634</v>
      </c>
      <c r="C2316" t="s">
        <v>1766</v>
      </c>
      <c r="D2316" t="s">
        <v>52</v>
      </c>
      <c r="E2316" t="s">
        <v>1771</v>
      </c>
      <c r="F2316" t="s">
        <v>32</v>
      </c>
      <c r="G2316" t="s">
        <v>33</v>
      </c>
      <c r="H2316" t="s">
        <v>34</v>
      </c>
      <c r="I2316" t="s">
        <v>23</v>
      </c>
      <c r="J2316" t="s">
        <v>24</v>
      </c>
      <c r="K2316" t="s">
        <v>25</v>
      </c>
      <c r="L2316" t="s">
        <v>589</v>
      </c>
      <c r="M2316">
        <v>78.58</v>
      </c>
      <c r="N2316">
        <v>56</v>
      </c>
      <c r="O2316" t="s">
        <v>27</v>
      </c>
      <c r="P2316" t="s">
        <v>38</v>
      </c>
      <c r="Q2316">
        <v>5</v>
      </c>
      <c r="R2316">
        <v>12</v>
      </c>
      <c r="S2316" t="s">
        <v>29</v>
      </c>
      <c r="U2316">
        <v>304464</v>
      </c>
    </row>
    <row r="2317" spans="1:21" x14ac:dyDescent="0.3">
      <c r="A2317">
        <v>305119</v>
      </c>
      <c r="B2317" t="s">
        <v>338</v>
      </c>
      <c r="C2317" t="s">
        <v>1764</v>
      </c>
      <c r="D2317" t="s">
        <v>60</v>
      </c>
      <c r="E2317" t="s">
        <v>1771</v>
      </c>
      <c r="F2317" t="s">
        <v>32</v>
      </c>
      <c r="G2317" t="s">
        <v>73</v>
      </c>
      <c r="H2317" t="s">
        <v>76</v>
      </c>
      <c r="I2317" t="s">
        <v>23</v>
      </c>
      <c r="J2317" t="s">
        <v>24</v>
      </c>
      <c r="K2317" t="s">
        <v>25</v>
      </c>
      <c r="L2317" t="s">
        <v>1261</v>
      </c>
      <c r="M2317">
        <v>75.94</v>
      </c>
      <c r="N2317">
        <v>72</v>
      </c>
      <c r="O2317" t="s">
        <v>27</v>
      </c>
      <c r="P2317" t="s">
        <v>28</v>
      </c>
      <c r="R2317">
        <v>32</v>
      </c>
      <c r="S2317" t="s">
        <v>29</v>
      </c>
      <c r="U2317">
        <v>304936</v>
      </c>
    </row>
    <row r="2318" spans="1:21" x14ac:dyDescent="0.3">
      <c r="A2318">
        <v>305121</v>
      </c>
      <c r="B2318" t="s">
        <v>51</v>
      </c>
      <c r="C2318" t="s">
        <v>1763</v>
      </c>
      <c r="D2318" t="s">
        <v>80</v>
      </c>
      <c r="E2318" t="s">
        <v>1769</v>
      </c>
      <c r="F2318" t="s">
        <v>61</v>
      </c>
      <c r="G2318" t="s">
        <v>68</v>
      </c>
      <c r="H2318" t="s">
        <v>22</v>
      </c>
      <c r="I2318" t="s">
        <v>35</v>
      </c>
      <c r="J2318" t="s">
        <v>36</v>
      </c>
      <c r="K2318" t="s">
        <v>69</v>
      </c>
      <c r="L2318" t="s">
        <v>141</v>
      </c>
      <c r="M2318">
        <v>81.790000000000006</v>
      </c>
      <c r="N2318">
        <v>56</v>
      </c>
      <c r="O2318" t="s">
        <v>27</v>
      </c>
      <c r="P2318" t="s">
        <v>38</v>
      </c>
      <c r="Q2318">
        <v>3</v>
      </c>
      <c r="R2318">
        <v>31</v>
      </c>
      <c r="S2318" t="s">
        <v>57</v>
      </c>
      <c r="T2318" t="s">
        <v>1500</v>
      </c>
      <c r="U2318">
        <v>304796</v>
      </c>
    </row>
    <row r="2319" spans="1:21" x14ac:dyDescent="0.3">
      <c r="A2319">
        <v>305125</v>
      </c>
      <c r="B2319" t="s">
        <v>983</v>
      </c>
      <c r="C2319" t="s">
        <v>1765</v>
      </c>
      <c r="D2319" t="s">
        <v>19</v>
      </c>
      <c r="E2319" t="s">
        <v>1770</v>
      </c>
      <c r="F2319" t="s">
        <v>41</v>
      </c>
      <c r="G2319" t="s">
        <v>33</v>
      </c>
      <c r="H2319" t="s">
        <v>34</v>
      </c>
      <c r="I2319" t="s">
        <v>35</v>
      </c>
      <c r="J2319" t="s">
        <v>36</v>
      </c>
      <c r="K2319" t="s">
        <v>25</v>
      </c>
      <c r="L2319" t="s">
        <v>135</v>
      </c>
      <c r="M2319">
        <v>78.91</v>
      </c>
      <c r="N2319">
        <v>68</v>
      </c>
      <c r="O2319" t="s">
        <v>27</v>
      </c>
      <c r="P2319" t="s">
        <v>28</v>
      </c>
      <c r="R2319">
        <v>19</v>
      </c>
      <c r="S2319" t="s">
        <v>57</v>
      </c>
      <c r="T2319" t="s">
        <v>1531</v>
      </c>
      <c r="U2319">
        <v>303771</v>
      </c>
    </row>
    <row r="2320" spans="1:21" x14ac:dyDescent="0.3">
      <c r="A2320">
        <v>305130</v>
      </c>
      <c r="B2320" t="s">
        <v>602</v>
      </c>
      <c r="C2320" t="s">
        <v>1765</v>
      </c>
      <c r="D2320" t="s">
        <v>19</v>
      </c>
      <c r="E2320" t="s">
        <v>1770</v>
      </c>
      <c r="F2320" t="s">
        <v>41</v>
      </c>
      <c r="G2320" t="s">
        <v>126</v>
      </c>
      <c r="H2320" t="s">
        <v>22</v>
      </c>
      <c r="I2320" t="s">
        <v>43</v>
      </c>
      <c r="J2320" t="s">
        <v>36</v>
      </c>
      <c r="K2320" t="s">
        <v>25</v>
      </c>
      <c r="L2320" t="s">
        <v>789</v>
      </c>
      <c r="M2320">
        <v>80.709999999999994</v>
      </c>
      <c r="N2320">
        <v>76</v>
      </c>
      <c r="O2320" t="s">
        <v>27</v>
      </c>
      <c r="P2320" t="s">
        <v>38</v>
      </c>
      <c r="Q2320">
        <v>3</v>
      </c>
      <c r="R2320">
        <v>28</v>
      </c>
      <c r="S2320" t="s">
        <v>29</v>
      </c>
      <c r="U2320">
        <v>303893</v>
      </c>
    </row>
    <row r="2321" spans="1:21" x14ac:dyDescent="0.3">
      <c r="A2321">
        <v>305131</v>
      </c>
      <c r="B2321" t="s">
        <v>116</v>
      </c>
      <c r="C2321" t="s">
        <v>1766</v>
      </c>
      <c r="D2321" t="s">
        <v>52</v>
      </c>
      <c r="E2321" t="s">
        <v>1768</v>
      </c>
      <c r="F2321" t="s">
        <v>20</v>
      </c>
      <c r="G2321" t="s">
        <v>42</v>
      </c>
      <c r="H2321" t="s">
        <v>76</v>
      </c>
      <c r="I2321" t="s">
        <v>23</v>
      </c>
      <c r="J2321" t="s">
        <v>24</v>
      </c>
      <c r="K2321" t="s">
        <v>54</v>
      </c>
      <c r="L2321" t="s">
        <v>258</v>
      </c>
      <c r="M2321">
        <v>82.69</v>
      </c>
      <c r="N2321">
        <v>56</v>
      </c>
      <c r="O2321" t="s">
        <v>27</v>
      </c>
      <c r="P2321" t="s">
        <v>38</v>
      </c>
      <c r="Q2321">
        <v>4</v>
      </c>
      <c r="R2321">
        <v>11</v>
      </c>
      <c r="S2321" t="s">
        <v>29</v>
      </c>
      <c r="U2321">
        <v>303660</v>
      </c>
    </row>
    <row r="2322" spans="1:21" x14ac:dyDescent="0.3">
      <c r="A2322">
        <v>305133</v>
      </c>
      <c r="B2322" t="s">
        <v>704</v>
      </c>
      <c r="C2322" t="s">
        <v>1763</v>
      </c>
      <c r="D2322" t="s">
        <v>80</v>
      </c>
      <c r="E2322" t="s">
        <v>1772</v>
      </c>
      <c r="F2322" t="s">
        <v>46</v>
      </c>
      <c r="G2322" t="s">
        <v>47</v>
      </c>
      <c r="H2322" t="s">
        <v>22</v>
      </c>
      <c r="I2322" t="s">
        <v>23</v>
      </c>
      <c r="J2322" t="s">
        <v>24</v>
      </c>
      <c r="K2322" t="s">
        <v>69</v>
      </c>
      <c r="L2322" t="s">
        <v>1066</v>
      </c>
      <c r="M2322">
        <v>78.849999999999994</v>
      </c>
      <c r="N2322">
        <v>50</v>
      </c>
      <c r="O2322" t="s">
        <v>27</v>
      </c>
      <c r="P2322" t="s">
        <v>28</v>
      </c>
      <c r="R2322">
        <v>10</v>
      </c>
      <c r="S2322" t="s">
        <v>57</v>
      </c>
      <c r="T2322" t="s">
        <v>1536</v>
      </c>
      <c r="U2322">
        <v>303665</v>
      </c>
    </row>
    <row r="2323" spans="1:21" x14ac:dyDescent="0.3">
      <c r="A2323">
        <v>305144</v>
      </c>
      <c r="B2323" t="s">
        <v>107</v>
      </c>
      <c r="C2323" t="s">
        <v>1763</v>
      </c>
      <c r="D2323" t="s">
        <v>80</v>
      </c>
      <c r="E2323" t="s">
        <v>1771</v>
      </c>
      <c r="F2323" t="s">
        <v>32</v>
      </c>
      <c r="G2323" t="s">
        <v>33</v>
      </c>
      <c r="H2323" t="s">
        <v>63</v>
      </c>
      <c r="I2323" t="s">
        <v>35</v>
      </c>
      <c r="J2323" t="s">
        <v>36</v>
      </c>
      <c r="K2323" t="s">
        <v>54</v>
      </c>
      <c r="L2323" t="s">
        <v>736</v>
      </c>
      <c r="M2323">
        <v>79.099999999999994</v>
      </c>
      <c r="N2323">
        <v>79</v>
      </c>
      <c r="O2323" t="s">
        <v>27</v>
      </c>
      <c r="P2323" t="s">
        <v>38</v>
      </c>
      <c r="Q2323">
        <v>3</v>
      </c>
      <c r="R2323">
        <v>15</v>
      </c>
      <c r="S2323" t="s">
        <v>29</v>
      </c>
      <c r="U2323">
        <v>303983</v>
      </c>
    </row>
    <row r="2324" spans="1:21" x14ac:dyDescent="0.3">
      <c r="A2324">
        <v>305147</v>
      </c>
      <c r="B2324" t="s">
        <v>599</v>
      </c>
      <c r="C2324" t="s">
        <v>1765</v>
      </c>
      <c r="D2324" t="s">
        <v>19</v>
      </c>
      <c r="E2324" t="s">
        <v>1768</v>
      </c>
      <c r="F2324" t="s">
        <v>20</v>
      </c>
      <c r="G2324" t="s">
        <v>53</v>
      </c>
      <c r="H2324" t="s">
        <v>63</v>
      </c>
      <c r="I2324" t="s">
        <v>35</v>
      </c>
      <c r="J2324" t="s">
        <v>36</v>
      </c>
      <c r="K2324" t="s">
        <v>54</v>
      </c>
      <c r="L2324" t="s">
        <v>1030</v>
      </c>
      <c r="M2324">
        <v>81.819999999999993</v>
      </c>
      <c r="N2324">
        <v>51</v>
      </c>
      <c r="O2324" t="s">
        <v>27</v>
      </c>
      <c r="P2324" t="s">
        <v>38</v>
      </c>
      <c r="Q2324">
        <v>5</v>
      </c>
      <c r="S2324" t="s">
        <v>57</v>
      </c>
      <c r="T2324" t="s">
        <v>1539</v>
      </c>
      <c r="U2324">
        <v>305118</v>
      </c>
    </row>
    <row r="2325" spans="1:21" x14ac:dyDescent="0.3">
      <c r="A2325">
        <v>305149</v>
      </c>
      <c r="B2325" t="s">
        <v>1166</v>
      </c>
      <c r="C2325" t="s">
        <v>1764</v>
      </c>
      <c r="D2325" t="s">
        <v>60</v>
      </c>
      <c r="E2325" t="s">
        <v>1769</v>
      </c>
      <c r="F2325" t="s">
        <v>61</v>
      </c>
      <c r="G2325" t="s">
        <v>53</v>
      </c>
      <c r="H2325" t="s">
        <v>22</v>
      </c>
      <c r="I2325" t="s">
        <v>43</v>
      </c>
      <c r="J2325" t="s">
        <v>24</v>
      </c>
      <c r="K2325" t="s">
        <v>54</v>
      </c>
      <c r="L2325" t="s">
        <v>456</v>
      </c>
      <c r="M2325">
        <v>78.92</v>
      </c>
      <c r="N2325">
        <v>68</v>
      </c>
      <c r="O2325" t="s">
        <v>27</v>
      </c>
      <c r="P2325" t="s">
        <v>38</v>
      </c>
      <c r="Q2325">
        <v>2</v>
      </c>
      <c r="R2325">
        <v>5</v>
      </c>
      <c r="S2325" t="s">
        <v>29</v>
      </c>
      <c r="U2325">
        <v>304685</v>
      </c>
    </row>
    <row r="2326" spans="1:21" x14ac:dyDescent="0.3">
      <c r="A2326">
        <v>305151</v>
      </c>
      <c r="B2326" t="s">
        <v>601</v>
      </c>
      <c r="C2326" t="s">
        <v>1760</v>
      </c>
      <c r="D2326" t="s">
        <v>31</v>
      </c>
      <c r="E2326" t="s">
        <v>1772</v>
      </c>
      <c r="F2326" t="s">
        <v>46</v>
      </c>
      <c r="G2326" t="s">
        <v>33</v>
      </c>
      <c r="H2326" t="s">
        <v>76</v>
      </c>
      <c r="I2326" t="s">
        <v>23</v>
      </c>
      <c r="J2326" t="s">
        <v>24</v>
      </c>
      <c r="K2326" t="s">
        <v>69</v>
      </c>
      <c r="L2326" t="s">
        <v>323</v>
      </c>
      <c r="M2326">
        <v>77.55</v>
      </c>
      <c r="N2326">
        <v>65</v>
      </c>
      <c r="O2326" t="s">
        <v>27</v>
      </c>
      <c r="P2326" t="s">
        <v>50</v>
      </c>
      <c r="R2326">
        <v>18</v>
      </c>
      <c r="S2326" t="s">
        <v>57</v>
      </c>
      <c r="T2326" t="s">
        <v>1094</v>
      </c>
      <c r="U2326">
        <v>304733</v>
      </c>
    </row>
    <row r="2327" spans="1:21" x14ac:dyDescent="0.3">
      <c r="A2327">
        <v>305155</v>
      </c>
      <c r="B2327" t="s">
        <v>1074</v>
      </c>
      <c r="C2327" t="s">
        <v>1763</v>
      </c>
      <c r="D2327" t="s">
        <v>80</v>
      </c>
      <c r="E2327" t="s">
        <v>1769</v>
      </c>
      <c r="F2327" t="s">
        <v>61</v>
      </c>
      <c r="G2327" t="s">
        <v>108</v>
      </c>
      <c r="H2327" t="s">
        <v>22</v>
      </c>
      <c r="I2327" t="s">
        <v>35</v>
      </c>
      <c r="J2327" t="s">
        <v>24</v>
      </c>
      <c r="K2327" t="s">
        <v>69</v>
      </c>
      <c r="L2327" t="s">
        <v>923</v>
      </c>
      <c r="M2327">
        <v>80.89</v>
      </c>
      <c r="N2327">
        <v>56</v>
      </c>
      <c r="O2327" t="s">
        <v>27</v>
      </c>
      <c r="P2327" t="s">
        <v>50</v>
      </c>
      <c r="R2327">
        <v>7</v>
      </c>
      <c r="S2327" t="s">
        <v>29</v>
      </c>
      <c r="U2327">
        <v>304768</v>
      </c>
    </row>
    <row r="2328" spans="1:21" x14ac:dyDescent="0.3">
      <c r="A2328">
        <v>305156</v>
      </c>
      <c r="B2328" t="s">
        <v>263</v>
      </c>
      <c r="C2328" t="s">
        <v>1760</v>
      </c>
      <c r="D2328" t="s">
        <v>31</v>
      </c>
      <c r="E2328" t="s">
        <v>1772</v>
      </c>
      <c r="F2328" t="s">
        <v>46</v>
      </c>
      <c r="G2328" t="s">
        <v>53</v>
      </c>
      <c r="H2328" t="s">
        <v>76</v>
      </c>
      <c r="I2328" t="s">
        <v>23</v>
      </c>
      <c r="J2328" t="s">
        <v>24</v>
      </c>
      <c r="K2328" t="s">
        <v>64</v>
      </c>
      <c r="L2328" t="s">
        <v>278</v>
      </c>
      <c r="M2328">
        <v>83.99</v>
      </c>
      <c r="N2328">
        <v>74</v>
      </c>
      <c r="O2328" t="s">
        <v>27</v>
      </c>
      <c r="P2328" t="s">
        <v>38</v>
      </c>
      <c r="Q2328">
        <v>5</v>
      </c>
      <c r="R2328">
        <v>38</v>
      </c>
      <c r="S2328" t="s">
        <v>131</v>
      </c>
      <c r="T2328" t="s">
        <v>1540</v>
      </c>
      <c r="U2328">
        <v>304543</v>
      </c>
    </row>
    <row r="2329" spans="1:21" x14ac:dyDescent="0.3">
      <c r="A2329">
        <v>305159</v>
      </c>
      <c r="B2329" t="s">
        <v>301</v>
      </c>
      <c r="C2329" t="s">
        <v>1766</v>
      </c>
      <c r="D2329" t="s">
        <v>52</v>
      </c>
      <c r="E2329" t="s">
        <v>1769</v>
      </c>
      <c r="F2329" t="s">
        <v>61</v>
      </c>
      <c r="G2329" t="s">
        <v>21</v>
      </c>
      <c r="H2329" t="s">
        <v>76</v>
      </c>
      <c r="I2329" t="s">
        <v>23</v>
      </c>
      <c r="J2329" t="s">
        <v>24</v>
      </c>
      <c r="K2329" t="s">
        <v>64</v>
      </c>
      <c r="L2329" t="s">
        <v>1029</v>
      </c>
      <c r="M2329">
        <v>77.73</v>
      </c>
      <c r="N2329">
        <v>73</v>
      </c>
      <c r="O2329" t="s">
        <v>27</v>
      </c>
      <c r="P2329" t="s">
        <v>50</v>
      </c>
      <c r="R2329">
        <v>32</v>
      </c>
      <c r="S2329" t="s">
        <v>29</v>
      </c>
      <c r="U2329">
        <v>303947</v>
      </c>
    </row>
    <row r="2330" spans="1:21" x14ac:dyDescent="0.3">
      <c r="A2330">
        <v>305168</v>
      </c>
      <c r="B2330" t="s">
        <v>1042</v>
      </c>
      <c r="C2330" t="s">
        <v>1761</v>
      </c>
      <c r="D2330" t="s">
        <v>40</v>
      </c>
      <c r="E2330" t="s">
        <v>1770</v>
      </c>
      <c r="F2330" t="s">
        <v>41</v>
      </c>
      <c r="G2330" t="s">
        <v>126</v>
      </c>
      <c r="H2330" t="s">
        <v>63</v>
      </c>
      <c r="I2330" t="s">
        <v>43</v>
      </c>
      <c r="J2330" t="s">
        <v>36</v>
      </c>
      <c r="K2330" t="s">
        <v>64</v>
      </c>
      <c r="L2330" t="s">
        <v>1544</v>
      </c>
      <c r="M2330">
        <v>77.67</v>
      </c>
      <c r="N2330">
        <v>63</v>
      </c>
      <c r="O2330" t="s">
        <v>27</v>
      </c>
      <c r="P2330" t="s">
        <v>38</v>
      </c>
      <c r="Q2330">
        <v>5</v>
      </c>
      <c r="S2330" t="s">
        <v>131</v>
      </c>
      <c r="T2330" t="s">
        <v>1290</v>
      </c>
      <c r="U2330">
        <v>304714</v>
      </c>
    </row>
    <row r="2331" spans="1:21" x14ac:dyDescent="0.3">
      <c r="A2331">
        <v>305170</v>
      </c>
      <c r="B2331" t="s">
        <v>559</v>
      </c>
      <c r="C2331" t="s">
        <v>1762</v>
      </c>
      <c r="D2331" t="s">
        <v>72</v>
      </c>
      <c r="E2331" t="s">
        <v>1772</v>
      </c>
      <c r="F2331" t="s">
        <v>46</v>
      </c>
      <c r="G2331" t="s">
        <v>33</v>
      </c>
      <c r="H2331" t="s">
        <v>22</v>
      </c>
      <c r="I2331" t="s">
        <v>35</v>
      </c>
      <c r="J2331" t="s">
        <v>24</v>
      </c>
      <c r="K2331" t="s">
        <v>25</v>
      </c>
      <c r="L2331" t="s">
        <v>1292</v>
      </c>
      <c r="M2331">
        <v>76.489999999999995</v>
      </c>
      <c r="N2331">
        <v>71</v>
      </c>
      <c r="O2331" t="s">
        <v>27</v>
      </c>
      <c r="P2331" t="s">
        <v>38</v>
      </c>
      <c r="Q2331">
        <v>5</v>
      </c>
      <c r="R2331">
        <v>21</v>
      </c>
      <c r="S2331" t="s">
        <v>57</v>
      </c>
      <c r="T2331" t="s">
        <v>542</v>
      </c>
      <c r="U2331">
        <v>303959</v>
      </c>
    </row>
    <row r="2332" spans="1:21" x14ac:dyDescent="0.3">
      <c r="A2332">
        <v>305174</v>
      </c>
      <c r="B2332" t="s">
        <v>446</v>
      </c>
      <c r="C2332" t="s">
        <v>1764</v>
      </c>
      <c r="D2332" t="s">
        <v>60</v>
      </c>
      <c r="E2332" t="s">
        <v>1769</v>
      </c>
      <c r="F2332" t="s">
        <v>61</v>
      </c>
      <c r="G2332" t="s">
        <v>108</v>
      </c>
      <c r="H2332" t="s">
        <v>34</v>
      </c>
      <c r="I2332" t="s">
        <v>35</v>
      </c>
      <c r="J2332" t="s">
        <v>24</v>
      </c>
      <c r="K2332" t="s">
        <v>69</v>
      </c>
      <c r="L2332" t="s">
        <v>577</v>
      </c>
      <c r="M2332">
        <v>80.2</v>
      </c>
      <c r="N2332">
        <v>55</v>
      </c>
      <c r="O2332" t="s">
        <v>27</v>
      </c>
      <c r="P2332" t="s">
        <v>38</v>
      </c>
      <c r="Q2332">
        <v>2</v>
      </c>
      <c r="R2332">
        <v>25</v>
      </c>
      <c r="S2332" t="s">
        <v>29</v>
      </c>
      <c r="U2332">
        <v>303579</v>
      </c>
    </row>
    <row r="2333" spans="1:21" x14ac:dyDescent="0.3">
      <c r="A2333">
        <v>305175</v>
      </c>
      <c r="B2333" t="s">
        <v>815</v>
      </c>
      <c r="C2333" t="s">
        <v>1764</v>
      </c>
      <c r="D2333" t="s">
        <v>60</v>
      </c>
      <c r="E2333" t="s">
        <v>1770</v>
      </c>
      <c r="F2333" t="s">
        <v>41</v>
      </c>
      <c r="G2333" t="s">
        <v>126</v>
      </c>
      <c r="H2333" t="s">
        <v>63</v>
      </c>
      <c r="I2333" t="s">
        <v>23</v>
      </c>
      <c r="J2333" t="s">
        <v>36</v>
      </c>
      <c r="K2333" t="s">
        <v>25</v>
      </c>
      <c r="L2333" t="s">
        <v>1546</v>
      </c>
      <c r="M2333">
        <v>75.3</v>
      </c>
      <c r="N2333">
        <v>56</v>
      </c>
      <c r="O2333" t="s">
        <v>27</v>
      </c>
      <c r="P2333" t="s">
        <v>50</v>
      </c>
      <c r="R2333">
        <v>34</v>
      </c>
      <c r="S2333" t="s">
        <v>131</v>
      </c>
      <c r="T2333" t="s">
        <v>259</v>
      </c>
      <c r="U2333">
        <v>303930</v>
      </c>
    </row>
    <row r="2334" spans="1:21" x14ac:dyDescent="0.3">
      <c r="A2334">
        <v>305179</v>
      </c>
      <c r="B2334" t="s">
        <v>301</v>
      </c>
      <c r="C2334" t="s">
        <v>1765</v>
      </c>
      <c r="D2334" t="s">
        <v>19</v>
      </c>
      <c r="E2334" t="s">
        <v>1769</v>
      </c>
      <c r="F2334" t="s">
        <v>61</v>
      </c>
      <c r="G2334" t="s">
        <v>62</v>
      </c>
      <c r="H2334" t="s">
        <v>76</v>
      </c>
      <c r="I2334" t="s">
        <v>35</v>
      </c>
      <c r="J2334" t="s">
        <v>24</v>
      </c>
      <c r="K2334" t="s">
        <v>69</v>
      </c>
      <c r="L2334" t="s">
        <v>1242</v>
      </c>
      <c r="M2334">
        <v>84.14</v>
      </c>
      <c r="N2334">
        <v>58</v>
      </c>
      <c r="O2334" t="s">
        <v>27</v>
      </c>
      <c r="P2334" t="s">
        <v>38</v>
      </c>
      <c r="Q2334">
        <v>3</v>
      </c>
      <c r="R2334">
        <v>25</v>
      </c>
      <c r="S2334" t="s">
        <v>29</v>
      </c>
      <c r="U2334">
        <v>304703</v>
      </c>
    </row>
    <row r="2335" spans="1:21" x14ac:dyDescent="0.3">
      <c r="A2335">
        <v>305190</v>
      </c>
      <c r="B2335" t="s">
        <v>704</v>
      </c>
      <c r="C2335" t="s">
        <v>1760</v>
      </c>
      <c r="D2335" t="s">
        <v>31</v>
      </c>
      <c r="E2335" t="s">
        <v>1771</v>
      </c>
      <c r="F2335" t="s">
        <v>32</v>
      </c>
      <c r="G2335" t="s">
        <v>33</v>
      </c>
      <c r="H2335" t="s">
        <v>34</v>
      </c>
      <c r="I2335" t="s">
        <v>43</v>
      </c>
      <c r="J2335" t="s">
        <v>36</v>
      </c>
      <c r="K2335" t="s">
        <v>25</v>
      </c>
      <c r="L2335" t="s">
        <v>168</v>
      </c>
      <c r="M2335">
        <v>79.73</v>
      </c>
      <c r="N2335">
        <v>55</v>
      </c>
      <c r="O2335" t="s">
        <v>27</v>
      </c>
      <c r="P2335" t="s">
        <v>28</v>
      </c>
      <c r="R2335">
        <v>24</v>
      </c>
      <c r="S2335" t="s">
        <v>57</v>
      </c>
      <c r="T2335" t="s">
        <v>1554</v>
      </c>
      <c r="U2335">
        <v>304554</v>
      </c>
    </row>
    <row r="2336" spans="1:21" x14ac:dyDescent="0.3">
      <c r="A2336">
        <v>305195</v>
      </c>
      <c r="B2336" t="s">
        <v>650</v>
      </c>
      <c r="C2336" t="s">
        <v>1766</v>
      </c>
      <c r="D2336" t="s">
        <v>52</v>
      </c>
      <c r="E2336" t="s">
        <v>1770</v>
      </c>
      <c r="F2336" t="s">
        <v>41</v>
      </c>
      <c r="G2336" t="s">
        <v>42</v>
      </c>
      <c r="H2336" t="s">
        <v>22</v>
      </c>
      <c r="I2336" t="s">
        <v>43</v>
      </c>
      <c r="J2336" t="s">
        <v>36</v>
      </c>
      <c r="K2336" t="s">
        <v>64</v>
      </c>
      <c r="L2336" t="s">
        <v>479</v>
      </c>
      <c r="M2336">
        <v>76.89</v>
      </c>
      <c r="N2336">
        <v>58</v>
      </c>
      <c r="O2336" t="s">
        <v>27</v>
      </c>
      <c r="P2336" t="s">
        <v>38</v>
      </c>
      <c r="Q2336">
        <v>5</v>
      </c>
      <c r="R2336">
        <v>22</v>
      </c>
      <c r="S2336" t="s">
        <v>29</v>
      </c>
      <c r="U2336">
        <v>305059</v>
      </c>
    </row>
    <row r="2337" spans="1:21" x14ac:dyDescent="0.3">
      <c r="A2337">
        <v>305199</v>
      </c>
      <c r="B2337" t="s">
        <v>1076</v>
      </c>
      <c r="C2337" t="s">
        <v>1763</v>
      </c>
      <c r="D2337" t="s">
        <v>80</v>
      </c>
      <c r="E2337" t="s">
        <v>1772</v>
      </c>
      <c r="F2337" t="s">
        <v>46</v>
      </c>
      <c r="G2337" t="s">
        <v>47</v>
      </c>
      <c r="H2337" t="s">
        <v>34</v>
      </c>
      <c r="I2337" t="s">
        <v>35</v>
      </c>
      <c r="J2337" t="s">
        <v>36</v>
      </c>
      <c r="K2337" t="s">
        <v>64</v>
      </c>
      <c r="L2337" t="s">
        <v>1188</v>
      </c>
      <c r="M2337">
        <v>80.86</v>
      </c>
      <c r="N2337">
        <v>78</v>
      </c>
      <c r="O2337" t="s">
        <v>27</v>
      </c>
      <c r="P2337" t="s">
        <v>38</v>
      </c>
      <c r="Q2337">
        <v>3</v>
      </c>
      <c r="R2337">
        <v>6</v>
      </c>
      <c r="S2337" t="s">
        <v>29</v>
      </c>
      <c r="U2337">
        <v>304704</v>
      </c>
    </row>
    <row r="2338" spans="1:21" x14ac:dyDescent="0.3">
      <c r="A2338">
        <v>305206</v>
      </c>
      <c r="B2338" t="s">
        <v>477</v>
      </c>
      <c r="C2338" t="s">
        <v>1761</v>
      </c>
      <c r="D2338" t="s">
        <v>40</v>
      </c>
      <c r="E2338" t="s">
        <v>1770</v>
      </c>
      <c r="F2338" t="s">
        <v>41</v>
      </c>
      <c r="G2338" t="s">
        <v>173</v>
      </c>
      <c r="H2338" t="s">
        <v>63</v>
      </c>
      <c r="I2338" t="s">
        <v>43</v>
      </c>
      <c r="J2338" t="s">
        <v>36</v>
      </c>
      <c r="K2338" t="s">
        <v>69</v>
      </c>
      <c r="L2338" t="s">
        <v>1443</v>
      </c>
      <c r="M2338">
        <v>75.67</v>
      </c>
      <c r="N2338">
        <v>54</v>
      </c>
      <c r="O2338" t="s">
        <v>27</v>
      </c>
      <c r="P2338" t="s">
        <v>28</v>
      </c>
      <c r="R2338">
        <v>32</v>
      </c>
      <c r="S2338" t="s">
        <v>29</v>
      </c>
      <c r="U2338">
        <v>304151</v>
      </c>
    </row>
    <row r="2339" spans="1:21" x14ac:dyDescent="0.3">
      <c r="A2339">
        <v>305213</v>
      </c>
      <c r="B2339" t="s">
        <v>75</v>
      </c>
      <c r="C2339" t="s">
        <v>1764</v>
      </c>
      <c r="D2339" t="s">
        <v>60</v>
      </c>
      <c r="E2339" t="s">
        <v>1771</v>
      </c>
      <c r="F2339" t="s">
        <v>32</v>
      </c>
      <c r="G2339" t="s">
        <v>62</v>
      </c>
      <c r="H2339" t="s">
        <v>34</v>
      </c>
      <c r="I2339" t="s">
        <v>43</v>
      </c>
      <c r="J2339" t="s">
        <v>24</v>
      </c>
      <c r="K2339" t="s">
        <v>25</v>
      </c>
      <c r="L2339" t="s">
        <v>552</v>
      </c>
      <c r="M2339">
        <v>78.73</v>
      </c>
      <c r="N2339">
        <v>68</v>
      </c>
      <c r="O2339" t="s">
        <v>27</v>
      </c>
      <c r="P2339" t="s">
        <v>38</v>
      </c>
      <c r="Q2339">
        <v>3</v>
      </c>
      <c r="R2339">
        <v>23</v>
      </c>
      <c r="S2339" t="s">
        <v>29</v>
      </c>
      <c r="U2339">
        <v>304110</v>
      </c>
    </row>
    <row r="2340" spans="1:21" x14ac:dyDescent="0.3">
      <c r="A2340">
        <v>305220</v>
      </c>
      <c r="B2340" t="s">
        <v>371</v>
      </c>
      <c r="C2340" t="s">
        <v>1765</v>
      </c>
      <c r="D2340" t="s">
        <v>19</v>
      </c>
      <c r="E2340" t="s">
        <v>1770</v>
      </c>
      <c r="F2340" t="s">
        <v>41</v>
      </c>
      <c r="G2340" t="s">
        <v>42</v>
      </c>
      <c r="H2340" t="s">
        <v>22</v>
      </c>
      <c r="I2340" t="s">
        <v>35</v>
      </c>
      <c r="J2340" t="s">
        <v>24</v>
      </c>
      <c r="K2340" t="s">
        <v>54</v>
      </c>
      <c r="L2340" t="s">
        <v>266</v>
      </c>
      <c r="M2340">
        <v>80.88</v>
      </c>
      <c r="N2340">
        <v>57</v>
      </c>
      <c r="O2340" t="s">
        <v>27</v>
      </c>
      <c r="P2340" t="s">
        <v>50</v>
      </c>
      <c r="R2340">
        <v>27</v>
      </c>
      <c r="S2340" t="s">
        <v>29</v>
      </c>
      <c r="U2340">
        <v>305214</v>
      </c>
    </row>
    <row r="2341" spans="1:21" x14ac:dyDescent="0.3">
      <c r="A2341">
        <v>305233</v>
      </c>
      <c r="B2341" t="s">
        <v>969</v>
      </c>
      <c r="C2341" t="s">
        <v>1762</v>
      </c>
      <c r="D2341" t="s">
        <v>72</v>
      </c>
      <c r="E2341" t="s">
        <v>1769</v>
      </c>
      <c r="F2341" t="s">
        <v>61</v>
      </c>
      <c r="G2341" t="s">
        <v>33</v>
      </c>
      <c r="H2341" t="s">
        <v>22</v>
      </c>
      <c r="I2341" t="s">
        <v>35</v>
      </c>
      <c r="J2341" t="s">
        <v>36</v>
      </c>
      <c r="K2341" t="s">
        <v>54</v>
      </c>
      <c r="L2341" t="s">
        <v>1115</v>
      </c>
      <c r="M2341">
        <v>77.34</v>
      </c>
      <c r="N2341">
        <v>51</v>
      </c>
      <c r="O2341" t="s">
        <v>27</v>
      </c>
      <c r="P2341" t="s">
        <v>38</v>
      </c>
      <c r="Q2341">
        <v>5</v>
      </c>
      <c r="R2341">
        <v>15</v>
      </c>
      <c r="S2341" t="s">
        <v>29</v>
      </c>
      <c r="U2341">
        <v>305033</v>
      </c>
    </row>
    <row r="2342" spans="1:21" x14ac:dyDescent="0.3">
      <c r="A2342">
        <v>305234</v>
      </c>
      <c r="B2342" t="s">
        <v>400</v>
      </c>
      <c r="C2342" t="s">
        <v>1760</v>
      </c>
      <c r="D2342" t="s">
        <v>31</v>
      </c>
      <c r="E2342" t="s">
        <v>1772</v>
      </c>
      <c r="F2342" t="s">
        <v>46</v>
      </c>
      <c r="G2342" t="s">
        <v>62</v>
      </c>
      <c r="H2342" t="s">
        <v>34</v>
      </c>
      <c r="I2342" t="s">
        <v>23</v>
      </c>
      <c r="J2342" t="s">
        <v>36</v>
      </c>
      <c r="K2342" t="s">
        <v>25</v>
      </c>
      <c r="L2342" t="s">
        <v>1565</v>
      </c>
      <c r="M2342">
        <v>82.15</v>
      </c>
      <c r="N2342">
        <v>56</v>
      </c>
      <c r="O2342" t="s">
        <v>27</v>
      </c>
      <c r="P2342" t="s">
        <v>50</v>
      </c>
      <c r="R2342">
        <v>40</v>
      </c>
      <c r="S2342" t="s">
        <v>29</v>
      </c>
      <c r="U2342">
        <v>305191</v>
      </c>
    </row>
    <row r="2343" spans="1:21" x14ac:dyDescent="0.3">
      <c r="A2343">
        <v>305237</v>
      </c>
      <c r="B2343" t="s">
        <v>493</v>
      </c>
      <c r="C2343" t="s">
        <v>1764</v>
      </c>
      <c r="D2343" t="s">
        <v>60</v>
      </c>
      <c r="E2343" t="s">
        <v>1772</v>
      </c>
      <c r="F2343" t="s">
        <v>46</v>
      </c>
      <c r="G2343" t="s">
        <v>33</v>
      </c>
      <c r="H2343" t="s">
        <v>63</v>
      </c>
      <c r="I2343" t="s">
        <v>23</v>
      </c>
      <c r="J2343" t="s">
        <v>36</v>
      </c>
      <c r="K2343" t="s">
        <v>69</v>
      </c>
      <c r="L2343" t="s">
        <v>1568</v>
      </c>
      <c r="M2343">
        <v>77.040000000000006</v>
      </c>
      <c r="N2343">
        <v>59</v>
      </c>
      <c r="O2343" t="s">
        <v>27</v>
      </c>
      <c r="P2343" t="s">
        <v>38</v>
      </c>
      <c r="Q2343">
        <v>3</v>
      </c>
      <c r="S2343" t="s">
        <v>29</v>
      </c>
      <c r="U2343">
        <v>304548</v>
      </c>
    </row>
    <row r="2344" spans="1:21" x14ac:dyDescent="0.3">
      <c r="A2344">
        <v>305254</v>
      </c>
      <c r="B2344" t="s">
        <v>18</v>
      </c>
      <c r="C2344" t="s">
        <v>1765</v>
      </c>
      <c r="D2344" t="s">
        <v>19</v>
      </c>
      <c r="E2344" t="s">
        <v>1770</v>
      </c>
      <c r="F2344" t="s">
        <v>41</v>
      </c>
      <c r="G2344" t="s">
        <v>108</v>
      </c>
      <c r="H2344" t="s">
        <v>76</v>
      </c>
      <c r="I2344" t="s">
        <v>35</v>
      </c>
      <c r="J2344" t="s">
        <v>24</v>
      </c>
      <c r="K2344" t="s">
        <v>54</v>
      </c>
      <c r="L2344" t="s">
        <v>738</v>
      </c>
      <c r="M2344">
        <v>84.13</v>
      </c>
      <c r="N2344">
        <v>63</v>
      </c>
      <c r="O2344" t="s">
        <v>27</v>
      </c>
      <c r="P2344" t="s">
        <v>38</v>
      </c>
      <c r="Q2344">
        <v>2</v>
      </c>
      <c r="S2344" t="s">
        <v>29</v>
      </c>
      <c r="U2344">
        <v>303745</v>
      </c>
    </row>
    <row r="2345" spans="1:21" x14ac:dyDescent="0.3">
      <c r="A2345">
        <v>305255</v>
      </c>
      <c r="B2345" t="s">
        <v>371</v>
      </c>
      <c r="C2345" t="s">
        <v>1764</v>
      </c>
      <c r="D2345" t="s">
        <v>60</v>
      </c>
      <c r="E2345" t="s">
        <v>1769</v>
      </c>
      <c r="F2345" t="s">
        <v>61</v>
      </c>
      <c r="G2345" t="s">
        <v>62</v>
      </c>
      <c r="H2345" t="s">
        <v>63</v>
      </c>
      <c r="I2345" t="s">
        <v>43</v>
      </c>
      <c r="J2345" t="s">
        <v>36</v>
      </c>
      <c r="K2345" t="s">
        <v>54</v>
      </c>
      <c r="L2345" t="s">
        <v>1505</v>
      </c>
      <c r="M2345">
        <v>76.73</v>
      </c>
      <c r="N2345">
        <v>51</v>
      </c>
      <c r="O2345" t="s">
        <v>27</v>
      </c>
      <c r="P2345" t="s">
        <v>38</v>
      </c>
      <c r="Q2345">
        <v>4</v>
      </c>
      <c r="R2345">
        <v>19</v>
      </c>
      <c r="S2345" t="s">
        <v>29</v>
      </c>
      <c r="U2345">
        <v>303767</v>
      </c>
    </row>
    <row r="2346" spans="1:21" x14ac:dyDescent="0.3">
      <c r="A2346">
        <v>305256</v>
      </c>
      <c r="B2346" t="s">
        <v>322</v>
      </c>
      <c r="C2346" t="s">
        <v>1762</v>
      </c>
      <c r="D2346" t="s">
        <v>72</v>
      </c>
      <c r="E2346" t="s">
        <v>1771</v>
      </c>
      <c r="F2346" t="s">
        <v>32</v>
      </c>
      <c r="G2346" t="s">
        <v>173</v>
      </c>
      <c r="H2346" t="s">
        <v>34</v>
      </c>
      <c r="I2346" t="s">
        <v>43</v>
      </c>
      <c r="J2346" t="s">
        <v>36</v>
      </c>
      <c r="K2346" t="s">
        <v>69</v>
      </c>
      <c r="L2346" t="s">
        <v>1088</v>
      </c>
      <c r="M2346">
        <v>82</v>
      </c>
      <c r="N2346">
        <v>60</v>
      </c>
      <c r="O2346" t="s">
        <v>27</v>
      </c>
      <c r="P2346" t="s">
        <v>38</v>
      </c>
      <c r="Q2346">
        <v>3</v>
      </c>
      <c r="R2346">
        <v>19</v>
      </c>
      <c r="S2346" t="s">
        <v>29</v>
      </c>
      <c r="U2346">
        <v>303681</v>
      </c>
    </row>
    <row r="2347" spans="1:21" x14ac:dyDescent="0.3">
      <c r="A2347">
        <v>305265</v>
      </c>
      <c r="B2347" t="s">
        <v>326</v>
      </c>
      <c r="C2347" t="s">
        <v>1766</v>
      </c>
      <c r="D2347" t="s">
        <v>52</v>
      </c>
      <c r="E2347" t="s">
        <v>1770</v>
      </c>
      <c r="F2347" t="s">
        <v>41</v>
      </c>
      <c r="G2347" t="s">
        <v>173</v>
      </c>
      <c r="H2347" t="s">
        <v>76</v>
      </c>
      <c r="I2347" t="s">
        <v>43</v>
      </c>
      <c r="J2347" t="s">
        <v>24</v>
      </c>
      <c r="K2347" t="s">
        <v>69</v>
      </c>
      <c r="L2347" t="s">
        <v>1577</v>
      </c>
      <c r="M2347">
        <v>78.430000000000007</v>
      </c>
      <c r="N2347">
        <v>50</v>
      </c>
      <c r="O2347" t="s">
        <v>27</v>
      </c>
      <c r="P2347" t="s">
        <v>38</v>
      </c>
      <c r="Q2347">
        <v>3</v>
      </c>
      <c r="R2347">
        <v>31</v>
      </c>
      <c r="S2347" t="s">
        <v>29</v>
      </c>
      <c r="U2347">
        <v>303696</v>
      </c>
    </row>
    <row r="2348" spans="1:21" x14ac:dyDescent="0.3">
      <c r="A2348">
        <v>305266</v>
      </c>
      <c r="B2348" t="s">
        <v>597</v>
      </c>
      <c r="C2348" t="s">
        <v>1764</v>
      </c>
      <c r="D2348" t="s">
        <v>60</v>
      </c>
      <c r="E2348" t="s">
        <v>1772</v>
      </c>
      <c r="F2348" t="s">
        <v>46</v>
      </c>
      <c r="G2348" t="s">
        <v>173</v>
      </c>
      <c r="H2348" t="s">
        <v>34</v>
      </c>
      <c r="I2348" t="s">
        <v>43</v>
      </c>
      <c r="J2348" t="s">
        <v>36</v>
      </c>
      <c r="K2348" t="s">
        <v>54</v>
      </c>
      <c r="L2348" t="s">
        <v>945</v>
      </c>
      <c r="M2348">
        <v>78.11</v>
      </c>
      <c r="N2348">
        <v>55</v>
      </c>
      <c r="O2348" t="s">
        <v>27</v>
      </c>
      <c r="P2348" t="s">
        <v>38</v>
      </c>
      <c r="Q2348">
        <v>4</v>
      </c>
      <c r="R2348">
        <v>40</v>
      </c>
      <c r="S2348" t="s">
        <v>29</v>
      </c>
      <c r="U2348">
        <v>304016</v>
      </c>
    </row>
    <row r="2349" spans="1:21" x14ac:dyDescent="0.3">
      <c r="A2349">
        <v>305271</v>
      </c>
      <c r="B2349" t="s">
        <v>704</v>
      </c>
      <c r="C2349" t="s">
        <v>1765</v>
      </c>
      <c r="D2349" t="s">
        <v>19</v>
      </c>
      <c r="E2349" t="s">
        <v>1769</v>
      </c>
      <c r="F2349" t="s">
        <v>61</v>
      </c>
      <c r="G2349" t="s">
        <v>73</v>
      </c>
      <c r="H2349" t="s">
        <v>76</v>
      </c>
      <c r="I2349" t="s">
        <v>43</v>
      </c>
      <c r="J2349" t="s">
        <v>36</v>
      </c>
      <c r="K2349" t="s">
        <v>25</v>
      </c>
      <c r="L2349" t="s">
        <v>691</v>
      </c>
      <c r="M2349">
        <v>81.400000000000006</v>
      </c>
      <c r="N2349">
        <v>61</v>
      </c>
      <c r="O2349" t="s">
        <v>27</v>
      </c>
      <c r="P2349" t="s">
        <v>38</v>
      </c>
      <c r="Q2349">
        <v>5</v>
      </c>
      <c r="R2349">
        <v>18</v>
      </c>
      <c r="S2349" t="s">
        <v>131</v>
      </c>
      <c r="T2349" t="s">
        <v>781</v>
      </c>
      <c r="U2349">
        <v>304179</v>
      </c>
    </row>
    <row r="2350" spans="1:21" x14ac:dyDescent="0.3">
      <c r="A2350">
        <v>305287</v>
      </c>
      <c r="B2350" t="s">
        <v>255</v>
      </c>
      <c r="C2350" t="s">
        <v>1764</v>
      </c>
      <c r="D2350" t="s">
        <v>60</v>
      </c>
      <c r="E2350" t="s">
        <v>1771</v>
      </c>
      <c r="F2350" t="s">
        <v>32</v>
      </c>
      <c r="G2350" t="s">
        <v>33</v>
      </c>
      <c r="H2350" t="s">
        <v>76</v>
      </c>
      <c r="I2350" t="s">
        <v>23</v>
      </c>
      <c r="J2350" t="s">
        <v>36</v>
      </c>
      <c r="K2350" t="s">
        <v>69</v>
      </c>
      <c r="L2350" t="s">
        <v>341</v>
      </c>
      <c r="M2350">
        <v>84.85</v>
      </c>
      <c r="N2350">
        <v>62</v>
      </c>
      <c r="O2350" t="s">
        <v>27</v>
      </c>
      <c r="P2350" t="s">
        <v>38</v>
      </c>
      <c r="Q2350">
        <v>5</v>
      </c>
      <c r="R2350">
        <v>37</v>
      </c>
      <c r="S2350" t="s">
        <v>29</v>
      </c>
      <c r="U2350">
        <v>305238</v>
      </c>
    </row>
    <row r="2351" spans="1:21" x14ac:dyDescent="0.3">
      <c r="A2351">
        <v>305294</v>
      </c>
      <c r="B2351" t="s">
        <v>87</v>
      </c>
      <c r="C2351" t="s">
        <v>1760</v>
      </c>
      <c r="D2351" t="s">
        <v>31</v>
      </c>
      <c r="E2351" t="s">
        <v>1769</v>
      </c>
      <c r="F2351" t="s">
        <v>61</v>
      </c>
      <c r="G2351" t="s">
        <v>33</v>
      </c>
      <c r="H2351" t="s">
        <v>63</v>
      </c>
      <c r="I2351" t="s">
        <v>35</v>
      </c>
      <c r="J2351" t="s">
        <v>36</v>
      </c>
      <c r="K2351" t="s">
        <v>69</v>
      </c>
      <c r="L2351" t="s">
        <v>585</v>
      </c>
      <c r="M2351">
        <v>81.02</v>
      </c>
      <c r="N2351">
        <v>70</v>
      </c>
      <c r="O2351" t="s">
        <v>27</v>
      </c>
      <c r="P2351" t="s">
        <v>50</v>
      </c>
      <c r="R2351">
        <v>40</v>
      </c>
      <c r="S2351" t="s">
        <v>29</v>
      </c>
      <c r="U2351">
        <v>304593</v>
      </c>
    </row>
    <row r="2352" spans="1:21" x14ac:dyDescent="0.3">
      <c r="A2352">
        <v>305299</v>
      </c>
      <c r="B2352" t="s">
        <v>179</v>
      </c>
      <c r="C2352" t="s">
        <v>1765</v>
      </c>
      <c r="D2352" t="s">
        <v>19</v>
      </c>
      <c r="E2352" t="s">
        <v>1768</v>
      </c>
      <c r="F2352" t="s">
        <v>20</v>
      </c>
      <c r="G2352" t="s">
        <v>68</v>
      </c>
      <c r="H2352" t="s">
        <v>63</v>
      </c>
      <c r="I2352" t="s">
        <v>23</v>
      </c>
      <c r="J2352" t="s">
        <v>24</v>
      </c>
      <c r="K2352" t="s">
        <v>54</v>
      </c>
      <c r="L2352" t="s">
        <v>468</v>
      </c>
      <c r="M2352">
        <v>77.680000000000007</v>
      </c>
      <c r="N2352">
        <v>79</v>
      </c>
      <c r="O2352" t="s">
        <v>27</v>
      </c>
      <c r="P2352" t="s">
        <v>38</v>
      </c>
      <c r="Q2352">
        <v>3</v>
      </c>
      <c r="R2352">
        <v>16</v>
      </c>
      <c r="S2352" t="s">
        <v>29</v>
      </c>
      <c r="U2352">
        <v>304967</v>
      </c>
    </row>
    <row r="2353" spans="1:21" x14ac:dyDescent="0.3">
      <c r="A2353">
        <v>305311</v>
      </c>
      <c r="B2353" t="s">
        <v>720</v>
      </c>
      <c r="C2353" t="s">
        <v>1762</v>
      </c>
      <c r="D2353" t="s">
        <v>72</v>
      </c>
      <c r="E2353" t="s">
        <v>1768</v>
      </c>
      <c r="F2353" t="s">
        <v>20</v>
      </c>
      <c r="G2353" t="s">
        <v>62</v>
      </c>
      <c r="H2353" t="s">
        <v>76</v>
      </c>
      <c r="I2353" t="s">
        <v>23</v>
      </c>
      <c r="J2353" t="s">
        <v>36</v>
      </c>
      <c r="K2353" t="s">
        <v>64</v>
      </c>
      <c r="L2353" t="s">
        <v>1281</v>
      </c>
      <c r="M2353">
        <v>76.66</v>
      </c>
      <c r="N2353">
        <v>79</v>
      </c>
      <c r="O2353" t="s">
        <v>27</v>
      </c>
      <c r="P2353" t="s">
        <v>38</v>
      </c>
      <c r="Q2353">
        <v>5</v>
      </c>
      <c r="R2353">
        <v>27</v>
      </c>
      <c r="S2353" t="s">
        <v>29</v>
      </c>
      <c r="U2353">
        <v>305186</v>
      </c>
    </row>
    <row r="2354" spans="1:21" x14ac:dyDescent="0.3">
      <c r="A2354">
        <v>305324</v>
      </c>
      <c r="B2354" t="s">
        <v>384</v>
      </c>
      <c r="C2354" t="s">
        <v>1761</v>
      </c>
      <c r="D2354" t="s">
        <v>40</v>
      </c>
      <c r="E2354" t="s">
        <v>1772</v>
      </c>
      <c r="F2354" t="s">
        <v>46</v>
      </c>
      <c r="G2354" t="s">
        <v>47</v>
      </c>
      <c r="H2354" t="s">
        <v>34</v>
      </c>
      <c r="I2354" t="s">
        <v>35</v>
      </c>
      <c r="J2354" t="s">
        <v>24</v>
      </c>
      <c r="K2354" t="s">
        <v>64</v>
      </c>
      <c r="L2354" t="s">
        <v>1128</v>
      </c>
      <c r="M2354">
        <v>78.739999999999995</v>
      </c>
      <c r="N2354">
        <v>69</v>
      </c>
      <c r="O2354" t="s">
        <v>27</v>
      </c>
      <c r="P2354" t="s">
        <v>38</v>
      </c>
      <c r="Q2354">
        <v>3</v>
      </c>
      <c r="R2354">
        <v>11</v>
      </c>
      <c r="S2354" t="s">
        <v>29</v>
      </c>
      <c r="U2354">
        <v>303958</v>
      </c>
    </row>
    <row r="2355" spans="1:21" x14ac:dyDescent="0.3">
      <c r="A2355">
        <v>305330</v>
      </c>
      <c r="B2355" t="s">
        <v>1068</v>
      </c>
      <c r="C2355" t="s">
        <v>1761</v>
      </c>
      <c r="D2355" t="s">
        <v>40</v>
      </c>
      <c r="E2355" t="s">
        <v>1769</v>
      </c>
      <c r="F2355" t="s">
        <v>61</v>
      </c>
      <c r="G2355" t="s">
        <v>102</v>
      </c>
      <c r="H2355" t="s">
        <v>76</v>
      </c>
      <c r="I2355" t="s">
        <v>23</v>
      </c>
      <c r="J2355" t="s">
        <v>36</v>
      </c>
      <c r="K2355" t="s">
        <v>25</v>
      </c>
      <c r="L2355" t="s">
        <v>490</v>
      </c>
      <c r="M2355">
        <v>80.64</v>
      </c>
      <c r="N2355">
        <v>70</v>
      </c>
      <c r="O2355" t="s">
        <v>27</v>
      </c>
      <c r="P2355" t="s">
        <v>38</v>
      </c>
      <c r="Q2355">
        <v>3</v>
      </c>
      <c r="R2355">
        <v>28</v>
      </c>
      <c r="S2355" t="s">
        <v>29</v>
      </c>
      <c r="U2355">
        <v>304408</v>
      </c>
    </row>
    <row r="2356" spans="1:21" x14ac:dyDescent="0.3">
      <c r="A2356">
        <v>305335</v>
      </c>
      <c r="B2356" t="s">
        <v>1525</v>
      </c>
      <c r="C2356" t="s">
        <v>1765</v>
      </c>
      <c r="D2356" t="s">
        <v>19</v>
      </c>
      <c r="E2356" t="s">
        <v>1768</v>
      </c>
      <c r="F2356" t="s">
        <v>20</v>
      </c>
      <c r="G2356" t="s">
        <v>42</v>
      </c>
      <c r="H2356" t="s">
        <v>76</v>
      </c>
      <c r="I2356" t="s">
        <v>43</v>
      </c>
      <c r="J2356" t="s">
        <v>24</v>
      </c>
      <c r="K2356" t="s">
        <v>64</v>
      </c>
      <c r="L2356" t="s">
        <v>1524</v>
      </c>
      <c r="M2356">
        <v>78.27</v>
      </c>
      <c r="N2356">
        <v>59</v>
      </c>
      <c r="O2356" t="s">
        <v>27</v>
      </c>
      <c r="P2356" t="s">
        <v>38</v>
      </c>
      <c r="Q2356">
        <v>4</v>
      </c>
      <c r="R2356">
        <v>33</v>
      </c>
      <c r="S2356" t="s">
        <v>57</v>
      </c>
      <c r="T2356" t="s">
        <v>1594</v>
      </c>
      <c r="U2356">
        <v>303560</v>
      </c>
    </row>
    <row r="2357" spans="1:21" x14ac:dyDescent="0.3">
      <c r="A2357">
        <v>305338</v>
      </c>
      <c r="B2357" t="s">
        <v>369</v>
      </c>
      <c r="C2357" t="s">
        <v>1760</v>
      </c>
      <c r="D2357" t="s">
        <v>31</v>
      </c>
      <c r="E2357" t="s">
        <v>1772</v>
      </c>
      <c r="F2357" t="s">
        <v>46</v>
      </c>
      <c r="G2357" t="s">
        <v>53</v>
      </c>
      <c r="H2357" t="s">
        <v>63</v>
      </c>
      <c r="I2357" t="s">
        <v>23</v>
      </c>
      <c r="J2357" t="s">
        <v>24</v>
      </c>
      <c r="K2357" t="s">
        <v>69</v>
      </c>
      <c r="L2357" t="s">
        <v>1041</v>
      </c>
      <c r="M2357">
        <v>82.58</v>
      </c>
      <c r="N2357">
        <v>55</v>
      </c>
      <c r="O2357" t="s">
        <v>27</v>
      </c>
      <c r="P2357" t="s">
        <v>38</v>
      </c>
      <c r="Q2357">
        <v>5</v>
      </c>
      <c r="R2357">
        <v>40</v>
      </c>
      <c r="S2357" t="s">
        <v>29</v>
      </c>
      <c r="U2357">
        <v>304795</v>
      </c>
    </row>
    <row r="2358" spans="1:21" x14ac:dyDescent="0.3">
      <c r="A2358">
        <v>305345</v>
      </c>
      <c r="B2358" t="s">
        <v>1157</v>
      </c>
      <c r="C2358" t="s">
        <v>1764</v>
      </c>
      <c r="D2358" t="s">
        <v>60</v>
      </c>
      <c r="E2358" t="s">
        <v>1769</v>
      </c>
      <c r="F2358" t="s">
        <v>61</v>
      </c>
      <c r="G2358" t="s">
        <v>126</v>
      </c>
      <c r="H2358" t="s">
        <v>22</v>
      </c>
      <c r="I2358" t="s">
        <v>43</v>
      </c>
      <c r="J2358" t="s">
        <v>36</v>
      </c>
      <c r="K2358" t="s">
        <v>25</v>
      </c>
      <c r="L2358" t="s">
        <v>1552</v>
      </c>
      <c r="M2358">
        <v>77.8</v>
      </c>
      <c r="N2358">
        <v>74</v>
      </c>
      <c r="O2358" t="s">
        <v>27</v>
      </c>
      <c r="P2358" t="s">
        <v>28</v>
      </c>
      <c r="R2358">
        <v>23</v>
      </c>
      <c r="S2358" t="s">
        <v>29</v>
      </c>
      <c r="U2358">
        <v>304606</v>
      </c>
    </row>
    <row r="2359" spans="1:21" x14ac:dyDescent="0.3">
      <c r="A2359">
        <v>305350</v>
      </c>
      <c r="B2359" t="s">
        <v>797</v>
      </c>
      <c r="C2359" t="s">
        <v>1761</v>
      </c>
      <c r="D2359" t="s">
        <v>40</v>
      </c>
      <c r="E2359" t="s">
        <v>1770</v>
      </c>
      <c r="F2359" t="s">
        <v>41</v>
      </c>
      <c r="G2359" t="s">
        <v>33</v>
      </c>
      <c r="H2359" t="s">
        <v>22</v>
      </c>
      <c r="I2359" t="s">
        <v>23</v>
      </c>
      <c r="J2359" t="s">
        <v>36</v>
      </c>
      <c r="K2359" t="s">
        <v>54</v>
      </c>
      <c r="L2359" t="s">
        <v>656</v>
      </c>
      <c r="M2359">
        <v>82.64</v>
      </c>
      <c r="N2359">
        <v>62</v>
      </c>
      <c r="O2359" t="s">
        <v>27</v>
      </c>
      <c r="P2359" t="s">
        <v>38</v>
      </c>
      <c r="Q2359">
        <v>5</v>
      </c>
      <c r="R2359">
        <v>12</v>
      </c>
      <c r="S2359" t="s">
        <v>131</v>
      </c>
      <c r="T2359" t="s">
        <v>1600</v>
      </c>
      <c r="U2359">
        <v>305338</v>
      </c>
    </row>
    <row r="2360" spans="1:21" x14ac:dyDescent="0.3">
      <c r="A2360">
        <v>305356</v>
      </c>
      <c r="B2360" t="s">
        <v>831</v>
      </c>
      <c r="C2360" t="s">
        <v>1762</v>
      </c>
      <c r="D2360" t="s">
        <v>72</v>
      </c>
      <c r="E2360" t="s">
        <v>1770</v>
      </c>
      <c r="F2360" t="s">
        <v>41</v>
      </c>
      <c r="G2360" t="s">
        <v>33</v>
      </c>
      <c r="H2360" t="s">
        <v>63</v>
      </c>
      <c r="I2360" t="s">
        <v>23</v>
      </c>
      <c r="J2360" t="s">
        <v>24</v>
      </c>
      <c r="K2360" t="s">
        <v>25</v>
      </c>
      <c r="L2360" t="s">
        <v>1605</v>
      </c>
      <c r="M2360">
        <v>84.62</v>
      </c>
      <c r="N2360">
        <v>74</v>
      </c>
      <c r="O2360" t="s">
        <v>27</v>
      </c>
      <c r="P2360" t="s">
        <v>38</v>
      </c>
      <c r="Q2360">
        <v>2</v>
      </c>
      <c r="R2360">
        <v>30</v>
      </c>
      <c r="S2360" t="s">
        <v>29</v>
      </c>
      <c r="U2360">
        <v>303748</v>
      </c>
    </row>
    <row r="2361" spans="1:21" x14ac:dyDescent="0.3">
      <c r="A2361">
        <v>305360</v>
      </c>
      <c r="B2361" t="s">
        <v>404</v>
      </c>
      <c r="C2361" t="s">
        <v>1765</v>
      </c>
      <c r="D2361" t="s">
        <v>19</v>
      </c>
      <c r="E2361" t="s">
        <v>1768</v>
      </c>
      <c r="F2361" t="s">
        <v>20</v>
      </c>
      <c r="G2361" t="s">
        <v>173</v>
      </c>
      <c r="H2361" t="s">
        <v>34</v>
      </c>
      <c r="I2361" t="s">
        <v>43</v>
      </c>
      <c r="J2361" t="s">
        <v>36</v>
      </c>
      <c r="K2361" t="s">
        <v>69</v>
      </c>
      <c r="L2361" t="s">
        <v>834</v>
      </c>
      <c r="M2361">
        <v>78.760000000000005</v>
      </c>
      <c r="N2361">
        <v>67</v>
      </c>
      <c r="O2361" t="s">
        <v>27</v>
      </c>
      <c r="P2361" t="s">
        <v>28</v>
      </c>
      <c r="R2361">
        <v>18</v>
      </c>
      <c r="S2361" t="s">
        <v>29</v>
      </c>
      <c r="U2361">
        <v>304862</v>
      </c>
    </row>
    <row r="2362" spans="1:21" x14ac:dyDescent="0.3">
      <c r="A2362">
        <v>305361</v>
      </c>
      <c r="B2362" t="s">
        <v>1523</v>
      </c>
      <c r="C2362" t="s">
        <v>1761</v>
      </c>
      <c r="D2362" t="s">
        <v>40</v>
      </c>
      <c r="E2362" t="s">
        <v>1772</v>
      </c>
      <c r="F2362" t="s">
        <v>46</v>
      </c>
      <c r="G2362" t="s">
        <v>73</v>
      </c>
      <c r="H2362" t="s">
        <v>63</v>
      </c>
      <c r="I2362" t="s">
        <v>35</v>
      </c>
      <c r="J2362" t="s">
        <v>36</v>
      </c>
      <c r="K2362" t="s">
        <v>69</v>
      </c>
      <c r="L2362" t="s">
        <v>314</v>
      </c>
      <c r="M2362">
        <v>76.89</v>
      </c>
      <c r="N2362">
        <v>76</v>
      </c>
      <c r="O2362" t="s">
        <v>27</v>
      </c>
      <c r="P2362" t="s">
        <v>38</v>
      </c>
      <c r="Q2362">
        <v>3</v>
      </c>
      <c r="R2362">
        <v>30</v>
      </c>
      <c r="S2362" t="s">
        <v>29</v>
      </c>
      <c r="U2362">
        <v>304358</v>
      </c>
    </row>
    <row r="2363" spans="1:21" x14ac:dyDescent="0.3">
      <c r="A2363">
        <v>305374</v>
      </c>
      <c r="B2363" t="s">
        <v>203</v>
      </c>
      <c r="C2363" t="s">
        <v>1760</v>
      </c>
      <c r="D2363" t="s">
        <v>31</v>
      </c>
      <c r="E2363" t="s">
        <v>1769</v>
      </c>
      <c r="F2363" t="s">
        <v>61</v>
      </c>
      <c r="G2363" t="s">
        <v>73</v>
      </c>
      <c r="H2363" t="s">
        <v>22</v>
      </c>
      <c r="I2363" t="s">
        <v>35</v>
      </c>
      <c r="J2363" t="s">
        <v>36</v>
      </c>
      <c r="K2363" t="s">
        <v>25</v>
      </c>
      <c r="L2363" t="s">
        <v>1388</v>
      </c>
      <c r="M2363">
        <v>81.36</v>
      </c>
      <c r="N2363">
        <v>73</v>
      </c>
      <c r="O2363" t="s">
        <v>27</v>
      </c>
      <c r="P2363" t="s">
        <v>28</v>
      </c>
      <c r="R2363">
        <v>20</v>
      </c>
      <c r="S2363" t="s">
        <v>57</v>
      </c>
      <c r="T2363" t="s">
        <v>1612</v>
      </c>
      <c r="U2363">
        <v>304884</v>
      </c>
    </row>
    <row r="2364" spans="1:21" x14ac:dyDescent="0.3">
      <c r="A2364">
        <v>305382</v>
      </c>
      <c r="B2364" t="s">
        <v>110</v>
      </c>
      <c r="C2364" t="s">
        <v>1764</v>
      </c>
      <c r="D2364" t="s">
        <v>60</v>
      </c>
      <c r="E2364" t="s">
        <v>1770</v>
      </c>
      <c r="F2364" t="s">
        <v>41</v>
      </c>
      <c r="G2364" t="s">
        <v>108</v>
      </c>
      <c r="H2364" t="s">
        <v>76</v>
      </c>
      <c r="I2364" t="s">
        <v>35</v>
      </c>
      <c r="J2364" t="s">
        <v>24</v>
      </c>
      <c r="K2364" t="s">
        <v>69</v>
      </c>
      <c r="L2364" t="s">
        <v>677</v>
      </c>
      <c r="M2364">
        <v>84.08</v>
      </c>
      <c r="N2364">
        <v>63</v>
      </c>
      <c r="O2364" t="s">
        <v>27</v>
      </c>
      <c r="P2364" t="s">
        <v>38</v>
      </c>
      <c r="Q2364">
        <v>4</v>
      </c>
      <c r="R2364">
        <v>40</v>
      </c>
      <c r="S2364" t="s">
        <v>57</v>
      </c>
      <c r="T2364" t="s">
        <v>1614</v>
      </c>
      <c r="U2364">
        <v>303709</v>
      </c>
    </row>
    <row r="2365" spans="1:21" x14ac:dyDescent="0.3">
      <c r="A2365">
        <v>305385</v>
      </c>
      <c r="B2365" t="s">
        <v>503</v>
      </c>
      <c r="C2365" t="s">
        <v>1761</v>
      </c>
      <c r="D2365" t="s">
        <v>40</v>
      </c>
      <c r="E2365" t="s">
        <v>1768</v>
      </c>
      <c r="F2365" t="s">
        <v>20</v>
      </c>
      <c r="G2365" t="s">
        <v>73</v>
      </c>
      <c r="H2365" t="s">
        <v>76</v>
      </c>
      <c r="I2365" t="s">
        <v>43</v>
      </c>
      <c r="J2365" t="s">
        <v>24</v>
      </c>
      <c r="K2365" t="s">
        <v>69</v>
      </c>
      <c r="L2365" t="s">
        <v>747</v>
      </c>
      <c r="M2365">
        <v>76.78</v>
      </c>
      <c r="N2365">
        <v>72</v>
      </c>
      <c r="O2365" t="s">
        <v>27</v>
      </c>
      <c r="P2365" t="s">
        <v>38</v>
      </c>
      <c r="Q2365">
        <v>3</v>
      </c>
      <c r="R2365">
        <v>10</v>
      </c>
      <c r="S2365" t="s">
        <v>29</v>
      </c>
      <c r="U2365">
        <v>304684</v>
      </c>
    </row>
    <row r="2366" spans="1:21" x14ac:dyDescent="0.3">
      <c r="A2366">
        <v>305389</v>
      </c>
      <c r="B2366" t="s">
        <v>879</v>
      </c>
      <c r="C2366" t="s">
        <v>1766</v>
      </c>
      <c r="D2366" t="s">
        <v>52</v>
      </c>
      <c r="E2366" t="s">
        <v>1768</v>
      </c>
      <c r="F2366" t="s">
        <v>20</v>
      </c>
      <c r="G2366" t="s">
        <v>47</v>
      </c>
      <c r="H2366" t="s">
        <v>22</v>
      </c>
      <c r="I2366" t="s">
        <v>23</v>
      </c>
      <c r="J2366" t="s">
        <v>24</v>
      </c>
      <c r="K2366" t="s">
        <v>25</v>
      </c>
      <c r="L2366" t="s">
        <v>981</v>
      </c>
      <c r="M2366">
        <v>80.099999999999994</v>
      </c>
      <c r="N2366">
        <v>71</v>
      </c>
      <c r="O2366" t="s">
        <v>27</v>
      </c>
      <c r="P2366" t="s">
        <v>50</v>
      </c>
      <c r="R2366">
        <v>29</v>
      </c>
      <c r="S2366" t="s">
        <v>29</v>
      </c>
      <c r="U2366">
        <v>304584</v>
      </c>
    </row>
    <row r="2367" spans="1:21" x14ac:dyDescent="0.3">
      <c r="A2367">
        <v>305401</v>
      </c>
      <c r="B2367" t="s">
        <v>714</v>
      </c>
      <c r="C2367" t="s">
        <v>1762</v>
      </c>
      <c r="D2367" t="s">
        <v>72</v>
      </c>
      <c r="E2367" t="s">
        <v>1768</v>
      </c>
      <c r="F2367" t="s">
        <v>20</v>
      </c>
      <c r="G2367" t="s">
        <v>73</v>
      </c>
      <c r="H2367" t="s">
        <v>76</v>
      </c>
      <c r="I2367" t="s">
        <v>43</v>
      </c>
      <c r="J2367" t="s">
        <v>36</v>
      </c>
      <c r="K2367" t="s">
        <v>54</v>
      </c>
      <c r="L2367" t="s">
        <v>1619</v>
      </c>
      <c r="M2367">
        <v>83.4</v>
      </c>
      <c r="N2367">
        <v>60</v>
      </c>
      <c r="O2367" t="s">
        <v>27</v>
      </c>
      <c r="P2367" t="s">
        <v>38</v>
      </c>
      <c r="Q2367">
        <v>4</v>
      </c>
      <c r="R2367">
        <v>34</v>
      </c>
      <c r="S2367" t="s">
        <v>29</v>
      </c>
      <c r="U2367">
        <v>303995</v>
      </c>
    </row>
    <row r="2368" spans="1:21" x14ac:dyDescent="0.3">
      <c r="A2368">
        <v>305407</v>
      </c>
      <c r="B2368" t="s">
        <v>797</v>
      </c>
      <c r="C2368" t="s">
        <v>1764</v>
      </c>
      <c r="D2368" t="s">
        <v>60</v>
      </c>
      <c r="E2368" t="s">
        <v>1769</v>
      </c>
      <c r="F2368" t="s">
        <v>61</v>
      </c>
      <c r="G2368" t="s">
        <v>68</v>
      </c>
      <c r="H2368" t="s">
        <v>34</v>
      </c>
      <c r="I2368" t="s">
        <v>35</v>
      </c>
      <c r="J2368" t="s">
        <v>24</v>
      </c>
      <c r="K2368" t="s">
        <v>64</v>
      </c>
      <c r="L2368" t="s">
        <v>1336</v>
      </c>
      <c r="M2368">
        <v>79.39</v>
      </c>
      <c r="N2368">
        <v>54</v>
      </c>
      <c r="O2368" t="s">
        <v>27</v>
      </c>
      <c r="P2368" t="s">
        <v>38</v>
      </c>
      <c r="Q2368">
        <v>3</v>
      </c>
      <c r="R2368">
        <v>39</v>
      </c>
      <c r="S2368" t="s">
        <v>29</v>
      </c>
      <c r="U2368">
        <v>304960</v>
      </c>
    </row>
    <row r="2369" spans="1:21" x14ac:dyDescent="0.3">
      <c r="A2369">
        <v>305413</v>
      </c>
      <c r="B2369" t="s">
        <v>219</v>
      </c>
      <c r="C2369" t="s">
        <v>1764</v>
      </c>
      <c r="D2369" t="s">
        <v>60</v>
      </c>
      <c r="E2369" t="s">
        <v>1771</v>
      </c>
      <c r="F2369" t="s">
        <v>32</v>
      </c>
      <c r="G2369" t="s">
        <v>62</v>
      </c>
      <c r="H2369" t="s">
        <v>34</v>
      </c>
      <c r="I2369" t="s">
        <v>43</v>
      </c>
      <c r="J2369" t="s">
        <v>24</v>
      </c>
      <c r="K2369" t="s">
        <v>54</v>
      </c>
      <c r="L2369" t="s">
        <v>1219</v>
      </c>
      <c r="M2369">
        <v>81.03</v>
      </c>
      <c r="N2369">
        <v>66</v>
      </c>
      <c r="O2369" t="s">
        <v>27</v>
      </c>
      <c r="P2369" t="s">
        <v>38</v>
      </c>
      <c r="Q2369">
        <v>2</v>
      </c>
      <c r="R2369">
        <v>16</v>
      </c>
      <c r="S2369" t="s">
        <v>29</v>
      </c>
      <c r="U2369">
        <v>304440</v>
      </c>
    </row>
    <row r="2370" spans="1:21" x14ac:dyDescent="0.3">
      <c r="A2370">
        <v>305418</v>
      </c>
      <c r="B2370" t="s">
        <v>597</v>
      </c>
      <c r="C2370" t="s">
        <v>1765</v>
      </c>
      <c r="D2370" t="s">
        <v>19</v>
      </c>
      <c r="E2370" t="s">
        <v>1769</v>
      </c>
      <c r="F2370" t="s">
        <v>61</v>
      </c>
      <c r="G2370" t="s">
        <v>108</v>
      </c>
      <c r="H2370" t="s">
        <v>63</v>
      </c>
      <c r="I2370" t="s">
        <v>35</v>
      </c>
      <c r="J2370" t="s">
        <v>36</v>
      </c>
      <c r="K2370" t="s">
        <v>69</v>
      </c>
      <c r="L2370" t="s">
        <v>1596</v>
      </c>
      <c r="M2370">
        <v>81.790000000000006</v>
      </c>
      <c r="N2370">
        <v>62</v>
      </c>
      <c r="O2370" t="s">
        <v>27</v>
      </c>
      <c r="P2370" t="s">
        <v>38</v>
      </c>
      <c r="Q2370">
        <v>5</v>
      </c>
      <c r="R2370">
        <v>22</v>
      </c>
      <c r="S2370" t="s">
        <v>29</v>
      </c>
      <c r="U2370">
        <v>305354</v>
      </c>
    </row>
    <row r="2371" spans="1:21" x14ac:dyDescent="0.3">
      <c r="A2371">
        <v>305421</v>
      </c>
      <c r="B2371" t="s">
        <v>181</v>
      </c>
      <c r="C2371" t="s">
        <v>1761</v>
      </c>
      <c r="D2371" t="s">
        <v>40</v>
      </c>
      <c r="E2371" t="s">
        <v>1770</v>
      </c>
      <c r="F2371" t="s">
        <v>41</v>
      </c>
      <c r="G2371" t="s">
        <v>102</v>
      </c>
      <c r="H2371" t="s">
        <v>34</v>
      </c>
      <c r="I2371" t="s">
        <v>23</v>
      </c>
      <c r="J2371" t="s">
        <v>24</v>
      </c>
      <c r="K2371" t="s">
        <v>69</v>
      </c>
      <c r="L2371" t="s">
        <v>1583</v>
      </c>
      <c r="M2371">
        <v>78.17</v>
      </c>
      <c r="N2371">
        <v>57</v>
      </c>
      <c r="O2371" t="s">
        <v>27</v>
      </c>
      <c r="P2371" t="s">
        <v>38</v>
      </c>
      <c r="Q2371">
        <v>4</v>
      </c>
      <c r="R2371">
        <v>27</v>
      </c>
      <c r="S2371" t="s">
        <v>29</v>
      </c>
      <c r="U2371">
        <v>304745</v>
      </c>
    </row>
    <row r="2372" spans="1:21" x14ac:dyDescent="0.3">
      <c r="A2372">
        <v>305423</v>
      </c>
      <c r="B2372" t="s">
        <v>1137</v>
      </c>
      <c r="C2372" t="s">
        <v>1761</v>
      </c>
      <c r="D2372" t="s">
        <v>40</v>
      </c>
      <c r="E2372" t="s">
        <v>1768</v>
      </c>
      <c r="F2372" t="s">
        <v>20</v>
      </c>
      <c r="G2372" t="s">
        <v>33</v>
      </c>
      <c r="H2372" t="s">
        <v>76</v>
      </c>
      <c r="I2372" t="s">
        <v>23</v>
      </c>
      <c r="J2372" t="s">
        <v>24</v>
      </c>
      <c r="K2372" t="s">
        <v>69</v>
      </c>
      <c r="L2372" t="s">
        <v>674</v>
      </c>
      <c r="M2372">
        <v>84.14</v>
      </c>
      <c r="N2372">
        <v>76</v>
      </c>
      <c r="O2372" t="s">
        <v>27</v>
      </c>
      <c r="P2372" t="s">
        <v>28</v>
      </c>
      <c r="S2372" t="s">
        <v>57</v>
      </c>
      <c r="T2372" t="s">
        <v>953</v>
      </c>
      <c r="U2372">
        <v>304967</v>
      </c>
    </row>
    <row r="2373" spans="1:21" x14ac:dyDescent="0.3">
      <c r="A2373">
        <v>305424</v>
      </c>
      <c r="B2373" t="s">
        <v>681</v>
      </c>
      <c r="C2373" t="s">
        <v>1766</v>
      </c>
      <c r="D2373" t="s">
        <v>52</v>
      </c>
      <c r="E2373" t="s">
        <v>1771</v>
      </c>
      <c r="F2373" t="s">
        <v>32</v>
      </c>
      <c r="G2373" t="s">
        <v>47</v>
      </c>
      <c r="H2373" t="s">
        <v>34</v>
      </c>
      <c r="I2373" t="s">
        <v>23</v>
      </c>
      <c r="J2373" t="s">
        <v>36</v>
      </c>
      <c r="K2373" t="s">
        <v>25</v>
      </c>
      <c r="L2373" t="s">
        <v>1621</v>
      </c>
      <c r="M2373">
        <v>79.349999999999994</v>
      </c>
      <c r="N2373">
        <v>62</v>
      </c>
      <c r="O2373" t="s">
        <v>27</v>
      </c>
      <c r="P2373" t="s">
        <v>38</v>
      </c>
      <c r="Q2373">
        <v>5</v>
      </c>
      <c r="R2373">
        <v>25</v>
      </c>
      <c r="S2373" t="s">
        <v>29</v>
      </c>
      <c r="U2373">
        <v>304069</v>
      </c>
    </row>
    <row r="2374" spans="1:21" x14ac:dyDescent="0.3">
      <c r="A2374">
        <v>305425</v>
      </c>
      <c r="B2374" t="s">
        <v>650</v>
      </c>
      <c r="C2374" t="s">
        <v>1764</v>
      </c>
      <c r="D2374" t="s">
        <v>60</v>
      </c>
      <c r="E2374" t="s">
        <v>1770</v>
      </c>
      <c r="F2374" t="s">
        <v>41</v>
      </c>
      <c r="G2374" t="s">
        <v>47</v>
      </c>
      <c r="H2374" t="s">
        <v>22</v>
      </c>
      <c r="I2374" t="s">
        <v>43</v>
      </c>
      <c r="J2374" t="s">
        <v>24</v>
      </c>
      <c r="K2374" t="s">
        <v>64</v>
      </c>
      <c r="L2374" t="s">
        <v>1622</v>
      </c>
      <c r="M2374">
        <v>75.349999999999994</v>
      </c>
      <c r="N2374">
        <v>80</v>
      </c>
      <c r="O2374" t="s">
        <v>27</v>
      </c>
      <c r="P2374" t="s">
        <v>38</v>
      </c>
      <c r="Q2374">
        <v>3</v>
      </c>
      <c r="R2374">
        <v>22</v>
      </c>
      <c r="S2374" t="s">
        <v>29</v>
      </c>
      <c r="U2374">
        <v>305055</v>
      </c>
    </row>
    <row r="2375" spans="1:21" x14ac:dyDescent="0.3">
      <c r="A2375">
        <v>305428</v>
      </c>
      <c r="B2375" t="s">
        <v>239</v>
      </c>
      <c r="C2375" t="s">
        <v>1760</v>
      </c>
      <c r="D2375" t="s">
        <v>31</v>
      </c>
      <c r="E2375" t="s">
        <v>1771</v>
      </c>
      <c r="F2375" t="s">
        <v>32</v>
      </c>
      <c r="G2375" t="s">
        <v>47</v>
      </c>
      <c r="H2375" t="s">
        <v>22</v>
      </c>
      <c r="I2375" t="s">
        <v>43</v>
      </c>
      <c r="J2375" t="s">
        <v>36</v>
      </c>
      <c r="K2375" t="s">
        <v>64</v>
      </c>
      <c r="L2375" t="s">
        <v>1287</v>
      </c>
      <c r="M2375">
        <v>79.11</v>
      </c>
      <c r="N2375">
        <v>64</v>
      </c>
      <c r="O2375" t="s">
        <v>27</v>
      </c>
      <c r="P2375" t="s">
        <v>38</v>
      </c>
      <c r="Q2375">
        <v>2</v>
      </c>
      <c r="R2375">
        <v>23</v>
      </c>
      <c r="S2375" t="s">
        <v>29</v>
      </c>
      <c r="U2375">
        <v>304510</v>
      </c>
    </row>
    <row r="2376" spans="1:21" x14ac:dyDescent="0.3">
      <c r="A2376">
        <v>305438</v>
      </c>
      <c r="B2376" t="s">
        <v>195</v>
      </c>
      <c r="C2376" t="s">
        <v>1763</v>
      </c>
      <c r="D2376" t="s">
        <v>80</v>
      </c>
      <c r="E2376" t="s">
        <v>1770</v>
      </c>
      <c r="F2376" t="s">
        <v>41</v>
      </c>
      <c r="G2376" t="s">
        <v>108</v>
      </c>
      <c r="H2376" t="s">
        <v>34</v>
      </c>
      <c r="I2376" t="s">
        <v>23</v>
      </c>
      <c r="J2376" t="s">
        <v>36</v>
      </c>
      <c r="K2376" t="s">
        <v>25</v>
      </c>
      <c r="L2376" t="s">
        <v>1465</v>
      </c>
      <c r="M2376">
        <v>79.98</v>
      </c>
      <c r="N2376">
        <v>68</v>
      </c>
      <c r="O2376" t="s">
        <v>27</v>
      </c>
      <c r="P2376" t="s">
        <v>38</v>
      </c>
      <c r="Q2376">
        <v>2</v>
      </c>
      <c r="R2376">
        <v>11</v>
      </c>
      <c r="S2376" t="s">
        <v>29</v>
      </c>
      <c r="U2376">
        <v>303668</v>
      </c>
    </row>
    <row r="2377" spans="1:21" x14ac:dyDescent="0.3">
      <c r="A2377">
        <v>305439</v>
      </c>
      <c r="B2377" t="s">
        <v>617</v>
      </c>
      <c r="C2377" t="s">
        <v>1765</v>
      </c>
      <c r="D2377" t="s">
        <v>19</v>
      </c>
      <c r="E2377" t="s">
        <v>1772</v>
      </c>
      <c r="F2377" t="s">
        <v>46</v>
      </c>
      <c r="G2377" t="s">
        <v>173</v>
      </c>
      <c r="H2377" t="s">
        <v>63</v>
      </c>
      <c r="I2377" t="s">
        <v>35</v>
      </c>
      <c r="J2377" t="s">
        <v>36</v>
      </c>
      <c r="K2377" t="s">
        <v>69</v>
      </c>
      <c r="L2377" t="s">
        <v>1182</v>
      </c>
      <c r="M2377">
        <v>76.319999999999993</v>
      </c>
      <c r="N2377">
        <v>71</v>
      </c>
      <c r="O2377" t="s">
        <v>27</v>
      </c>
      <c r="P2377" t="s">
        <v>38</v>
      </c>
      <c r="Q2377">
        <v>3</v>
      </c>
      <c r="R2377">
        <v>31</v>
      </c>
      <c r="S2377" t="s">
        <v>29</v>
      </c>
      <c r="U2377">
        <v>303558</v>
      </c>
    </row>
    <row r="2378" spans="1:21" x14ac:dyDescent="0.3">
      <c r="A2378">
        <v>305441</v>
      </c>
      <c r="B2378" t="s">
        <v>581</v>
      </c>
      <c r="C2378" t="s">
        <v>1763</v>
      </c>
      <c r="D2378" t="s">
        <v>80</v>
      </c>
      <c r="E2378" t="s">
        <v>1771</v>
      </c>
      <c r="F2378" t="s">
        <v>32</v>
      </c>
      <c r="G2378" t="s">
        <v>173</v>
      </c>
      <c r="H2378" t="s">
        <v>76</v>
      </c>
      <c r="I2378" t="s">
        <v>43</v>
      </c>
      <c r="J2378" t="s">
        <v>36</v>
      </c>
      <c r="K2378" t="s">
        <v>64</v>
      </c>
      <c r="L2378" t="s">
        <v>1348</v>
      </c>
      <c r="M2378">
        <v>77.56</v>
      </c>
      <c r="N2378">
        <v>75</v>
      </c>
      <c r="O2378" t="s">
        <v>27</v>
      </c>
      <c r="P2378" t="s">
        <v>38</v>
      </c>
      <c r="Q2378">
        <v>4</v>
      </c>
      <c r="S2378" t="s">
        <v>29</v>
      </c>
      <c r="U2378">
        <v>304865</v>
      </c>
    </row>
    <row r="2379" spans="1:21" x14ac:dyDescent="0.3">
      <c r="A2379">
        <v>305448</v>
      </c>
      <c r="B2379" t="s">
        <v>650</v>
      </c>
      <c r="C2379" t="s">
        <v>1762</v>
      </c>
      <c r="D2379" t="s">
        <v>72</v>
      </c>
      <c r="E2379" t="s">
        <v>1769</v>
      </c>
      <c r="F2379" t="s">
        <v>61</v>
      </c>
      <c r="G2379" t="s">
        <v>126</v>
      </c>
      <c r="H2379" t="s">
        <v>34</v>
      </c>
      <c r="I2379" t="s">
        <v>35</v>
      </c>
      <c r="J2379" t="s">
        <v>24</v>
      </c>
      <c r="K2379" t="s">
        <v>25</v>
      </c>
      <c r="L2379" t="s">
        <v>1625</v>
      </c>
      <c r="M2379">
        <v>76.400000000000006</v>
      </c>
      <c r="N2379">
        <v>59</v>
      </c>
      <c r="O2379" t="s">
        <v>27</v>
      </c>
      <c r="P2379" t="s">
        <v>38</v>
      </c>
      <c r="Q2379">
        <v>2</v>
      </c>
      <c r="R2379">
        <v>36</v>
      </c>
      <c r="S2379" t="s">
        <v>29</v>
      </c>
      <c r="U2379">
        <v>304965</v>
      </c>
    </row>
    <row r="2380" spans="1:21" x14ac:dyDescent="0.3">
      <c r="A2380">
        <v>305460</v>
      </c>
      <c r="B2380" t="s">
        <v>524</v>
      </c>
      <c r="C2380" t="s">
        <v>1762</v>
      </c>
      <c r="D2380" t="s">
        <v>72</v>
      </c>
      <c r="E2380" t="s">
        <v>1770</v>
      </c>
      <c r="F2380" t="s">
        <v>41</v>
      </c>
      <c r="G2380" t="s">
        <v>42</v>
      </c>
      <c r="H2380" t="s">
        <v>34</v>
      </c>
      <c r="I2380" t="s">
        <v>43</v>
      </c>
      <c r="J2380" t="s">
        <v>36</v>
      </c>
      <c r="K2380" t="s">
        <v>25</v>
      </c>
      <c r="L2380" t="s">
        <v>1182</v>
      </c>
      <c r="M2380">
        <v>82.22</v>
      </c>
      <c r="N2380">
        <v>72</v>
      </c>
      <c r="O2380" t="s">
        <v>27</v>
      </c>
      <c r="P2380" t="s">
        <v>28</v>
      </c>
      <c r="R2380">
        <v>27</v>
      </c>
      <c r="S2380" t="s">
        <v>131</v>
      </c>
      <c r="T2380" t="s">
        <v>756</v>
      </c>
      <c r="U2380">
        <v>305429</v>
      </c>
    </row>
    <row r="2381" spans="1:21" x14ac:dyDescent="0.3">
      <c r="A2381">
        <v>305470</v>
      </c>
      <c r="B2381" t="s">
        <v>158</v>
      </c>
      <c r="C2381" t="s">
        <v>1766</v>
      </c>
      <c r="D2381" t="s">
        <v>52</v>
      </c>
      <c r="E2381" t="s">
        <v>1771</v>
      </c>
      <c r="F2381" t="s">
        <v>32</v>
      </c>
      <c r="G2381" t="s">
        <v>102</v>
      </c>
      <c r="H2381" t="s">
        <v>63</v>
      </c>
      <c r="I2381" t="s">
        <v>43</v>
      </c>
      <c r="J2381" t="s">
        <v>24</v>
      </c>
      <c r="K2381" t="s">
        <v>69</v>
      </c>
      <c r="L2381" t="s">
        <v>1434</v>
      </c>
      <c r="M2381">
        <v>84.92</v>
      </c>
      <c r="N2381">
        <v>74</v>
      </c>
      <c r="O2381" t="s">
        <v>27</v>
      </c>
      <c r="P2381" t="s">
        <v>38</v>
      </c>
      <c r="Q2381">
        <v>5</v>
      </c>
      <c r="R2381">
        <v>7</v>
      </c>
      <c r="S2381" t="s">
        <v>29</v>
      </c>
      <c r="U2381">
        <v>303564</v>
      </c>
    </row>
    <row r="2382" spans="1:21" x14ac:dyDescent="0.3">
      <c r="A2382">
        <v>305476</v>
      </c>
      <c r="B2382" t="s">
        <v>771</v>
      </c>
      <c r="C2382" t="s">
        <v>1761</v>
      </c>
      <c r="D2382" t="s">
        <v>40</v>
      </c>
      <c r="E2382" t="s">
        <v>1772</v>
      </c>
      <c r="F2382" t="s">
        <v>46</v>
      </c>
      <c r="G2382" t="s">
        <v>21</v>
      </c>
      <c r="H2382" t="s">
        <v>76</v>
      </c>
      <c r="I2382" t="s">
        <v>23</v>
      </c>
      <c r="J2382" t="s">
        <v>24</v>
      </c>
      <c r="K2382" t="s">
        <v>64</v>
      </c>
      <c r="L2382" t="s">
        <v>350</v>
      </c>
      <c r="M2382">
        <v>78.88</v>
      </c>
      <c r="N2382">
        <v>52</v>
      </c>
      <c r="O2382" t="s">
        <v>27</v>
      </c>
      <c r="P2382" t="s">
        <v>38</v>
      </c>
      <c r="Q2382">
        <v>2</v>
      </c>
      <c r="R2382">
        <v>30</v>
      </c>
      <c r="S2382" t="s">
        <v>29</v>
      </c>
      <c r="U2382">
        <v>303872</v>
      </c>
    </row>
    <row r="2383" spans="1:21" x14ac:dyDescent="0.3">
      <c r="A2383">
        <v>305477</v>
      </c>
      <c r="B2383" t="s">
        <v>714</v>
      </c>
      <c r="C2383" t="s">
        <v>1762</v>
      </c>
      <c r="D2383" t="s">
        <v>72</v>
      </c>
      <c r="E2383" t="s">
        <v>1771</v>
      </c>
      <c r="F2383" t="s">
        <v>32</v>
      </c>
      <c r="G2383" t="s">
        <v>33</v>
      </c>
      <c r="H2383" t="s">
        <v>76</v>
      </c>
      <c r="I2383" t="s">
        <v>23</v>
      </c>
      <c r="J2383" t="s">
        <v>24</v>
      </c>
      <c r="K2383" t="s">
        <v>54</v>
      </c>
      <c r="L2383" t="s">
        <v>456</v>
      </c>
      <c r="M2383">
        <v>82.66</v>
      </c>
      <c r="N2383">
        <v>71</v>
      </c>
      <c r="O2383" t="s">
        <v>27</v>
      </c>
      <c r="P2383" t="s">
        <v>38</v>
      </c>
      <c r="Q2383">
        <v>4</v>
      </c>
      <c r="R2383">
        <v>20</v>
      </c>
      <c r="S2383" t="s">
        <v>29</v>
      </c>
      <c r="U2383">
        <v>305370</v>
      </c>
    </row>
    <row r="2384" spans="1:21" x14ac:dyDescent="0.3">
      <c r="A2384">
        <v>305478</v>
      </c>
      <c r="B2384" t="s">
        <v>495</v>
      </c>
      <c r="C2384" t="s">
        <v>1760</v>
      </c>
      <c r="D2384" t="s">
        <v>31</v>
      </c>
      <c r="E2384" t="s">
        <v>1768</v>
      </c>
      <c r="F2384" t="s">
        <v>20</v>
      </c>
      <c r="G2384" t="s">
        <v>42</v>
      </c>
      <c r="H2384" t="s">
        <v>22</v>
      </c>
      <c r="I2384" t="s">
        <v>43</v>
      </c>
      <c r="J2384" t="s">
        <v>24</v>
      </c>
      <c r="K2384" t="s">
        <v>64</v>
      </c>
      <c r="L2384" t="s">
        <v>1366</v>
      </c>
      <c r="M2384">
        <v>77.47</v>
      </c>
      <c r="N2384">
        <v>56</v>
      </c>
      <c r="O2384" t="s">
        <v>27</v>
      </c>
      <c r="P2384" t="s">
        <v>38</v>
      </c>
      <c r="Q2384">
        <v>4</v>
      </c>
      <c r="R2384">
        <v>12</v>
      </c>
      <c r="S2384" t="s">
        <v>29</v>
      </c>
      <c r="U2384">
        <v>304312</v>
      </c>
    </row>
    <row r="2385" spans="1:21" x14ac:dyDescent="0.3">
      <c r="A2385">
        <v>305482</v>
      </c>
      <c r="B2385" t="s">
        <v>728</v>
      </c>
      <c r="C2385" t="s">
        <v>1765</v>
      </c>
      <c r="D2385" t="s">
        <v>19</v>
      </c>
      <c r="E2385" t="s">
        <v>1768</v>
      </c>
      <c r="F2385" t="s">
        <v>20</v>
      </c>
      <c r="G2385" t="s">
        <v>33</v>
      </c>
      <c r="H2385" t="s">
        <v>76</v>
      </c>
      <c r="I2385" t="s">
        <v>23</v>
      </c>
      <c r="J2385" t="s">
        <v>24</v>
      </c>
      <c r="K2385" t="s">
        <v>69</v>
      </c>
      <c r="L2385" t="s">
        <v>1639</v>
      </c>
      <c r="M2385">
        <v>77.7</v>
      </c>
      <c r="N2385">
        <v>57</v>
      </c>
      <c r="O2385" t="s">
        <v>27</v>
      </c>
      <c r="P2385" t="s">
        <v>38</v>
      </c>
      <c r="Q2385">
        <v>5</v>
      </c>
      <c r="R2385">
        <v>6</v>
      </c>
      <c r="S2385" t="s">
        <v>131</v>
      </c>
      <c r="T2385" t="s">
        <v>1640</v>
      </c>
      <c r="U2385">
        <v>305052</v>
      </c>
    </row>
    <row r="2386" spans="1:21" x14ac:dyDescent="0.3">
      <c r="A2386">
        <v>305484</v>
      </c>
      <c r="B2386" t="s">
        <v>556</v>
      </c>
      <c r="C2386" t="s">
        <v>1764</v>
      </c>
      <c r="D2386" t="s">
        <v>60</v>
      </c>
      <c r="E2386" t="s">
        <v>1770</v>
      </c>
      <c r="F2386" t="s">
        <v>41</v>
      </c>
      <c r="G2386" t="s">
        <v>33</v>
      </c>
      <c r="H2386" t="s">
        <v>63</v>
      </c>
      <c r="I2386" t="s">
        <v>35</v>
      </c>
      <c r="J2386" t="s">
        <v>36</v>
      </c>
      <c r="K2386" t="s">
        <v>25</v>
      </c>
      <c r="L2386" t="s">
        <v>1621</v>
      </c>
      <c r="M2386">
        <v>83.49</v>
      </c>
      <c r="N2386">
        <v>78</v>
      </c>
      <c r="O2386" t="s">
        <v>27</v>
      </c>
      <c r="P2386" t="s">
        <v>38</v>
      </c>
      <c r="Q2386">
        <v>5</v>
      </c>
      <c r="R2386">
        <v>34</v>
      </c>
      <c r="S2386" t="s">
        <v>29</v>
      </c>
      <c r="U2386">
        <v>304356</v>
      </c>
    </row>
    <row r="2387" spans="1:21" x14ac:dyDescent="0.3">
      <c r="A2387">
        <v>305493</v>
      </c>
      <c r="B2387" t="s">
        <v>435</v>
      </c>
      <c r="C2387" t="s">
        <v>1762</v>
      </c>
      <c r="D2387" t="s">
        <v>72</v>
      </c>
      <c r="E2387" t="s">
        <v>1772</v>
      </c>
      <c r="F2387" t="s">
        <v>46</v>
      </c>
      <c r="G2387" t="s">
        <v>47</v>
      </c>
      <c r="H2387" t="s">
        <v>63</v>
      </c>
      <c r="I2387" t="s">
        <v>35</v>
      </c>
      <c r="J2387" t="s">
        <v>36</v>
      </c>
      <c r="K2387" t="s">
        <v>54</v>
      </c>
      <c r="L2387" t="s">
        <v>1257</v>
      </c>
      <c r="M2387">
        <v>77.3</v>
      </c>
      <c r="N2387">
        <v>70</v>
      </c>
      <c r="O2387" t="s">
        <v>27</v>
      </c>
      <c r="P2387" t="s">
        <v>28</v>
      </c>
      <c r="S2387" t="s">
        <v>29</v>
      </c>
      <c r="U2387">
        <v>305444</v>
      </c>
    </row>
    <row r="2388" spans="1:21" x14ac:dyDescent="0.3">
      <c r="A2388">
        <v>305494</v>
      </c>
      <c r="B2388" t="s">
        <v>380</v>
      </c>
      <c r="C2388" t="s">
        <v>1761</v>
      </c>
      <c r="D2388" t="s">
        <v>40</v>
      </c>
      <c r="E2388" t="s">
        <v>1768</v>
      </c>
      <c r="F2388" t="s">
        <v>20</v>
      </c>
      <c r="G2388" t="s">
        <v>47</v>
      </c>
      <c r="H2388" t="s">
        <v>22</v>
      </c>
      <c r="I2388" t="s">
        <v>23</v>
      </c>
      <c r="J2388" t="s">
        <v>24</v>
      </c>
      <c r="K2388" t="s">
        <v>54</v>
      </c>
      <c r="L2388" t="s">
        <v>1310</v>
      </c>
      <c r="M2388">
        <v>81.27</v>
      </c>
      <c r="N2388">
        <v>75</v>
      </c>
      <c r="O2388" t="s">
        <v>27</v>
      </c>
      <c r="P2388" t="s">
        <v>38</v>
      </c>
      <c r="Q2388">
        <v>4</v>
      </c>
      <c r="S2388" t="s">
        <v>57</v>
      </c>
      <c r="T2388" t="s">
        <v>1644</v>
      </c>
      <c r="U2388">
        <v>305241</v>
      </c>
    </row>
    <row r="2389" spans="1:21" x14ac:dyDescent="0.3">
      <c r="A2389">
        <v>305496</v>
      </c>
      <c r="B2389" t="s">
        <v>154</v>
      </c>
      <c r="C2389" t="s">
        <v>1763</v>
      </c>
      <c r="D2389" t="s">
        <v>80</v>
      </c>
      <c r="E2389" t="s">
        <v>1768</v>
      </c>
      <c r="F2389" t="s">
        <v>20</v>
      </c>
      <c r="G2389" t="s">
        <v>42</v>
      </c>
      <c r="H2389" t="s">
        <v>76</v>
      </c>
      <c r="I2389" t="s">
        <v>35</v>
      </c>
      <c r="J2389" t="s">
        <v>36</v>
      </c>
      <c r="K2389" t="s">
        <v>64</v>
      </c>
      <c r="L2389" t="s">
        <v>1646</v>
      </c>
      <c r="M2389">
        <v>80.97</v>
      </c>
      <c r="N2389">
        <v>65</v>
      </c>
      <c r="O2389" t="s">
        <v>27</v>
      </c>
      <c r="P2389" t="s">
        <v>28</v>
      </c>
      <c r="S2389" t="s">
        <v>131</v>
      </c>
      <c r="T2389" t="s">
        <v>1221</v>
      </c>
      <c r="U2389">
        <v>303610</v>
      </c>
    </row>
    <row r="2390" spans="1:21" x14ac:dyDescent="0.3">
      <c r="A2390">
        <v>305503</v>
      </c>
      <c r="B2390" t="s">
        <v>397</v>
      </c>
      <c r="C2390" t="s">
        <v>1765</v>
      </c>
      <c r="D2390" t="s">
        <v>19</v>
      </c>
      <c r="E2390" t="s">
        <v>1772</v>
      </c>
      <c r="F2390" t="s">
        <v>46</v>
      </c>
      <c r="G2390" t="s">
        <v>68</v>
      </c>
      <c r="H2390" t="s">
        <v>63</v>
      </c>
      <c r="I2390" t="s">
        <v>23</v>
      </c>
      <c r="J2390" t="s">
        <v>24</v>
      </c>
      <c r="K2390" t="s">
        <v>64</v>
      </c>
      <c r="L2390" t="s">
        <v>1259</v>
      </c>
      <c r="M2390">
        <v>78.36</v>
      </c>
      <c r="N2390">
        <v>69</v>
      </c>
      <c r="O2390" t="s">
        <v>27</v>
      </c>
      <c r="P2390" t="s">
        <v>50</v>
      </c>
      <c r="R2390">
        <v>10</v>
      </c>
      <c r="S2390" t="s">
        <v>29</v>
      </c>
      <c r="U2390">
        <v>304280</v>
      </c>
    </row>
    <row r="2391" spans="1:21" x14ac:dyDescent="0.3">
      <c r="A2391">
        <v>305517</v>
      </c>
      <c r="B2391" t="s">
        <v>105</v>
      </c>
      <c r="C2391" t="s">
        <v>1766</v>
      </c>
      <c r="D2391" t="s">
        <v>52</v>
      </c>
      <c r="E2391" t="s">
        <v>1772</v>
      </c>
      <c r="F2391" t="s">
        <v>46</v>
      </c>
      <c r="G2391" t="s">
        <v>21</v>
      </c>
      <c r="H2391" t="s">
        <v>22</v>
      </c>
      <c r="I2391" t="s">
        <v>23</v>
      </c>
      <c r="J2391" t="s">
        <v>24</v>
      </c>
      <c r="K2391" t="s">
        <v>69</v>
      </c>
      <c r="L2391" t="s">
        <v>1379</v>
      </c>
      <c r="M2391">
        <v>84.21</v>
      </c>
      <c r="N2391">
        <v>52</v>
      </c>
      <c r="O2391" t="s">
        <v>27</v>
      </c>
      <c r="P2391" t="s">
        <v>38</v>
      </c>
      <c r="Q2391">
        <v>3</v>
      </c>
      <c r="S2391" t="s">
        <v>29</v>
      </c>
      <c r="U2391">
        <v>304948</v>
      </c>
    </row>
    <row r="2392" spans="1:21" x14ac:dyDescent="0.3">
      <c r="A2392">
        <v>305521</v>
      </c>
      <c r="B2392" t="s">
        <v>367</v>
      </c>
      <c r="C2392" t="s">
        <v>1762</v>
      </c>
      <c r="D2392" t="s">
        <v>72</v>
      </c>
      <c r="E2392" t="s">
        <v>1769</v>
      </c>
      <c r="F2392" t="s">
        <v>61</v>
      </c>
      <c r="G2392" t="s">
        <v>108</v>
      </c>
      <c r="H2392" t="s">
        <v>34</v>
      </c>
      <c r="I2392" t="s">
        <v>43</v>
      </c>
      <c r="J2392" t="s">
        <v>36</v>
      </c>
      <c r="K2392" t="s">
        <v>69</v>
      </c>
      <c r="L2392" t="s">
        <v>1151</v>
      </c>
      <c r="M2392">
        <v>78.52</v>
      </c>
      <c r="N2392">
        <v>79</v>
      </c>
      <c r="O2392" t="s">
        <v>27</v>
      </c>
      <c r="P2392" t="s">
        <v>38</v>
      </c>
      <c r="Q2392">
        <v>4</v>
      </c>
      <c r="R2392">
        <v>40</v>
      </c>
      <c r="S2392" t="s">
        <v>29</v>
      </c>
      <c r="U2392">
        <v>304396</v>
      </c>
    </row>
    <row r="2393" spans="1:21" x14ac:dyDescent="0.3">
      <c r="A2393">
        <v>305523</v>
      </c>
      <c r="B2393" t="s">
        <v>541</v>
      </c>
      <c r="C2393" t="s">
        <v>1766</v>
      </c>
      <c r="D2393" t="s">
        <v>52</v>
      </c>
      <c r="E2393" t="s">
        <v>1771</v>
      </c>
      <c r="F2393" t="s">
        <v>32</v>
      </c>
      <c r="G2393" t="s">
        <v>62</v>
      </c>
      <c r="H2393" t="s">
        <v>34</v>
      </c>
      <c r="I2393" t="s">
        <v>23</v>
      </c>
      <c r="J2393" t="s">
        <v>24</v>
      </c>
      <c r="K2393" t="s">
        <v>64</v>
      </c>
      <c r="L2393" t="s">
        <v>1202</v>
      </c>
      <c r="M2393">
        <v>81.67</v>
      </c>
      <c r="N2393">
        <v>79</v>
      </c>
      <c r="O2393" t="s">
        <v>27</v>
      </c>
      <c r="P2393" t="s">
        <v>50</v>
      </c>
      <c r="S2393" t="s">
        <v>29</v>
      </c>
      <c r="U2393">
        <v>304386</v>
      </c>
    </row>
    <row r="2394" spans="1:21" x14ac:dyDescent="0.3">
      <c r="A2394">
        <v>305527</v>
      </c>
      <c r="B2394" t="s">
        <v>470</v>
      </c>
      <c r="C2394" t="s">
        <v>1762</v>
      </c>
      <c r="D2394" t="s">
        <v>72</v>
      </c>
      <c r="E2394" t="s">
        <v>1768</v>
      </c>
      <c r="F2394" t="s">
        <v>20</v>
      </c>
      <c r="G2394" t="s">
        <v>62</v>
      </c>
      <c r="H2394" t="s">
        <v>76</v>
      </c>
      <c r="I2394" t="s">
        <v>23</v>
      </c>
      <c r="J2394" t="s">
        <v>24</v>
      </c>
      <c r="K2394" t="s">
        <v>69</v>
      </c>
      <c r="L2394" t="s">
        <v>1654</v>
      </c>
      <c r="M2394">
        <v>79.17</v>
      </c>
      <c r="N2394">
        <v>71</v>
      </c>
      <c r="O2394" t="s">
        <v>27</v>
      </c>
      <c r="P2394" t="s">
        <v>28</v>
      </c>
      <c r="R2394">
        <v>37</v>
      </c>
      <c r="S2394" t="s">
        <v>29</v>
      </c>
      <c r="U2394">
        <v>304816</v>
      </c>
    </row>
    <row r="2395" spans="1:21" x14ac:dyDescent="0.3">
      <c r="A2395">
        <v>305531</v>
      </c>
      <c r="B2395" t="s">
        <v>284</v>
      </c>
      <c r="C2395" t="s">
        <v>1765</v>
      </c>
      <c r="D2395" t="s">
        <v>19</v>
      </c>
      <c r="E2395" t="s">
        <v>1768</v>
      </c>
      <c r="F2395" t="s">
        <v>20</v>
      </c>
      <c r="G2395" t="s">
        <v>62</v>
      </c>
      <c r="H2395" t="s">
        <v>34</v>
      </c>
      <c r="I2395" t="s">
        <v>35</v>
      </c>
      <c r="J2395" t="s">
        <v>36</v>
      </c>
      <c r="K2395" t="s">
        <v>54</v>
      </c>
      <c r="L2395" t="s">
        <v>236</v>
      </c>
      <c r="M2395">
        <v>76.010000000000005</v>
      </c>
      <c r="N2395">
        <v>51</v>
      </c>
      <c r="O2395" t="s">
        <v>27</v>
      </c>
      <c r="P2395" t="s">
        <v>38</v>
      </c>
      <c r="Q2395">
        <v>5</v>
      </c>
      <c r="R2395">
        <v>36</v>
      </c>
      <c r="S2395" t="s">
        <v>29</v>
      </c>
      <c r="U2395">
        <v>303588</v>
      </c>
    </row>
    <row r="2396" spans="1:21" x14ac:dyDescent="0.3">
      <c r="A2396">
        <v>305540</v>
      </c>
      <c r="B2396" t="s">
        <v>118</v>
      </c>
      <c r="C2396" t="s">
        <v>1765</v>
      </c>
      <c r="D2396" t="s">
        <v>19</v>
      </c>
      <c r="E2396" t="s">
        <v>1771</v>
      </c>
      <c r="F2396" t="s">
        <v>32</v>
      </c>
      <c r="G2396" t="s">
        <v>102</v>
      </c>
      <c r="H2396" t="s">
        <v>76</v>
      </c>
      <c r="I2396" t="s">
        <v>35</v>
      </c>
      <c r="J2396" t="s">
        <v>36</v>
      </c>
      <c r="K2396" t="s">
        <v>25</v>
      </c>
      <c r="L2396" t="s">
        <v>535</v>
      </c>
      <c r="M2396">
        <v>78.03</v>
      </c>
      <c r="N2396">
        <v>63</v>
      </c>
      <c r="O2396" t="s">
        <v>27</v>
      </c>
      <c r="P2396" t="s">
        <v>38</v>
      </c>
      <c r="Q2396">
        <v>5</v>
      </c>
      <c r="R2396">
        <v>16</v>
      </c>
      <c r="S2396" t="s">
        <v>29</v>
      </c>
      <c r="U2396">
        <v>305237</v>
      </c>
    </row>
    <row r="2397" spans="1:21" x14ac:dyDescent="0.3">
      <c r="A2397">
        <v>305549</v>
      </c>
      <c r="B2397" t="s">
        <v>541</v>
      </c>
      <c r="C2397" t="s">
        <v>1766</v>
      </c>
      <c r="D2397" t="s">
        <v>52</v>
      </c>
      <c r="E2397" t="s">
        <v>1769</v>
      </c>
      <c r="F2397" t="s">
        <v>61</v>
      </c>
      <c r="G2397" t="s">
        <v>126</v>
      </c>
      <c r="H2397" t="s">
        <v>76</v>
      </c>
      <c r="I2397" t="s">
        <v>23</v>
      </c>
      <c r="J2397" t="s">
        <v>24</v>
      </c>
      <c r="K2397" t="s">
        <v>69</v>
      </c>
      <c r="L2397" t="s">
        <v>1615</v>
      </c>
      <c r="M2397">
        <v>76.86</v>
      </c>
      <c r="N2397">
        <v>79</v>
      </c>
      <c r="O2397" t="s">
        <v>27</v>
      </c>
      <c r="P2397" t="s">
        <v>38</v>
      </c>
      <c r="Q2397">
        <v>5</v>
      </c>
      <c r="R2397">
        <v>17</v>
      </c>
      <c r="S2397" t="s">
        <v>29</v>
      </c>
      <c r="U2397">
        <v>304139</v>
      </c>
    </row>
    <row r="2398" spans="1:21" x14ac:dyDescent="0.3">
      <c r="A2398">
        <v>305556</v>
      </c>
      <c r="B2398" t="s">
        <v>161</v>
      </c>
      <c r="C2398" t="s">
        <v>1763</v>
      </c>
      <c r="D2398" t="s">
        <v>80</v>
      </c>
      <c r="E2398" t="s">
        <v>1771</v>
      </c>
      <c r="F2398" t="s">
        <v>32</v>
      </c>
      <c r="G2398" t="s">
        <v>47</v>
      </c>
      <c r="H2398" t="s">
        <v>63</v>
      </c>
      <c r="I2398" t="s">
        <v>43</v>
      </c>
      <c r="J2398" t="s">
        <v>24</v>
      </c>
      <c r="K2398" t="s">
        <v>25</v>
      </c>
      <c r="L2398" t="s">
        <v>1354</v>
      </c>
      <c r="M2398">
        <v>82.31</v>
      </c>
      <c r="N2398">
        <v>72</v>
      </c>
      <c r="O2398" t="s">
        <v>27</v>
      </c>
      <c r="P2398" t="s">
        <v>38</v>
      </c>
      <c r="Q2398">
        <v>3</v>
      </c>
      <c r="R2398">
        <v>38</v>
      </c>
      <c r="S2398" t="s">
        <v>29</v>
      </c>
      <c r="U2398">
        <v>304979</v>
      </c>
    </row>
    <row r="2399" spans="1:21" x14ac:dyDescent="0.3">
      <c r="A2399">
        <v>305560</v>
      </c>
      <c r="B2399" t="s">
        <v>648</v>
      </c>
      <c r="C2399" t="s">
        <v>1765</v>
      </c>
      <c r="D2399" t="s">
        <v>19</v>
      </c>
      <c r="E2399" t="s">
        <v>1771</v>
      </c>
      <c r="F2399" t="s">
        <v>32</v>
      </c>
      <c r="G2399" t="s">
        <v>108</v>
      </c>
      <c r="H2399" t="s">
        <v>22</v>
      </c>
      <c r="I2399" t="s">
        <v>43</v>
      </c>
      <c r="J2399" t="s">
        <v>36</v>
      </c>
      <c r="K2399" t="s">
        <v>64</v>
      </c>
      <c r="L2399" t="s">
        <v>716</v>
      </c>
      <c r="M2399">
        <v>77.28</v>
      </c>
      <c r="N2399">
        <v>68</v>
      </c>
      <c r="O2399" t="s">
        <v>27</v>
      </c>
      <c r="P2399" t="s">
        <v>38</v>
      </c>
      <c r="Q2399">
        <v>4</v>
      </c>
      <c r="R2399">
        <v>7</v>
      </c>
      <c r="S2399" t="s">
        <v>29</v>
      </c>
      <c r="U2399">
        <v>304297</v>
      </c>
    </row>
    <row r="2400" spans="1:21" x14ac:dyDescent="0.3">
      <c r="A2400">
        <v>305564</v>
      </c>
      <c r="B2400" t="s">
        <v>118</v>
      </c>
      <c r="C2400" t="s">
        <v>1764</v>
      </c>
      <c r="D2400" t="s">
        <v>60</v>
      </c>
      <c r="E2400" t="s">
        <v>1768</v>
      </c>
      <c r="F2400" t="s">
        <v>20</v>
      </c>
      <c r="G2400" t="s">
        <v>33</v>
      </c>
      <c r="H2400" t="s">
        <v>76</v>
      </c>
      <c r="I2400" t="s">
        <v>43</v>
      </c>
      <c r="J2400" t="s">
        <v>24</v>
      </c>
      <c r="K2400" t="s">
        <v>25</v>
      </c>
      <c r="L2400" t="s">
        <v>740</v>
      </c>
      <c r="M2400">
        <v>80.44</v>
      </c>
      <c r="N2400">
        <v>68</v>
      </c>
      <c r="O2400" t="s">
        <v>27</v>
      </c>
      <c r="P2400" t="s">
        <v>38</v>
      </c>
      <c r="Q2400">
        <v>3</v>
      </c>
      <c r="R2400">
        <v>24</v>
      </c>
      <c r="S2400" t="s">
        <v>29</v>
      </c>
      <c r="U2400">
        <v>303867</v>
      </c>
    </row>
    <row r="2401" spans="1:21" x14ac:dyDescent="0.3">
      <c r="A2401">
        <v>305567</v>
      </c>
      <c r="B2401" t="s">
        <v>745</v>
      </c>
      <c r="C2401" t="s">
        <v>1763</v>
      </c>
      <c r="D2401" t="s">
        <v>80</v>
      </c>
      <c r="E2401" t="s">
        <v>1770</v>
      </c>
      <c r="F2401" t="s">
        <v>41</v>
      </c>
      <c r="G2401" t="s">
        <v>42</v>
      </c>
      <c r="H2401" t="s">
        <v>63</v>
      </c>
      <c r="I2401" t="s">
        <v>35</v>
      </c>
      <c r="J2401" t="s">
        <v>36</v>
      </c>
      <c r="K2401" t="s">
        <v>25</v>
      </c>
      <c r="L2401" t="s">
        <v>1034</v>
      </c>
      <c r="M2401">
        <v>78.62</v>
      </c>
      <c r="N2401">
        <v>77</v>
      </c>
      <c r="O2401" t="s">
        <v>27</v>
      </c>
      <c r="P2401" t="s">
        <v>28</v>
      </c>
      <c r="R2401">
        <v>9</v>
      </c>
      <c r="S2401" t="s">
        <v>29</v>
      </c>
      <c r="U2401">
        <v>305257</v>
      </c>
    </row>
    <row r="2402" spans="1:21" x14ac:dyDescent="0.3">
      <c r="A2402">
        <v>305573</v>
      </c>
      <c r="B2402" t="s">
        <v>114</v>
      </c>
      <c r="C2402" t="s">
        <v>1764</v>
      </c>
      <c r="D2402" t="s">
        <v>60</v>
      </c>
      <c r="E2402" t="s">
        <v>1772</v>
      </c>
      <c r="F2402" t="s">
        <v>46</v>
      </c>
      <c r="G2402" t="s">
        <v>21</v>
      </c>
      <c r="H2402" t="s">
        <v>34</v>
      </c>
      <c r="I2402" t="s">
        <v>23</v>
      </c>
      <c r="J2402" t="s">
        <v>36</v>
      </c>
      <c r="K2402" t="s">
        <v>69</v>
      </c>
      <c r="L2402" t="s">
        <v>1604</v>
      </c>
      <c r="M2402">
        <v>78.7</v>
      </c>
      <c r="N2402">
        <v>64</v>
      </c>
      <c r="O2402" t="s">
        <v>27</v>
      </c>
      <c r="P2402" t="s">
        <v>38</v>
      </c>
      <c r="Q2402">
        <v>2</v>
      </c>
      <c r="R2402">
        <v>5</v>
      </c>
      <c r="S2402" t="s">
        <v>29</v>
      </c>
      <c r="U2402">
        <v>305417</v>
      </c>
    </row>
    <row r="2403" spans="1:21" x14ac:dyDescent="0.3">
      <c r="A2403">
        <v>305581</v>
      </c>
      <c r="B2403" t="s">
        <v>1140</v>
      </c>
      <c r="C2403" t="s">
        <v>1762</v>
      </c>
      <c r="D2403" t="s">
        <v>72</v>
      </c>
      <c r="E2403" t="s">
        <v>1770</v>
      </c>
      <c r="F2403" t="s">
        <v>41</v>
      </c>
      <c r="G2403" t="s">
        <v>73</v>
      </c>
      <c r="H2403" t="s">
        <v>76</v>
      </c>
      <c r="I2403" t="s">
        <v>35</v>
      </c>
      <c r="J2403" t="s">
        <v>36</v>
      </c>
      <c r="K2403" t="s">
        <v>69</v>
      </c>
      <c r="L2403" t="s">
        <v>910</v>
      </c>
      <c r="M2403">
        <v>78.98</v>
      </c>
      <c r="N2403">
        <v>66</v>
      </c>
      <c r="O2403" t="s">
        <v>27</v>
      </c>
      <c r="P2403" t="s">
        <v>38</v>
      </c>
      <c r="Q2403">
        <v>4</v>
      </c>
      <c r="R2403">
        <v>39</v>
      </c>
      <c r="S2403" t="s">
        <v>29</v>
      </c>
      <c r="U2403">
        <v>304812</v>
      </c>
    </row>
    <row r="2404" spans="1:21" x14ac:dyDescent="0.3">
      <c r="A2404">
        <v>305588</v>
      </c>
      <c r="B2404" t="s">
        <v>75</v>
      </c>
      <c r="C2404" t="s">
        <v>1760</v>
      </c>
      <c r="D2404" t="s">
        <v>31</v>
      </c>
      <c r="E2404" t="s">
        <v>1769</v>
      </c>
      <c r="F2404" t="s">
        <v>61</v>
      </c>
      <c r="G2404" t="s">
        <v>42</v>
      </c>
      <c r="H2404" t="s">
        <v>34</v>
      </c>
      <c r="I2404" t="s">
        <v>43</v>
      </c>
      <c r="J2404" t="s">
        <v>24</v>
      </c>
      <c r="K2404" t="s">
        <v>64</v>
      </c>
      <c r="L2404" t="s">
        <v>1069</v>
      </c>
      <c r="M2404">
        <v>75.94</v>
      </c>
      <c r="N2404">
        <v>67</v>
      </c>
      <c r="O2404" t="s">
        <v>27</v>
      </c>
      <c r="P2404" t="s">
        <v>38</v>
      </c>
      <c r="Q2404">
        <v>5</v>
      </c>
      <c r="R2404">
        <v>30</v>
      </c>
      <c r="S2404" t="s">
        <v>29</v>
      </c>
      <c r="U2404">
        <v>304220</v>
      </c>
    </row>
    <row r="2405" spans="1:21" x14ac:dyDescent="0.3">
      <c r="A2405">
        <v>305589</v>
      </c>
      <c r="B2405" t="s">
        <v>602</v>
      </c>
      <c r="C2405" t="s">
        <v>1761</v>
      </c>
      <c r="D2405" t="s">
        <v>40</v>
      </c>
      <c r="E2405" t="s">
        <v>1768</v>
      </c>
      <c r="F2405" t="s">
        <v>20</v>
      </c>
      <c r="G2405" t="s">
        <v>73</v>
      </c>
      <c r="H2405" t="s">
        <v>76</v>
      </c>
      <c r="I2405" t="s">
        <v>23</v>
      </c>
      <c r="J2405" t="s">
        <v>36</v>
      </c>
      <c r="K2405" t="s">
        <v>54</v>
      </c>
      <c r="L2405" t="s">
        <v>1436</v>
      </c>
      <c r="M2405">
        <v>75.19</v>
      </c>
      <c r="N2405">
        <v>71</v>
      </c>
      <c r="O2405" t="s">
        <v>27</v>
      </c>
      <c r="P2405" t="s">
        <v>38</v>
      </c>
      <c r="Q2405">
        <v>5</v>
      </c>
      <c r="R2405">
        <v>16</v>
      </c>
      <c r="S2405" t="s">
        <v>29</v>
      </c>
      <c r="U2405">
        <v>305547</v>
      </c>
    </row>
    <row r="2406" spans="1:21" x14ac:dyDescent="0.3">
      <c r="A2406">
        <v>305593</v>
      </c>
      <c r="B2406" t="s">
        <v>1179</v>
      </c>
      <c r="C2406" t="s">
        <v>1761</v>
      </c>
      <c r="D2406" t="s">
        <v>40</v>
      </c>
      <c r="E2406" t="s">
        <v>1768</v>
      </c>
      <c r="F2406" t="s">
        <v>20</v>
      </c>
      <c r="G2406" t="s">
        <v>21</v>
      </c>
      <c r="H2406" t="s">
        <v>22</v>
      </c>
      <c r="I2406" t="s">
        <v>35</v>
      </c>
      <c r="J2406" t="s">
        <v>24</v>
      </c>
      <c r="K2406" t="s">
        <v>69</v>
      </c>
      <c r="L2406" t="s">
        <v>1510</v>
      </c>
      <c r="M2406">
        <v>76.599999999999994</v>
      </c>
      <c r="N2406">
        <v>50</v>
      </c>
      <c r="O2406" t="s">
        <v>27</v>
      </c>
      <c r="P2406" t="s">
        <v>38</v>
      </c>
      <c r="Q2406">
        <v>3</v>
      </c>
      <c r="R2406">
        <v>13</v>
      </c>
      <c r="S2406" t="s">
        <v>29</v>
      </c>
      <c r="U2406">
        <v>305074</v>
      </c>
    </row>
    <row r="2407" spans="1:21" x14ac:dyDescent="0.3">
      <c r="A2407">
        <v>305598</v>
      </c>
      <c r="B2407" t="s">
        <v>906</v>
      </c>
      <c r="C2407" t="s">
        <v>1761</v>
      </c>
      <c r="D2407" t="s">
        <v>40</v>
      </c>
      <c r="E2407" t="s">
        <v>1772</v>
      </c>
      <c r="F2407" t="s">
        <v>46</v>
      </c>
      <c r="G2407" t="s">
        <v>108</v>
      </c>
      <c r="H2407" t="s">
        <v>34</v>
      </c>
      <c r="I2407" t="s">
        <v>23</v>
      </c>
      <c r="J2407" t="s">
        <v>36</v>
      </c>
      <c r="K2407" t="s">
        <v>25</v>
      </c>
      <c r="L2407" t="s">
        <v>479</v>
      </c>
      <c r="M2407">
        <v>79.44</v>
      </c>
      <c r="N2407">
        <v>76</v>
      </c>
      <c r="O2407" t="s">
        <v>27</v>
      </c>
      <c r="P2407" t="s">
        <v>38</v>
      </c>
      <c r="Q2407">
        <v>3</v>
      </c>
      <c r="R2407">
        <v>12</v>
      </c>
      <c r="S2407" t="s">
        <v>29</v>
      </c>
      <c r="U2407">
        <v>303874</v>
      </c>
    </row>
    <row r="2408" spans="1:21" x14ac:dyDescent="0.3">
      <c r="A2408">
        <v>305606</v>
      </c>
      <c r="B2408" t="s">
        <v>1667</v>
      </c>
      <c r="C2408" t="s">
        <v>1760</v>
      </c>
      <c r="D2408" t="s">
        <v>31</v>
      </c>
      <c r="E2408" t="s">
        <v>1772</v>
      </c>
      <c r="F2408" t="s">
        <v>46</v>
      </c>
      <c r="G2408" t="s">
        <v>42</v>
      </c>
      <c r="H2408" t="s">
        <v>63</v>
      </c>
      <c r="I2408" t="s">
        <v>43</v>
      </c>
      <c r="J2408" t="s">
        <v>24</v>
      </c>
      <c r="K2408" t="s">
        <v>69</v>
      </c>
      <c r="L2408" t="s">
        <v>1516</v>
      </c>
      <c r="M2408">
        <v>82.4</v>
      </c>
      <c r="N2408">
        <v>74</v>
      </c>
      <c r="O2408" t="s">
        <v>27</v>
      </c>
      <c r="P2408" t="s">
        <v>38</v>
      </c>
      <c r="Q2408">
        <v>5</v>
      </c>
      <c r="R2408">
        <v>6</v>
      </c>
      <c r="S2408" t="s">
        <v>29</v>
      </c>
      <c r="U2408">
        <v>305209</v>
      </c>
    </row>
    <row r="2409" spans="1:21" x14ac:dyDescent="0.3">
      <c r="A2409">
        <v>305607</v>
      </c>
      <c r="B2409" t="s">
        <v>133</v>
      </c>
      <c r="C2409" t="s">
        <v>1765</v>
      </c>
      <c r="D2409" t="s">
        <v>19</v>
      </c>
      <c r="E2409" t="s">
        <v>1772</v>
      </c>
      <c r="F2409" t="s">
        <v>46</v>
      </c>
      <c r="G2409" t="s">
        <v>47</v>
      </c>
      <c r="H2409" t="s">
        <v>22</v>
      </c>
      <c r="I2409" t="s">
        <v>43</v>
      </c>
      <c r="J2409" t="s">
        <v>24</v>
      </c>
      <c r="K2409" t="s">
        <v>25</v>
      </c>
      <c r="L2409" t="s">
        <v>666</v>
      </c>
      <c r="M2409">
        <v>77.510000000000005</v>
      </c>
      <c r="N2409">
        <v>75</v>
      </c>
      <c r="O2409" t="s">
        <v>27</v>
      </c>
      <c r="P2409" t="s">
        <v>50</v>
      </c>
      <c r="S2409" t="s">
        <v>57</v>
      </c>
      <c r="T2409" t="s">
        <v>1310</v>
      </c>
      <c r="U2409">
        <v>305211</v>
      </c>
    </row>
    <row r="2410" spans="1:21" x14ac:dyDescent="0.3">
      <c r="A2410">
        <v>305608</v>
      </c>
      <c r="B2410" t="s">
        <v>286</v>
      </c>
      <c r="C2410" t="s">
        <v>1760</v>
      </c>
      <c r="D2410" t="s">
        <v>31</v>
      </c>
      <c r="E2410" t="s">
        <v>1769</v>
      </c>
      <c r="F2410" t="s">
        <v>61</v>
      </c>
      <c r="G2410" t="s">
        <v>73</v>
      </c>
      <c r="H2410" t="s">
        <v>76</v>
      </c>
      <c r="I2410" t="s">
        <v>43</v>
      </c>
      <c r="J2410" t="s">
        <v>24</v>
      </c>
      <c r="K2410" t="s">
        <v>69</v>
      </c>
      <c r="L2410" t="s">
        <v>523</v>
      </c>
      <c r="M2410">
        <v>76.2</v>
      </c>
      <c r="N2410">
        <v>77</v>
      </c>
      <c r="O2410" t="s">
        <v>27</v>
      </c>
      <c r="P2410" t="s">
        <v>38</v>
      </c>
      <c r="Q2410">
        <v>3</v>
      </c>
      <c r="R2410">
        <v>37</v>
      </c>
      <c r="S2410" t="s">
        <v>29</v>
      </c>
      <c r="U2410">
        <v>304797</v>
      </c>
    </row>
    <row r="2411" spans="1:21" x14ac:dyDescent="0.3">
      <c r="A2411">
        <v>305610</v>
      </c>
      <c r="B2411" t="s">
        <v>293</v>
      </c>
      <c r="C2411" t="s">
        <v>1760</v>
      </c>
      <c r="D2411" t="s">
        <v>31</v>
      </c>
      <c r="E2411" t="s">
        <v>1771</v>
      </c>
      <c r="F2411" t="s">
        <v>32</v>
      </c>
      <c r="G2411" t="s">
        <v>173</v>
      </c>
      <c r="H2411" t="s">
        <v>22</v>
      </c>
      <c r="I2411" t="s">
        <v>43</v>
      </c>
      <c r="J2411" t="s">
        <v>24</v>
      </c>
      <c r="K2411" t="s">
        <v>64</v>
      </c>
      <c r="L2411" t="s">
        <v>1627</v>
      </c>
      <c r="M2411">
        <v>79.08</v>
      </c>
      <c r="N2411">
        <v>53</v>
      </c>
      <c r="O2411" t="s">
        <v>27</v>
      </c>
      <c r="P2411" t="s">
        <v>50</v>
      </c>
      <c r="R2411">
        <v>6</v>
      </c>
      <c r="S2411" t="s">
        <v>29</v>
      </c>
      <c r="U2411">
        <v>304270</v>
      </c>
    </row>
    <row r="2412" spans="1:21" x14ac:dyDescent="0.3">
      <c r="A2412">
        <v>305612</v>
      </c>
      <c r="B2412" t="s">
        <v>221</v>
      </c>
      <c r="C2412" t="s">
        <v>1765</v>
      </c>
      <c r="D2412" t="s">
        <v>19</v>
      </c>
      <c r="E2412" t="s">
        <v>1768</v>
      </c>
      <c r="F2412" t="s">
        <v>20</v>
      </c>
      <c r="G2412" t="s">
        <v>73</v>
      </c>
      <c r="H2412" t="s">
        <v>34</v>
      </c>
      <c r="I2412" t="s">
        <v>35</v>
      </c>
      <c r="J2412" t="s">
        <v>36</v>
      </c>
      <c r="K2412" t="s">
        <v>54</v>
      </c>
      <c r="L2412" t="s">
        <v>669</v>
      </c>
      <c r="M2412">
        <v>81.63</v>
      </c>
      <c r="N2412">
        <v>54</v>
      </c>
      <c r="O2412" t="s">
        <v>27</v>
      </c>
      <c r="P2412" t="s">
        <v>38</v>
      </c>
      <c r="Q2412">
        <v>3</v>
      </c>
      <c r="S2412" t="s">
        <v>29</v>
      </c>
      <c r="U2412">
        <v>303539</v>
      </c>
    </row>
    <row r="2413" spans="1:21" x14ac:dyDescent="0.3">
      <c r="A2413">
        <v>305613</v>
      </c>
      <c r="B2413" t="s">
        <v>588</v>
      </c>
      <c r="C2413" t="s">
        <v>1761</v>
      </c>
      <c r="D2413" t="s">
        <v>40</v>
      </c>
      <c r="E2413" t="s">
        <v>1770</v>
      </c>
      <c r="F2413" t="s">
        <v>41</v>
      </c>
      <c r="G2413" t="s">
        <v>126</v>
      </c>
      <c r="H2413" t="s">
        <v>76</v>
      </c>
      <c r="I2413" t="s">
        <v>43</v>
      </c>
      <c r="J2413" t="s">
        <v>24</v>
      </c>
      <c r="K2413" t="s">
        <v>54</v>
      </c>
      <c r="L2413" t="s">
        <v>364</v>
      </c>
      <c r="M2413">
        <v>83.81</v>
      </c>
      <c r="N2413">
        <v>54</v>
      </c>
      <c r="O2413" t="s">
        <v>27</v>
      </c>
      <c r="P2413" t="s">
        <v>38</v>
      </c>
      <c r="Q2413">
        <v>3</v>
      </c>
      <c r="S2413" t="s">
        <v>57</v>
      </c>
      <c r="T2413" t="s">
        <v>1669</v>
      </c>
      <c r="U2413">
        <v>304757</v>
      </c>
    </row>
    <row r="2414" spans="1:21" x14ac:dyDescent="0.3">
      <c r="A2414">
        <v>305618</v>
      </c>
      <c r="B2414" t="s">
        <v>1137</v>
      </c>
      <c r="C2414" t="s">
        <v>1765</v>
      </c>
      <c r="D2414" t="s">
        <v>19</v>
      </c>
      <c r="E2414" t="s">
        <v>1768</v>
      </c>
      <c r="F2414" t="s">
        <v>20</v>
      </c>
      <c r="G2414" t="s">
        <v>53</v>
      </c>
      <c r="H2414" t="s">
        <v>63</v>
      </c>
      <c r="I2414" t="s">
        <v>43</v>
      </c>
      <c r="J2414" t="s">
        <v>36</v>
      </c>
      <c r="K2414" t="s">
        <v>25</v>
      </c>
      <c r="L2414" t="s">
        <v>394</v>
      </c>
      <c r="M2414">
        <v>79.64</v>
      </c>
      <c r="N2414">
        <v>73</v>
      </c>
      <c r="O2414" t="s">
        <v>27</v>
      </c>
      <c r="P2414" t="s">
        <v>38</v>
      </c>
      <c r="Q2414">
        <v>5</v>
      </c>
      <c r="R2414">
        <v>40</v>
      </c>
      <c r="S2414" t="s">
        <v>57</v>
      </c>
      <c r="T2414" t="s">
        <v>674</v>
      </c>
      <c r="U2414">
        <v>304466</v>
      </c>
    </row>
    <row r="2415" spans="1:21" x14ac:dyDescent="0.3">
      <c r="A2415">
        <v>305620</v>
      </c>
      <c r="B2415" t="s">
        <v>802</v>
      </c>
      <c r="C2415" t="s">
        <v>1761</v>
      </c>
      <c r="D2415" t="s">
        <v>40</v>
      </c>
      <c r="E2415" t="s">
        <v>1770</v>
      </c>
      <c r="F2415" t="s">
        <v>41</v>
      </c>
      <c r="G2415" t="s">
        <v>21</v>
      </c>
      <c r="H2415" t="s">
        <v>22</v>
      </c>
      <c r="I2415" t="s">
        <v>43</v>
      </c>
      <c r="J2415" t="s">
        <v>24</v>
      </c>
      <c r="K2415" t="s">
        <v>69</v>
      </c>
      <c r="L2415" t="s">
        <v>631</v>
      </c>
      <c r="M2415">
        <v>80.23</v>
      </c>
      <c r="N2415">
        <v>58</v>
      </c>
      <c r="O2415" t="s">
        <v>27</v>
      </c>
      <c r="P2415" t="s">
        <v>38</v>
      </c>
      <c r="Q2415">
        <v>2</v>
      </c>
      <c r="R2415">
        <v>37</v>
      </c>
      <c r="S2415" t="s">
        <v>29</v>
      </c>
      <c r="U2415">
        <v>303758</v>
      </c>
    </row>
    <row r="2416" spans="1:21" x14ac:dyDescent="0.3">
      <c r="A2416">
        <v>305625</v>
      </c>
      <c r="B2416" t="s">
        <v>230</v>
      </c>
      <c r="C2416" t="s">
        <v>1765</v>
      </c>
      <c r="D2416" t="s">
        <v>19</v>
      </c>
      <c r="E2416" t="s">
        <v>1772</v>
      </c>
      <c r="F2416" t="s">
        <v>46</v>
      </c>
      <c r="G2416" t="s">
        <v>53</v>
      </c>
      <c r="H2416" t="s">
        <v>63</v>
      </c>
      <c r="I2416" t="s">
        <v>35</v>
      </c>
      <c r="J2416" t="s">
        <v>24</v>
      </c>
      <c r="K2416" t="s">
        <v>69</v>
      </c>
      <c r="L2416" t="s">
        <v>1075</v>
      </c>
      <c r="M2416">
        <v>78.22</v>
      </c>
      <c r="N2416">
        <v>54</v>
      </c>
      <c r="O2416" t="s">
        <v>27</v>
      </c>
      <c r="P2416" t="s">
        <v>38</v>
      </c>
      <c r="Q2416">
        <v>4</v>
      </c>
      <c r="R2416">
        <v>40</v>
      </c>
      <c r="S2416" t="s">
        <v>29</v>
      </c>
      <c r="U2416">
        <v>303801</v>
      </c>
    </row>
    <row r="2417" spans="1:21" x14ac:dyDescent="0.3">
      <c r="A2417">
        <v>305629</v>
      </c>
      <c r="B2417" t="s">
        <v>590</v>
      </c>
      <c r="C2417" t="s">
        <v>1765</v>
      </c>
      <c r="D2417" t="s">
        <v>19</v>
      </c>
      <c r="E2417" t="s">
        <v>1771</v>
      </c>
      <c r="F2417" t="s">
        <v>32</v>
      </c>
      <c r="G2417" t="s">
        <v>42</v>
      </c>
      <c r="H2417" t="s">
        <v>76</v>
      </c>
      <c r="I2417" t="s">
        <v>23</v>
      </c>
      <c r="J2417" t="s">
        <v>36</v>
      </c>
      <c r="K2417" t="s">
        <v>69</v>
      </c>
      <c r="L2417" t="s">
        <v>1671</v>
      </c>
      <c r="M2417">
        <v>80.25</v>
      </c>
      <c r="N2417">
        <v>75</v>
      </c>
      <c r="O2417" t="s">
        <v>27</v>
      </c>
      <c r="P2417" t="s">
        <v>50</v>
      </c>
      <c r="R2417">
        <v>24</v>
      </c>
      <c r="S2417" t="s">
        <v>29</v>
      </c>
      <c r="U2417">
        <v>304287</v>
      </c>
    </row>
    <row r="2418" spans="1:21" x14ac:dyDescent="0.3">
      <c r="A2418">
        <v>305630</v>
      </c>
      <c r="B2418" t="s">
        <v>1107</v>
      </c>
      <c r="C2418" t="s">
        <v>1766</v>
      </c>
      <c r="D2418" t="s">
        <v>52</v>
      </c>
      <c r="E2418" t="s">
        <v>1768</v>
      </c>
      <c r="F2418" t="s">
        <v>20</v>
      </c>
      <c r="G2418" t="s">
        <v>53</v>
      </c>
      <c r="H2418" t="s">
        <v>34</v>
      </c>
      <c r="I2418" t="s">
        <v>43</v>
      </c>
      <c r="J2418" t="s">
        <v>36</v>
      </c>
      <c r="K2418" t="s">
        <v>54</v>
      </c>
      <c r="L2418" t="s">
        <v>697</v>
      </c>
      <c r="M2418">
        <v>83.66</v>
      </c>
      <c r="N2418">
        <v>75</v>
      </c>
      <c r="O2418" t="s">
        <v>27</v>
      </c>
      <c r="P2418" t="s">
        <v>38</v>
      </c>
      <c r="Q2418">
        <v>4</v>
      </c>
      <c r="R2418">
        <v>28</v>
      </c>
      <c r="S2418" t="s">
        <v>29</v>
      </c>
      <c r="U2418">
        <v>303596</v>
      </c>
    </row>
    <row r="2419" spans="1:21" x14ac:dyDescent="0.3">
      <c r="A2419">
        <v>305635</v>
      </c>
      <c r="B2419" t="s">
        <v>51</v>
      </c>
      <c r="C2419" t="s">
        <v>1763</v>
      </c>
      <c r="D2419" t="s">
        <v>80</v>
      </c>
      <c r="E2419" t="s">
        <v>1769</v>
      </c>
      <c r="F2419" t="s">
        <v>61</v>
      </c>
      <c r="G2419" t="s">
        <v>173</v>
      </c>
      <c r="H2419" t="s">
        <v>63</v>
      </c>
      <c r="I2419" t="s">
        <v>43</v>
      </c>
      <c r="J2419" t="s">
        <v>24</v>
      </c>
      <c r="K2419" t="s">
        <v>25</v>
      </c>
      <c r="L2419" t="s">
        <v>249</v>
      </c>
      <c r="M2419">
        <v>84.65</v>
      </c>
      <c r="N2419">
        <v>52</v>
      </c>
      <c r="O2419" t="s">
        <v>27</v>
      </c>
      <c r="P2419" t="s">
        <v>38</v>
      </c>
      <c r="Q2419">
        <v>2</v>
      </c>
      <c r="S2419" t="s">
        <v>29</v>
      </c>
      <c r="U2419">
        <v>303977</v>
      </c>
    </row>
    <row r="2420" spans="1:21" x14ac:dyDescent="0.3">
      <c r="A2420">
        <v>305638</v>
      </c>
      <c r="B2420" t="s">
        <v>377</v>
      </c>
      <c r="C2420" t="s">
        <v>1762</v>
      </c>
      <c r="D2420" t="s">
        <v>72</v>
      </c>
      <c r="E2420" t="s">
        <v>1772</v>
      </c>
      <c r="F2420" t="s">
        <v>46</v>
      </c>
      <c r="G2420" t="s">
        <v>102</v>
      </c>
      <c r="H2420" t="s">
        <v>22</v>
      </c>
      <c r="I2420" t="s">
        <v>23</v>
      </c>
      <c r="J2420" t="s">
        <v>36</v>
      </c>
      <c r="K2420" t="s">
        <v>69</v>
      </c>
      <c r="L2420" t="s">
        <v>1672</v>
      </c>
      <c r="M2420">
        <v>82.94</v>
      </c>
      <c r="N2420">
        <v>59</v>
      </c>
      <c r="O2420" t="s">
        <v>27</v>
      </c>
      <c r="P2420" t="s">
        <v>38</v>
      </c>
      <c r="Q2420">
        <v>4</v>
      </c>
      <c r="R2420">
        <v>32</v>
      </c>
      <c r="S2420" t="s">
        <v>57</v>
      </c>
      <c r="T2420" t="s">
        <v>952</v>
      </c>
      <c r="U2420">
        <v>303923</v>
      </c>
    </row>
    <row r="2421" spans="1:21" x14ac:dyDescent="0.3">
      <c r="A2421">
        <v>305642</v>
      </c>
      <c r="B2421" t="s">
        <v>914</v>
      </c>
      <c r="C2421" t="s">
        <v>1760</v>
      </c>
      <c r="D2421" t="s">
        <v>31</v>
      </c>
      <c r="E2421" t="s">
        <v>1769</v>
      </c>
      <c r="F2421" t="s">
        <v>61</v>
      </c>
      <c r="G2421" t="s">
        <v>73</v>
      </c>
      <c r="H2421" t="s">
        <v>76</v>
      </c>
      <c r="I2421" t="s">
        <v>43</v>
      </c>
      <c r="J2421" t="s">
        <v>24</v>
      </c>
      <c r="K2421" t="s">
        <v>25</v>
      </c>
      <c r="L2421" t="s">
        <v>600</v>
      </c>
      <c r="M2421">
        <v>84.69</v>
      </c>
      <c r="N2421">
        <v>52</v>
      </c>
      <c r="O2421" t="s">
        <v>27</v>
      </c>
      <c r="P2421" t="s">
        <v>50</v>
      </c>
      <c r="R2421">
        <v>17</v>
      </c>
      <c r="S2421" t="s">
        <v>29</v>
      </c>
      <c r="U2421">
        <v>304335</v>
      </c>
    </row>
    <row r="2422" spans="1:21" x14ac:dyDescent="0.3">
      <c r="A2422">
        <v>305643</v>
      </c>
      <c r="B2422" t="s">
        <v>557</v>
      </c>
      <c r="C2422" t="s">
        <v>1765</v>
      </c>
      <c r="D2422" t="s">
        <v>19</v>
      </c>
      <c r="E2422" t="s">
        <v>1772</v>
      </c>
      <c r="F2422" t="s">
        <v>46</v>
      </c>
      <c r="G2422" t="s">
        <v>42</v>
      </c>
      <c r="H2422" t="s">
        <v>22</v>
      </c>
      <c r="I2422" t="s">
        <v>43</v>
      </c>
      <c r="J2422" t="s">
        <v>36</v>
      </c>
      <c r="K2422" t="s">
        <v>64</v>
      </c>
      <c r="L2422" t="s">
        <v>1307</v>
      </c>
      <c r="M2422">
        <v>76.59</v>
      </c>
      <c r="N2422">
        <v>57</v>
      </c>
      <c r="O2422" t="s">
        <v>27</v>
      </c>
      <c r="P2422" t="s">
        <v>38</v>
      </c>
      <c r="Q2422">
        <v>3</v>
      </c>
      <c r="R2422">
        <v>32</v>
      </c>
      <c r="S2422" t="s">
        <v>29</v>
      </c>
      <c r="U2422">
        <v>304920</v>
      </c>
    </row>
    <row r="2423" spans="1:21" x14ac:dyDescent="0.3">
      <c r="A2423">
        <v>305649</v>
      </c>
      <c r="B2423" t="s">
        <v>812</v>
      </c>
      <c r="C2423" t="s">
        <v>1760</v>
      </c>
      <c r="D2423" t="s">
        <v>31</v>
      </c>
      <c r="E2423" t="s">
        <v>1772</v>
      </c>
      <c r="F2423" t="s">
        <v>46</v>
      </c>
      <c r="G2423" t="s">
        <v>173</v>
      </c>
      <c r="H2423" t="s">
        <v>76</v>
      </c>
      <c r="I2423" t="s">
        <v>35</v>
      </c>
      <c r="J2423" t="s">
        <v>36</v>
      </c>
      <c r="K2423" t="s">
        <v>25</v>
      </c>
      <c r="L2423" t="s">
        <v>461</v>
      </c>
      <c r="M2423">
        <v>78.180000000000007</v>
      </c>
      <c r="N2423">
        <v>74</v>
      </c>
      <c r="O2423" t="s">
        <v>27</v>
      </c>
      <c r="P2423" t="s">
        <v>38</v>
      </c>
      <c r="Q2423">
        <v>4</v>
      </c>
      <c r="R2423">
        <v>27</v>
      </c>
      <c r="S2423" t="s">
        <v>57</v>
      </c>
      <c r="T2423" t="s">
        <v>1676</v>
      </c>
      <c r="U2423">
        <v>303974</v>
      </c>
    </row>
    <row r="2424" spans="1:21" x14ac:dyDescent="0.3">
      <c r="A2424">
        <v>305659</v>
      </c>
      <c r="B2424" t="s">
        <v>352</v>
      </c>
      <c r="C2424" t="s">
        <v>1764</v>
      </c>
      <c r="D2424" t="s">
        <v>60</v>
      </c>
      <c r="E2424" t="s">
        <v>1768</v>
      </c>
      <c r="F2424" t="s">
        <v>20</v>
      </c>
      <c r="G2424" t="s">
        <v>62</v>
      </c>
      <c r="H2424" t="s">
        <v>76</v>
      </c>
      <c r="I2424" t="s">
        <v>43</v>
      </c>
      <c r="J2424" t="s">
        <v>24</v>
      </c>
      <c r="K2424" t="s">
        <v>69</v>
      </c>
      <c r="L2424" t="s">
        <v>554</v>
      </c>
      <c r="M2424">
        <v>82.77</v>
      </c>
      <c r="N2424">
        <v>50</v>
      </c>
      <c r="O2424" t="s">
        <v>27</v>
      </c>
      <c r="P2424" t="s">
        <v>38</v>
      </c>
      <c r="Q2424">
        <v>5</v>
      </c>
      <c r="R2424">
        <v>15</v>
      </c>
      <c r="S2424" t="s">
        <v>29</v>
      </c>
      <c r="U2424">
        <v>304770</v>
      </c>
    </row>
    <row r="2425" spans="1:21" x14ac:dyDescent="0.3">
      <c r="A2425">
        <v>305677</v>
      </c>
      <c r="B2425" t="s">
        <v>203</v>
      </c>
      <c r="C2425" t="s">
        <v>1762</v>
      </c>
      <c r="D2425" t="s">
        <v>72</v>
      </c>
      <c r="E2425" t="s">
        <v>1771</v>
      </c>
      <c r="F2425" t="s">
        <v>32</v>
      </c>
      <c r="G2425" t="s">
        <v>108</v>
      </c>
      <c r="H2425" t="s">
        <v>63</v>
      </c>
      <c r="I2425" t="s">
        <v>43</v>
      </c>
      <c r="J2425" t="s">
        <v>24</v>
      </c>
      <c r="K2425" t="s">
        <v>69</v>
      </c>
      <c r="L2425" t="s">
        <v>1684</v>
      </c>
      <c r="M2425">
        <v>81.31</v>
      </c>
      <c r="N2425">
        <v>73</v>
      </c>
      <c r="O2425" t="s">
        <v>27</v>
      </c>
      <c r="P2425" t="s">
        <v>38</v>
      </c>
      <c r="Q2425">
        <v>5</v>
      </c>
      <c r="R2425">
        <v>34</v>
      </c>
      <c r="S2425" t="s">
        <v>57</v>
      </c>
      <c r="T2425" t="s">
        <v>1685</v>
      </c>
      <c r="U2425">
        <v>304418</v>
      </c>
    </row>
    <row r="2426" spans="1:21" x14ac:dyDescent="0.3">
      <c r="A2426">
        <v>305678</v>
      </c>
      <c r="B2426" t="s">
        <v>112</v>
      </c>
      <c r="C2426" t="s">
        <v>1761</v>
      </c>
      <c r="D2426" t="s">
        <v>40</v>
      </c>
      <c r="E2426" t="s">
        <v>1771</v>
      </c>
      <c r="F2426" t="s">
        <v>32</v>
      </c>
      <c r="G2426" t="s">
        <v>102</v>
      </c>
      <c r="H2426" t="s">
        <v>34</v>
      </c>
      <c r="I2426" t="s">
        <v>43</v>
      </c>
      <c r="J2426" t="s">
        <v>36</v>
      </c>
      <c r="K2426" t="s">
        <v>64</v>
      </c>
      <c r="L2426" t="s">
        <v>1421</v>
      </c>
      <c r="M2426">
        <v>82.96</v>
      </c>
      <c r="N2426">
        <v>58</v>
      </c>
      <c r="O2426" t="s">
        <v>27</v>
      </c>
      <c r="P2426" t="s">
        <v>38</v>
      </c>
      <c r="Q2426">
        <v>5</v>
      </c>
      <c r="R2426">
        <v>27</v>
      </c>
      <c r="S2426" t="s">
        <v>29</v>
      </c>
      <c r="U2426">
        <v>304941</v>
      </c>
    </row>
    <row r="2427" spans="1:21" x14ac:dyDescent="0.3">
      <c r="A2427">
        <v>305684</v>
      </c>
      <c r="B2427" t="s">
        <v>573</v>
      </c>
      <c r="C2427" t="s">
        <v>1762</v>
      </c>
      <c r="D2427" t="s">
        <v>72</v>
      </c>
      <c r="E2427" t="s">
        <v>1771</v>
      </c>
      <c r="F2427" t="s">
        <v>32</v>
      </c>
      <c r="G2427" t="s">
        <v>53</v>
      </c>
      <c r="H2427" t="s">
        <v>76</v>
      </c>
      <c r="I2427" t="s">
        <v>23</v>
      </c>
      <c r="J2427" t="s">
        <v>24</v>
      </c>
      <c r="K2427" t="s">
        <v>69</v>
      </c>
      <c r="L2427" t="s">
        <v>1129</v>
      </c>
      <c r="M2427">
        <v>81.92</v>
      </c>
      <c r="N2427">
        <v>65</v>
      </c>
      <c r="O2427" t="s">
        <v>27</v>
      </c>
      <c r="P2427" t="s">
        <v>28</v>
      </c>
      <c r="R2427">
        <v>19</v>
      </c>
      <c r="S2427" t="s">
        <v>29</v>
      </c>
      <c r="U2427">
        <v>304782</v>
      </c>
    </row>
    <row r="2428" spans="1:21" x14ac:dyDescent="0.3">
      <c r="A2428">
        <v>305689</v>
      </c>
      <c r="B2428" t="s">
        <v>569</v>
      </c>
      <c r="C2428" t="s">
        <v>1760</v>
      </c>
      <c r="D2428" t="s">
        <v>31</v>
      </c>
      <c r="E2428" t="s">
        <v>1769</v>
      </c>
      <c r="F2428" t="s">
        <v>61</v>
      </c>
      <c r="G2428" t="s">
        <v>53</v>
      </c>
      <c r="H2428" t="s">
        <v>22</v>
      </c>
      <c r="I2428" t="s">
        <v>43</v>
      </c>
      <c r="J2428" t="s">
        <v>36</v>
      </c>
      <c r="K2428" t="s">
        <v>25</v>
      </c>
      <c r="L2428" t="s">
        <v>1532</v>
      </c>
      <c r="M2428">
        <v>83.36</v>
      </c>
      <c r="N2428">
        <v>75</v>
      </c>
      <c r="O2428" t="s">
        <v>27</v>
      </c>
      <c r="P2428" t="s">
        <v>38</v>
      </c>
      <c r="Q2428">
        <v>2</v>
      </c>
      <c r="R2428">
        <v>14</v>
      </c>
      <c r="S2428" t="s">
        <v>57</v>
      </c>
      <c r="T2428" t="s">
        <v>1592</v>
      </c>
      <c r="U2428">
        <v>303860</v>
      </c>
    </row>
    <row r="2429" spans="1:21" x14ac:dyDescent="0.3">
      <c r="A2429">
        <v>305691</v>
      </c>
      <c r="B2429" t="s">
        <v>418</v>
      </c>
      <c r="C2429" t="s">
        <v>1766</v>
      </c>
      <c r="D2429" t="s">
        <v>52</v>
      </c>
      <c r="E2429" t="s">
        <v>1768</v>
      </c>
      <c r="F2429" t="s">
        <v>20</v>
      </c>
      <c r="G2429" t="s">
        <v>173</v>
      </c>
      <c r="H2429" t="s">
        <v>63</v>
      </c>
      <c r="I2429" t="s">
        <v>35</v>
      </c>
      <c r="J2429" t="s">
        <v>24</v>
      </c>
      <c r="K2429" t="s">
        <v>69</v>
      </c>
      <c r="L2429" t="s">
        <v>1691</v>
      </c>
      <c r="M2429">
        <v>76.77</v>
      </c>
      <c r="N2429">
        <v>54</v>
      </c>
      <c r="O2429" t="s">
        <v>27</v>
      </c>
      <c r="P2429" t="s">
        <v>38</v>
      </c>
      <c r="Q2429">
        <v>3</v>
      </c>
      <c r="R2429">
        <v>18</v>
      </c>
      <c r="S2429" t="s">
        <v>29</v>
      </c>
      <c r="U2429">
        <v>304115</v>
      </c>
    </row>
    <row r="2430" spans="1:21" x14ac:dyDescent="0.3">
      <c r="A2430">
        <v>305694</v>
      </c>
      <c r="B2430" t="s">
        <v>185</v>
      </c>
      <c r="C2430" t="s">
        <v>1761</v>
      </c>
      <c r="D2430" t="s">
        <v>40</v>
      </c>
      <c r="E2430" t="s">
        <v>1770</v>
      </c>
      <c r="F2430" t="s">
        <v>41</v>
      </c>
      <c r="G2430" t="s">
        <v>47</v>
      </c>
      <c r="H2430" t="s">
        <v>63</v>
      </c>
      <c r="I2430" t="s">
        <v>35</v>
      </c>
      <c r="J2430" t="s">
        <v>36</v>
      </c>
      <c r="K2430" t="s">
        <v>64</v>
      </c>
      <c r="L2430" t="s">
        <v>1692</v>
      </c>
      <c r="M2430">
        <v>76.52</v>
      </c>
      <c r="N2430">
        <v>58</v>
      </c>
      <c r="O2430" t="s">
        <v>27</v>
      </c>
      <c r="P2430" t="s">
        <v>38</v>
      </c>
      <c r="Q2430">
        <v>5</v>
      </c>
      <c r="R2430">
        <v>24</v>
      </c>
      <c r="S2430" t="s">
        <v>29</v>
      </c>
      <c r="U2430">
        <v>303862</v>
      </c>
    </row>
    <row r="2431" spans="1:21" x14ac:dyDescent="0.3">
      <c r="A2431">
        <v>305697</v>
      </c>
      <c r="B2431" t="s">
        <v>670</v>
      </c>
      <c r="C2431" t="s">
        <v>1760</v>
      </c>
      <c r="D2431" t="s">
        <v>31</v>
      </c>
      <c r="E2431" t="s">
        <v>1771</v>
      </c>
      <c r="F2431" t="s">
        <v>32</v>
      </c>
      <c r="G2431" t="s">
        <v>173</v>
      </c>
      <c r="H2431" t="s">
        <v>22</v>
      </c>
      <c r="I2431" t="s">
        <v>23</v>
      </c>
      <c r="J2431" t="s">
        <v>36</v>
      </c>
      <c r="K2431" t="s">
        <v>54</v>
      </c>
      <c r="L2431" t="s">
        <v>781</v>
      </c>
      <c r="M2431">
        <v>82.26</v>
      </c>
      <c r="N2431">
        <v>60</v>
      </c>
      <c r="O2431" t="s">
        <v>27</v>
      </c>
      <c r="P2431" t="s">
        <v>50</v>
      </c>
      <c r="R2431">
        <v>29</v>
      </c>
      <c r="S2431" t="s">
        <v>29</v>
      </c>
      <c r="U2431">
        <v>304328</v>
      </c>
    </row>
    <row r="2432" spans="1:21" x14ac:dyDescent="0.3">
      <c r="A2432">
        <v>305698</v>
      </c>
      <c r="B2432" t="s">
        <v>142</v>
      </c>
      <c r="C2432" t="s">
        <v>1763</v>
      </c>
      <c r="D2432" t="s">
        <v>80</v>
      </c>
      <c r="E2432" t="s">
        <v>1770</v>
      </c>
      <c r="F2432" t="s">
        <v>41</v>
      </c>
      <c r="G2432" t="s">
        <v>47</v>
      </c>
      <c r="H2432" t="s">
        <v>76</v>
      </c>
      <c r="I2432" t="s">
        <v>23</v>
      </c>
      <c r="J2432" t="s">
        <v>24</v>
      </c>
      <c r="K2432" t="s">
        <v>69</v>
      </c>
      <c r="L2432" t="s">
        <v>519</v>
      </c>
      <c r="M2432">
        <v>75.349999999999994</v>
      </c>
      <c r="N2432">
        <v>56</v>
      </c>
      <c r="O2432" t="s">
        <v>27</v>
      </c>
      <c r="P2432" t="s">
        <v>50</v>
      </c>
      <c r="R2432">
        <v>16</v>
      </c>
      <c r="S2432" t="s">
        <v>57</v>
      </c>
      <c r="T2432" t="s">
        <v>1693</v>
      </c>
      <c r="U2432">
        <v>304437</v>
      </c>
    </row>
    <row r="2433" spans="1:21" x14ac:dyDescent="0.3">
      <c r="A2433">
        <v>305699</v>
      </c>
      <c r="B2433" t="s">
        <v>728</v>
      </c>
      <c r="C2433" t="s">
        <v>1766</v>
      </c>
      <c r="D2433" t="s">
        <v>52</v>
      </c>
      <c r="E2433" t="s">
        <v>1772</v>
      </c>
      <c r="F2433" t="s">
        <v>46</v>
      </c>
      <c r="G2433" t="s">
        <v>126</v>
      </c>
      <c r="H2433" t="s">
        <v>34</v>
      </c>
      <c r="I2433" t="s">
        <v>35</v>
      </c>
      <c r="J2433" t="s">
        <v>36</v>
      </c>
      <c r="K2433" t="s">
        <v>25</v>
      </c>
      <c r="L2433" t="s">
        <v>1672</v>
      </c>
      <c r="M2433">
        <v>82.22</v>
      </c>
      <c r="N2433">
        <v>78</v>
      </c>
      <c r="O2433" t="s">
        <v>27</v>
      </c>
      <c r="P2433" t="s">
        <v>38</v>
      </c>
      <c r="Q2433">
        <v>3</v>
      </c>
      <c r="R2433">
        <v>31</v>
      </c>
      <c r="S2433" t="s">
        <v>29</v>
      </c>
      <c r="U2433">
        <v>304818</v>
      </c>
    </row>
    <row r="2434" spans="1:21" x14ac:dyDescent="0.3">
      <c r="A2434">
        <v>305703</v>
      </c>
      <c r="B2434" t="s">
        <v>1523</v>
      </c>
      <c r="C2434" t="s">
        <v>1761</v>
      </c>
      <c r="D2434" t="s">
        <v>40</v>
      </c>
      <c r="E2434" t="s">
        <v>1772</v>
      </c>
      <c r="F2434" t="s">
        <v>46</v>
      </c>
      <c r="G2434" t="s">
        <v>62</v>
      </c>
      <c r="H2434" t="s">
        <v>22</v>
      </c>
      <c r="I2434" t="s">
        <v>35</v>
      </c>
      <c r="J2434" t="s">
        <v>24</v>
      </c>
      <c r="K2434" t="s">
        <v>69</v>
      </c>
      <c r="L2434" t="s">
        <v>999</v>
      </c>
      <c r="M2434">
        <v>77.36</v>
      </c>
      <c r="N2434">
        <v>77</v>
      </c>
      <c r="O2434" t="s">
        <v>27</v>
      </c>
      <c r="P2434" t="s">
        <v>38</v>
      </c>
      <c r="Q2434">
        <v>5</v>
      </c>
      <c r="R2434">
        <v>7</v>
      </c>
      <c r="S2434" t="s">
        <v>29</v>
      </c>
      <c r="U2434">
        <v>304037</v>
      </c>
    </row>
    <row r="2435" spans="1:21" x14ac:dyDescent="0.3">
      <c r="A2435">
        <v>305715</v>
      </c>
      <c r="B2435" t="s">
        <v>297</v>
      </c>
      <c r="C2435" t="s">
        <v>1764</v>
      </c>
      <c r="D2435" t="s">
        <v>60</v>
      </c>
      <c r="E2435" t="s">
        <v>1772</v>
      </c>
      <c r="F2435" t="s">
        <v>46</v>
      </c>
      <c r="G2435" t="s">
        <v>33</v>
      </c>
      <c r="H2435" t="s">
        <v>22</v>
      </c>
      <c r="I2435" t="s">
        <v>23</v>
      </c>
      <c r="J2435" t="s">
        <v>24</v>
      </c>
      <c r="K2435" t="s">
        <v>69</v>
      </c>
      <c r="L2435" t="s">
        <v>1257</v>
      </c>
      <c r="M2435">
        <v>82.99</v>
      </c>
      <c r="N2435">
        <v>65</v>
      </c>
      <c r="O2435" t="s">
        <v>27</v>
      </c>
      <c r="P2435" t="s">
        <v>38</v>
      </c>
      <c r="Q2435">
        <v>4</v>
      </c>
      <c r="R2435">
        <v>15</v>
      </c>
      <c r="S2435" t="s">
        <v>29</v>
      </c>
      <c r="U2435">
        <v>304972</v>
      </c>
    </row>
    <row r="2436" spans="1:21" x14ac:dyDescent="0.3">
      <c r="A2436">
        <v>305722</v>
      </c>
      <c r="B2436" t="s">
        <v>1015</v>
      </c>
      <c r="C2436" t="s">
        <v>1763</v>
      </c>
      <c r="D2436" t="s">
        <v>80</v>
      </c>
      <c r="E2436" t="s">
        <v>1770</v>
      </c>
      <c r="F2436" t="s">
        <v>41</v>
      </c>
      <c r="G2436" t="s">
        <v>42</v>
      </c>
      <c r="H2436" t="s">
        <v>34</v>
      </c>
      <c r="I2436" t="s">
        <v>23</v>
      </c>
      <c r="J2436" t="s">
        <v>36</v>
      </c>
      <c r="K2436" t="s">
        <v>64</v>
      </c>
      <c r="L2436" t="s">
        <v>615</v>
      </c>
      <c r="M2436">
        <v>77.010000000000005</v>
      </c>
      <c r="N2436">
        <v>62</v>
      </c>
      <c r="O2436" t="s">
        <v>27</v>
      </c>
      <c r="P2436" t="s">
        <v>38</v>
      </c>
      <c r="Q2436">
        <v>4</v>
      </c>
      <c r="R2436">
        <v>25</v>
      </c>
      <c r="S2436" t="s">
        <v>29</v>
      </c>
      <c r="U2436">
        <v>303693</v>
      </c>
    </row>
    <row r="2437" spans="1:21" x14ac:dyDescent="0.3">
      <c r="A2437">
        <v>305723</v>
      </c>
      <c r="B2437" t="s">
        <v>312</v>
      </c>
      <c r="C2437" t="s">
        <v>1764</v>
      </c>
      <c r="D2437" t="s">
        <v>60</v>
      </c>
      <c r="E2437" t="s">
        <v>1771</v>
      </c>
      <c r="F2437" t="s">
        <v>32</v>
      </c>
      <c r="G2437" t="s">
        <v>126</v>
      </c>
      <c r="H2437" t="s">
        <v>22</v>
      </c>
      <c r="I2437" t="s">
        <v>43</v>
      </c>
      <c r="J2437" t="s">
        <v>24</v>
      </c>
      <c r="K2437" t="s">
        <v>64</v>
      </c>
      <c r="L2437" t="s">
        <v>254</v>
      </c>
      <c r="M2437">
        <v>79.28</v>
      </c>
      <c r="N2437">
        <v>71</v>
      </c>
      <c r="O2437" t="s">
        <v>27</v>
      </c>
      <c r="P2437" t="s">
        <v>38</v>
      </c>
      <c r="Q2437">
        <v>5</v>
      </c>
      <c r="R2437">
        <v>20</v>
      </c>
      <c r="S2437" t="s">
        <v>29</v>
      </c>
      <c r="U2437">
        <v>304880</v>
      </c>
    </row>
    <row r="2438" spans="1:21" x14ac:dyDescent="0.3">
      <c r="A2438">
        <v>305724</v>
      </c>
      <c r="B2438" t="s">
        <v>269</v>
      </c>
      <c r="C2438" t="s">
        <v>1762</v>
      </c>
      <c r="D2438" t="s">
        <v>72</v>
      </c>
      <c r="E2438" t="s">
        <v>1771</v>
      </c>
      <c r="F2438" t="s">
        <v>32</v>
      </c>
      <c r="G2438" t="s">
        <v>21</v>
      </c>
      <c r="H2438" t="s">
        <v>76</v>
      </c>
      <c r="I2438" t="s">
        <v>23</v>
      </c>
      <c r="J2438" t="s">
        <v>24</v>
      </c>
      <c r="K2438" t="s">
        <v>69</v>
      </c>
      <c r="L2438" t="s">
        <v>1701</v>
      </c>
      <c r="M2438">
        <v>83.14</v>
      </c>
      <c r="N2438">
        <v>64</v>
      </c>
      <c r="O2438" t="s">
        <v>27</v>
      </c>
      <c r="P2438" t="s">
        <v>38</v>
      </c>
      <c r="Q2438">
        <v>5</v>
      </c>
      <c r="R2438">
        <v>6</v>
      </c>
      <c r="S2438" t="s">
        <v>29</v>
      </c>
      <c r="U2438">
        <v>305347</v>
      </c>
    </row>
    <row r="2439" spans="1:21" x14ac:dyDescent="0.3">
      <c r="A2439">
        <v>305728</v>
      </c>
      <c r="B2439" t="s">
        <v>375</v>
      </c>
      <c r="C2439" t="s">
        <v>1765</v>
      </c>
      <c r="D2439" t="s">
        <v>19</v>
      </c>
      <c r="E2439" t="s">
        <v>1769</v>
      </c>
      <c r="F2439" t="s">
        <v>61</v>
      </c>
      <c r="G2439" t="s">
        <v>53</v>
      </c>
      <c r="H2439" t="s">
        <v>76</v>
      </c>
      <c r="I2439" t="s">
        <v>23</v>
      </c>
      <c r="J2439" t="s">
        <v>36</v>
      </c>
      <c r="K2439" t="s">
        <v>54</v>
      </c>
      <c r="L2439" t="s">
        <v>1430</v>
      </c>
      <c r="M2439">
        <v>82.7</v>
      </c>
      <c r="N2439">
        <v>55</v>
      </c>
      <c r="O2439" t="s">
        <v>27</v>
      </c>
      <c r="P2439" t="s">
        <v>38</v>
      </c>
      <c r="Q2439">
        <v>3</v>
      </c>
      <c r="R2439">
        <v>36</v>
      </c>
      <c r="S2439" t="s">
        <v>57</v>
      </c>
      <c r="T2439" t="s">
        <v>1136</v>
      </c>
      <c r="U2439">
        <v>303606</v>
      </c>
    </row>
    <row r="2440" spans="1:21" x14ac:dyDescent="0.3">
      <c r="A2440">
        <v>305730</v>
      </c>
      <c r="B2440" t="s">
        <v>1213</v>
      </c>
      <c r="C2440" t="s">
        <v>1765</v>
      </c>
      <c r="D2440" t="s">
        <v>19</v>
      </c>
      <c r="E2440" t="s">
        <v>1770</v>
      </c>
      <c r="F2440" t="s">
        <v>41</v>
      </c>
      <c r="G2440" t="s">
        <v>102</v>
      </c>
      <c r="H2440" t="s">
        <v>22</v>
      </c>
      <c r="I2440" t="s">
        <v>43</v>
      </c>
      <c r="J2440" t="s">
        <v>24</v>
      </c>
      <c r="K2440" t="s">
        <v>25</v>
      </c>
      <c r="L2440" t="s">
        <v>519</v>
      </c>
      <c r="M2440">
        <v>76.11</v>
      </c>
      <c r="N2440">
        <v>76</v>
      </c>
      <c r="O2440" t="s">
        <v>27</v>
      </c>
      <c r="P2440" t="s">
        <v>50</v>
      </c>
      <c r="R2440">
        <v>34</v>
      </c>
      <c r="S2440" t="s">
        <v>29</v>
      </c>
      <c r="U2440">
        <v>304417</v>
      </c>
    </row>
    <row r="2441" spans="1:21" x14ac:dyDescent="0.3">
      <c r="A2441">
        <v>305731</v>
      </c>
      <c r="B2441" t="s">
        <v>349</v>
      </c>
      <c r="C2441" t="s">
        <v>1766</v>
      </c>
      <c r="D2441" t="s">
        <v>52</v>
      </c>
      <c r="E2441" t="s">
        <v>1770</v>
      </c>
      <c r="F2441" t="s">
        <v>41</v>
      </c>
      <c r="G2441" t="s">
        <v>42</v>
      </c>
      <c r="H2441" t="s">
        <v>34</v>
      </c>
      <c r="I2441" t="s">
        <v>43</v>
      </c>
      <c r="J2441" t="s">
        <v>24</v>
      </c>
      <c r="K2441" t="s">
        <v>64</v>
      </c>
      <c r="L2441" t="s">
        <v>787</v>
      </c>
      <c r="M2441">
        <v>79.040000000000006</v>
      </c>
      <c r="N2441">
        <v>77</v>
      </c>
      <c r="O2441" t="s">
        <v>27</v>
      </c>
      <c r="P2441" t="s">
        <v>38</v>
      </c>
      <c r="Q2441">
        <v>2</v>
      </c>
      <c r="R2441">
        <v>33</v>
      </c>
      <c r="S2441" t="s">
        <v>29</v>
      </c>
      <c r="U2441">
        <v>304871</v>
      </c>
    </row>
    <row r="2442" spans="1:21" x14ac:dyDescent="0.3">
      <c r="A2442">
        <v>305736</v>
      </c>
      <c r="B2442" t="s">
        <v>546</v>
      </c>
      <c r="C2442" t="s">
        <v>1766</v>
      </c>
      <c r="D2442" t="s">
        <v>52</v>
      </c>
      <c r="E2442" t="s">
        <v>1769</v>
      </c>
      <c r="F2442" t="s">
        <v>61</v>
      </c>
      <c r="G2442" t="s">
        <v>102</v>
      </c>
      <c r="H2442" t="s">
        <v>63</v>
      </c>
      <c r="I2442" t="s">
        <v>23</v>
      </c>
      <c r="J2442" t="s">
        <v>24</v>
      </c>
      <c r="K2442" t="s">
        <v>25</v>
      </c>
      <c r="L2442" t="s">
        <v>414</v>
      </c>
      <c r="M2442">
        <v>80.72</v>
      </c>
      <c r="N2442">
        <v>65</v>
      </c>
      <c r="O2442" t="s">
        <v>27</v>
      </c>
      <c r="P2442" t="s">
        <v>28</v>
      </c>
      <c r="R2442">
        <v>37</v>
      </c>
      <c r="S2442" t="s">
        <v>29</v>
      </c>
      <c r="U2442">
        <v>303899</v>
      </c>
    </row>
    <row r="2443" spans="1:21" x14ac:dyDescent="0.3">
      <c r="A2443">
        <v>305737</v>
      </c>
      <c r="B2443" t="s">
        <v>1072</v>
      </c>
      <c r="C2443" t="s">
        <v>1766</v>
      </c>
      <c r="D2443" t="s">
        <v>52</v>
      </c>
      <c r="E2443" t="s">
        <v>1768</v>
      </c>
      <c r="F2443" t="s">
        <v>20</v>
      </c>
      <c r="G2443" t="s">
        <v>42</v>
      </c>
      <c r="H2443" t="s">
        <v>63</v>
      </c>
      <c r="I2443" t="s">
        <v>23</v>
      </c>
      <c r="J2443" t="s">
        <v>24</v>
      </c>
      <c r="K2443" t="s">
        <v>54</v>
      </c>
      <c r="L2443" t="s">
        <v>1134</v>
      </c>
      <c r="M2443">
        <v>81.819999999999993</v>
      </c>
      <c r="N2443">
        <v>67</v>
      </c>
      <c r="O2443" t="s">
        <v>27</v>
      </c>
      <c r="P2443" t="s">
        <v>28</v>
      </c>
      <c r="R2443">
        <v>24</v>
      </c>
      <c r="S2443" t="s">
        <v>29</v>
      </c>
      <c r="U2443">
        <v>304307</v>
      </c>
    </row>
    <row r="2444" spans="1:21" x14ac:dyDescent="0.3">
      <c r="A2444">
        <v>305746</v>
      </c>
      <c r="B2444" t="s">
        <v>91</v>
      </c>
      <c r="C2444" t="s">
        <v>1765</v>
      </c>
      <c r="D2444" t="s">
        <v>19</v>
      </c>
      <c r="E2444" t="s">
        <v>1768</v>
      </c>
      <c r="F2444" t="s">
        <v>20</v>
      </c>
      <c r="G2444" t="s">
        <v>68</v>
      </c>
      <c r="H2444" t="s">
        <v>76</v>
      </c>
      <c r="I2444" t="s">
        <v>35</v>
      </c>
      <c r="J2444" t="s">
        <v>36</v>
      </c>
      <c r="K2444" t="s">
        <v>54</v>
      </c>
      <c r="L2444" t="s">
        <v>1430</v>
      </c>
      <c r="M2444">
        <v>78.73</v>
      </c>
      <c r="N2444">
        <v>64</v>
      </c>
      <c r="O2444" t="s">
        <v>27</v>
      </c>
      <c r="P2444" t="s">
        <v>38</v>
      </c>
      <c r="Q2444">
        <v>4</v>
      </c>
      <c r="R2444">
        <v>10</v>
      </c>
      <c r="S2444" t="s">
        <v>29</v>
      </c>
      <c r="U2444">
        <v>305181</v>
      </c>
    </row>
    <row r="2445" spans="1:21" x14ac:dyDescent="0.3">
      <c r="A2445">
        <v>305752</v>
      </c>
      <c r="B2445" t="s">
        <v>129</v>
      </c>
      <c r="C2445" t="s">
        <v>1764</v>
      </c>
      <c r="D2445" t="s">
        <v>60</v>
      </c>
      <c r="E2445" t="s">
        <v>1771</v>
      </c>
      <c r="F2445" t="s">
        <v>32</v>
      </c>
      <c r="G2445" t="s">
        <v>47</v>
      </c>
      <c r="H2445" t="s">
        <v>34</v>
      </c>
      <c r="I2445" t="s">
        <v>35</v>
      </c>
      <c r="J2445" t="s">
        <v>36</v>
      </c>
      <c r="K2445" t="s">
        <v>25</v>
      </c>
      <c r="L2445" t="s">
        <v>1565</v>
      </c>
      <c r="M2445">
        <v>82.54</v>
      </c>
      <c r="N2445">
        <v>75</v>
      </c>
      <c r="O2445" t="s">
        <v>27</v>
      </c>
      <c r="P2445" t="s">
        <v>38</v>
      </c>
      <c r="Q2445">
        <v>3</v>
      </c>
      <c r="R2445">
        <v>13</v>
      </c>
      <c r="S2445" t="s">
        <v>57</v>
      </c>
      <c r="T2445" t="s">
        <v>1708</v>
      </c>
      <c r="U2445">
        <v>305047</v>
      </c>
    </row>
    <row r="2446" spans="1:21" x14ac:dyDescent="0.3">
      <c r="A2446">
        <v>305754</v>
      </c>
      <c r="B2446" t="s">
        <v>1042</v>
      </c>
      <c r="C2446" t="s">
        <v>1761</v>
      </c>
      <c r="D2446" t="s">
        <v>40</v>
      </c>
      <c r="E2446" t="s">
        <v>1768</v>
      </c>
      <c r="F2446" t="s">
        <v>20</v>
      </c>
      <c r="G2446" t="s">
        <v>42</v>
      </c>
      <c r="H2446" t="s">
        <v>63</v>
      </c>
      <c r="I2446" t="s">
        <v>43</v>
      </c>
      <c r="J2446" t="s">
        <v>36</v>
      </c>
      <c r="K2446" t="s">
        <v>25</v>
      </c>
      <c r="L2446" t="s">
        <v>1001</v>
      </c>
      <c r="M2446">
        <v>84.38</v>
      </c>
      <c r="N2446">
        <v>72</v>
      </c>
      <c r="O2446" t="s">
        <v>27</v>
      </c>
      <c r="P2446" t="s">
        <v>38</v>
      </c>
      <c r="Q2446">
        <v>5</v>
      </c>
      <c r="R2446">
        <v>15</v>
      </c>
      <c r="S2446" t="s">
        <v>29</v>
      </c>
      <c r="U2446">
        <v>303620</v>
      </c>
    </row>
    <row r="2447" spans="1:21" x14ac:dyDescent="0.3">
      <c r="A2447">
        <v>305757</v>
      </c>
      <c r="B2447" t="s">
        <v>248</v>
      </c>
      <c r="C2447" t="s">
        <v>1766</v>
      </c>
      <c r="D2447" t="s">
        <v>52</v>
      </c>
      <c r="E2447" t="s">
        <v>1769</v>
      </c>
      <c r="F2447" t="s">
        <v>61</v>
      </c>
      <c r="G2447" t="s">
        <v>73</v>
      </c>
      <c r="H2447" t="s">
        <v>63</v>
      </c>
      <c r="I2447" t="s">
        <v>35</v>
      </c>
      <c r="J2447" t="s">
        <v>24</v>
      </c>
      <c r="K2447" t="s">
        <v>25</v>
      </c>
      <c r="L2447" t="s">
        <v>1218</v>
      </c>
      <c r="M2447">
        <v>82.87</v>
      </c>
      <c r="N2447">
        <v>65</v>
      </c>
      <c r="O2447" t="s">
        <v>27</v>
      </c>
      <c r="P2447" t="s">
        <v>38</v>
      </c>
      <c r="Q2447">
        <v>2</v>
      </c>
      <c r="R2447">
        <v>29</v>
      </c>
      <c r="S2447" t="s">
        <v>29</v>
      </c>
      <c r="U2447">
        <v>304378</v>
      </c>
    </row>
    <row r="2448" spans="1:21" x14ac:dyDescent="0.3">
      <c r="A2448">
        <v>305761</v>
      </c>
      <c r="B2448" t="s">
        <v>399</v>
      </c>
      <c r="C2448" t="s">
        <v>1762</v>
      </c>
      <c r="D2448" t="s">
        <v>72</v>
      </c>
      <c r="E2448" t="s">
        <v>1771</v>
      </c>
      <c r="F2448" t="s">
        <v>32</v>
      </c>
      <c r="G2448" t="s">
        <v>33</v>
      </c>
      <c r="H2448" t="s">
        <v>22</v>
      </c>
      <c r="I2448" t="s">
        <v>43</v>
      </c>
      <c r="J2448" t="s">
        <v>24</v>
      </c>
      <c r="K2448" t="s">
        <v>54</v>
      </c>
      <c r="L2448" t="s">
        <v>244</v>
      </c>
      <c r="M2448">
        <v>83.82</v>
      </c>
      <c r="N2448">
        <v>54</v>
      </c>
      <c r="O2448" t="s">
        <v>27</v>
      </c>
      <c r="P2448" t="s">
        <v>50</v>
      </c>
      <c r="R2448">
        <v>27</v>
      </c>
      <c r="S2448" t="s">
        <v>29</v>
      </c>
      <c r="U2448">
        <v>304359</v>
      </c>
    </row>
    <row r="2449" spans="1:21" x14ac:dyDescent="0.3">
      <c r="A2449">
        <v>305763</v>
      </c>
      <c r="B2449" t="s">
        <v>538</v>
      </c>
      <c r="C2449" t="s">
        <v>1763</v>
      </c>
      <c r="D2449" t="s">
        <v>80</v>
      </c>
      <c r="E2449" t="s">
        <v>1770</v>
      </c>
      <c r="F2449" t="s">
        <v>41</v>
      </c>
      <c r="G2449" t="s">
        <v>21</v>
      </c>
      <c r="H2449" t="s">
        <v>22</v>
      </c>
      <c r="I2449" t="s">
        <v>43</v>
      </c>
      <c r="J2449" t="s">
        <v>36</v>
      </c>
      <c r="K2449" t="s">
        <v>69</v>
      </c>
      <c r="L2449" t="s">
        <v>414</v>
      </c>
      <c r="M2449">
        <v>76.180000000000007</v>
      </c>
      <c r="N2449">
        <v>54</v>
      </c>
      <c r="O2449" t="s">
        <v>27</v>
      </c>
      <c r="P2449" t="s">
        <v>50</v>
      </c>
      <c r="R2449">
        <v>21</v>
      </c>
      <c r="S2449" t="s">
        <v>29</v>
      </c>
      <c r="U2449">
        <v>303696</v>
      </c>
    </row>
    <row r="2450" spans="1:21" x14ac:dyDescent="0.3">
      <c r="A2450">
        <v>305764</v>
      </c>
      <c r="B2450" t="s">
        <v>439</v>
      </c>
      <c r="C2450" t="s">
        <v>1765</v>
      </c>
      <c r="D2450" t="s">
        <v>19</v>
      </c>
      <c r="E2450" t="s">
        <v>1771</v>
      </c>
      <c r="F2450" t="s">
        <v>32</v>
      </c>
      <c r="G2450" t="s">
        <v>62</v>
      </c>
      <c r="H2450" t="s">
        <v>34</v>
      </c>
      <c r="I2450" t="s">
        <v>43</v>
      </c>
      <c r="J2450" t="s">
        <v>24</v>
      </c>
      <c r="K2450" t="s">
        <v>25</v>
      </c>
      <c r="L2450" t="s">
        <v>1537</v>
      </c>
      <c r="M2450">
        <v>82.34</v>
      </c>
      <c r="N2450">
        <v>72</v>
      </c>
      <c r="O2450" t="s">
        <v>27</v>
      </c>
      <c r="P2450" t="s">
        <v>50</v>
      </c>
      <c r="R2450">
        <v>11</v>
      </c>
      <c r="S2450" t="s">
        <v>29</v>
      </c>
      <c r="U2450">
        <v>304008</v>
      </c>
    </row>
    <row r="2451" spans="1:21" x14ac:dyDescent="0.3">
      <c r="A2451">
        <v>305768</v>
      </c>
      <c r="B2451" t="s">
        <v>228</v>
      </c>
      <c r="C2451" t="s">
        <v>1762</v>
      </c>
      <c r="D2451" t="s">
        <v>72</v>
      </c>
      <c r="E2451" t="s">
        <v>1772</v>
      </c>
      <c r="F2451" t="s">
        <v>46</v>
      </c>
      <c r="G2451" t="s">
        <v>73</v>
      </c>
      <c r="H2451" t="s">
        <v>22</v>
      </c>
      <c r="I2451" t="s">
        <v>43</v>
      </c>
      <c r="J2451" t="s">
        <v>36</v>
      </c>
      <c r="K2451" t="s">
        <v>25</v>
      </c>
      <c r="L2451" t="s">
        <v>1713</v>
      </c>
      <c r="M2451">
        <v>79.95</v>
      </c>
      <c r="N2451">
        <v>50</v>
      </c>
      <c r="O2451" t="s">
        <v>27</v>
      </c>
      <c r="P2451" t="s">
        <v>28</v>
      </c>
      <c r="R2451">
        <v>33</v>
      </c>
      <c r="S2451" t="s">
        <v>29</v>
      </c>
      <c r="U2451">
        <v>304207</v>
      </c>
    </row>
    <row r="2452" spans="1:21" x14ac:dyDescent="0.3">
      <c r="A2452">
        <v>305770</v>
      </c>
      <c r="B2452" t="s">
        <v>284</v>
      </c>
      <c r="C2452" t="s">
        <v>1765</v>
      </c>
      <c r="D2452" t="s">
        <v>19</v>
      </c>
      <c r="E2452" t="s">
        <v>1772</v>
      </c>
      <c r="F2452" t="s">
        <v>46</v>
      </c>
      <c r="G2452" t="s">
        <v>21</v>
      </c>
      <c r="H2452" t="s">
        <v>63</v>
      </c>
      <c r="I2452" t="s">
        <v>43</v>
      </c>
      <c r="J2452" t="s">
        <v>36</v>
      </c>
      <c r="K2452" t="s">
        <v>25</v>
      </c>
      <c r="L2452" t="s">
        <v>1714</v>
      </c>
      <c r="M2452">
        <v>79.39</v>
      </c>
      <c r="N2452">
        <v>50</v>
      </c>
      <c r="O2452" t="s">
        <v>27</v>
      </c>
      <c r="P2452" t="s">
        <v>38</v>
      </c>
      <c r="Q2452">
        <v>3</v>
      </c>
      <c r="R2452">
        <v>38</v>
      </c>
      <c r="S2452" t="s">
        <v>57</v>
      </c>
      <c r="T2452" t="s">
        <v>1715</v>
      </c>
      <c r="U2452">
        <v>305299</v>
      </c>
    </row>
    <row r="2453" spans="1:21" x14ac:dyDescent="0.3">
      <c r="A2453">
        <v>305774</v>
      </c>
      <c r="B2453" t="s">
        <v>848</v>
      </c>
      <c r="C2453" t="s">
        <v>1763</v>
      </c>
      <c r="D2453" t="s">
        <v>80</v>
      </c>
      <c r="E2453" t="s">
        <v>1769</v>
      </c>
      <c r="F2453" t="s">
        <v>61</v>
      </c>
      <c r="G2453" t="s">
        <v>42</v>
      </c>
      <c r="H2453" t="s">
        <v>34</v>
      </c>
      <c r="I2453" t="s">
        <v>43</v>
      </c>
      <c r="J2453" t="s">
        <v>24</v>
      </c>
      <c r="K2453" t="s">
        <v>25</v>
      </c>
      <c r="L2453" t="s">
        <v>1252</v>
      </c>
      <c r="M2453">
        <v>81.33</v>
      </c>
      <c r="N2453">
        <v>78</v>
      </c>
      <c r="O2453" t="s">
        <v>27</v>
      </c>
      <c r="P2453" t="s">
        <v>38</v>
      </c>
      <c r="Q2453">
        <v>3</v>
      </c>
      <c r="R2453">
        <v>12</v>
      </c>
      <c r="S2453" t="s">
        <v>57</v>
      </c>
      <c r="T2453" t="s">
        <v>1716</v>
      </c>
      <c r="U2453">
        <v>304395</v>
      </c>
    </row>
    <row r="2454" spans="1:21" x14ac:dyDescent="0.3">
      <c r="A2454">
        <v>305789</v>
      </c>
      <c r="B2454" t="s">
        <v>301</v>
      </c>
      <c r="C2454" t="s">
        <v>1761</v>
      </c>
      <c r="D2454" t="s">
        <v>40</v>
      </c>
      <c r="E2454" t="s">
        <v>1771</v>
      </c>
      <c r="F2454" t="s">
        <v>32</v>
      </c>
      <c r="G2454" t="s">
        <v>108</v>
      </c>
      <c r="H2454" t="s">
        <v>34</v>
      </c>
      <c r="I2454" t="s">
        <v>35</v>
      </c>
      <c r="J2454" t="s">
        <v>24</v>
      </c>
      <c r="K2454" t="s">
        <v>64</v>
      </c>
      <c r="L2454" t="s">
        <v>646</v>
      </c>
      <c r="M2454">
        <v>76.25</v>
      </c>
      <c r="N2454">
        <v>58</v>
      </c>
      <c r="O2454" t="s">
        <v>27</v>
      </c>
      <c r="P2454" t="s">
        <v>38</v>
      </c>
      <c r="Q2454">
        <v>2</v>
      </c>
      <c r="R2454">
        <v>15</v>
      </c>
      <c r="S2454" t="s">
        <v>29</v>
      </c>
      <c r="U2454">
        <v>304000</v>
      </c>
    </row>
    <row r="2455" spans="1:21" x14ac:dyDescent="0.3">
      <c r="A2455">
        <v>305790</v>
      </c>
      <c r="B2455" t="s">
        <v>260</v>
      </c>
      <c r="C2455" t="s">
        <v>1760</v>
      </c>
      <c r="D2455" t="s">
        <v>31</v>
      </c>
      <c r="E2455" t="s">
        <v>1771</v>
      </c>
      <c r="F2455" t="s">
        <v>32</v>
      </c>
      <c r="G2455" t="s">
        <v>53</v>
      </c>
      <c r="H2455" t="s">
        <v>76</v>
      </c>
      <c r="I2455" t="s">
        <v>35</v>
      </c>
      <c r="J2455" t="s">
        <v>36</v>
      </c>
      <c r="K2455" t="s">
        <v>25</v>
      </c>
      <c r="L2455" t="s">
        <v>1176</v>
      </c>
      <c r="M2455">
        <v>75.959999999999994</v>
      </c>
      <c r="N2455">
        <v>51</v>
      </c>
      <c r="O2455" t="s">
        <v>27</v>
      </c>
      <c r="P2455" t="s">
        <v>50</v>
      </c>
      <c r="R2455">
        <v>24</v>
      </c>
      <c r="S2455" t="s">
        <v>29</v>
      </c>
      <c r="U2455">
        <v>305531</v>
      </c>
    </row>
    <row r="2456" spans="1:21" x14ac:dyDescent="0.3">
      <c r="A2456">
        <v>305795</v>
      </c>
      <c r="B2456" t="s">
        <v>307</v>
      </c>
      <c r="C2456" t="s">
        <v>1763</v>
      </c>
      <c r="D2456" t="s">
        <v>80</v>
      </c>
      <c r="E2456" t="s">
        <v>1772</v>
      </c>
      <c r="F2456" t="s">
        <v>46</v>
      </c>
      <c r="G2456" t="s">
        <v>126</v>
      </c>
      <c r="H2456" t="s">
        <v>22</v>
      </c>
      <c r="I2456" t="s">
        <v>35</v>
      </c>
      <c r="J2456" t="s">
        <v>36</v>
      </c>
      <c r="K2456" t="s">
        <v>54</v>
      </c>
      <c r="L2456" t="s">
        <v>1358</v>
      </c>
      <c r="M2456">
        <v>79.400000000000006</v>
      </c>
      <c r="N2456">
        <v>71</v>
      </c>
      <c r="O2456" t="s">
        <v>27</v>
      </c>
      <c r="P2456" t="s">
        <v>38</v>
      </c>
      <c r="Q2456">
        <v>2</v>
      </c>
      <c r="S2456" t="s">
        <v>57</v>
      </c>
      <c r="T2456" t="s">
        <v>1718</v>
      </c>
      <c r="U2456">
        <v>304617</v>
      </c>
    </row>
    <row r="2457" spans="1:21" x14ac:dyDescent="0.3">
      <c r="A2457">
        <v>305796</v>
      </c>
      <c r="B2457" t="s">
        <v>848</v>
      </c>
      <c r="C2457" t="s">
        <v>1760</v>
      </c>
      <c r="D2457" t="s">
        <v>31</v>
      </c>
      <c r="E2457" t="s">
        <v>1768</v>
      </c>
      <c r="F2457" t="s">
        <v>20</v>
      </c>
      <c r="G2457" t="s">
        <v>21</v>
      </c>
      <c r="H2457" t="s">
        <v>63</v>
      </c>
      <c r="I2457" t="s">
        <v>35</v>
      </c>
      <c r="J2457" t="s">
        <v>24</v>
      </c>
      <c r="K2457" t="s">
        <v>54</v>
      </c>
      <c r="L2457" t="s">
        <v>1686</v>
      </c>
      <c r="M2457">
        <v>78.95</v>
      </c>
      <c r="N2457">
        <v>73</v>
      </c>
      <c r="O2457" t="s">
        <v>27</v>
      </c>
      <c r="P2457" t="s">
        <v>38</v>
      </c>
      <c r="Q2457">
        <v>2</v>
      </c>
      <c r="R2457">
        <v>18</v>
      </c>
      <c r="S2457" t="s">
        <v>131</v>
      </c>
      <c r="T2457" t="s">
        <v>331</v>
      </c>
      <c r="U2457">
        <v>305724</v>
      </c>
    </row>
    <row r="2458" spans="1:21" x14ac:dyDescent="0.3">
      <c r="A2458">
        <v>305803</v>
      </c>
      <c r="B2458" t="s">
        <v>170</v>
      </c>
      <c r="C2458" t="s">
        <v>1760</v>
      </c>
      <c r="D2458" t="s">
        <v>31</v>
      </c>
      <c r="E2458" t="s">
        <v>1768</v>
      </c>
      <c r="F2458" t="s">
        <v>20</v>
      </c>
      <c r="G2458" t="s">
        <v>173</v>
      </c>
      <c r="H2458" t="s">
        <v>34</v>
      </c>
      <c r="I2458" t="s">
        <v>43</v>
      </c>
      <c r="J2458" t="s">
        <v>36</v>
      </c>
      <c r="K2458" t="s">
        <v>25</v>
      </c>
      <c r="L2458" t="s">
        <v>711</v>
      </c>
      <c r="M2458">
        <v>76.62</v>
      </c>
      <c r="N2458">
        <v>66</v>
      </c>
      <c r="O2458" t="s">
        <v>27</v>
      </c>
      <c r="P2458" t="s">
        <v>28</v>
      </c>
      <c r="R2458">
        <v>15</v>
      </c>
      <c r="S2458" t="s">
        <v>29</v>
      </c>
      <c r="U2458">
        <v>305445</v>
      </c>
    </row>
    <row r="2459" spans="1:21" x14ac:dyDescent="0.3">
      <c r="A2459">
        <v>305808</v>
      </c>
      <c r="B2459" t="s">
        <v>1033</v>
      </c>
      <c r="C2459" t="s">
        <v>1761</v>
      </c>
      <c r="D2459" t="s">
        <v>40</v>
      </c>
      <c r="E2459" t="s">
        <v>1771</v>
      </c>
      <c r="F2459" t="s">
        <v>32</v>
      </c>
      <c r="G2459" t="s">
        <v>68</v>
      </c>
      <c r="H2459" t="s">
        <v>76</v>
      </c>
      <c r="I2459" t="s">
        <v>35</v>
      </c>
      <c r="J2459" t="s">
        <v>36</v>
      </c>
      <c r="K2459" t="s">
        <v>64</v>
      </c>
      <c r="L2459" t="s">
        <v>1048</v>
      </c>
      <c r="M2459">
        <v>82.61</v>
      </c>
      <c r="N2459">
        <v>51</v>
      </c>
      <c r="O2459" t="s">
        <v>27</v>
      </c>
      <c r="P2459" t="s">
        <v>38</v>
      </c>
      <c r="Q2459">
        <v>2</v>
      </c>
      <c r="R2459">
        <v>14</v>
      </c>
      <c r="S2459" t="s">
        <v>131</v>
      </c>
      <c r="T2459" t="s">
        <v>1485</v>
      </c>
      <c r="U2459">
        <v>304581</v>
      </c>
    </row>
    <row r="2460" spans="1:21" x14ac:dyDescent="0.3">
      <c r="A2460">
        <v>305812</v>
      </c>
      <c r="B2460" t="s">
        <v>771</v>
      </c>
      <c r="C2460" t="s">
        <v>1763</v>
      </c>
      <c r="D2460" t="s">
        <v>80</v>
      </c>
      <c r="E2460" t="s">
        <v>1770</v>
      </c>
      <c r="F2460" t="s">
        <v>41</v>
      </c>
      <c r="G2460" t="s">
        <v>62</v>
      </c>
      <c r="H2460" t="s">
        <v>34</v>
      </c>
      <c r="I2460" t="s">
        <v>43</v>
      </c>
      <c r="J2460" t="s">
        <v>24</v>
      </c>
      <c r="K2460" t="s">
        <v>54</v>
      </c>
      <c r="L2460" t="s">
        <v>1364</v>
      </c>
      <c r="M2460">
        <v>79.290000000000006</v>
      </c>
      <c r="N2460">
        <v>65</v>
      </c>
      <c r="O2460" t="s">
        <v>27</v>
      </c>
      <c r="P2460" t="s">
        <v>38</v>
      </c>
      <c r="Q2460">
        <v>3</v>
      </c>
      <c r="R2460">
        <v>29</v>
      </c>
      <c r="S2460" t="s">
        <v>29</v>
      </c>
      <c r="U2460">
        <v>304828</v>
      </c>
    </row>
    <row r="2461" spans="1:21" x14ac:dyDescent="0.3">
      <c r="A2461">
        <v>305824</v>
      </c>
      <c r="B2461" t="s">
        <v>493</v>
      </c>
      <c r="C2461" t="s">
        <v>1764</v>
      </c>
      <c r="D2461" t="s">
        <v>60</v>
      </c>
      <c r="E2461" t="s">
        <v>1770</v>
      </c>
      <c r="F2461" t="s">
        <v>41</v>
      </c>
      <c r="G2461" t="s">
        <v>173</v>
      </c>
      <c r="H2461" t="s">
        <v>22</v>
      </c>
      <c r="I2461" t="s">
        <v>23</v>
      </c>
      <c r="J2461" t="s">
        <v>36</v>
      </c>
      <c r="K2461" t="s">
        <v>25</v>
      </c>
      <c r="L2461" t="s">
        <v>1322</v>
      </c>
      <c r="M2461">
        <v>83.49</v>
      </c>
      <c r="N2461">
        <v>63</v>
      </c>
      <c r="O2461" t="s">
        <v>27</v>
      </c>
      <c r="P2461" t="s">
        <v>38</v>
      </c>
      <c r="Q2461">
        <v>4</v>
      </c>
      <c r="R2461">
        <v>39</v>
      </c>
      <c r="S2461" t="s">
        <v>29</v>
      </c>
      <c r="U2461">
        <v>305309</v>
      </c>
    </row>
    <row r="2462" spans="1:21" x14ac:dyDescent="0.3">
      <c r="A2462">
        <v>305825</v>
      </c>
      <c r="B2462" t="s">
        <v>450</v>
      </c>
      <c r="C2462" t="s">
        <v>1760</v>
      </c>
      <c r="D2462" t="s">
        <v>31</v>
      </c>
      <c r="E2462" t="s">
        <v>1771</v>
      </c>
      <c r="F2462" t="s">
        <v>32</v>
      </c>
      <c r="G2462" t="s">
        <v>53</v>
      </c>
      <c r="H2462" t="s">
        <v>63</v>
      </c>
      <c r="I2462" t="s">
        <v>43</v>
      </c>
      <c r="J2462" t="s">
        <v>24</v>
      </c>
      <c r="K2462" t="s">
        <v>64</v>
      </c>
      <c r="L2462" t="s">
        <v>1390</v>
      </c>
      <c r="M2462">
        <v>78.989999999999995</v>
      </c>
      <c r="N2462">
        <v>78</v>
      </c>
      <c r="O2462" t="s">
        <v>27</v>
      </c>
      <c r="P2462" t="s">
        <v>38</v>
      </c>
      <c r="Q2462">
        <v>4</v>
      </c>
      <c r="R2462">
        <v>30</v>
      </c>
      <c r="S2462" t="s">
        <v>29</v>
      </c>
      <c r="U2462">
        <v>305732</v>
      </c>
    </row>
    <row r="2463" spans="1:21" x14ac:dyDescent="0.3">
      <c r="A2463">
        <v>305826</v>
      </c>
      <c r="B2463" t="s">
        <v>557</v>
      </c>
      <c r="C2463" t="s">
        <v>1760</v>
      </c>
      <c r="D2463" t="s">
        <v>31</v>
      </c>
      <c r="E2463" t="s">
        <v>1770</v>
      </c>
      <c r="F2463" t="s">
        <v>41</v>
      </c>
      <c r="G2463" t="s">
        <v>47</v>
      </c>
      <c r="H2463" t="s">
        <v>63</v>
      </c>
      <c r="I2463" t="s">
        <v>35</v>
      </c>
      <c r="J2463" t="s">
        <v>36</v>
      </c>
      <c r="K2463" t="s">
        <v>54</v>
      </c>
      <c r="L2463" t="s">
        <v>896</v>
      </c>
      <c r="M2463">
        <v>84.5</v>
      </c>
      <c r="N2463">
        <v>74</v>
      </c>
      <c r="O2463" t="s">
        <v>27</v>
      </c>
      <c r="P2463" t="s">
        <v>38</v>
      </c>
      <c r="Q2463">
        <v>3</v>
      </c>
      <c r="R2463">
        <v>39</v>
      </c>
      <c r="S2463" t="s">
        <v>29</v>
      </c>
      <c r="U2463">
        <v>305326</v>
      </c>
    </row>
    <row r="2464" spans="1:21" x14ac:dyDescent="0.3">
      <c r="A2464">
        <v>305842</v>
      </c>
      <c r="B2464" t="s">
        <v>433</v>
      </c>
      <c r="C2464" t="s">
        <v>1764</v>
      </c>
      <c r="D2464" t="s">
        <v>60</v>
      </c>
      <c r="E2464" t="s">
        <v>1770</v>
      </c>
      <c r="F2464" t="s">
        <v>41</v>
      </c>
      <c r="G2464" t="s">
        <v>126</v>
      </c>
      <c r="H2464" t="s">
        <v>22</v>
      </c>
      <c r="I2464" t="s">
        <v>35</v>
      </c>
      <c r="J2464" t="s">
        <v>24</v>
      </c>
      <c r="K2464" t="s">
        <v>25</v>
      </c>
      <c r="L2464" t="s">
        <v>1481</v>
      </c>
      <c r="M2464">
        <v>76.680000000000007</v>
      </c>
      <c r="N2464">
        <v>53</v>
      </c>
      <c r="O2464" t="s">
        <v>27</v>
      </c>
      <c r="P2464" t="s">
        <v>38</v>
      </c>
      <c r="Q2464">
        <v>4</v>
      </c>
      <c r="R2464">
        <v>33</v>
      </c>
      <c r="S2464" t="s">
        <v>29</v>
      </c>
      <c r="U2464">
        <v>303991</v>
      </c>
    </row>
    <row r="2465" spans="1:21" x14ac:dyDescent="0.3">
      <c r="A2465">
        <v>305848</v>
      </c>
      <c r="B2465" t="s">
        <v>533</v>
      </c>
      <c r="C2465" t="s">
        <v>1761</v>
      </c>
      <c r="D2465" t="s">
        <v>40</v>
      </c>
      <c r="E2465" t="s">
        <v>1770</v>
      </c>
      <c r="F2465" t="s">
        <v>41</v>
      </c>
      <c r="G2465" t="s">
        <v>42</v>
      </c>
      <c r="H2465" t="s">
        <v>63</v>
      </c>
      <c r="I2465" t="s">
        <v>43</v>
      </c>
      <c r="J2465" t="s">
        <v>24</v>
      </c>
      <c r="K2465" t="s">
        <v>25</v>
      </c>
      <c r="L2465" t="s">
        <v>1309</v>
      </c>
      <c r="M2465">
        <v>77.59</v>
      </c>
      <c r="N2465">
        <v>52</v>
      </c>
      <c r="O2465" t="s">
        <v>27</v>
      </c>
      <c r="P2465" t="s">
        <v>50</v>
      </c>
      <c r="R2465">
        <v>7</v>
      </c>
      <c r="S2465" t="s">
        <v>29</v>
      </c>
      <c r="U2465">
        <v>304574</v>
      </c>
    </row>
    <row r="2466" spans="1:21" x14ac:dyDescent="0.3">
      <c r="A2466">
        <v>305854</v>
      </c>
      <c r="B2466" t="s">
        <v>551</v>
      </c>
      <c r="C2466" t="s">
        <v>1763</v>
      </c>
      <c r="D2466" t="s">
        <v>80</v>
      </c>
      <c r="E2466" t="s">
        <v>1772</v>
      </c>
      <c r="F2466" t="s">
        <v>46</v>
      </c>
      <c r="G2466" t="s">
        <v>73</v>
      </c>
      <c r="H2466" t="s">
        <v>22</v>
      </c>
      <c r="I2466" t="s">
        <v>35</v>
      </c>
      <c r="J2466" t="s">
        <v>36</v>
      </c>
      <c r="K2466" t="s">
        <v>64</v>
      </c>
      <c r="L2466" t="s">
        <v>769</v>
      </c>
      <c r="M2466">
        <v>76.55</v>
      </c>
      <c r="N2466">
        <v>76</v>
      </c>
      <c r="O2466" t="s">
        <v>27</v>
      </c>
      <c r="P2466" t="s">
        <v>38</v>
      </c>
      <c r="Q2466">
        <v>3</v>
      </c>
      <c r="R2466">
        <v>25</v>
      </c>
      <c r="S2466" t="s">
        <v>29</v>
      </c>
      <c r="U2466">
        <v>305408</v>
      </c>
    </row>
    <row r="2467" spans="1:21" x14ac:dyDescent="0.3">
      <c r="A2467">
        <v>305858</v>
      </c>
      <c r="B2467" t="s">
        <v>112</v>
      </c>
      <c r="C2467" t="s">
        <v>1765</v>
      </c>
      <c r="D2467" t="s">
        <v>19</v>
      </c>
      <c r="E2467" t="s">
        <v>1769</v>
      </c>
      <c r="F2467" t="s">
        <v>61</v>
      </c>
      <c r="G2467" t="s">
        <v>73</v>
      </c>
      <c r="H2467" t="s">
        <v>76</v>
      </c>
      <c r="I2467" t="s">
        <v>35</v>
      </c>
      <c r="J2467" t="s">
        <v>36</v>
      </c>
      <c r="K2467" t="s">
        <v>54</v>
      </c>
      <c r="L2467" t="s">
        <v>245</v>
      </c>
      <c r="M2467">
        <v>77.88</v>
      </c>
      <c r="N2467">
        <v>75</v>
      </c>
      <c r="O2467" t="s">
        <v>27</v>
      </c>
      <c r="P2467" t="s">
        <v>38</v>
      </c>
      <c r="Q2467">
        <v>4</v>
      </c>
      <c r="R2467">
        <v>19</v>
      </c>
      <c r="S2467" t="s">
        <v>29</v>
      </c>
      <c r="U2467">
        <v>305727</v>
      </c>
    </row>
    <row r="2468" spans="1:21" x14ac:dyDescent="0.3">
      <c r="A2468">
        <v>305869</v>
      </c>
      <c r="B2468" t="s">
        <v>125</v>
      </c>
      <c r="C2468" t="s">
        <v>1766</v>
      </c>
      <c r="D2468" t="s">
        <v>52</v>
      </c>
      <c r="E2468" t="s">
        <v>1769</v>
      </c>
      <c r="F2468" t="s">
        <v>61</v>
      </c>
      <c r="G2468" t="s">
        <v>21</v>
      </c>
      <c r="H2468" t="s">
        <v>34</v>
      </c>
      <c r="I2468" t="s">
        <v>43</v>
      </c>
      <c r="J2468" t="s">
        <v>24</v>
      </c>
      <c r="K2468" t="s">
        <v>25</v>
      </c>
      <c r="L2468" t="s">
        <v>741</v>
      </c>
      <c r="M2468">
        <v>83.27</v>
      </c>
      <c r="N2468">
        <v>68</v>
      </c>
      <c r="O2468" t="s">
        <v>27</v>
      </c>
      <c r="P2468" t="s">
        <v>28</v>
      </c>
      <c r="R2468">
        <v>21</v>
      </c>
      <c r="S2468" t="s">
        <v>29</v>
      </c>
      <c r="U2468">
        <v>305279</v>
      </c>
    </row>
    <row r="2469" spans="1:21" x14ac:dyDescent="0.3">
      <c r="A2469">
        <v>305875</v>
      </c>
      <c r="B2469" t="s">
        <v>198</v>
      </c>
      <c r="C2469" t="s">
        <v>1760</v>
      </c>
      <c r="D2469" t="s">
        <v>31</v>
      </c>
      <c r="E2469" t="s">
        <v>1769</v>
      </c>
      <c r="F2469" t="s">
        <v>61</v>
      </c>
      <c r="G2469" t="s">
        <v>42</v>
      </c>
      <c r="H2469" t="s">
        <v>76</v>
      </c>
      <c r="I2469" t="s">
        <v>43</v>
      </c>
      <c r="J2469" t="s">
        <v>24</v>
      </c>
      <c r="K2469" t="s">
        <v>54</v>
      </c>
      <c r="L2469" t="s">
        <v>1236</v>
      </c>
      <c r="M2469">
        <v>83.8</v>
      </c>
      <c r="N2469">
        <v>77</v>
      </c>
      <c r="O2469" t="s">
        <v>27</v>
      </c>
      <c r="P2469" t="s">
        <v>38</v>
      </c>
      <c r="Q2469">
        <v>4</v>
      </c>
      <c r="R2469">
        <v>17</v>
      </c>
      <c r="S2469" t="s">
        <v>29</v>
      </c>
      <c r="U2469">
        <v>304415</v>
      </c>
    </row>
    <row r="2470" spans="1:21" x14ac:dyDescent="0.3">
      <c r="A2470">
        <v>305878</v>
      </c>
      <c r="B2470" t="s">
        <v>765</v>
      </c>
      <c r="C2470" t="s">
        <v>1764</v>
      </c>
      <c r="D2470" t="s">
        <v>60</v>
      </c>
      <c r="E2470" t="s">
        <v>1772</v>
      </c>
      <c r="F2470" t="s">
        <v>46</v>
      </c>
      <c r="G2470" t="s">
        <v>62</v>
      </c>
      <c r="H2470" t="s">
        <v>34</v>
      </c>
      <c r="I2470" t="s">
        <v>43</v>
      </c>
      <c r="J2470" t="s">
        <v>36</v>
      </c>
      <c r="K2470" t="s">
        <v>69</v>
      </c>
      <c r="L2470" t="s">
        <v>1475</v>
      </c>
      <c r="M2470">
        <v>78.52</v>
      </c>
      <c r="N2470">
        <v>54</v>
      </c>
      <c r="O2470" t="s">
        <v>27</v>
      </c>
      <c r="P2470" t="s">
        <v>38</v>
      </c>
      <c r="Q2470">
        <v>4</v>
      </c>
      <c r="R2470">
        <v>25</v>
      </c>
      <c r="S2470" t="s">
        <v>29</v>
      </c>
      <c r="U2470">
        <v>304113</v>
      </c>
    </row>
    <row r="2471" spans="1:21" x14ac:dyDescent="0.3">
      <c r="A2471">
        <v>305879</v>
      </c>
      <c r="B2471" t="s">
        <v>947</v>
      </c>
      <c r="C2471" t="s">
        <v>1763</v>
      </c>
      <c r="D2471" t="s">
        <v>80</v>
      </c>
      <c r="E2471" t="s">
        <v>1772</v>
      </c>
      <c r="F2471" t="s">
        <v>46</v>
      </c>
      <c r="G2471" t="s">
        <v>108</v>
      </c>
      <c r="H2471" t="s">
        <v>34</v>
      </c>
      <c r="I2471" t="s">
        <v>35</v>
      </c>
      <c r="J2471" t="s">
        <v>24</v>
      </c>
      <c r="K2471" t="s">
        <v>69</v>
      </c>
      <c r="L2471" t="s">
        <v>362</v>
      </c>
      <c r="M2471">
        <v>75.040000000000006</v>
      </c>
      <c r="N2471">
        <v>62</v>
      </c>
      <c r="O2471" t="s">
        <v>27</v>
      </c>
      <c r="P2471" t="s">
        <v>38</v>
      </c>
      <c r="Q2471">
        <v>2</v>
      </c>
      <c r="S2471" t="s">
        <v>29</v>
      </c>
      <c r="U2471">
        <v>303964</v>
      </c>
    </row>
    <row r="2472" spans="1:21" x14ac:dyDescent="0.3">
      <c r="A2472">
        <v>305880</v>
      </c>
      <c r="B2472" t="s">
        <v>1068</v>
      </c>
      <c r="C2472" t="s">
        <v>1765</v>
      </c>
      <c r="D2472" t="s">
        <v>19</v>
      </c>
      <c r="E2472" t="s">
        <v>1772</v>
      </c>
      <c r="F2472" t="s">
        <v>46</v>
      </c>
      <c r="G2472" t="s">
        <v>47</v>
      </c>
      <c r="H2472" t="s">
        <v>63</v>
      </c>
      <c r="I2472" t="s">
        <v>43</v>
      </c>
      <c r="J2472" t="s">
        <v>24</v>
      </c>
      <c r="K2472" t="s">
        <v>25</v>
      </c>
      <c r="L2472" t="s">
        <v>272</v>
      </c>
      <c r="M2472">
        <v>83.56</v>
      </c>
      <c r="N2472">
        <v>57</v>
      </c>
      <c r="O2472" t="s">
        <v>27</v>
      </c>
      <c r="P2472" t="s">
        <v>38</v>
      </c>
      <c r="Q2472">
        <v>2</v>
      </c>
      <c r="R2472">
        <v>16</v>
      </c>
      <c r="S2472" t="s">
        <v>29</v>
      </c>
      <c r="U2472">
        <v>304569</v>
      </c>
    </row>
    <row r="2473" spans="1:21" x14ac:dyDescent="0.3">
      <c r="A2473">
        <v>305882</v>
      </c>
      <c r="B2473" t="s">
        <v>791</v>
      </c>
      <c r="C2473" t="s">
        <v>1762</v>
      </c>
      <c r="D2473" t="s">
        <v>72</v>
      </c>
      <c r="E2473" t="s">
        <v>1769</v>
      </c>
      <c r="F2473" t="s">
        <v>61</v>
      </c>
      <c r="G2473" t="s">
        <v>102</v>
      </c>
      <c r="H2473" t="s">
        <v>34</v>
      </c>
      <c r="I2473" t="s">
        <v>43</v>
      </c>
      <c r="J2473" t="s">
        <v>24</v>
      </c>
      <c r="K2473" t="s">
        <v>69</v>
      </c>
      <c r="L2473" t="s">
        <v>948</v>
      </c>
      <c r="M2473">
        <v>77.78</v>
      </c>
      <c r="N2473">
        <v>73</v>
      </c>
      <c r="O2473" t="s">
        <v>27</v>
      </c>
      <c r="P2473" t="s">
        <v>38</v>
      </c>
      <c r="Q2473">
        <v>2</v>
      </c>
      <c r="R2473">
        <v>29</v>
      </c>
      <c r="S2473" t="s">
        <v>57</v>
      </c>
      <c r="T2473" t="s">
        <v>1730</v>
      </c>
      <c r="U2473">
        <v>305695</v>
      </c>
    </row>
    <row r="2474" spans="1:21" x14ac:dyDescent="0.3">
      <c r="A2474">
        <v>305883</v>
      </c>
      <c r="B2474" t="s">
        <v>316</v>
      </c>
      <c r="C2474" t="s">
        <v>1763</v>
      </c>
      <c r="D2474" t="s">
        <v>80</v>
      </c>
      <c r="E2474" t="s">
        <v>1768</v>
      </c>
      <c r="F2474" t="s">
        <v>20</v>
      </c>
      <c r="G2474" t="s">
        <v>21</v>
      </c>
      <c r="H2474" t="s">
        <v>34</v>
      </c>
      <c r="I2474" t="s">
        <v>43</v>
      </c>
      <c r="J2474" t="s">
        <v>36</v>
      </c>
      <c r="K2474" t="s">
        <v>69</v>
      </c>
      <c r="L2474" t="s">
        <v>598</v>
      </c>
      <c r="M2474">
        <v>80.61</v>
      </c>
      <c r="N2474">
        <v>63</v>
      </c>
      <c r="O2474" t="s">
        <v>27</v>
      </c>
      <c r="P2474" t="s">
        <v>38</v>
      </c>
      <c r="Q2474">
        <v>3</v>
      </c>
      <c r="R2474">
        <v>38</v>
      </c>
      <c r="S2474" t="s">
        <v>29</v>
      </c>
      <c r="U2474">
        <v>305166</v>
      </c>
    </row>
    <row r="2475" spans="1:21" x14ac:dyDescent="0.3">
      <c r="A2475">
        <v>305886</v>
      </c>
      <c r="B2475" t="s">
        <v>101</v>
      </c>
      <c r="C2475" t="s">
        <v>1761</v>
      </c>
      <c r="D2475" t="s">
        <v>40</v>
      </c>
      <c r="E2475" t="s">
        <v>1770</v>
      </c>
      <c r="F2475" t="s">
        <v>41</v>
      </c>
      <c r="G2475" t="s">
        <v>42</v>
      </c>
      <c r="H2475" t="s">
        <v>63</v>
      </c>
      <c r="I2475" t="s">
        <v>35</v>
      </c>
      <c r="J2475" t="s">
        <v>36</v>
      </c>
      <c r="K2475" t="s">
        <v>25</v>
      </c>
      <c r="L2475" t="s">
        <v>1010</v>
      </c>
      <c r="M2475">
        <v>78.83</v>
      </c>
      <c r="N2475">
        <v>57</v>
      </c>
      <c r="O2475" t="s">
        <v>27</v>
      </c>
      <c r="P2475" t="s">
        <v>38</v>
      </c>
      <c r="Q2475">
        <v>5</v>
      </c>
      <c r="R2475">
        <v>36</v>
      </c>
      <c r="S2475" t="s">
        <v>29</v>
      </c>
      <c r="U2475">
        <v>303802</v>
      </c>
    </row>
    <row r="2476" spans="1:21" x14ac:dyDescent="0.3">
      <c r="A2476">
        <v>305889</v>
      </c>
      <c r="B2476" t="s">
        <v>947</v>
      </c>
      <c r="C2476" t="s">
        <v>1763</v>
      </c>
      <c r="D2476" t="s">
        <v>80</v>
      </c>
      <c r="E2476" t="s">
        <v>1771</v>
      </c>
      <c r="F2476" t="s">
        <v>32</v>
      </c>
      <c r="G2476" t="s">
        <v>173</v>
      </c>
      <c r="H2476" t="s">
        <v>34</v>
      </c>
      <c r="I2476" t="s">
        <v>35</v>
      </c>
      <c r="J2476" t="s">
        <v>24</v>
      </c>
      <c r="K2476" t="s">
        <v>64</v>
      </c>
      <c r="L2476" t="s">
        <v>288</v>
      </c>
      <c r="M2476">
        <v>77.41</v>
      </c>
      <c r="N2476">
        <v>60</v>
      </c>
      <c r="O2476" t="s">
        <v>27</v>
      </c>
      <c r="P2476" t="s">
        <v>38</v>
      </c>
      <c r="Q2476">
        <v>5</v>
      </c>
      <c r="R2476">
        <v>25</v>
      </c>
      <c r="S2476" t="s">
        <v>29</v>
      </c>
      <c r="U2476">
        <v>304682</v>
      </c>
    </row>
    <row r="2477" spans="1:21" x14ac:dyDescent="0.3">
      <c r="A2477">
        <v>305890</v>
      </c>
      <c r="B2477" t="s">
        <v>183</v>
      </c>
      <c r="C2477" t="s">
        <v>1766</v>
      </c>
      <c r="D2477" t="s">
        <v>52</v>
      </c>
      <c r="E2477" t="s">
        <v>1768</v>
      </c>
      <c r="F2477" t="s">
        <v>20</v>
      </c>
      <c r="G2477" t="s">
        <v>102</v>
      </c>
      <c r="H2477" t="s">
        <v>63</v>
      </c>
      <c r="I2477" t="s">
        <v>23</v>
      </c>
      <c r="J2477" t="s">
        <v>36</v>
      </c>
      <c r="K2477" t="s">
        <v>64</v>
      </c>
      <c r="L2477" t="s">
        <v>1733</v>
      </c>
      <c r="M2477">
        <v>75.680000000000007</v>
      </c>
      <c r="N2477">
        <v>71</v>
      </c>
      <c r="O2477" t="s">
        <v>27</v>
      </c>
      <c r="P2477" t="s">
        <v>50</v>
      </c>
      <c r="R2477">
        <v>16</v>
      </c>
      <c r="S2477" t="s">
        <v>29</v>
      </c>
      <c r="U2477">
        <v>304908</v>
      </c>
    </row>
    <row r="2478" spans="1:21" x14ac:dyDescent="0.3">
      <c r="A2478">
        <v>305893</v>
      </c>
      <c r="B2478" t="s">
        <v>1068</v>
      </c>
      <c r="C2478" t="s">
        <v>1764</v>
      </c>
      <c r="D2478" t="s">
        <v>60</v>
      </c>
      <c r="E2478" t="s">
        <v>1772</v>
      </c>
      <c r="F2478" t="s">
        <v>46</v>
      </c>
      <c r="G2478" t="s">
        <v>53</v>
      </c>
      <c r="H2478" t="s">
        <v>76</v>
      </c>
      <c r="I2478" t="s">
        <v>43</v>
      </c>
      <c r="J2478" t="s">
        <v>24</v>
      </c>
      <c r="K2478" t="s">
        <v>54</v>
      </c>
      <c r="L2478" t="s">
        <v>792</v>
      </c>
      <c r="M2478">
        <v>84.95</v>
      </c>
      <c r="N2478">
        <v>68</v>
      </c>
      <c r="O2478" t="s">
        <v>27</v>
      </c>
      <c r="P2478" t="s">
        <v>38</v>
      </c>
      <c r="Q2478">
        <v>4</v>
      </c>
      <c r="R2478">
        <v>34</v>
      </c>
      <c r="S2478" t="s">
        <v>57</v>
      </c>
      <c r="T2478" t="s">
        <v>821</v>
      </c>
      <c r="U2478">
        <v>305222</v>
      </c>
    </row>
    <row r="2479" spans="1:21" x14ac:dyDescent="0.3">
      <c r="A2479">
        <v>305896</v>
      </c>
      <c r="B2479" t="s">
        <v>248</v>
      </c>
      <c r="C2479" t="s">
        <v>1766</v>
      </c>
      <c r="D2479" t="s">
        <v>52</v>
      </c>
      <c r="E2479" t="s">
        <v>1768</v>
      </c>
      <c r="F2479" t="s">
        <v>20</v>
      </c>
      <c r="G2479" t="s">
        <v>173</v>
      </c>
      <c r="H2479" t="s">
        <v>76</v>
      </c>
      <c r="I2479" t="s">
        <v>23</v>
      </c>
      <c r="J2479" t="s">
        <v>36</v>
      </c>
      <c r="K2479" t="s">
        <v>54</v>
      </c>
      <c r="L2479" t="s">
        <v>1265</v>
      </c>
      <c r="M2479">
        <v>78.64</v>
      </c>
      <c r="N2479">
        <v>75</v>
      </c>
      <c r="O2479" t="s">
        <v>27</v>
      </c>
      <c r="P2479" t="s">
        <v>38</v>
      </c>
      <c r="Q2479">
        <v>5</v>
      </c>
      <c r="R2479">
        <v>12</v>
      </c>
      <c r="S2479" t="s">
        <v>131</v>
      </c>
      <c r="T2479" t="s">
        <v>1734</v>
      </c>
      <c r="U2479">
        <v>305067</v>
      </c>
    </row>
    <row r="2480" spans="1:21" x14ac:dyDescent="0.3">
      <c r="A2480">
        <v>305897</v>
      </c>
      <c r="B2480" t="s">
        <v>1045</v>
      </c>
      <c r="C2480" t="s">
        <v>1765</v>
      </c>
      <c r="D2480" t="s">
        <v>19</v>
      </c>
      <c r="E2480" t="s">
        <v>1768</v>
      </c>
      <c r="F2480" t="s">
        <v>20</v>
      </c>
      <c r="G2480" t="s">
        <v>126</v>
      </c>
      <c r="H2480" t="s">
        <v>63</v>
      </c>
      <c r="I2480" t="s">
        <v>35</v>
      </c>
      <c r="J2480" t="s">
        <v>36</v>
      </c>
      <c r="K2480" t="s">
        <v>25</v>
      </c>
      <c r="L2480" t="s">
        <v>1420</v>
      </c>
      <c r="M2480">
        <v>84.73</v>
      </c>
      <c r="N2480">
        <v>53</v>
      </c>
      <c r="O2480" t="s">
        <v>27</v>
      </c>
      <c r="P2480" t="s">
        <v>28</v>
      </c>
      <c r="R2480">
        <v>27</v>
      </c>
      <c r="S2480" t="s">
        <v>29</v>
      </c>
      <c r="U2480">
        <v>305876</v>
      </c>
    </row>
    <row r="2481" spans="1:21" x14ac:dyDescent="0.3">
      <c r="A2481">
        <v>305898</v>
      </c>
      <c r="B2481" t="s">
        <v>427</v>
      </c>
      <c r="C2481" t="s">
        <v>1761</v>
      </c>
      <c r="D2481" t="s">
        <v>40</v>
      </c>
      <c r="E2481" t="s">
        <v>1769</v>
      </c>
      <c r="F2481" t="s">
        <v>61</v>
      </c>
      <c r="G2481" t="s">
        <v>33</v>
      </c>
      <c r="H2481" t="s">
        <v>63</v>
      </c>
      <c r="I2481" t="s">
        <v>35</v>
      </c>
      <c r="J2481" t="s">
        <v>36</v>
      </c>
      <c r="K2481" t="s">
        <v>64</v>
      </c>
      <c r="L2481" t="s">
        <v>1370</v>
      </c>
      <c r="M2481">
        <v>75.52</v>
      </c>
      <c r="N2481">
        <v>75</v>
      </c>
      <c r="O2481" t="s">
        <v>27</v>
      </c>
      <c r="P2481" t="s">
        <v>38</v>
      </c>
      <c r="Q2481">
        <v>5</v>
      </c>
      <c r="R2481">
        <v>8</v>
      </c>
      <c r="S2481" t="s">
        <v>29</v>
      </c>
      <c r="U2481">
        <v>305700</v>
      </c>
    </row>
    <row r="2482" spans="1:21" x14ac:dyDescent="0.3">
      <c r="A2482">
        <v>305899</v>
      </c>
      <c r="B2482" t="s">
        <v>444</v>
      </c>
      <c r="C2482" t="s">
        <v>1763</v>
      </c>
      <c r="D2482" t="s">
        <v>80</v>
      </c>
      <c r="E2482" t="s">
        <v>1769</v>
      </c>
      <c r="F2482" t="s">
        <v>61</v>
      </c>
      <c r="G2482" t="s">
        <v>173</v>
      </c>
      <c r="H2482" t="s">
        <v>22</v>
      </c>
      <c r="I2482" t="s">
        <v>23</v>
      </c>
      <c r="J2482" t="s">
        <v>24</v>
      </c>
      <c r="K2482" t="s">
        <v>25</v>
      </c>
      <c r="L2482" t="s">
        <v>616</v>
      </c>
      <c r="M2482">
        <v>82.59</v>
      </c>
      <c r="N2482">
        <v>73</v>
      </c>
      <c r="O2482" t="s">
        <v>27</v>
      </c>
      <c r="P2482" t="s">
        <v>28</v>
      </c>
      <c r="R2482">
        <v>40</v>
      </c>
      <c r="S2482" t="s">
        <v>57</v>
      </c>
      <c r="T2482" t="s">
        <v>1735</v>
      </c>
      <c r="U2482">
        <v>303732</v>
      </c>
    </row>
    <row r="2483" spans="1:21" x14ac:dyDescent="0.3">
      <c r="A2483">
        <v>305902</v>
      </c>
      <c r="B2483" t="s">
        <v>1072</v>
      </c>
      <c r="C2483" t="s">
        <v>1760</v>
      </c>
      <c r="D2483" t="s">
        <v>31</v>
      </c>
      <c r="E2483" t="s">
        <v>1769</v>
      </c>
      <c r="F2483" t="s">
        <v>61</v>
      </c>
      <c r="G2483" t="s">
        <v>102</v>
      </c>
      <c r="H2483" t="s">
        <v>34</v>
      </c>
      <c r="I2483" t="s">
        <v>35</v>
      </c>
      <c r="J2483" t="s">
        <v>24</v>
      </c>
      <c r="K2483" t="s">
        <v>69</v>
      </c>
      <c r="L2483" t="s">
        <v>447</v>
      </c>
      <c r="M2483">
        <v>79.34</v>
      </c>
      <c r="N2483">
        <v>55</v>
      </c>
      <c r="O2483" t="s">
        <v>27</v>
      </c>
      <c r="P2483" t="s">
        <v>38</v>
      </c>
      <c r="Q2483">
        <v>2</v>
      </c>
      <c r="R2483">
        <v>29</v>
      </c>
      <c r="S2483" t="s">
        <v>29</v>
      </c>
      <c r="U2483">
        <v>304430</v>
      </c>
    </row>
    <row r="2484" spans="1:21" x14ac:dyDescent="0.3">
      <c r="A2484">
        <v>305906</v>
      </c>
      <c r="B2484" t="s">
        <v>110</v>
      </c>
      <c r="C2484" t="s">
        <v>1764</v>
      </c>
      <c r="D2484" t="s">
        <v>60</v>
      </c>
      <c r="E2484" t="s">
        <v>1769</v>
      </c>
      <c r="F2484" t="s">
        <v>61</v>
      </c>
      <c r="G2484" t="s">
        <v>21</v>
      </c>
      <c r="H2484" t="s">
        <v>22</v>
      </c>
      <c r="I2484" t="s">
        <v>23</v>
      </c>
      <c r="J2484" t="s">
        <v>24</v>
      </c>
      <c r="K2484" t="s">
        <v>69</v>
      </c>
      <c r="L2484" t="s">
        <v>1479</v>
      </c>
      <c r="M2484">
        <v>83.29</v>
      </c>
      <c r="N2484">
        <v>51</v>
      </c>
      <c r="O2484" t="s">
        <v>27</v>
      </c>
      <c r="P2484" t="s">
        <v>50</v>
      </c>
      <c r="R2484">
        <v>11</v>
      </c>
      <c r="S2484" t="s">
        <v>29</v>
      </c>
      <c r="U2484">
        <v>304309</v>
      </c>
    </row>
    <row r="2485" spans="1:21" x14ac:dyDescent="0.3">
      <c r="A2485">
        <v>305907</v>
      </c>
      <c r="B2485" t="s">
        <v>1525</v>
      </c>
      <c r="C2485" t="s">
        <v>1762</v>
      </c>
      <c r="D2485" t="s">
        <v>72</v>
      </c>
      <c r="E2485" t="s">
        <v>1771</v>
      </c>
      <c r="F2485" t="s">
        <v>32</v>
      </c>
      <c r="G2485" t="s">
        <v>53</v>
      </c>
      <c r="H2485" t="s">
        <v>34</v>
      </c>
      <c r="I2485" t="s">
        <v>43</v>
      </c>
      <c r="J2485" t="s">
        <v>36</v>
      </c>
      <c r="K2485" t="s">
        <v>64</v>
      </c>
      <c r="L2485" t="s">
        <v>1160</v>
      </c>
      <c r="M2485">
        <v>84.17</v>
      </c>
      <c r="N2485">
        <v>53</v>
      </c>
      <c r="O2485" t="s">
        <v>27</v>
      </c>
      <c r="P2485" t="s">
        <v>38</v>
      </c>
      <c r="Q2485">
        <v>3</v>
      </c>
      <c r="R2485">
        <v>33</v>
      </c>
      <c r="S2485" t="s">
        <v>57</v>
      </c>
      <c r="T2485" t="s">
        <v>1283</v>
      </c>
      <c r="U2485">
        <v>305693</v>
      </c>
    </row>
    <row r="2486" spans="1:21" x14ac:dyDescent="0.3">
      <c r="A2486">
        <v>305908</v>
      </c>
      <c r="B2486" t="s">
        <v>112</v>
      </c>
      <c r="C2486" t="s">
        <v>1765</v>
      </c>
      <c r="D2486" t="s">
        <v>19</v>
      </c>
      <c r="E2486" t="s">
        <v>1769</v>
      </c>
      <c r="F2486" t="s">
        <v>61</v>
      </c>
      <c r="G2486" t="s">
        <v>102</v>
      </c>
      <c r="H2486" t="s">
        <v>76</v>
      </c>
      <c r="I2486" t="s">
        <v>43</v>
      </c>
      <c r="J2486" t="s">
        <v>24</v>
      </c>
      <c r="K2486" t="s">
        <v>69</v>
      </c>
      <c r="L2486" t="s">
        <v>1236</v>
      </c>
      <c r="M2486">
        <v>79.83</v>
      </c>
      <c r="N2486">
        <v>65</v>
      </c>
      <c r="O2486" t="s">
        <v>27</v>
      </c>
      <c r="P2486" t="s">
        <v>38</v>
      </c>
      <c r="Q2486">
        <v>4</v>
      </c>
      <c r="R2486">
        <v>16</v>
      </c>
      <c r="S2486" t="s">
        <v>29</v>
      </c>
      <c r="U2486">
        <v>305602</v>
      </c>
    </row>
    <row r="2487" spans="1:21" x14ac:dyDescent="0.3">
      <c r="A2487">
        <v>305909</v>
      </c>
      <c r="B2487" t="s">
        <v>298</v>
      </c>
      <c r="C2487" t="s">
        <v>1765</v>
      </c>
      <c r="D2487" t="s">
        <v>19</v>
      </c>
      <c r="E2487" t="s">
        <v>1769</v>
      </c>
      <c r="F2487" t="s">
        <v>61</v>
      </c>
      <c r="G2487" t="s">
        <v>33</v>
      </c>
      <c r="H2487" t="s">
        <v>34</v>
      </c>
      <c r="I2487" t="s">
        <v>43</v>
      </c>
      <c r="J2487" t="s">
        <v>36</v>
      </c>
      <c r="K2487" t="s">
        <v>25</v>
      </c>
      <c r="L2487" t="s">
        <v>1544</v>
      </c>
      <c r="M2487">
        <v>75.069999999999993</v>
      </c>
      <c r="N2487">
        <v>67</v>
      </c>
      <c r="O2487" t="s">
        <v>27</v>
      </c>
      <c r="P2487" t="s">
        <v>28</v>
      </c>
      <c r="R2487">
        <v>28</v>
      </c>
      <c r="S2487" t="s">
        <v>29</v>
      </c>
      <c r="U2487">
        <v>303653</v>
      </c>
    </row>
    <row r="2488" spans="1:21" x14ac:dyDescent="0.3">
      <c r="A2488">
        <v>305910</v>
      </c>
      <c r="B2488" t="s">
        <v>466</v>
      </c>
      <c r="C2488" t="s">
        <v>1761</v>
      </c>
      <c r="D2488" t="s">
        <v>40</v>
      </c>
      <c r="E2488" t="s">
        <v>1770</v>
      </c>
      <c r="F2488" t="s">
        <v>41</v>
      </c>
      <c r="G2488" t="s">
        <v>102</v>
      </c>
      <c r="H2488" t="s">
        <v>63</v>
      </c>
      <c r="I2488" t="s">
        <v>35</v>
      </c>
      <c r="J2488" t="s">
        <v>24</v>
      </c>
      <c r="K2488" t="s">
        <v>64</v>
      </c>
      <c r="L2488" t="s">
        <v>1535</v>
      </c>
      <c r="M2488">
        <v>75.98</v>
      </c>
      <c r="N2488">
        <v>55</v>
      </c>
      <c r="O2488" t="s">
        <v>27</v>
      </c>
      <c r="P2488" t="s">
        <v>38</v>
      </c>
      <c r="Q2488">
        <v>2</v>
      </c>
      <c r="R2488">
        <v>10</v>
      </c>
      <c r="S2488" t="s">
        <v>29</v>
      </c>
      <c r="U2488">
        <v>304640</v>
      </c>
    </row>
    <row r="2489" spans="1:21" x14ac:dyDescent="0.3">
      <c r="A2489">
        <v>305911</v>
      </c>
      <c r="B2489" t="s">
        <v>551</v>
      </c>
      <c r="C2489" t="s">
        <v>1762</v>
      </c>
      <c r="D2489" t="s">
        <v>72</v>
      </c>
      <c r="E2489" t="s">
        <v>1771</v>
      </c>
      <c r="F2489" t="s">
        <v>32</v>
      </c>
      <c r="G2489" t="s">
        <v>42</v>
      </c>
      <c r="H2489" t="s">
        <v>22</v>
      </c>
      <c r="I2489" t="s">
        <v>43</v>
      </c>
      <c r="J2489" t="s">
        <v>24</v>
      </c>
      <c r="K2489" t="s">
        <v>64</v>
      </c>
      <c r="L2489" t="s">
        <v>574</v>
      </c>
      <c r="M2489">
        <v>83.36</v>
      </c>
      <c r="N2489">
        <v>50</v>
      </c>
      <c r="O2489" t="s">
        <v>27</v>
      </c>
      <c r="P2489" t="s">
        <v>38</v>
      </c>
      <c r="Q2489">
        <v>5</v>
      </c>
      <c r="R2489">
        <v>31</v>
      </c>
      <c r="S2489" t="s">
        <v>29</v>
      </c>
      <c r="U2489">
        <v>305597</v>
      </c>
    </row>
    <row r="2490" spans="1:21" x14ac:dyDescent="0.3">
      <c r="A2490">
        <v>305914</v>
      </c>
      <c r="B2490" t="s">
        <v>455</v>
      </c>
      <c r="C2490" t="s">
        <v>1760</v>
      </c>
      <c r="D2490" t="s">
        <v>31</v>
      </c>
      <c r="E2490" t="s">
        <v>1768</v>
      </c>
      <c r="F2490" t="s">
        <v>20</v>
      </c>
      <c r="G2490" t="s">
        <v>173</v>
      </c>
      <c r="H2490" t="s">
        <v>22</v>
      </c>
      <c r="I2490" t="s">
        <v>23</v>
      </c>
      <c r="J2490" t="s">
        <v>36</v>
      </c>
      <c r="K2490" t="s">
        <v>25</v>
      </c>
      <c r="L2490" t="s">
        <v>319</v>
      </c>
      <c r="M2490">
        <v>84.72</v>
      </c>
      <c r="N2490">
        <v>61</v>
      </c>
      <c r="O2490" t="s">
        <v>27</v>
      </c>
      <c r="P2490" t="s">
        <v>38</v>
      </c>
      <c r="Q2490">
        <v>2</v>
      </c>
      <c r="R2490">
        <v>37</v>
      </c>
      <c r="S2490" t="s">
        <v>29</v>
      </c>
      <c r="U2490">
        <v>304861</v>
      </c>
    </row>
    <row r="2491" spans="1:21" x14ac:dyDescent="0.3">
      <c r="A2491">
        <v>305932</v>
      </c>
      <c r="B2491" t="s">
        <v>557</v>
      </c>
      <c r="C2491" t="s">
        <v>1765</v>
      </c>
      <c r="D2491" t="s">
        <v>19</v>
      </c>
      <c r="E2491" t="s">
        <v>1769</v>
      </c>
      <c r="F2491" t="s">
        <v>61</v>
      </c>
      <c r="G2491" t="s">
        <v>126</v>
      </c>
      <c r="H2491" t="s">
        <v>76</v>
      </c>
      <c r="I2491" t="s">
        <v>35</v>
      </c>
      <c r="J2491" t="s">
        <v>36</v>
      </c>
      <c r="K2491" t="s">
        <v>25</v>
      </c>
      <c r="L2491" t="s">
        <v>1696</v>
      </c>
      <c r="M2491">
        <v>77.569999999999993</v>
      </c>
      <c r="N2491">
        <v>78</v>
      </c>
      <c r="O2491" t="s">
        <v>27</v>
      </c>
      <c r="P2491" t="s">
        <v>50</v>
      </c>
      <c r="S2491" t="s">
        <v>29</v>
      </c>
      <c r="U2491">
        <v>305594</v>
      </c>
    </row>
    <row r="2492" spans="1:21" x14ac:dyDescent="0.3">
      <c r="A2492">
        <v>305943</v>
      </c>
      <c r="B2492" t="s">
        <v>481</v>
      </c>
      <c r="C2492" t="s">
        <v>1764</v>
      </c>
      <c r="D2492" t="s">
        <v>60</v>
      </c>
      <c r="E2492" t="s">
        <v>1772</v>
      </c>
      <c r="F2492" t="s">
        <v>46</v>
      </c>
      <c r="G2492" t="s">
        <v>126</v>
      </c>
      <c r="H2492" t="s">
        <v>34</v>
      </c>
      <c r="I2492" t="s">
        <v>23</v>
      </c>
      <c r="J2492" t="s">
        <v>24</v>
      </c>
      <c r="K2492" t="s">
        <v>64</v>
      </c>
      <c r="L2492" t="s">
        <v>844</v>
      </c>
      <c r="M2492">
        <v>76.599999999999994</v>
      </c>
      <c r="N2492">
        <v>73</v>
      </c>
      <c r="O2492" t="s">
        <v>27</v>
      </c>
      <c r="P2492" t="s">
        <v>38</v>
      </c>
      <c r="Q2492">
        <v>4</v>
      </c>
      <c r="R2492">
        <v>38</v>
      </c>
      <c r="S2492" t="s">
        <v>29</v>
      </c>
      <c r="U2492">
        <v>303780</v>
      </c>
    </row>
    <row r="2493" spans="1:21" x14ac:dyDescent="0.3">
      <c r="A2493">
        <v>305946</v>
      </c>
      <c r="B2493" t="s">
        <v>373</v>
      </c>
      <c r="C2493" t="s">
        <v>1763</v>
      </c>
      <c r="D2493" t="s">
        <v>80</v>
      </c>
      <c r="E2493" t="s">
        <v>1768</v>
      </c>
      <c r="F2493" t="s">
        <v>20</v>
      </c>
      <c r="G2493" t="s">
        <v>53</v>
      </c>
      <c r="H2493" t="s">
        <v>22</v>
      </c>
      <c r="I2493" t="s">
        <v>35</v>
      </c>
      <c r="J2493" t="s">
        <v>24</v>
      </c>
      <c r="K2493" t="s">
        <v>54</v>
      </c>
      <c r="L2493" t="s">
        <v>383</v>
      </c>
      <c r="M2493">
        <v>81.290000000000006</v>
      </c>
      <c r="N2493">
        <v>55</v>
      </c>
      <c r="O2493" t="s">
        <v>27</v>
      </c>
      <c r="P2493" t="s">
        <v>38</v>
      </c>
      <c r="Q2493">
        <v>3</v>
      </c>
      <c r="S2493" t="s">
        <v>57</v>
      </c>
      <c r="T2493" t="s">
        <v>1636</v>
      </c>
      <c r="U2493">
        <v>305594</v>
      </c>
    </row>
    <row r="2494" spans="1:21" x14ac:dyDescent="0.3">
      <c r="A2494">
        <v>305951</v>
      </c>
      <c r="B2494" t="s">
        <v>425</v>
      </c>
      <c r="C2494" t="s">
        <v>1762</v>
      </c>
      <c r="D2494" t="s">
        <v>72</v>
      </c>
      <c r="E2494" t="s">
        <v>1770</v>
      </c>
      <c r="F2494" t="s">
        <v>41</v>
      </c>
      <c r="G2494" t="s">
        <v>33</v>
      </c>
      <c r="H2494" t="s">
        <v>76</v>
      </c>
      <c r="I2494" t="s">
        <v>43</v>
      </c>
      <c r="J2494" t="s">
        <v>36</v>
      </c>
      <c r="K2494" t="s">
        <v>25</v>
      </c>
      <c r="L2494" t="s">
        <v>1256</v>
      </c>
      <c r="M2494">
        <v>83.18</v>
      </c>
      <c r="N2494">
        <v>64</v>
      </c>
      <c r="O2494" t="s">
        <v>27</v>
      </c>
      <c r="P2494" t="s">
        <v>28</v>
      </c>
      <c r="R2494">
        <v>31</v>
      </c>
      <c r="S2494" t="s">
        <v>57</v>
      </c>
      <c r="T2494" t="s">
        <v>1382</v>
      </c>
      <c r="U2494">
        <v>304951</v>
      </c>
    </row>
    <row r="2495" spans="1:21" x14ac:dyDescent="0.3">
      <c r="A2495">
        <v>305959</v>
      </c>
      <c r="B2495" t="s">
        <v>571</v>
      </c>
      <c r="C2495" t="s">
        <v>1764</v>
      </c>
      <c r="D2495" t="s">
        <v>60</v>
      </c>
      <c r="E2495" t="s">
        <v>1769</v>
      </c>
      <c r="F2495" t="s">
        <v>61</v>
      </c>
      <c r="G2495" t="s">
        <v>173</v>
      </c>
      <c r="H2495" t="s">
        <v>76</v>
      </c>
      <c r="I2495" t="s">
        <v>43</v>
      </c>
      <c r="J2495" t="s">
        <v>24</v>
      </c>
      <c r="K2495" t="s">
        <v>64</v>
      </c>
      <c r="L2495" t="s">
        <v>1426</v>
      </c>
      <c r="M2495">
        <v>78.12</v>
      </c>
      <c r="N2495">
        <v>71</v>
      </c>
      <c r="O2495" t="s">
        <v>27</v>
      </c>
      <c r="P2495" t="s">
        <v>50</v>
      </c>
      <c r="R2495">
        <v>36</v>
      </c>
      <c r="S2495" t="s">
        <v>29</v>
      </c>
      <c r="U2495">
        <v>303958</v>
      </c>
    </row>
    <row r="2496" spans="1:21" x14ac:dyDescent="0.3">
      <c r="A2496">
        <v>305973</v>
      </c>
      <c r="B2496" t="s">
        <v>1157</v>
      </c>
      <c r="C2496" t="s">
        <v>1763</v>
      </c>
      <c r="D2496" t="s">
        <v>80</v>
      </c>
      <c r="E2496" t="s">
        <v>1770</v>
      </c>
      <c r="F2496" t="s">
        <v>41</v>
      </c>
      <c r="G2496" t="s">
        <v>173</v>
      </c>
      <c r="H2496" t="s">
        <v>22</v>
      </c>
      <c r="I2496" t="s">
        <v>35</v>
      </c>
      <c r="J2496" t="s">
        <v>24</v>
      </c>
      <c r="K2496" t="s">
        <v>69</v>
      </c>
      <c r="L2496" t="s">
        <v>1339</v>
      </c>
      <c r="M2496">
        <v>76.510000000000005</v>
      </c>
      <c r="N2496">
        <v>58</v>
      </c>
      <c r="O2496" t="s">
        <v>27</v>
      </c>
      <c r="P2496" t="s">
        <v>38</v>
      </c>
      <c r="Q2496">
        <v>3</v>
      </c>
      <c r="R2496">
        <v>23</v>
      </c>
      <c r="S2496" t="s">
        <v>57</v>
      </c>
      <c r="T2496" t="s">
        <v>337</v>
      </c>
      <c r="U2496">
        <v>305727</v>
      </c>
    </row>
    <row r="2497" spans="1:21" x14ac:dyDescent="0.3">
      <c r="A2497">
        <v>305975</v>
      </c>
      <c r="B2497" t="s">
        <v>446</v>
      </c>
      <c r="C2497" t="s">
        <v>1766</v>
      </c>
      <c r="D2497" t="s">
        <v>52</v>
      </c>
      <c r="E2497" t="s">
        <v>1772</v>
      </c>
      <c r="F2497" t="s">
        <v>46</v>
      </c>
      <c r="G2497" t="s">
        <v>102</v>
      </c>
      <c r="H2497" t="s">
        <v>34</v>
      </c>
      <c r="I2497" t="s">
        <v>35</v>
      </c>
      <c r="J2497" t="s">
        <v>24</v>
      </c>
      <c r="K2497" t="s">
        <v>25</v>
      </c>
      <c r="L2497" t="s">
        <v>1267</v>
      </c>
      <c r="M2497">
        <v>76.069999999999993</v>
      </c>
      <c r="N2497">
        <v>68</v>
      </c>
      <c r="O2497" t="s">
        <v>27</v>
      </c>
      <c r="P2497" t="s">
        <v>28</v>
      </c>
      <c r="R2497">
        <v>8</v>
      </c>
      <c r="S2497" t="s">
        <v>29</v>
      </c>
      <c r="U2497">
        <v>305378</v>
      </c>
    </row>
    <row r="2498" spans="1:21" x14ac:dyDescent="0.3">
      <c r="A2498">
        <v>305988</v>
      </c>
      <c r="B2498" t="s">
        <v>539</v>
      </c>
      <c r="C2498" t="s">
        <v>1765</v>
      </c>
      <c r="D2498" t="s">
        <v>19</v>
      </c>
      <c r="E2498" t="s">
        <v>1772</v>
      </c>
      <c r="F2498" t="s">
        <v>46</v>
      </c>
      <c r="G2498" t="s">
        <v>42</v>
      </c>
      <c r="H2498" t="s">
        <v>34</v>
      </c>
      <c r="I2498" t="s">
        <v>23</v>
      </c>
      <c r="J2498" t="s">
        <v>24</v>
      </c>
      <c r="K2498" t="s">
        <v>69</v>
      </c>
      <c r="L2498" t="s">
        <v>1234</v>
      </c>
      <c r="M2498">
        <v>80.06</v>
      </c>
      <c r="N2498">
        <v>58</v>
      </c>
      <c r="O2498" t="s">
        <v>27</v>
      </c>
      <c r="P2498" t="s">
        <v>38</v>
      </c>
      <c r="Q2498">
        <v>4</v>
      </c>
      <c r="R2498">
        <v>26</v>
      </c>
      <c r="S2498" t="s">
        <v>29</v>
      </c>
      <c r="U2498">
        <v>304526</v>
      </c>
    </row>
    <row r="2499" spans="1:21" x14ac:dyDescent="0.3">
      <c r="A2499">
        <v>305990</v>
      </c>
      <c r="B2499" t="s">
        <v>87</v>
      </c>
      <c r="C2499" t="s">
        <v>1763</v>
      </c>
      <c r="D2499" t="s">
        <v>80</v>
      </c>
      <c r="E2499" t="s">
        <v>1768</v>
      </c>
      <c r="F2499" t="s">
        <v>20</v>
      </c>
      <c r="G2499" t="s">
        <v>42</v>
      </c>
      <c r="H2499" t="s">
        <v>34</v>
      </c>
      <c r="I2499" t="s">
        <v>23</v>
      </c>
      <c r="J2499" t="s">
        <v>36</v>
      </c>
      <c r="K2499" t="s">
        <v>25</v>
      </c>
      <c r="L2499" t="s">
        <v>1077</v>
      </c>
      <c r="M2499">
        <v>75.12</v>
      </c>
      <c r="N2499">
        <v>62</v>
      </c>
      <c r="O2499" t="s">
        <v>27</v>
      </c>
      <c r="P2499" t="s">
        <v>38</v>
      </c>
      <c r="Q2499">
        <v>5</v>
      </c>
      <c r="R2499">
        <v>8</v>
      </c>
      <c r="S2499" t="s">
        <v>29</v>
      </c>
      <c r="U2499">
        <v>305698</v>
      </c>
    </row>
    <row r="2500" spans="1:21" x14ac:dyDescent="0.3">
      <c r="A2500">
        <v>305999</v>
      </c>
      <c r="B2500" t="s">
        <v>237</v>
      </c>
      <c r="C2500" t="s">
        <v>1760</v>
      </c>
      <c r="D2500" t="s">
        <v>31</v>
      </c>
      <c r="E2500" t="s">
        <v>1769</v>
      </c>
      <c r="F2500" t="s">
        <v>61</v>
      </c>
      <c r="G2500" t="s">
        <v>62</v>
      </c>
      <c r="H2500" t="s">
        <v>22</v>
      </c>
      <c r="I2500" t="s">
        <v>23</v>
      </c>
      <c r="J2500" t="s">
        <v>36</v>
      </c>
      <c r="K2500" t="s">
        <v>54</v>
      </c>
      <c r="L2500" t="s">
        <v>1012</v>
      </c>
      <c r="M2500">
        <v>77.3</v>
      </c>
      <c r="N2500">
        <v>59</v>
      </c>
      <c r="O2500" t="s">
        <v>27</v>
      </c>
      <c r="P2500" t="s">
        <v>38</v>
      </c>
      <c r="Q2500">
        <v>3</v>
      </c>
      <c r="R2500">
        <v>11</v>
      </c>
      <c r="S2500" t="s">
        <v>29</v>
      </c>
      <c r="U2500">
        <v>304061</v>
      </c>
    </row>
    <row r="2501" spans="1:21" x14ac:dyDescent="0.3">
      <c r="A2501">
        <v>306006</v>
      </c>
      <c r="B2501" t="s">
        <v>116</v>
      </c>
      <c r="C2501" t="s">
        <v>1766</v>
      </c>
      <c r="D2501" t="s">
        <v>52</v>
      </c>
      <c r="E2501" t="s">
        <v>1769</v>
      </c>
      <c r="F2501" t="s">
        <v>61</v>
      </c>
      <c r="G2501" t="s">
        <v>62</v>
      </c>
      <c r="H2501" t="s">
        <v>34</v>
      </c>
      <c r="I2501" t="s">
        <v>23</v>
      </c>
      <c r="J2501" t="s">
        <v>36</v>
      </c>
      <c r="K2501" t="s">
        <v>54</v>
      </c>
      <c r="L2501" t="s">
        <v>1200</v>
      </c>
      <c r="M2501">
        <v>78.400000000000006</v>
      </c>
      <c r="N2501">
        <v>63</v>
      </c>
      <c r="O2501" t="s">
        <v>27</v>
      </c>
      <c r="P2501" t="s">
        <v>28</v>
      </c>
      <c r="R2501">
        <v>27</v>
      </c>
      <c r="S2501" t="s">
        <v>29</v>
      </c>
      <c r="U2501">
        <v>303620</v>
      </c>
    </row>
    <row r="2502" spans="1:21" x14ac:dyDescent="0.3">
      <c r="A2502">
        <v>306018</v>
      </c>
      <c r="B2502" t="s">
        <v>791</v>
      </c>
      <c r="C2502" t="s">
        <v>1764</v>
      </c>
      <c r="D2502" t="s">
        <v>60</v>
      </c>
      <c r="E2502" t="s">
        <v>1769</v>
      </c>
      <c r="F2502" t="s">
        <v>61</v>
      </c>
      <c r="G2502" t="s">
        <v>102</v>
      </c>
      <c r="H2502" t="s">
        <v>22</v>
      </c>
      <c r="I2502" t="s">
        <v>23</v>
      </c>
      <c r="J2502" t="s">
        <v>24</v>
      </c>
      <c r="K2502" t="s">
        <v>64</v>
      </c>
      <c r="L2502" t="s">
        <v>1328</v>
      </c>
      <c r="M2502">
        <v>76.040000000000006</v>
      </c>
      <c r="N2502">
        <v>79</v>
      </c>
      <c r="O2502" t="s">
        <v>27</v>
      </c>
      <c r="P2502" t="s">
        <v>38</v>
      </c>
      <c r="Q2502">
        <v>5</v>
      </c>
      <c r="R2502">
        <v>30</v>
      </c>
      <c r="S2502" t="s">
        <v>29</v>
      </c>
      <c r="U2502">
        <v>304987</v>
      </c>
    </row>
    <row r="2503" spans="1:21" x14ac:dyDescent="0.3">
      <c r="A2503">
        <v>306019</v>
      </c>
      <c r="B2503" t="s">
        <v>228</v>
      </c>
      <c r="C2503" t="s">
        <v>1763</v>
      </c>
      <c r="D2503" t="s">
        <v>80</v>
      </c>
      <c r="E2503" t="s">
        <v>1769</v>
      </c>
      <c r="F2503" t="s">
        <v>61</v>
      </c>
      <c r="G2503" t="s">
        <v>21</v>
      </c>
      <c r="H2503" t="s">
        <v>34</v>
      </c>
      <c r="I2503" t="s">
        <v>23</v>
      </c>
      <c r="J2503" t="s">
        <v>24</v>
      </c>
      <c r="K2503" t="s">
        <v>69</v>
      </c>
      <c r="L2503" t="s">
        <v>1636</v>
      </c>
      <c r="M2503">
        <v>77.2</v>
      </c>
      <c r="N2503">
        <v>69</v>
      </c>
      <c r="O2503" t="s">
        <v>27</v>
      </c>
      <c r="P2503" t="s">
        <v>38</v>
      </c>
      <c r="Q2503">
        <v>4</v>
      </c>
      <c r="R2503">
        <v>23</v>
      </c>
      <c r="S2503" t="s">
        <v>29</v>
      </c>
      <c r="U2503">
        <v>303832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1B144-2D01-4A3E-A817-03ABD3225434}">
  <sheetPr codeName="Sheet6"/>
  <dimension ref="A4:V141"/>
  <sheetViews>
    <sheetView topLeftCell="B1" workbookViewId="0">
      <selection activeCell="K115" sqref="K115"/>
    </sheetView>
  </sheetViews>
  <sheetFormatPr defaultRowHeight="14.4" x14ac:dyDescent="0.3"/>
  <cols>
    <col min="1" max="1" width="14.33203125" bestFit="1" customWidth="1"/>
    <col min="2" max="2" width="15.77734375" bestFit="1" customWidth="1"/>
    <col min="3" max="3" width="16.33203125" bestFit="1" customWidth="1"/>
    <col min="4" max="4" width="22.109375" bestFit="1" customWidth="1"/>
    <col min="5" max="5" width="14.33203125" bestFit="1" customWidth="1"/>
    <col min="6" max="6" width="22.109375" bestFit="1" customWidth="1"/>
    <col min="7" max="7" width="12.5546875" bestFit="1" customWidth="1"/>
    <col min="8" max="8" width="25" bestFit="1" customWidth="1"/>
    <col min="9" max="9" width="10.77734375" bestFit="1" customWidth="1"/>
    <col min="10" max="10" width="12.5546875" bestFit="1" customWidth="1"/>
    <col min="11" max="11" width="14.33203125" bestFit="1" customWidth="1"/>
    <col min="12" max="12" width="22.109375" bestFit="1" customWidth="1"/>
    <col min="13" max="13" width="16.44140625" bestFit="1" customWidth="1"/>
    <col min="14" max="14" width="25.44140625" bestFit="1" customWidth="1"/>
    <col min="15" max="15" width="12.5546875" bestFit="1" customWidth="1"/>
    <col min="16" max="16" width="24.33203125" bestFit="1" customWidth="1"/>
    <col min="17" max="17" width="6.88671875" bestFit="1" customWidth="1"/>
    <col min="18" max="18" width="23.6640625" bestFit="1" customWidth="1"/>
    <col min="19" max="19" width="23.44140625" bestFit="1" customWidth="1"/>
    <col min="20" max="20" width="6.88671875" bestFit="1" customWidth="1"/>
    <col min="21" max="21" width="23.6640625" bestFit="1" customWidth="1"/>
    <col min="22" max="22" width="15" bestFit="1" customWidth="1"/>
    <col min="23" max="1556" width="6.88671875" bestFit="1" customWidth="1"/>
    <col min="1557" max="1557" width="7.88671875" bestFit="1" customWidth="1"/>
    <col min="1558" max="1558" width="12.109375" bestFit="1" customWidth="1"/>
  </cols>
  <sheetData>
    <row r="4" spans="2:19" x14ac:dyDescent="0.3">
      <c r="B4" s="6" t="s">
        <v>1784</v>
      </c>
      <c r="C4" t="s">
        <v>1786</v>
      </c>
      <c r="D4" s="6" t="s">
        <v>1784</v>
      </c>
      <c r="E4" t="s">
        <v>1792</v>
      </c>
    </row>
    <row r="5" spans="2:19" x14ac:dyDescent="0.3">
      <c r="B5" s="7" t="s">
        <v>1766</v>
      </c>
      <c r="C5">
        <v>350</v>
      </c>
      <c r="D5" s="7" t="s">
        <v>36</v>
      </c>
      <c r="E5">
        <v>1224</v>
      </c>
    </row>
    <row r="6" spans="2:19" x14ac:dyDescent="0.3">
      <c r="B6" s="7" t="s">
        <v>1762</v>
      </c>
      <c r="C6">
        <v>342</v>
      </c>
      <c r="D6" s="7" t="s">
        <v>24</v>
      </c>
      <c r="E6">
        <v>1276</v>
      </c>
      <c r="R6" s="6" t="s">
        <v>8</v>
      </c>
      <c r="S6" t="s">
        <v>1787</v>
      </c>
    </row>
    <row r="7" spans="2:19" x14ac:dyDescent="0.3">
      <c r="B7" s="7" t="s">
        <v>1761</v>
      </c>
      <c r="C7">
        <v>337</v>
      </c>
      <c r="D7" s="7" t="s">
        <v>1785</v>
      </c>
      <c r="E7">
        <v>2500</v>
      </c>
      <c r="M7" s="6" t="s">
        <v>1773</v>
      </c>
      <c r="N7" t="s">
        <v>1787</v>
      </c>
    </row>
    <row r="8" spans="2:19" x14ac:dyDescent="0.3">
      <c r="B8" s="7" t="s">
        <v>1763</v>
      </c>
      <c r="C8">
        <v>375</v>
      </c>
      <c r="R8" s="6" t="s">
        <v>1784</v>
      </c>
      <c r="S8" t="s">
        <v>1792</v>
      </c>
    </row>
    <row r="9" spans="2:19" x14ac:dyDescent="0.3">
      <c r="B9" s="7" t="s">
        <v>1764</v>
      </c>
      <c r="C9">
        <v>367</v>
      </c>
      <c r="M9" s="6" t="s">
        <v>1784</v>
      </c>
      <c r="N9" t="s">
        <v>1788</v>
      </c>
      <c r="R9" s="7" t="s">
        <v>21</v>
      </c>
      <c r="S9">
        <v>204</v>
      </c>
    </row>
    <row r="10" spans="2:19" x14ac:dyDescent="0.3">
      <c r="B10" s="7" t="s">
        <v>1765</v>
      </c>
      <c r="C10">
        <v>369</v>
      </c>
      <c r="D10" s="6" t="s">
        <v>1784</v>
      </c>
      <c r="E10" t="s">
        <v>1792</v>
      </c>
      <c r="M10" s="7" t="s">
        <v>76</v>
      </c>
      <c r="N10">
        <v>600</v>
      </c>
      <c r="R10" s="7" t="s">
        <v>102</v>
      </c>
      <c r="S10">
        <v>211</v>
      </c>
    </row>
    <row r="11" spans="2:19" x14ac:dyDescent="0.3">
      <c r="B11" s="7" t="s">
        <v>1760</v>
      </c>
      <c r="C11">
        <v>360</v>
      </c>
      <c r="D11" s="7" t="s">
        <v>1769</v>
      </c>
      <c r="E11">
        <v>495</v>
      </c>
      <c r="M11" s="7" t="s">
        <v>22</v>
      </c>
      <c r="N11">
        <v>647</v>
      </c>
      <c r="R11" s="7" t="s">
        <v>173</v>
      </c>
      <c r="S11">
        <v>201</v>
      </c>
    </row>
    <row r="12" spans="2:19" x14ac:dyDescent="0.3">
      <c r="B12" s="7" t="s">
        <v>1785</v>
      </c>
      <c r="C12">
        <v>2500</v>
      </c>
      <c r="D12" s="7" t="s">
        <v>1771</v>
      </c>
      <c r="E12">
        <v>482</v>
      </c>
      <c r="M12" s="7" t="s">
        <v>63</v>
      </c>
      <c r="N12">
        <v>597</v>
      </c>
      <c r="R12" s="7" t="s">
        <v>108</v>
      </c>
      <c r="S12">
        <v>213</v>
      </c>
    </row>
    <row r="13" spans="2:19" x14ac:dyDescent="0.3">
      <c r="D13" s="7" t="s">
        <v>1772</v>
      </c>
      <c r="E13">
        <v>539</v>
      </c>
      <c r="M13" s="7" t="s">
        <v>34</v>
      </c>
      <c r="N13">
        <v>656</v>
      </c>
      <c r="R13" s="7" t="s">
        <v>62</v>
      </c>
      <c r="S13">
        <v>213</v>
      </c>
    </row>
    <row r="14" spans="2:19" x14ac:dyDescent="0.3">
      <c r="D14" s="7" t="s">
        <v>1768</v>
      </c>
      <c r="E14">
        <v>507</v>
      </c>
      <c r="M14" s="7" t="s">
        <v>1785</v>
      </c>
      <c r="N14">
        <v>2500</v>
      </c>
      <c r="R14" s="7" t="s">
        <v>47</v>
      </c>
      <c r="S14">
        <v>190</v>
      </c>
    </row>
    <row r="15" spans="2:19" x14ac:dyDescent="0.3">
      <c r="B15" s="6" t="s">
        <v>1784</v>
      </c>
      <c r="C15" t="s">
        <v>1789</v>
      </c>
      <c r="D15" s="7" t="s">
        <v>1770</v>
      </c>
      <c r="E15">
        <v>477</v>
      </c>
      <c r="R15" s="7" t="s">
        <v>126</v>
      </c>
      <c r="S15">
        <v>207</v>
      </c>
    </row>
    <row r="16" spans="2:19" x14ac:dyDescent="0.3">
      <c r="B16" s="7" t="s">
        <v>1766</v>
      </c>
      <c r="C16">
        <v>911</v>
      </c>
      <c r="D16" s="7" t="s">
        <v>1785</v>
      </c>
      <c r="E16">
        <v>2500</v>
      </c>
      <c r="R16" s="7" t="s">
        <v>33</v>
      </c>
      <c r="S16">
        <v>212</v>
      </c>
    </row>
    <row r="17" spans="2:22" x14ac:dyDescent="0.3">
      <c r="B17" s="7" t="s">
        <v>1762</v>
      </c>
      <c r="C17">
        <v>842</v>
      </c>
      <c r="R17" s="7" t="s">
        <v>68</v>
      </c>
      <c r="S17">
        <v>188</v>
      </c>
    </row>
    <row r="18" spans="2:22" x14ac:dyDescent="0.3">
      <c r="B18" s="7" t="s">
        <v>1761</v>
      </c>
      <c r="C18">
        <v>884</v>
      </c>
      <c r="D18" s="6" t="s">
        <v>1784</v>
      </c>
      <c r="E18" t="s">
        <v>1793</v>
      </c>
      <c r="R18" s="7" t="s">
        <v>53</v>
      </c>
      <c r="S18">
        <v>226</v>
      </c>
    </row>
    <row r="19" spans="2:22" x14ac:dyDescent="0.3">
      <c r="B19" s="7" t="s">
        <v>1763</v>
      </c>
      <c r="C19">
        <v>957</v>
      </c>
      <c r="D19" s="7" t="s">
        <v>56</v>
      </c>
      <c r="E19">
        <v>24802</v>
      </c>
      <c r="R19" s="7" t="s">
        <v>42</v>
      </c>
      <c r="S19">
        <v>215</v>
      </c>
    </row>
    <row r="20" spans="2:22" x14ac:dyDescent="0.3">
      <c r="B20" s="7" t="s">
        <v>1764</v>
      </c>
      <c r="C20">
        <v>938</v>
      </c>
      <c r="D20" s="7" t="s">
        <v>49</v>
      </c>
      <c r="E20">
        <v>14366</v>
      </c>
      <c r="J20" s="6" t="s">
        <v>1784</v>
      </c>
      <c r="K20" t="s">
        <v>1794</v>
      </c>
      <c r="R20" s="7" t="s">
        <v>73</v>
      </c>
      <c r="S20">
        <v>220</v>
      </c>
      <c r="U20" s="6" t="s">
        <v>9</v>
      </c>
      <c r="V20" t="s">
        <v>1787</v>
      </c>
    </row>
    <row r="21" spans="2:22" x14ac:dyDescent="0.3">
      <c r="B21" s="7" t="s">
        <v>1765</v>
      </c>
      <c r="C21">
        <v>927</v>
      </c>
      <c r="D21" s="7" t="s">
        <v>27</v>
      </c>
      <c r="E21">
        <v>10662</v>
      </c>
      <c r="J21" s="7" t="s">
        <v>29</v>
      </c>
      <c r="K21">
        <v>1899</v>
      </c>
      <c r="R21" s="7" t="s">
        <v>1785</v>
      </c>
      <c r="S21">
        <v>2500</v>
      </c>
    </row>
    <row r="22" spans="2:22" x14ac:dyDescent="0.3">
      <c r="B22" s="7" t="s">
        <v>1760</v>
      </c>
      <c r="C22">
        <v>873</v>
      </c>
      <c r="D22" s="7" t="s">
        <v>1785</v>
      </c>
      <c r="E22">
        <v>49830</v>
      </c>
      <c r="J22" s="7" t="s">
        <v>57</v>
      </c>
      <c r="K22">
        <v>480</v>
      </c>
      <c r="U22" s="6" t="s">
        <v>1784</v>
      </c>
      <c r="V22" t="s">
        <v>1791</v>
      </c>
    </row>
    <row r="23" spans="2:22" x14ac:dyDescent="0.3">
      <c r="B23" s="7" t="s">
        <v>1785</v>
      </c>
      <c r="C23">
        <v>6332</v>
      </c>
      <c r="J23" s="7" t="s">
        <v>131</v>
      </c>
      <c r="K23">
        <v>121</v>
      </c>
      <c r="U23" s="7" t="s">
        <v>21</v>
      </c>
      <c r="V23">
        <v>204</v>
      </c>
    </row>
    <row r="24" spans="2:22" x14ac:dyDescent="0.3">
      <c r="J24" s="7" t="s">
        <v>1785</v>
      </c>
      <c r="K24">
        <v>2500</v>
      </c>
      <c r="O24" s="6" t="s">
        <v>1784</v>
      </c>
      <c r="P24" t="s">
        <v>1790</v>
      </c>
      <c r="U24" s="7" t="s">
        <v>102</v>
      </c>
      <c r="V24">
        <v>211</v>
      </c>
    </row>
    <row r="25" spans="2:22" x14ac:dyDescent="0.3">
      <c r="O25" s="7" t="s">
        <v>56</v>
      </c>
      <c r="P25">
        <v>95685</v>
      </c>
      <c r="U25" s="7" t="s">
        <v>173</v>
      </c>
      <c r="V25">
        <v>201</v>
      </c>
    </row>
    <row r="26" spans="2:22" x14ac:dyDescent="0.3">
      <c r="O26" s="7" t="s">
        <v>49</v>
      </c>
      <c r="P26">
        <v>61958</v>
      </c>
      <c r="U26" s="7" t="s">
        <v>108</v>
      </c>
      <c r="V26">
        <v>213</v>
      </c>
    </row>
    <row r="27" spans="2:22" x14ac:dyDescent="0.3">
      <c r="M27" s="6" t="s">
        <v>1773</v>
      </c>
      <c r="N27" t="s">
        <v>1787</v>
      </c>
      <c r="O27" s="7" t="s">
        <v>27</v>
      </c>
      <c r="P27">
        <v>33561</v>
      </c>
      <c r="U27" s="7" t="s">
        <v>62</v>
      </c>
      <c r="V27">
        <v>213</v>
      </c>
    </row>
    <row r="28" spans="2:22" x14ac:dyDescent="0.3">
      <c r="O28" s="7" t="s">
        <v>1785</v>
      </c>
      <c r="P28">
        <v>191204</v>
      </c>
      <c r="U28" s="7" t="s">
        <v>47</v>
      </c>
      <c r="V28">
        <v>190</v>
      </c>
    </row>
    <row r="29" spans="2:22" x14ac:dyDescent="0.3">
      <c r="E29" s="6" t="s">
        <v>1784</v>
      </c>
      <c r="F29" t="s">
        <v>1806</v>
      </c>
      <c r="M29" s="6" t="s">
        <v>1784</v>
      </c>
      <c r="N29" t="s">
        <v>1786</v>
      </c>
      <c r="U29" s="7" t="s">
        <v>126</v>
      </c>
      <c r="V29">
        <v>207</v>
      </c>
    </row>
    <row r="30" spans="2:22" x14ac:dyDescent="0.3">
      <c r="E30" s="7" t="s">
        <v>29</v>
      </c>
      <c r="F30">
        <v>578759488</v>
      </c>
      <c r="M30" s="7" t="s">
        <v>29</v>
      </c>
      <c r="N30">
        <v>1899</v>
      </c>
      <c r="U30" s="7" t="s">
        <v>33</v>
      </c>
      <c r="V30">
        <v>212</v>
      </c>
    </row>
    <row r="31" spans="2:22" x14ac:dyDescent="0.3">
      <c r="E31" s="7" t="s">
        <v>57</v>
      </c>
      <c r="F31">
        <v>146280776</v>
      </c>
      <c r="M31" s="7" t="s">
        <v>57</v>
      </c>
      <c r="N31">
        <v>480</v>
      </c>
      <c r="U31" s="7" t="s">
        <v>68</v>
      </c>
      <c r="V31">
        <v>188</v>
      </c>
    </row>
    <row r="32" spans="2:22" x14ac:dyDescent="0.3">
      <c r="E32" s="7" t="s">
        <v>131</v>
      </c>
      <c r="F32">
        <v>36883486</v>
      </c>
      <c r="M32" s="7" t="s">
        <v>131</v>
      </c>
      <c r="N32">
        <v>121</v>
      </c>
      <c r="U32" s="7" t="s">
        <v>53</v>
      </c>
      <c r="V32">
        <v>226</v>
      </c>
    </row>
    <row r="33" spans="2:22" x14ac:dyDescent="0.3">
      <c r="E33" s="7" t="s">
        <v>1785</v>
      </c>
      <c r="F33">
        <v>761923750</v>
      </c>
      <c r="M33" s="7" t="s">
        <v>1785</v>
      </c>
      <c r="N33">
        <v>2500</v>
      </c>
      <c r="U33" s="7" t="s">
        <v>42</v>
      </c>
      <c r="V33">
        <v>215</v>
      </c>
    </row>
    <row r="34" spans="2:22" x14ac:dyDescent="0.3">
      <c r="U34" s="7" t="s">
        <v>73</v>
      </c>
      <c r="V34">
        <v>220</v>
      </c>
    </row>
    <row r="35" spans="2:22" x14ac:dyDescent="0.3">
      <c r="U35" s="7" t="s">
        <v>1785</v>
      </c>
      <c r="V35">
        <v>2500</v>
      </c>
    </row>
    <row r="36" spans="2:22" x14ac:dyDescent="0.3">
      <c r="B36" s="6" t="s">
        <v>1784</v>
      </c>
      <c r="C36" t="s">
        <v>1810</v>
      </c>
    </row>
    <row r="37" spans="2:22" x14ac:dyDescent="0.3">
      <c r="B37" s="7" t="s">
        <v>29</v>
      </c>
      <c r="C37">
        <v>22.555621653777514</v>
      </c>
    </row>
    <row r="38" spans="2:22" x14ac:dyDescent="0.3">
      <c r="B38" s="7" t="s">
        <v>57</v>
      </c>
      <c r="C38">
        <v>22.340425531914892</v>
      </c>
    </row>
    <row r="39" spans="2:22" x14ac:dyDescent="0.3">
      <c r="B39" s="7" t="s">
        <v>131</v>
      </c>
      <c r="C39">
        <v>23.922330097087379</v>
      </c>
    </row>
    <row r="40" spans="2:22" x14ac:dyDescent="0.3">
      <c r="B40" s="7" t="s">
        <v>1785</v>
      </c>
      <c r="C40">
        <v>22.57816039873131</v>
      </c>
    </row>
    <row r="47" spans="2:22" x14ac:dyDescent="0.3">
      <c r="B47" s="6" t="s">
        <v>1784</v>
      </c>
      <c r="C47" t="s">
        <v>1790</v>
      </c>
      <c r="G47" s="6" t="s">
        <v>8</v>
      </c>
      <c r="H47" t="s">
        <v>1787</v>
      </c>
    </row>
    <row r="48" spans="2:22" x14ac:dyDescent="0.3">
      <c r="B48" s="7" t="s">
        <v>29</v>
      </c>
      <c r="C48">
        <v>145324</v>
      </c>
    </row>
    <row r="49" spans="1:8" x14ac:dyDescent="0.3">
      <c r="B49" s="7" t="s">
        <v>57</v>
      </c>
      <c r="C49">
        <v>36780</v>
      </c>
      <c r="G49" s="6" t="s">
        <v>1784</v>
      </c>
      <c r="H49" t="s">
        <v>1811</v>
      </c>
    </row>
    <row r="50" spans="1:8" x14ac:dyDescent="0.3">
      <c r="B50" s="7" t="s">
        <v>131</v>
      </c>
      <c r="C50">
        <v>9100</v>
      </c>
      <c r="G50" s="7" t="s">
        <v>29</v>
      </c>
      <c r="H50">
        <v>1899</v>
      </c>
    </row>
    <row r="51" spans="1:8" x14ac:dyDescent="0.3">
      <c r="B51" s="7" t="s">
        <v>1785</v>
      </c>
      <c r="C51">
        <v>191204</v>
      </c>
      <c r="G51" s="7" t="s">
        <v>57</v>
      </c>
      <c r="H51">
        <v>480</v>
      </c>
    </row>
    <row r="52" spans="1:8" x14ac:dyDescent="0.3">
      <c r="G52" s="7" t="s">
        <v>131</v>
      </c>
      <c r="H52">
        <v>121</v>
      </c>
    </row>
    <row r="53" spans="1:8" x14ac:dyDescent="0.3">
      <c r="G53" s="7" t="s">
        <v>1785</v>
      </c>
      <c r="H53">
        <v>2500</v>
      </c>
    </row>
    <row r="61" spans="1:8" x14ac:dyDescent="0.3">
      <c r="A61" s="6" t="s">
        <v>1773</v>
      </c>
      <c r="B61" t="s">
        <v>1787</v>
      </c>
      <c r="C61" s="6" t="s">
        <v>1784</v>
      </c>
      <c r="D61" t="s">
        <v>1812</v>
      </c>
    </row>
    <row r="62" spans="1:8" x14ac:dyDescent="0.3">
      <c r="C62" s="7" t="s">
        <v>36</v>
      </c>
      <c r="D62">
        <v>1224</v>
      </c>
    </row>
    <row r="63" spans="1:8" x14ac:dyDescent="0.3">
      <c r="A63" s="6" t="s">
        <v>1784</v>
      </c>
      <c r="B63" t="s">
        <v>1811</v>
      </c>
      <c r="C63" s="7" t="s">
        <v>24</v>
      </c>
      <c r="D63">
        <v>1276</v>
      </c>
    </row>
    <row r="64" spans="1:8" x14ac:dyDescent="0.3">
      <c r="A64" s="7" t="s">
        <v>29</v>
      </c>
      <c r="B64">
        <v>1899</v>
      </c>
      <c r="C64" s="7" t="s">
        <v>1785</v>
      </c>
      <c r="D64">
        <v>2500</v>
      </c>
    </row>
    <row r="65" spans="1:3" x14ac:dyDescent="0.3">
      <c r="A65" s="7" t="s">
        <v>57</v>
      </c>
      <c r="B65">
        <v>480</v>
      </c>
    </row>
    <row r="66" spans="1:3" x14ac:dyDescent="0.3">
      <c r="A66" s="7" t="s">
        <v>131</v>
      </c>
      <c r="B66">
        <v>121</v>
      </c>
    </row>
    <row r="67" spans="1:3" x14ac:dyDescent="0.3">
      <c r="A67" s="7" t="s">
        <v>1785</v>
      </c>
      <c r="B67">
        <v>2500</v>
      </c>
    </row>
    <row r="77" spans="1:3" x14ac:dyDescent="0.3">
      <c r="B77" s="6" t="s">
        <v>1784</v>
      </c>
      <c r="C77" t="s">
        <v>1812</v>
      </c>
    </row>
    <row r="78" spans="1:3" x14ac:dyDescent="0.3">
      <c r="B78" s="7" t="s">
        <v>76</v>
      </c>
      <c r="C78">
        <v>600</v>
      </c>
    </row>
    <row r="79" spans="1:3" x14ac:dyDescent="0.3">
      <c r="B79" s="7" t="s">
        <v>22</v>
      </c>
      <c r="C79">
        <v>647</v>
      </c>
    </row>
    <row r="80" spans="1:3" x14ac:dyDescent="0.3">
      <c r="B80" s="7" t="s">
        <v>63</v>
      </c>
      <c r="C80">
        <v>597</v>
      </c>
    </row>
    <row r="81" spans="2:6" x14ac:dyDescent="0.3">
      <c r="B81" s="7" t="s">
        <v>34</v>
      </c>
      <c r="C81">
        <v>656</v>
      </c>
    </row>
    <row r="82" spans="2:6" x14ac:dyDescent="0.3">
      <c r="B82" s="7" t="s">
        <v>1785</v>
      </c>
      <c r="C82">
        <v>2500</v>
      </c>
    </row>
    <row r="84" spans="2:6" x14ac:dyDescent="0.3">
      <c r="E84" s="6" t="s">
        <v>1784</v>
      </c>
      <c r="F84" t="s">
        <v>1812</v>
      </c>
    </row>
    <row r="85" spans="2:6" x14ac:dyDescent="0.3">
      <c r="E85" s="7" t="s">
        <v>1769</v>
      </c>
      <c r="F85">
        <v>112</v>
      </c>
    </row>
    <row r="86" spans="2:6" x14ac:dyDescent="0.3">
      <c r="E86" s="15" t="s">
        <v>57</v>
      </c>
      <c r="F86">
        <v>93</v>
      </c>
    </row>
    <row r="87" spans="2:6" x14ac:dyDescent="0.3">
      <c r="E87" s="15" t="s">
        <v>131</v>
      </c>
      <c r="F87">
        <v>19</v>
      </c>
    </row>
    <row r="88" spans="2:6" x14ac:dyDescent="0.3">
      <c r="E88" s="7" t="s">
        <v>1771</v>
      </c>
      <c r="F88">
        <v>106</v>
      </c>
    </row>
    <row r="89" spans="2:6" x14ac:dyDescent="0.3">
      <c r="E89" s="15" t="s">
        <v>57</v>
      </c>
      <c r="F89">
        <v>86</v>
      </c>
    </row>
    <row r="90" spans="2:6" x14ac:dyDescent="0.3">
      <c r="E90" s="15" t="s">
        <v>131</v>
      </c>
      <c r="F90">
        <v>20</v>
      </c>
    </row>
    <row r="91" spans="2:6" x14ac:dyDescent="0.3">
      <c r="E91" s="7" t="s">
        <v>1772</v>
      </c>
      <c r="F91">
        <v>134</v>
      </c>
    </row>
    <row r="92" spans="2:6" x14ac:dyDescent="0.3">
      <c r="E92" s="15" t="s">
        <v>57</v>
      </c>
      <c r="F92">
        <v>113</v>
      </c>
    </row>
    <row r="93" spans="2:6" x14ac:dyDescent="0.3">
      <c r="E93" s="15" t="s">
        <v>131</v>
      </c>
      <c r="F93">
        <v>21</v>
      </c>
    </row>
    <row r="94" spans="2:6" x14ac:dyDescent="0.3">
      <c r="E94" s="7" t="s">
        <v>1768</v>
      </c>
      <c r="F94">
        <v>128</v>
      </c>
    </row>
    <row r="95" spans="2:6" x14ac:dyDescent="0.3">
      <c r="E95" s="15" t="s">
        <v>57</v>
      </c>
      <c r="F95">
        <v>96</v>
      </c>
    </row>
    <row r="96" spans="2:6" x14ac:dyDescent="0.3">
      <c r="E96" s="15" t="s">
        <v>131</v>
      </c>
      <c r="F96">
        <v>32</v>
      </c>
    </row>
    <row r="97" spans="1:12" x14ac:dyDescent="0.3">
      <c r="E97" s="7" t="s">
        <v>1770</v>
      </c>
      <c r="F97">
        <v>121</v>
      </c>
    </row>
    <row r="98" spans="1:12" x14ac:dyDescent="0.3">
      <c r="E98" s="15" t="s">
        <v>57</v>
      </c>
      <c r="F98">
        <v>92</v>
      </c>
    </row>
    <row r="99" spans="1:12" x14ac:dyDescent="0.3">
      <c r="E99" s="15" t="s">
        <v>131</v>
      </c>
      <c r="F99">
        <v>29</v>
      </c>
      <c r="K99" s="6" t="s">
        <v>1784</v>
      </c>
      <c r="L99" t="s">
        <v>1812</v>
      </c>
    </row>
    <row r="100" spans="1:12" x14ac:dyDescent="0.3">
      <c r="E100" s="7" t="s">
        <v>1785</v>
      </c>
      <c r="F100">
        <v>601</v>
      </c>
      <c r="K100" s="7" t="s">
        <v>56</v>
      </c>
      <c r="L100">
        <v>290</v>
      </c>
    </row>
    <row r="101" spans="1:12" x14ac:dyDescent="0.3">
      <c r="K101" s="15" t="s">
        <v>57</v>
      </c>
      <c r="L101">
        <v>229</v>
      </c>
    </row>
    <row r="102" spans="1:12" x14ac:dyDescent="0.3">
      <c r="K102" s="15" t="s">
        <v>131</v>
      </c>
      <c r="L102">
        <v>61</v>
      </c>
    </row>
    <row r="103" spans="1:12" x14ac:dyDescent="0.3">
      <c r="K103" s="7" t="s">
        <v>49</v>
      </c>
      <c r="L103">
        <v>187</v>
      </c>
    </row>
    <row r="104" spans="1:12" x14ac:dyDescent="0.3">
      <c r="K104" s="15" t="s">
        <v>57</v>
      </c>
      <c r="L104">
        <v>153</v>
      </c>
    </row>
    <row r="105" spans="1:12" x14ac:dyDescent="0.3">
      <c r="K105" s="15" t="s">
        <v>131</v>
      </c>
      <c r="L105">
        <v>34</v>
      </c>
    </row>
    <row r="106" spans="1:12" x14ac:dyDescent="0.3">
      <c r="K106" s="7" t="s">
        <v>27</v>
      </c>
      <c r="L106">
        <v>124</v>
      </c>
    </row>
    <row r="107" spans="1:12" x14ac:dyDescent="0.3">
      <c r="K107" s="15" t="s">
        <v>57</v>
      </c>
      <c r="L107">
        <v>98</v>
      </c>
    </row>
    <row r="108" spans="1:12" x14ac:dyDescent="0.3">
      <c r="K108" s="15" t="s">
        <v>131</v>
      </c>
      <c r="L108">
        <v>26</v>
      </c>
    </row>
    <row r="109" spans="1:12" x14ac:dyDescent="0.3">
      <c r="K109" s="7" t="s">
        <v>1785</v>
      </c>
      <c r="L109">
        <v>601</v>
      </c>
    </row>
    <row r="111" spans="1:12" x14ac:dyDescent="0.3">
      <c r="A111" s="6" t="s">
        <v>1784</v>
      </c>
      <c r="B111" t="s">
        <v>1813</v>
      </c>
    </row>
    <row r="112" spans="1:12" x14ac:dyDescent="0.3">
      <c r="A112" s="7" t="s">
        <v>56</v>
      </c>
      <c r="B112" s="9">
        <v>87.566874500399663</v>
      </c>
    </row>
    <row r="113" spans="1:13" x14ac:dyDescent="0.3">
      <c r="A113" s="15" t="s">
        <v>29</v>
      </c>
      <c r="B113" s="9">
        <v>87.549542143600419</v>
      </c>
    </row>
    <row r="114" spans="1:13" x14ac:dyDescent="0.3">
      <c r="A114" s="15" t="s">
        <v>57</v>
      </c>
      <c r="B114" s="9">
        <v>87.774847161572083</v>
      </c>
    </row>
    <row r="115" spans="1:13" x14ac:dyDescent="0.3">
      <c r="A115" s="15" t="s">
        <v>131</v>
      </c>
      <c r="B115" s="9">
        <v>87.05918032786883</v>
      </c>
    </row>
    <row r="116" spans="1:13" x14ac:dyDescent="0.3">
      <c r="A116" s="7" t="s">
        <v>49</v>
      </c>
      <c r="B116" s="9">
        <v>92.87775956284149</v>
      </c>
    </row>
    <row r="117" spans="1:13" x14ac:dyDescent="0.3">
      <c r="A117" s="15" t="s">
        <v>29</v>
      </c>
      <c r="B117" s="9">
        <v>92.84682568807338</v>
      </c>
    </row>
    <row r="118" spans="1:13" x14ac:dyDescent="0.3">
      <c r="A118" s="15" t="s">
        <v>57</v>
      </c>
      <c r="B118" s="9">
        <v>92.972549019607868</v>
      </c>
    </row>
    <row r="119" spans="1:13" x14ac:dyDescent="0.3">
      <c r="A119" s="15" t="s">
        <v>131</v>
      </c>
      <c r="B119" s="9">
        <v>92.947058823529417</v>
      </c>
    </row>
    <row r="120" spans="1:13" x14ac:dyDescent="0.3">
      <c r="A120" s="7" t="s">
        <v>27</v>
      </c>
      <c r="B120" s="9">
        <v>79.950638297872302</v>
      </c>
    </row>
    <row r="121" spans="1:13" x14ac:dyDescent="0.3">
      <c r="A121" s="15" t="s">
        <v>29</v>
      </c>
      <c r="B121" s="9">
        <v>79.851017811704807</v>
      </c>
      <c r="L121" s="11" t="s">
        <v>1815</v>
      </c>
      <c r="M121" s="16" t="s">
        <v>1798</v>
      </c>
    </row>
    <row r="122" spans="1:13" x14ac:dyDescent="0.3">
      <c r="A122" s="15" t="s">
        <v>57</v>
      </c>
      <c r="B122" s="9">
        <v>80.413469387755114</v>
      </c>
      <c r="D122" s="6" t="s">
        <v>1809</v>
      </c>
      <c r="E122" s="6" t="s">
        <v>1808</v>
      </c>
      <c r="L122" s="17" t="s">
        <v>76</v>
      </c>
      <c r="M122" s="18">
        <v>0.25</v>
      </c>
    </row>
    <row r="123" spans="1:13" x14ac:dyDescent="0.3">
      <c r="A123" s="15" t="s">
        <v>131</v>
      </c>
      <c r="B123" s="9">
        <v>79.711923076923085</v>
      </c>
      <c r="D123" s="6" t="s">
        <v>1784</v>
      </c>
      <c r="E123" t="s">
        <v>29</v>
      </c>
      <c r="F123" t="s">
        <v>57</v>
      </c>
      <c r="G123" t="s">
        <v>131</v>
      </c>
      <c r="H123" t="s">
        <v>1785</v>
      </c>
      <c r="I123" s="5" t="s">
        <v>1814</v>
      </c>
      <c r="L123" s="17" t="s">
        <v>22</v>
      </c>
      <c r="M123" s="18">
        <v>0.24</v>
      </c>
    </row>
    <row r="124" spans="1:13" x14ac:dyDescent="0.3">
      <c r="A124" s="7" t="s">
        <v>1785</v>
      </c>
      <c r="B124" s="9">
        <v>87.546863999999943</v>
      </c>
      <c r="D124" s="7" t="s">
        <v>76</v>
      </c>
      <c r="E124">
        <v>448</v>
      </c>
      <c r="F124">
        <v>122</v>
      </c>
      <c r="G124">
        <v>30</v>
      </c>
      <c r="H124">
        <v>600</v>
      </c>
      <c r="I124" s="5">
        <f>(F124+G124)/H124</f>
        <v>0.25333333333333335</v>
      </c>
      <c r="L124" s="17" t="s">
        <v>63</v>
      </c>
      <c r="M124" s="18">
        <v>0.23</v>
      </c>
    </row>
    <row r="125" spans="1:13" x14ac:dyDescent="0.3">
      <c r="D125" s="7" t="s">
        <v>22</v>
      </c>
      <c r="E125">
        <v>491</v>
      </c>
      <c r="F125">
        <v>134</v>
      </c>
      <c r="G125">
        <v>22</v>
      </c>
      <c r="H125">
        <v>647</v>
      </c>
      <c r="I125" s="5">
        <f t="shared" ref="I125:I127" si="0">(F125+G125)/H125</f>
        <v>0.24111282843894899</v>
      </c>
      <c r="L125" s="17" t="s">
        <v>34</v>
      </c>
      <c r="M125" s="18">
        <v>0.24</v>
      </c>
    </row>
    <row r="126" spans="1:13" x14ac:dyDescent="0.3">
      <c r="D126" s="7" t="s">
        <v>63</v>
      </c>
      <c r="E126">
        <v>459</v>
      </c>
      <c r="F126">
        <v>109</v>
      </c>
      <c r="G126">
        <v>29</v>
      </c>
      <c r="H126">
        <v>597</v>
      </c>
      <c r="I126" s="5">
        <f t="shared" si="0"/>
        <v>0.23115577889447236</v>
      </c>
    </row>
    <row r="127" spans="1:13" x14ac:dyDescent="0.3">
      <c r="D127" s="7" t="s">
        <v>34</v>
      </c>
      <c r="E127">
        <v>501</v>
      </c>
      <c r="F127">
        <v>115</v>
      </c>
      <c r="G127">
        <v>40</v>
      </c>
      <c r="H127">
        <v>656</v>
      </c>
      <c r="I127" s="5">
        <f t="shared" si="0"/>
        <v>0.23628048780487804</v>
      </c>
    </row>
    <row r="128" spans="1:13" x14ac:dyDescent="0.3">
      <c r="D128" s="7" t="s">
        <v>1785</v>
      </c>
      <c r="E128">
        <v>1899</v>
      </c>
      <c r="F128">
        <v>480</v>
      </c>
      <c r="G128">
        <v>121</v>
      </c>
      <c r="H128">
        <v>2500</v>
      </c>
    </row>
    <row r="136" spans="2:3" x14ac:dyDescent="0.3">
      <c r="B136" s="6" t="s">
        <v>1784</v>
      </c>
      <c r="C136" t="s">
        <v>1801</v>
      </c>
    </row>
    <row r="137" spans="2:3" x14ac:dyDescent="0.3">
      <c r="B137" s="7" t="s">
        <v>76</v>
      </c>
      <c r="C137" s="13">
        <v>0.25</v>
      </c>
    </row>
    <row r="138" spans="2:3" x14ac:dyDescent="0.3">
      <c r="B138" s="7" t="s">
        <v>22</v>
      </c>
      <c r="C138" s="13">
        <v>0.24</v>
      </c>
    </row>
    <row r="139" spans="2:3" x14ac:dyDescent="0.3">
      <c r="B139" s="7" t="s">
        <v>63</v>
      </c>
      <c r="C139" s="13">
        <v>0.23</v>
      </c>
    </row>
    <row r="140" spans="2:3" x14ac:dyDescent="0.3">
      <c r="B140" s="7" t="s">
        <v>34</v>
      </c>
      <c r="C140" s="13">
        <v>0.24</v>
      </c>
    </row>
    <row r="141" spans="2:3" x14ac:dyDescent="0.3">
      <c r="B141" s="7" t="s">
        <v>1785</v>
      </c>
      <c r="C141" s="13">
        <v>0.96</v>
      </c>
    </row>
  </sheetData>
  <pageMargins left="0.7" right="0.7" top="0.75" bottom="0.75" header="0.3" footer="0.3"/>
  <drawing r:id="rId24"/>
  <tableParts count="1">
    <tablePart r:id="rId2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BBDC-4E4B-4A8D-B136-18CB12C87B1F}">
  <dimension ref="A3:B6"/>
  <sheetViews>
    <sheetView workbookViewId="0">
      <selection activeCell="B26" sqref="B26"/>
    </sheetView>
  </sheetViews>
  <sheetFormatPr defaultRowHeight="14.4" x14ac:dyDescent="0.3"/>
  <cols>
    <col min="1" max="1" width="12.5546875" bestFit="1" customWidth="1"/>
    <col min="2" max="2" width="15" bestFit="1" customWidth="1"/>
    <col min="3" max="2501" width="7" bestFit="1" customWidth="1"/>
    <col min="2502" max="2502" width="10.77734375" bestFit="1" customWidth="1"/>
  </cols>
  <sheetData>
    <row r="3" spans="1:2" x14ac:dyDescent="0.3">
      <c r="A3" s="6" t="s">
        <v>1784</v>
      </c>
      <c r="B3" t="s">
        <v>1791</v>
      </c>
    </row>
    <row r="4" spans="1:2" x14ac:dyDescent="0.3">
      <c r="A4" s="7" t="s">
        <v>36</v>
      </c>
      <c r="B4">
        <v>1224</v>
      </c>
    </row>
    <row r="5" spans="1:2" x14ac:dyDescent="0.3">
      <c r="A5" s="7" t="s">
        <v>24</v>
      </c>
      <c r="B5">
        <v>1276</v>
      </c>
    </row>
    <row r="6" spans="1:2" x14ac:dyDescent="0.3">
      <c r="A6" s="7" t="s">
        <v>1785</v>
      </c>
      <c r="B6">
        <v>2500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6"/>
  <sheetViews>
    <sheetView workbookViewId="0">
      <selection activeCell="A16" sqref="A16"/>
    </sheetView>
  </sheetViews>
  <sheetFormatPr defaultRowHeight="14.4" x14ac:dyDescent="0.3"/>
  <cols>
    <col min="1" max="1" width="14.44140625" customWidth="1"/>
    <col min="2" max="2" width="16.109375" customWidth="1"/>
  </cols>
  <sheetData>
    <row r="1" spans="1:2" x14ac:dyDescent="0.3">
      <c r="A1" s="1" t="s">
        <v>3</v>
      </c>
      <c r="B1" s="1" t="s">
        <v>1767</v>
      </c>
    </row>
    <row r="2" spans="1:2" x14ac:dyDescent="0.3">
      <c r="A2" t="s">
        <v>20</v>
      </c>
      <c r="B2" t="s">
        <v>1768</v>
      </c>
    </row>
    <row r="3" spans="1:2" x14ac:dyDescent="0.3">
      <c r="A3" t="s">
        <v>61</v>
      </c>
      <c r="B3" t="s">
        <v>1769</v>
      </c>
    </row>
    <row r="4" spans="1:2" x14ac:dyDescent="0.3">
      <c r="A4" t="s">
        <v>41</v>
      </c>
      <c r="B4" t="s">
        <v>1770</v>
      </c>
    </row>
    <row r="5" spans="1:2" x14ac:dyDescent="0.3">
      <c r="A5" t="s">
        <v>32</v>
      </c>
      <c r="B5" t="s">
        <v>1771</v>
      </c>
    </row>
    <row r="6" spans="1:2" x14ac:dyDescent="0.3">
      <c r="A6" t="s">
        <v>46</v>
      </c>
      <c r="B6" t="s">
        <v>1772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815F-3846-433D-917E-0C872BBD8771}">
  <sheetPr>
    <pageSetUpPr fitToPage="1"/>
  </sheetPr>
  <dimension ref="A1:XFC40"/>
  <sheetViews>
    <sheetView showGridLines="0" tabSelected="1" zoomScale="91" zoomScaleNormal="91" workbookViewId="0">
      <selection activeCell="D24" sqref="D24"/>
    </sheetView>
  </sheetViews>
  <sheetFormatPr defaultColWidth="0" defaultRowHeight="14.4" zeroHeight="1" x14ac:dyDescent="0.3"/>
  <cols>
    <col min="1" max="22" width="8.88671875" customWidth="1"/>
    <col min="23" max="24" width="8.88671875" hidden="1" customWidth="1"/>
    <col min="25" max="25" width="0" hidden="1" customWidth="1"/>
    <col min="26" max="52" width="8.88671875" hidden="1" customWidth="1"/>
    <col min="53" max="16383" width="8.88671875" hidden="1"/>
    <col min="16384" max="16384" width="34.5546875" hidden="1"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spans="25:25" x14ac:dyDescent="0.3"/>
    <row r="18" spans="25:25" x14ac:dyDescent="0.3"/>
    <row r="19" spans="25:25" x14ac:dyDescent="0.3"/>
    <row r="20" spans="25:25" x14ac:dyDescent="0.3"/>
    <row r="21" spans="25:25" x14ac:dyDescent="0.3"/>
    <row r="22" spans="25:25" ht="91.8" x14ac:dyDescent="1.65">
      <c r="Y22" s="14"/>
    </row>
    <row r="23" spans="25:25" x14ac:dyDescent="0.3"/>
    <row r="24" spans="25:25" x14ac:dyDescent="0.3"/>
    <row r="25" spans="25:25" x14ac:dyDescent="0.3"/>
    <row r="26" spans="25:25" x14ac:dyDescent="0.3"/>
    <row r="27" spans="25:25" x14ac:dyDescent="0.3"/>
    <row r="28" spans="25:25" x14ac:dyDescent="0.3"/>
    <row r="29" spans="25:25" x14ac:dyDescent="0.3"/>
    <row r="30" spans="25:25" x14ac:dyDescent="0.3"/>
    <row r="31" spans="25:25" x14ac:dyDescent="0.3"/>
    <row r="32" spans="25:25"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sheetData>
  <printOptions horizontalCentered="1"/>
  <pageMargins left="0.23622047244094491" right="0.23622047244094491" top="0.74803149606299213" bottom="0.74803149606299213" header="0.31496062992125984" footer="0.31496062992125984"/>
  <pageSetup paperSize="8" fitToHeight="0" orientation="landscape"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Departments</vt:lpstr>
      <vt:lpstr>Sheet1</vt:lpstr>
      <vt:lpstr>Employee</vt:lpstr>
      <vt:lpstr>Detail1</vt:lpstr>
      <vt:lpstr>hr_dataanalysis</vt:lpstr>
      <vt:lpstr>Detail3</vt:lpstr>
      <vt:lpstr>DEPARTMENT WISE ATTRITION RATE</vt:lpstr>
      <vt:lpstr>Detail2</vt:lpstr>
      <vt:lpstr>PIVOT TABLE</vt:lpstr>
      <vt:lpstr>male female count</vt:lpstr>
      <vt:lpstr>Locations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DELL</cp:lastModifiedBy>
  <cp:revision/>
  <cp:lastPrinted>2026-08-22T13:22:34Z</cp:lastPrinted>
  <dcterms:created xsi:type="dcterms:W3CDTF">2026-03-06T08:32:52Z</dcterms:created>
  <dcterms:modified xsi:type="dcterms:W3CDTF">2026-10-21T15:02:53Z</dcterms:modified>
  <cp:category/>
  <cp:contentStatus/>
</cp:coreProperties>
</file>