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923577\Downloads\ups\"/>
    </mc:Choice>
  </mc:AlternateContent>
  <xr:revisionPtr revIDLastSave="0" documentId="13_ncr:1_{3E12BAD7-B5BB-4A05-A724-E1789326F454}" xr6:coauthVersionLast="46" xr6:coauthVersionMax="46" xr10:uidLastSave="{00000000-0000-0000-0000-000000000000}"/>
  <bookViews>
    <workbookView xWindow="3430" yWindow="650" windowWidth="14440" windowHeight="9350" xr2:uid="{A74571A7-2B82-4046-BA6A-D9D66FCE22E8}"/>
  </bookViews>
  <sheets>
    <sheet name="Delivery details" sheetId="1" r:id="rId1"/>
    <sheet name="re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D6" i="3" s="1"/>
  <c r="F6" i="3" s="1"/>
  <c r="I6" i="3" l="1"/>
  <c r="H6" i="3"/>
  <c r="M6" i="3"/>
  <c r="P6" i="3"/>
  <c r="L6" i="3"/>
  <c r="O6" i="3"/>
  <c r="K6" i="3"/>
  <c r="G6" i="3"/>
  <c r="N6" i="3"/>
  <c r="J6" i="3"/>
  <c r="AA6" i="3"/>
  <c r="AA5" i="3"/>
  <c r="Z5" i="3"/>
  <c r="Z6" i="3"/>
  <c r="Y4" i="3"/>
  <c r="Y6" i="3"/>
  <c r="E7" i="3"/>
  <c r="D7" i="3" s="1"/>
  <c r="E8" i="3" l="1"/>
  <c r="D8" i="3" s="1"/>
  <c r="AA8" i="3" s="1"/>
  <c r="AA7" i="3"/>
  <c r="O7" i="3"/>
  <c r="K7" i="3"/>
  <c r="G7" i="3"/>
  <c r="Z7" i="3"/>
  <c r="N7" i="3"/>
  <c r="J7" i="3"/>
  <c r="F7" i="3"/>
  <c r="P7" i="3"/>
  <c r="H7" i="3"/>
  <c r="M7" i="3"/>
  <c r="L7" i="3"/>
  <c r="Y7" i="3"/>
  <c r="I7" i="3"/>
  <c r="Y5" i="3"/>
  <c r="Y8" i="3" l="1"/>
  <c r="F8" i="3"/>
  <c r="O8" i="3"/>
  <c r="L8" i="3"/>
  <c r="H8" i="3"/>
  <c r="J8" i="3"/>
  <c r="Z8" i="3"/>
  <c r="I8" i="3"/>
  <c r="P8" i="3"/>
  <c r="N8" i="3"/>
  <c r="G8" i="3"/>
  <c r="E9" i="3"/>
  <c r="M8" i="3"/>
  <c r="K8" i="3"/>
  <c r="D9" i="3" l="1"/>
  <c r="Z10" i="3" l="1"/>
  <c r="AA10" i="3"/>
  <c r="AA9" i="3"/>
  <c r="K9" i="3"/>
  <c r="L9" i="3"/>
  <c r="J9" i="3"/>
  <c r="G9" i="3"/>
  <c r="N9" i="3"/>
  <c r="P9" i="3"/>
  <c r="Y9" i="3"/>
  <c r="M9" i="3"/>
  <c r="Z9" i="3"/>
  <c r="H9" i="3"/>
  <c r="O9" i="3"/>
  <c r="F9" i="3"/>
  <c r="I9" i="3"/>
  <c r="AA12" i="3" l="1"/>
  <c r="Z12" i="3"/>
  <c r="AA11" i="3"/>
  <c r="Z11" i="3"/>
  <c r="Z13" i="3" l="1"/>
  <c r="AA13" i="3"/>
  <c r="AA14" i="3" l="1"/>
  <c r="Z14" i="3"/>
  <c r="AA15" i="3" l="1"/>
  <c r="Z15" i="3"/>
</calcChain>
</file>

<file path=xl/sharedStrings.xml><?xml version="1.0" encoding="utf-8"?>
<sst xmlns="http://schemas.openxmlformats.org/spreadsheetml/2006/main" count="64" uniqueCount="36">
  <si>
    <t>Transport mode</t>
  </si>
  <si>
    <t>Truck</t>
  </si>
  <si>
    <t>Barge</t>
  </si>
  <si>
    <t>Rail</t>
  </si>
  <si>
    <t>Storage</t>
  </si>
  <si>
    <t>Transport type</t>
  </si>
  <si>
    <t>Haulier</t>
  </si>
  <si>
    <t>Pickup location</t>
  </si>
  <si>
    <t>Pickup date</t>
  </si>
  <si>
    <t>Drop-off location</t>
  </si>
  <si>
    <t>Drop-off date</t>
  </si>
  <si>
    <t>To sent</t>
  </si>
  <si>
    <t>Delivery reference</t>
  </si>
  <si>
    <t>Comment</t>
  </si>
  <si>
    <t>EQUIPMENT DELIVERY</t>
  </si>
  <si>
    <t>EQUIPMENT NUMBER</t>
  </si>
  <si>
    <t>Gas check</t>
  </si>
  <si>
    <t>Fumigation</t>
  </si>
  <si>
    <t>Inland Depot</t>
  </si>
  <si>
    <t>Shunt</t>
  </si>
  <si>
    <t>Out Port</t>
  </si>
  <si>
    <t>Drop and swap</t>
  </si>
  <si>
    <t>LiveTip</t>
  </si>
  <si>
    <t>MilkRun</t>
  </si>
  <si>
    <t>Empty return</t>
  </si>
  <si>
    <t>DeRig</t>
  </si>
  <si>
    <t>Dark Storage</t>
  </si>
  <si>
    <t>Decon Warehouse</t>
  </si>
  <si>
    <t>CEVA</t>
  </si>
  <si>
    <t>Damco</t>
  </si>
  <si>
    <t>Maritime Transport</t>
  </si>
  <si>
    <t>mode</t>
  </si>
  <si>
    <t>N</t>
  </si>
  <si>
    <t>Count</t>
  </si>
  <si>
    <t>NLROTTRM</t>
  </si>
  <si>
    <t>DENRGPMK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</si>
</sst>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24809]m/d/yyyy;@"/>
    <numFmt numFmtId="168" formatCode="dd\-mm\-yyyy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horizontal="left" wrapText="1"/>
    </xf>
    <xf numFmtId="0" fontId="5" fillId="0" borderId="0" xfId="0" applyFont="1"/>
    <xf numFmtId="0" fontId="5" fillId="0" borderId="0" xfId="0" applyFont="1" applyFill="1" applyBorder="1"/>
    <xf numFmtId="0" fontId="5" fillId="0" borderId="2" xfId="0" applyFont="1" applyBorder="1" applyAlignment="1">
      <alignment horizontal="right"/>
    </xf>
    <xf numFmtId="0" fontId="5" fillId="4" borderId="0" xfId="0" applyFont="1" applyFill="1"/>
    <xf numFmtId="0" fontId="5" fillId="2" borderId="0" xfId="0" applyFont="1" applyFill="1"/>
    <xf numFmtId="0" fontId="5" fillId="0" borderId="0" xfId="0" applyFont="1" applyFill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7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58F40-30D6-481C-88BE-1887BE7F8504}" name="Transport" displayName="Transport" ref="A1:C41" totalsRowShown="0" headerRowDxfId="0">
  <autoFilter ref="A1:C41" xr:uid="{C53DCF55-F8B1-4A90-9ABA-86272F4D465E}"/>
  <tableColumns count="3">
    <tableColumn id="1" xr3:uid="{1FE42A03-1CA0-42AF-9BD8-403221F166A9}" name="mode"/>
    <tableColumn id="2" xr3:uid="{17015C81-4AAA-40C4-A993-94709DEB266A}" name="Transport type"/>
    <tableColumn id="3" xr3:uid="{181A6915-0E37-45A8-8F66-F82019B14224}" name="Hauli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0245-C2C5-4937-B78C-EC7844C4014E}">
  <dimension ref="A1:J35"/>
  <sheetViews>
    <sheetView showGridLines="0" tabSelected="1" zoomScale="70" zoomScaleNormal="70" workbookViewId="0">
      <selection activeCell="F8" sqref="F8"/>
    </sheetView>
  </sheetViews>
  <sheetFormatPr defaultRowHeight="15.5" x14ac:dyDescent="0.35"/>
  <cols>
    <col min="1" max="1" width="16.81640625" style="17" customWidth="1"/>
    <col min="2" max="2" width="21.81640625" style="17" customWidth="1"/>
    <col min="3" max="3" width="16.81640625" style="17" customWidth="1"/>
    <col min="4" max="4" width="20.81640625" style="17" customWidth="1"/>
    <col min="5" max="5" width="13.36328125" style="20" customWidth="1"/>
    <col min="6" max="6" width="22" style="17" customWidth="1"/>
    <col min="7" max="7" width="20.453125" style="20" customWidth="1"/>
    <col min="8" max="8" width="8.7265625" style="17"/>
    <col min="9" max="9" width="19.26953125" style="17" customWidth="1"/>
    <col min="10" max="10" width="49" style="17" customWidth="1"/>
    <col min="11" max="16384" width="8.7265625" style="14"/>
  </cols>
  <sheetData>
    <row r="1" spans="1:10" x14ac:dyDescent="0.35">
      <c r="A1" s="24" t="s">
        <v>15</v>
      </c>
      <c r="B1" s="24"/>
      <c r="C1" s="23"/>
    </row>
    <row r="2" spans="1:10" ht="23.5" x14ac:dyDescent="0.55000000000000004">
      <c r="A2" s="16" t="s">
        <v>14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s="13" customFormat="1" ht="28.5" customHeight="1" x14ac:dyDescent="0.35">
      <c r="A3" s="18" t="s">
        <v>0</v>
      </c>
      <c r="B3" s="18" t="s">
        <v>5</v>
      </c>
      <c r="C3" s="18" t="s">
        <v>6</v>
      </c>
      <c r="D3" s="18" t="s">
        <v>7</v>
      </c>
      <c r="E3" s="19" t="s">
        <v>8</v>
      </c>
      <c r="F3" s="18" t="s">
        <v>9</v>
      </c>
      <c r="G3" s="19" t="s">
        <v>10</v>
      </c>
      <c r="H3" s="18" t="s">
        <v>11</v>
      </c>
      <c r="I3" s="18" t="s">
        <v>12</v>
      </c>
      <c r="J3" s="18" t="s">
        <v>13</v>
      </c>
    </row>
    <row r="4" spans="1:10" s="15" customFormat="1" ht="32.5" customHeight="1" x14ac:dyDescent="0.35">
      <c r="A4" s="21" t="s">
        <v>3</v>
      </c>
      <c r="B4" s="21" t="s">
        <v>20</v>
      </c>
      <c r="C4" s="21" t="s">
        <v>28</v>
      </c>
      <c r="D4" s="21" t="s">
        <v>34</v>
      </c>
      <c r="E4" s="22">
        <v>44561</v>
      </c>
      <c r="F4" s="21" t="s">
        <v>35</v>
      </c>
      <c r="G4" s="22">
        <v>44561</v>
      </c>
      <c r="H4" s="21" t="s">
        <v>32</v>
      </c>
      <c r="I4" s="21"/>
      <c r="J4" s="21"/>
    </row>
    <row r="5" spans="1:10" s="15" customFormat="1" ht="33" customHeight="1" x14ac:dyDescent="0.35">
      <c r="A5" s="21"/>
      <c r="B5" s="21"/>
      <c r="C5" s="21"/>
      <c r="D5" s="21"/>
      <c r="E5" s="22"/>
      <c r="F5" s="21"/>
      <c r="G5" s="22"/>
      <c r="H5" s="21"/>
      <c r="I5" s="21"/>
      <c r="J5" s="21"/>
    </row>
    <row r="6" spans="1:10" s="15" customFormat="1" ht="33" customHeight="1" x14ac:dyDescent="0.35">
      <c r="A6" s="21"/>
      <c r="B6" s="21"/>
      <c r="C6" s="21"/>
      <c r="D6" s="21"/>
      <c r="E6" s="22"/>
      <c r="F6" s="21"/>
      <c r="G6" s="22"/>
      <c r="H6" s="21"/>
      <c r="I6" s="21"/>
      <c r="J6" s="21"/>
    </row>
    <row r="7" spans="1:10" s="15" customFormat="1" ht="33" customHeight="1" x14ac:dyDescent="0.35">
      <c r="A7" s="21"/>
      <c r="B7" s="21"/>
      <c r="C7" s="21"/>
      <c r="D7" s="21"/>
      <c r="E7" s="22"/>
      <c r="F7" s="21"/>
      <c r="G7" s="22"/>
      <c r="H7" s="21"/>
      <c r="I7" s="21"/>
      <c r="J7" s="21"/>
    </row>
    <row r="8" spans="1:10" s="15" customFormat="1" ht="33" customHeight="1" x14ac:dyDescent="0.35">
      <c r="A8" s="21"/>
      <c r="B8" s="21"/>
      <c r="C8" s="21"/>
      <c r="D8" s="21"/>
      <c r="E8" s="22"/>
      <c r="F8" s="21"/>
      <c r="G8" s="22"/>
      <c r="H8" s="21"/>
      <c r="I8" s="21"/>
      <c r="J8" s="21"/>
    </row>
    <row r="9" spans="1:10" s="15" customFormat="1" ht="33" customHeight="1" x14ac:dyDescent="0.35">
      <c r="A9" s="21"/>
      <c r="B9" s="21"/>
      <c r="C9" s="21"/>
      <c r="D9" s="21"/>
      <c r="E9" s="22"/>
      <c r="F9" s="21"/>
      <c r="G9" s="22"/>
      <c r="H9" s="21"/>
      <c r="I9" s="21"/>
      <c r="J9" s="21"/>
    </row>
    <row r="10" spans="1:10" s="15" customFormat="1" ht="33" customHeight="1" x14ac:dyDescent="0.35">
      <c r="A10" s="21"/>
      <c r="B10" s="21"/>
      <c r="C10" s="21"/>
      <c r="D10" s="21"/>
      <c r="E10" s="22"/>
      <c r="F10" s="21"/>
      <c r="G10" s="22"/>
      <c r="H10" s="21"/>
      <c r="I10" s="21"/>
      <c r="J10" s="21"/>
    </row>
    <row r="11" spans="1:10" s="15" customFormat="1" ht="33" customHeight="1" x14ac:dyDescent="0.35">
      <c r="A11" s="21"/>
      <c r="B11" s="21"/>
      <c r="C11" s="21"/>
      <c r="D11" s="21"/>
      <c r="E11" s="22"/>
      <c r="F11" s="21"/>
      <c r="G11" s="22"/>
      <c r="H11" s="21"/>
      <c r="I11" s="21"/>
      <c r="J11" s="21"/>
    </row>
    <row r="12" spans="1:10" s="15" customFormat="1" ht="33" customHeight="1" x14ac:dyDescent="0.35">
      <c r="A12" s="21"/>
      <c r="B12" s="21"/>
      <c r="C12" s="21"/>
      <c r="D12" s="21"/>
      <c r="E12" s="22"/>
      <c r="F12" s="21"/>
      <c r="G12" s="22"/>
      <c r="H12" s="21"/>
      <c r="I12" s="21"/>
      <c r="J12" s="21"/>
    </row>
    <row r="13" spans="1:10" s="15" customFormat="1" ht="33" customHeight="1" x14ac:dyDescent="0.35">
      <c r="A13" s="21"/>
      <c r="B13" s="21"/>
      <c r="C13" s="21"/>
      <c r="D13" s="21"/>
      <c r="E13" s="22"/>
      <c r="F13" s="21"/>
      <c r="G13" s="22"/>
      <c r="H13" s="21"/>
      <c r="I13" s="21"/>
      <c r="J13" s="21"/>
    </row>
    <row r="14" spans="1:10" s="15" customFormat="1" ht="33" customHeight="1" x14ac:dyDescent="0.35">
      <c r="A14" s="21"/>
      <c r="B14" s="21"/>
      <c r="C14" s="21"/>
      <c r="D14" s="21"/>
      <c r="E14" s="22"/>
      <c r="F14" s="21"/>
      <c r="G14" s="22"/>
      <c r="H14" s="21"/>
      <c r="I14" s="21"/>
      <c r="J14" s="21"/>
    </row>
    <row r="15" spans="1:10" s="15" customFormat="1" ht="33" customHeight="1" x14ac:dyDescent="0.35">
      <c r="A15" s="21"/>
      <c r="B15" s="21"/>
      <c r="C15" s="21"/>
      <c r="D15" s="21"/>
      <c r="E15" s="22"/>
      <c r="F15" s="21"/>
      <c r="G15" s="22"/>
      <c r="H15" s="21"/>
      <c r="I15" s="21"/>
      <c r="J15" s="21"/>
    </row>
    <row r="16" spans="1:10" s="15" customFormat="1" ht="33" customHeight="1" x14ac:dyDescent="0.35">
      <c r="A16" s="21"/>
      <c r="B16" s="21"/>
      <c r="C16" s="21"/>
      <c r="D16" s="21"/>
      <c r="E16" s="22"/>
      <c r="F16" s="21"/>
      <c r="G16" s="22"/>
      <c r="H16" s="21"/>
      <c r="I16" s="21"/>
      <c r="J16" s="21"/>
    </row>
    <row r="17" spans="1:10" s="15" customFormat="1" ht="33" customHeight="1" x14ac:dyDescent="0.35">
      <c r="A17" s="21"/>
      <c r="B17" s="21"/>
      <c r="C17" s="21"/>
      <c r="D17" s="21"/>
      <c r="E17" s="22"/>
      <c r="F17" s="21"/>
      <c r="G17" s="22"/>
      <c r="H17" s="21"/>
      <c r="I17" s="21"/>
      <c r="J17" s="21"/>
    </row>
    <row r="18" spans="1:10" s="15" customFormat="1" ht="33" customHeight="1" x14ac:dyDescent="0.35">
      <c r="A18" s="21"/>
      <c r="B18" s="21"/>
      <c r="C18" s="21"/>
      <c r="D18" s="21"/>
      <c r="E18" s="22"/>
      <c r="F18" s="21"/>
      <c r="G18" s="22"/>
      <c r="H18" s="21"/>
      <c r="I18" s="21"/>
      <c r="J18" s="21"/>
    </row>
    <row r="19" spans="1:10" s="15" customFormat="1" ht="33" customHeight="1" x14ac:dyDescent="0.35">
      <c r="A19" s="21"/>
      <c r="B19" s="21"/>
      <c r="C19" s="21"/>
      <c r="D19" s="21"/>
      <c r="E19" s="22"/>
      <c r="F19" s="21"/>
      <c r="G19" s="22"/>
      <c r="H19" s="21"/>
      <c r="I19" s="21"/>
      <c r="J19" s="21"/>
    </row>
    <row r="20" spans="1:10" s="15" customFormat="1" ht="33" customHeight="1" x14ac:dyDescent="0.35">
      <c r="A20" s="21"/>
      <c r="B20" s="21"/>
      <c r="C20" s="21"/>
      <c r="D20" s="21"/>
      <c r="E20" s="22"/>
      <c r="F20" s="21"/>
      <c r="G20" s="22"/>
      <c r="H20" s="21"/>
      <c r="I20" s="21"/>
      <c r="J20" s="21"/>
    </row>
    <row r="21" spans="1:10" s="15" customFormat="1" ht="33" customHeight="1" x14ac:dyDescent="0.35">
      <c r="A21" s="21"/>
      <c r="B21" s="21"/>
      <c r="C21" s="21"/>
      <c r="D21" s="21"/>
      <c r="E21" s="22"/>
      <c r="F21" s="21"/>
      <c r="G21" s="22"/>
      <c r="H21" s="21"/>
      <c r="I21" s="21"/>
      <c r="J21" s="21"/>
    </row>
    <row r="22" spans="1:10" s="15" customFormat="1" ht="33" customHeight="1" x14ac:dyDescent="0.35">
      <c r="A22" s="21"/>
      <c r="B22" s="21"/>
      <c r="C22" s="21"/>
      <c r="D22" s="21"/>
      <c r="E22" s="22"/>
      <c r="F22" s="21"/>
      <c r="G22" s="22"/>
      <c r="H22" s="21"/>
      <c r="I22" s="21"/>
      <c r="J22" s="21"/>
    </row>
    <row r="23" spans="1:10" s="15" customFormat="1" ht="33" customHeight="1" x14ac:dyDescent="0.35">
      <c r="A23" s="21"/>
      <c r="B23" s="21"/>
      <c r="C23" s="21"/>
      <c r="D23" s="21"/>
      <c r="E23" s="22"/>
      <c r="F23" s="21"/>
      <c r="G23" s="22"/>
      <c r="H23" s="21"/>
      <c r="I23" s="21"/>
      <c r="J23" s="21"/>
    </row>
    <row r="24" spans="1:10" s="15" customFormat="1" ht="33" customHeight="1" x14ac:dyDescent="0.35">
      <c r="A24" s="21"/>
      <c r="B24" s="21"/>
      <c r="C24" s="21"/>
      <c r="D24" s="21"/>
      <c r="E24" s="22"/>
      <c r="F24" s="21"/>
      <c r="G24" s="22"/>
      <c r="H24" s="21"/>
      <c r="I24" s="21"/>
      <c r="J24" s="21"/>
    </row>
    <row r="25" spans="1:10" s="15" customFormat="1" ht="33" customHeight="1" x14ac:dyDescent="0.35">
      <c r="A25" s="21"/>
      <c r="B25" s="21"/>
      <c r="C25" s="21"/>
      <c r="D25" s="21"/>
      <c r="E25" s="22"/>
      <c r="F25" s="21"/>
      <c r="G25" s="22"/>
      <c r="H25" s="21"/>
      <c r="I25" s="21"/>
      <c r="J25" s="21"/>
    </row>
    <row r="26" spans="1:10" s="15" customFormat="1" ht="33" customHeight="1" x14ac:dyDescent="0.35">
      <c r="A26" s="21"/>
      <c r="B26" s="21"/>
      <c r="C26" s="21"/>
      <c r="D26" s="21"/>
      <c r="E26" s="22"/>
      <c r="F26" s="21"/>
      <c r="G26" s="22"/>
      <c r="H26" s="21"/>
      <c r="I26" s="21"/>
      <c r="J26" s="21"/>
    </row>
    <row r="27" spans="1:10" s="15" customFormat="1" ht="33" customHeight="1" x14ac:dyDescent="0.35">
      <c r="A27" s="21"/>
      <c r="B27" s="21"/>
      <c r="C27" s="21"/>
      <c r="D27" s="21"/>
      <c r="E27" s="22"/>
      <c r="F27" s="21"/>
      <c r="G27" s="22"/>
      <c r="H27" s="21"/>
      <c r="I27" s="21"/>
      <c r="J27" s="21"/>
    </row>
    <row r="28" spans="1:10" s="15" customFormat="1" ht="33" customHeight="1" x14ac:dyDescent="0.35">
      <c r="A28" s="21"/>
      <c r="B28" s="21"/>
      <c r="C28" s="21"/>
      <c r="D28" s="21"/>
      <c r="E28" s="22"/>
      <c r="F28" s="21"/>
      <c r="G28" s="22"/>
      <c r="H28" s="21"/>
      <c r="I28" s="21"/>
      <c r="J28" s="21"/>
    </row>
    <row r="29" spans="1:10" s="15" customFormat="1" ht="33" customHeight="1" x14ac:dyDescent="0.35">
      <c r="A29" s="21" t="s">
        <v>1</v>
      </c>
      <c r="B29" s="21"/>
      <c r="C29" s="21"/>
      <c r="D29" s="21"/>
      <c r="E29" s="22"/>
      <c r="F29" s="21"/>
      <c r="G29" s="22"/>
      <c r="H29" s="21"/>
      <c r="I29" s="21"/>
      <c r="J29" s="21"/>
    </row>
    <row r="30" spans="1:10" s="15" customFormat="1" ht="33" customHeight="1" x14ac:dyDescent="0.35">
      <c r="A30" s="21"/>
      <c r="B30" s="21"/>
      <c r="C30" s="21"/>
      <c r="D30" s="21"/>
      <c r="E30" s="22"/>
      <c r="F30" s="21"/>
      <c r="G30" s="22"/>
      <c r="H30" s="21"/>
      <c r="I30" s="21"/>
      <c r="J30" s="21"/>
    </row>
    <row r="31" spans="1:10" s="15" customFormat="1" ht="33" customHeight="1" x14ac:dyDescent="0.35">
      <c r="A31" s="21"/>
      <c r="B31" s="21"/>
      <c r="C31" s="21"/>
      <c r="D31" s="21"/>
      <c r="E31" s="22"/>
      <c r="F31" s="21"/>
      <c r="G31" s="22"/>
      <c r="H31" s="21"/>
      <c r="I31" s="21"/>
      <c r="J31" s="21"/>
    </row>
    <row r="32" spans="1:10" s="15" customFormat="1" ht="33" customHeight="1" x14ac:dyDescent="0.35">
      <c r="A32" s="21"/>
      <c r="B32" s="21"/>
      <c r="C32" s="21"/>
      <c r="D32" s="21"/>
      <c r="E32" s="22"/>
      <c r="F32" s="21"/>
      <c r="G32" s="22"/>
      <c r="H32" s="21"/>
      <c r="I32" s="21"/>
      <c r="J32" s="21"/>
    </row>
    <row r="33" spans="1:10" s="15" customFormat="1" ht="33" customHeight="1" x14ac:dyDescent="0.35">
      <c r="A33" s="21"/>
      <c r="B33" s="21"/>
      <c r="C33" s="21"/>
      <c r="D33" s="21"/>
      <c r="E33" s="22"/>
      <c r="F33" s="21"/>
      <c r="G33" s="22"/>
      <c r="H33" s="21"/>
      <c r="I33" s="21"/>
      <c r="J33" s="21"/>
    </row>
    <row r="34" spans="1:10" s="15" customFormat="1" ht="33" customHeight="1" x14ac:dyDescent="0.35">
      <c r="A34" s="21"/>
      <c r="B34" s="21"/>
      <c r="C34" s="21"/>
      <c r="D34" s="21"/>
      <c r="E34" s="22"/>
      <c r="F34" s="21"/>
      <c r="G34" s="22"/>
      <c r="H34" s="21"/>
      <c r="I34" s="21"/>
      <c r="J34" s="21"/>
    </row>
    <row r="35" spans="1:10" s="15" customFormat="1" ht="33" customHeight="1" x14ac:dyDescent="0.35">
      <c r="A35" s="21"/>
      <c r="B35" s="21"/>
      <c r="C35" s="21"/>
      <c r="D35" s="21"/>
      <c r="E35" s="22"/>
      <c r="F35" s="21"/>
      <c r="G35" s="22"/>
      <c r="H35" s="21"/>
      <c r="I35" s="21"/>
      <c r="J35" s="21"/>
    </row>
  </sheetData>
  <mergeCells count="2">
    <mergeCell ref="A2:J2"/>
    <mergeCell ref="A1:B1"/>
  </mergeCells>
  <dataValidations count="5">
    <dataValidation type="list" allowBlank="1" showInputMessage="1" showErrorMessage="1" error="Please select from dropdown list" sqref="H4:H35" xr:uid="{03DD054B-548E-4D22-8ADC-8D57DCF525DA}">
      <formula1>"Y,N"</formula1>
    </dataValidation>
    <dataValidation type="custom" allowBlank="1" showInputMessage="1" showErrorMessage="1" errorTitle="Invalid Data" error="Please enter character only!" sqref="D4:D35" xr:uid="{8DC9537E-05DF-4F7E-B5AA-B59D61276AC2}">
      <formula1>ISTEXT(D4)</formula1>
    </dataValidation>
    <dataValidation type="custom" allowBlank="1" showInputMessage="1" showErrorMessage="1" errorTitle="Invalid Data" error="Please enter character data only!" sqref="F4:F35" xr:uid="{07324280-AA18-48F6-BB48-46C88D0E5EF2}">
      <formula1>ISTEXT(F4)</formula1>
    </dataValidation>
    <dataValidation type="date" allowBlank="1" showInputMessage="1" showErrorMessage="1" errorTitle="Invalid Data" error="Please enter valid date!" sqref="G4:G35 E4:E35" xr:uid="{15D50DE3-209D-4373-91F2-9DE1F6616131}">
      <formula1>36526</formula1>
      <formula2>73050</formula2>
    </dataValidation>
    <dataValidation type="custom" allowBlank="1" showInputMessage="1" showErrorMessage="1" sqref="C1" xr:uid="{6C222744-FD80-4DAF-842D-E8E796A8CAA0}">
      <formula1>IF(ISERR(LEFT(B1,4)*1),"letter","number")="letter" &amp; LEN(B1)=11</formula1>
    </dataValidation>
  </dataValidations>
  <pageMargins left="0.7" right="0.7" top="0.75" bottom="0.75" header="0.3" footer="0.3"/>
  <pageSetup paperSize="9" orientation="portrait" verticalDpi="0" r:id="rId1"/>
  <headerFooter>
    <oddFooter>&amp;L&amp;1#&amp;"Calibri"&amp;8&amp;K000000Sensitivity: Internal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 Data" error="Please select from dropdown list" xr:uid="{1CFED7B4-D02B-4D4D-A4ED-D7CD423A7074}">
          <x14:formula1>
            <xm:f>ref!$C$2:$C$4</xm:f>
          </x14:formula1>
          <xm:sqref>C4:C35</xm:sqref>
        </x14:dataValidation>
        <x14:dataValidation type="list" allowBlank="1" showInputMessage="1" showErrorMessage="1" errorTitle="Invalid Data" error="Please select from dropdown list!" xr:uid="{90CC214D-5B31-40A2-BB52-F0DBBC7E73B2}">
          <x14:formula1>
            <xm:f>ref!$E$6:$E$9</xm:f>
          </x14:formula1>
          <xm:sqref>A4:A35</xm:sqref>
        </x14:dataValidation>
        <x14:dataValidation type="list" allowBlank="1" showInputMessage="1" showErrorMessage="1" errorTitle="Invalid Data" error="Please select from dropdown list" xr:uid="{2DF393D2-C939-449F-9805-3BEA1959E53B}">
          <x14:formula1>
            <xm:f>OFFSET(ref!$F$5,MATCH($A4, ref!$E$6:$E$9,0),,1,COUNTIF(OFFSET(ref!$F$5,MATCH($A4, ref!$E$6:$E$9,0),,1,20),"?*"))</xm:f>
          </x14:formula1>
          <xm:sqref>B4:B35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51EA-EF58-43A4-BC10-1E74928C7F20}">
  <dimension ref="A1:AA20"/>
  <sheetViews>
    <sheetView workbookViewId="0">
      <selection activeCell="D17" sqref="D17"/>
    </sheetView>
  </sheetViews>
  <sheetFormatPr defaultRowHeight="14.5" x14ac:dyDescent="0.35"/>
  <cols>
    <col min="1" max="1" width="11.54296875" customWidth="1"/>
    <col min="2" max="2" width="12.90625" customWidth="1"/>
    <col min="3" max="3" width="17.26953125" bestFit="1" customWidth="1"/>
    <col min="4" max="4" width="10" customWidth="1"/>
    <col min="5" max="5" width="18.7265625" customWidth="1"/>
    <col min="6" max="6" width="18.54296875" customWidth="1"/>
    <col min="7" max="7" width="11.6328125" bestFit="1" customWidth="1"/>
    <col min="25" max="25" width="9.1796875" customWidth="1"/>
    <col min="26" max="26" width="1.54296875" customWidth="1"/>
  </cols>
  <sheetData>
    <row r="1" spans="1:27" ht="29" x14ac:dyDescent="0.35">
      <c r="A1" s="5" t="s">
        <v>31</v>
      </c>
      <c r="B1" s="6" t="s">
        <v>5</v>
      </c>
      <c r="C1" s="5" t="s">
        <v>6</v>
      </c>
      <c r="E1" s="4"/>
      <c r="F1" s="4"/>
    </row>
    <row r="2" spans="1:27" x14ac:dyDescent="0.35">
      <c r="A2" s="7" t="s">
        <v>1</v>
      </c>
      <c r="B2" s="7" t="s">
        <v>16</v>
      </c>
      <c r="C2" s="7" t="s">
        <v>28</v>
      </c>
      <c r="D2" s="7"/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7" x14ac:dyDescent="0.35">
      <c r="A3" s="7" t="s">
        <v>1</v>
      </c>
      <c r="B3" s="7" t="s">
        <v>17</v>
      </c>
      <c r="C3" s="7" t="s">
        <v>29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7" x14ac:dyDescent="0.35">
      <c r="A4" s="7" t="s">
        <v>1</v>
      </c>
      <c r="B4" s="7" t="s">
        <v>18</v>
      </c>
      <c r="C4" s="7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Y4" t="str">
        <f>IF(COLUMNS($F$3:Y$3)&lt;=$D6,INDEX(Transport[[Transport type]:[Transport type]],_xlfn.AGGREGATE(15,3,(Transport[[mode]:[mode]]=$E6)/(Transport[[mode]:[mode]]=$E6)*(ROW(Transport[[mode]:[mode]])-ROW(Transport[[#Headers],[Transport type]])),COLUMNS($F$3:Y$3))),"")</f>
        <v/>
      </c>
    </row>
    <row r="5" spans="1:27" x14ac:dyDescent="0.35">
      <c r="A5" s="7" t="s">
        <v>1</v>
      </c>
      <c r="B5" s="7" t="s">
        <v>19</v>
      </c>
      <c r="C5" s="7"/>
      <c r="D5" s="9" t="s">
        <v>33</v>
      </c>
      <c r="E5" s="1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Y5" t="str">
        <f>IF(COLUMNS($F$3:Y$3)&lt;=$D7,INDEX(Transport[[Transport type]:[Transport type]],_xlfn.AGGREGATE(15,3,(Transport[[mode]:[mode]]=$E7)/(Transport[[mode]:[mode]]=$E7)*(ROW(Transport[[mode]:[mode]])-ROW(Transport[[#Headers],[Transport type]])),COLUMNS($F$3:Y$3))),"")</f>
        <v/>
      </c>
      <c r="Z5" s="1" t="str">
        <f>IF(COLUMNS($F$4:Z4)&lt;=$D$6,INDEX(Transport[[Transport type]:[Transport type]],_xlfn.AGGREGATE(15,3,(Transport[[mode]:[mode]]=$E$6)/(Transport[[mode]:[mode]]=$E$6)*(ROW(Transport[[mode]:[mode]])-ROW(Transport[[#Headers],[mode]])),COLUMNS($F$4:Z4))),"")</f>
        <v/>
      </c>
      <c r="AA5" t="str">
        <f>IF(COLUMNS($F$4:AA4)&lt;=$D$6,INDEX(Transport[[Transport type]:[Transport type]],_xlfn.AGGREGATE(15,3,(Transport[[mode]:[mode]]=$E$6)/(Transport[[mode]:[mode]]=$E$6)*(ROW(Transport[[mode]:[mode]])-ROW(Transport[[#Headers],[Transport type]])),COLUMNS($F$4:AA4))),"")</f>
        <v/>
      </c>
    </row>
    <row r="6" spans="1:27" s="2" customFormat="1" x14ac:dyDescent="0.35">
      <c r="A6" s="7" t="s">
        <v>1</v>
      </c>
      <c r="B6" s="7" t="s">
        <v>20</v>
      </c>
      <c r="C6" s="7"/>
      <c r="D6" s="7">
        <f>COUNTIF(Transport[mode],E6)</f>
        <v>11</v>
      </c>
      <c r="E6" s="11" t="str">
        <f>IFERROR(INDEX(Transport[mode],MATCH(0,INDEX(COUNTIF($E$5:E5,Transport[mode]),),0)),"")</f>
        <v>Truck</v>
      </c>
      <c r="F6" s="7" t="str">
        <f>IF($D6&lt;COLUMNS($F$5:F$5),"",INDEX(Transport[[Transport type]:[Transport type]],_xlfn.AGGREGATE(15,3,(Transport[[mode]:[mode]]=$E6)/(Transport[[mode]:[mode]]=$E6)*(ROW(Transport[mode])-ROW(Transport[[#Headers],[mode]])),COLUMNS($F$5:F$5))))</f>
        <v>Gas check</v>
      </c>
      <c r="G6" s="7" t="str">
        <f>IF($D6&lt;COLUMNS($F$5:G$5),"",INDEX(Transport[[Transport type]:[Transport type]],_xlfn.AGGREGATE(15,3,(Transport[[mode]:[mode]]=$E6)/(Transport[[mode]:[mode]]=$E6)*(ROW(Transport[Transport type])-ROW(Transport[[#Headers],[Transport type]])),COLUMNS($F$5:G$5))))</f>
        <v>Fumigation</v>
      </c>
      <c r="H6" s="7" t="str">
        <f>IF($D6&lt;COLUMNS($F$5:H$5),"",INDEX(Transport[[Transport type]:[Transport type]],_xlfn.AGGREGATE(15,3,(Transport[[mode]:[mode]]=$E6)/(Transport[[mode]:[mode]]=$E6)*(ROW(Transport[mode])-ROW(Transport[[#Headers],[mode]])),COLUMNS($F$5:H$5))))</f>
        <v>Inland Depot</v>
      </c>
      <c r="I6" s="7" t="str">
        <f>IF($D6&lt;COLUMNS($F$5:I$5),"",INDEX(Transport[[Transport type]:[Transport type]],_xlfn.AGGREGATE(15,3,(Transport[[mode]:[mode]]=$E6)/(Transport[[mode]:[mode]]=$E6)*(ROW(Transport[Transport type])-ROW(Transport[[#Headers],[Transport type]])),COLUMNS($F$5:I$5))))</f>
        <v>Shunt</v>
      </c>
      <c r="J6" s="7" t="str">
        <f>IF($D6&lt;COLUMNS($F$5:J$5),"",INDEX(Transport[[Transport type]:[Transport type]],_xlfn.AGGREGATE(15,3,(Transport[[mode]:[mode]]=$E6)/(Transport[[mode]:[mode]]=$E6)*(ROW(Transport[mode])-ROW(Transport[[#Headers],[mode]])),COLUMNS($F$5:J$5))))</f>
        <v>Out Port</v>
      </c>
      <c r="K6" s="7" t="str">
        <f>IF($D6&lt;COLUMNS($F$5:K$5),"",INDEX(Transport[[Transport type]:[Transport type]],_xlfn.AGGREGATE(15,3,(Transport[[mode]:[mode]]=$E6)/(Transport[[mode]:[mode]]=$E6)*(ROW(Transport[Transport type])-ROW(Transport[[#Headers],[Transport type]])),COLUMNS($F$5:K$5))))</f>
        <v>Drop and swap</v>
      </c>
      <c r="L6" s="7" t="str">
        <f>IF($D6&lt;COLUMNS($F$5:L$5),"",INDEX(Transport[[Transport type]:[Transport type]],_xlfn.AGGREGATE(15,3,(Transport[[mode]:[mode]]=$E6)/(Transport[[mode]:[mode]]=$E6)*(ROW(Transport[mode])-ROW(Transport[[#Headers],[mode]])),COLUMNS($F$5:L$5))))</f>
        <v>LiveTip</v>
      </c>
      <c r="M6" s="7" t="str">
        <f>IF($D6&lt;COLUMNS($F$5:M$5),"",INDEX(Transport[[Transport type]:[Transport type]],_xlfn.AGGREGATE(15,3,(Transport[[mode]:[mode]]=$E6)/(Transport[[mode]:[mode]]=$E6)*(ROW(Transport[Transport type])-ROW(Transport[[#Headers],[Transport type]])),COLUMNS($F$5:M$5))))</f>
        <v>MilkRun</v>
      </c>
      <c r="N6" s="7" t="str">
        <f>IF($D6&lt;COLUMNS($F$5:N$5),"",INDEX(Transport[[Transport type]:[Transport type]],_xlfn.AGGREGATE(15,3,(Transport[[mode]:[mode]]=$E6)/(Transport[[mode]:[mode]]=$E6)*(ROW(Transport[mode])-ROW(Transport[[#Headers],[mode]])),COLUMNS($F$5:N$5))))</f>
        <v>Empty return</v>
      </c>
      <c r="O6" s="7" t="str">
        <f>IF($D6&lt;COLUMNS($F$5:O$5),"",INDEX(Transport[[Transport type]:[Transport type]],_xlfn.AGGREGATE(15,3,(Transport[[mode]:[mode]]=$E6)/(Transport[[mode]:[mode]]=$E6)*(ROW(Transport[Transport type])-ROW(Transport[[#Headers],[Transport type]])),COLUMNS($F$5:O$5))))</f>
        <v>DeRig</v>
      </c>
      <c r="P6" s="7" t="str">
        <f>IF($D6&lt;COLUMNS($F$5:P$5),"",INDEX(Transport[[Transport type]:[Transport type]],_xlfn.AGGREGATE(15,3,(Transport[[mode]:[mode]]=$E6)/(Transport[[mode]:[mode]]=$E6)*(ROW(Transport[mode])-ROW(Transport[[#Headers],[mode]])),COLUMNS($F$5:P$5))))</f>
        <v>Dark Storage</v>
      </c>
      <c r="Q6" s="7"/>
      <c r="Y6" s="2" t="str">
        <f>IF($D6&lt;COLUMNS($F$5:Y$5),"",INDEX(Transport[[Transport type]:[Transport type]],_xlfn.AGGREGATE(15,3,(Transport[[mode]:[mode]]=$E6)/(Transport[[mode]:[mode]]=$E6)*(ROW(Transport[Transport type])-ROW(Transport[[#Headers],[Transport type]])),COLUMNS($F$5:Y$5))))</f>
        <v/>
      </c>
      <c r="Z6" s="3" t="str">
        <f>IF($D6&lt;COLUMNS($F$5:Z5),"",INDEX(Transport[[Transport type]:[Transport type]],_xlfn.AGGREGATE(15,3,(Transport[[mode]:[mode]]=$E6)/(Transport[[mode]:[mode]]=$E6)*(ROW(Transport[mode])-ROW(Transport[[#Headers],[mode]])),COLUMNS($F$5:Z5))))</f>
        <v/>
      </c>
      <c r="AA6" s="2" t="str">
        <f>IF($D6&lt;COLUMNS($F$5:AA5),"",INDEX(Transport[[Transport type]:[Transport type]],_xlfn.AGGREGATE(15,3,(Transport[[mode]:[mode]]=$E6)/(Transport[[mode]:[mode]]=$E6)*(ROW(Transport[Transport type])-ROW(Transport[[#Headers],[Transport type]])),COLUMNS($F$5:AA5))))</f>
        <v/>
      </c>
    </row>
    <row r="7" spans="1:27" s="2" customFormat="1" x14ac:dyDescent="0.35">
      <c r="A7" s="7" t="s">
        <v>1</v>
      </c>
      <c r="B7" s="7" t="s">
        <v>21</v>
      </c>
      <c r="C7" s="7"/>
      <c r="D7" s="7">
        <f>COUNTIF(Transport[mode],E7)</f>
        <v>2</v>
      </c>
      <c r="E7" s="11" t="str">
        <f>IFERROR(INDEX(Transport[mode],MATCH(0,INDEX(COUNTIF($E$5:E6,Transport[mode]),),0)),"")</f>
        <v>Barge</v>
      </c>
      <c r="F7" s="7" t="str">
        <f>IF($D7&lt;COLUMNS($F$5:F$5),"",INDEX(Transport[[Transport type]:[Transport type]],_xlfn.AGGREGATE(15,3,(Transport[[mode]:[mode]]=$E7)/(Transport[[mode]:[mode]]=$E7)*(ROW(Transport[mode])-ROW(Transport[[#Headers],[mode]])),COLUMNS($F$5:F$5))))</f>
        <v>Out Port</v>
      </c>
      <c r="G7" s="7" t="str">
        <f>IF($D7&lt;COLUMNS($F$5:G$5),"",INDEX(Transport[[Transport type]:[Transport type]],_xlfn.AGGREGATE(15,3,(Transport[[mode]:[mode]]=$E7)/(Transport[[mode]:[mode]]=$E7)*(ROW(Transport[Transport type])-ROW(Transport[[#Headers],[Transport type]])),COLUMNS($F$5:G$5))))</f>
        <v>Inland Depot</v>
      </c>
      <c r="H7" s="7" t="str">
        <f>IF($D7&lt;COLUMNS($F$5:H$5),"",INDEX(Transport[[Transport type]:[Transport type]],_xlfn.AGGREGATE(15,3,(Transport[[mode]:[mode]]=$E7)/(Transport[[mode]:[mode]]=$E7)*(ROW(Transport[mode])-ROW(Transport[[#Headers],[mode]])),COLUMNS($F$5:H$5))))</f>
        <v/>
      </c>
      <c r="I7" s="7" t="str">
        <f>IF($D7&lt;COLUMNS($F$5:I$5),"",INDEX(Transport[[Transport type]:[Transport type]],_xlfn.AGGREGATE(15,3,(Transport[[mode]:[mode]]=$E7)/(Transport[[mode]:[mode]]=$E7)*(ROW(Transport[Transport type])-ROW(Transport[[#Headers],[Transport type]])),COLUMNS($F$5:I$5))))</f>
        <v/>
      </c>
      <c r="J7" s="7" t="str">
        <f>IF($D7&lt;COLUMNS($F$5:J$5),"",INDEX(Transport[[Transport type]:[Transport type]],_xlfn.AGGREGATE(15,3,(Transport[[mode]:[mode]]=$E7)/(Transport[[mode]:[mode]]=$E7)*(ROW(Transport[mode])-ROW(Transport[[#Headers],[mode]])),COLUMNS($F$5:J$5))))</f>
        <v/>
      </c>
      <c r="K7" s="7" t="str">
        <f>IF($D7&lt;COLUMNS($F$5:K$5),"",INDEX(Transport[[Transport type]:[Transport type]],_xlfn.AGGREGATE(15,3,(Transport[[mode]:[mode]]=$E7)/(Transport[[mode]:[mode]]=$E7)*(ROW(Transport[Transport type])-ROW(Transport[[#Headers],[Transport type]])),COLUMNS($F$5:K$5))))</f>
        <v/>
      </c>
      <c r="L7" s="7" t="str">
        <f>IF($D7&lt;COLUMNS($F$5:L$5),"",INDEX(Transport[[Transport type]:[Transport type]],_xlfn.AGGREGATE(15,3,(Transport[[mode]:[mode]]=$E7)/(Transport[[mode]:[mode]]=$E7)*(ROW(Transport[mode])-ROW(Transport[[#Headers],[mode]])),COLUMNS($F$5:L$5))))</f>
        <v/>
      </c>
      <c r="M7" s="7" t="str">
        <f>IF($D7&lt;COLUMNS($F$5:M$5),"",INDEX(Transport[[Transport type]:[Transport type]],_xlfn.AGGREGATE(15,3,(Transport[[mode]:[mode]]=$E7)/(Transport[[mode]:[mode]]=$E7)*(ROW(Transport[Transport type])-ROW(Transport[[#Headers],[Transport type]])),COLUMNS($F$5:M$5))))</f>
        <v/>
      </c>
      <c r="N7" s="7" t="str">
        <f>IF($D7&lt;COLUMNS($F$5:N$5),"",INDEX(Transport[[Transport type]:[Transport type]],_xlfn.AGGREGATE(15,3,(Transport[[mode]:[mode]]=$E7)/(Transport[[mode]:[mode]]=$E7)*(ROW(Transport[mode])-ROW(Transport[[#Headers],[mode]])),COLUMNS($F$5:N$5))))</f>
        <v/>
      </c>
      <c r="O7" s="7" t="str">
        <f>IF($D7&lt;COLUMNS($F$5:O$5),"",INDEX(Transport[[Transport type]:[Transport type]],_xlfn.AGGREGATE(15,3,(Transport[[mode]:[mode]]=$E7)/(Transport[[mode]:[mode]]=$E7)*(ROW(Transport[Transport type])-ROW(Transport[[#Headers],[Transport type]])),COLUMNS($F$5:O$5))))</f>
        <v/>
      </c>
      <c r="P7" s="7" t="str">
        <f>IF($D7&lt;COLUMNS($F$5:P$5),"",INDEX(Transport[[Transport type]:[Transport type]],_xlfn.AGGREGATE(15,3,(Transport[[mode]:[mode]]=$E7)/(Transport[[mode]:[mode]]=$E7)*(ROW(Transport[mode])-ROW(Transport[[#Headers],[mode]])),COLUMNS($F$5:P$5))))</f>
        <v/>
      </c>
      <c r="Q7" s="7"/>
      <c r="Y7" s="2" t="str">
        <f>IF($D7&lt;COLUMNS($F$5:Y$5),"",INDEX(Transport[[Transport type]:[Transport type]],_xlfn.AGGREGATE(15,3,(Transport[[mode]:[mode]]=$E7)/(Transport[[mode]:[mode]]=$E7)*(ROW(Transport[Transport type])-ROW(Transport[[#Headers],[Transport type]])),COLUMNS($F$5:Y$5))))</f>
        <v/>
      </c>
      <c r="Z7" s="3" t="str">
        <f>IF($D7&lt;COLUMNS($F$5:Z6),"",INDEX(Transport[[Transport type]:[Transport type]],_xlfn.AGGREGATE(15,3,(Transport[[mode]:[mode]]=$E7)/(Transport[[mode]:[mode]]=$E7)*(ROW(Transport[mode])-ROW(Transport[[#Headers],[mode]])),COLUMNS($F$5:Z6))))</f>
        <v/>
      </c>
      <c r="AA7" s="2" t="str">
        <f>IF($D7&lt;COLUMNS($F$5:AA6),"",INDEX(Transport[[Transport type]:[Transport type]],_xlfn.AGGREGATE(15,3,(Transport[[mode]:[mode]]=$E7)/(Transport[[mode]:[mode]]=$E7)*(ROW(Transport[Transport type])-ROW(Transport[[#Headers],[Transport type]])),COLUMNS($F$5:AA6))))</f>
        <v/>
      </c>
    </row>
    <row r="8" spans="1:27" s="2" customFormat="1" x14ac:dyDescent="0.35">
      <c r="A8" s="7" t="s">
        <v>1</v>
      </c>
      <c r="B8" s="7" t="s">
        <v>22</v>
      </c>
      <c r="C8" s="7"/>
      <c r="D8" s="7">
        <f>COUNTIF(Transport[mode],E8)</f>
        <v>2</v>
      </c>
      <c r="E8" s="11" t="str">
        <f>IFERROR(INDEX(Transport[mode],MATCH(0,INDEX(COUNTIF($E$5:E7,Transport[mode]),),0)),"")</f>
        <v>Rail</v>
      </c>
      <c r="F8" s="7" t="str">
        <f>IF($D8&lt;COLUMNS($F$5:F$5),"",INDEX(Transport[[Transport type]:[Transport type]],_xlfn.AGGREGATE(15,3,(Transport[[mode]:[mode]]=$E8)/(Transport[[mode]:[mode]]=$E8)*(ROW(Transport[mode])-ROW(Transport[[#Headers],[mode]])),COLUMNS($F$5:F$5))))</f>
        <v>Out Port</v>
      </c>
      <c r="G8" s="7" t="str">
        <f>IF($D8&lt;COLUMNS($F$5:G$5),"",INDEX(Transport[[Transport type]:[Transport type]],_xlfn.AGGREGATE(15,3,(Transport[[mode]:[mode]]=$E8)/(Transport[[mode]:[mode]]=$E8)*(ROW(Transport[Transport type])-ROW(Transport[[#Headers],[Transport type]])),COLUMNS($F$5:G$5))))</f>
        <v>Inland Depot</v>
      </c>
      <c r="H8" s="7" t="str">
        <f>IF($D8&lt;COLUMNS($F$5:H$5),"",INDEX(Transport[[Transport type]:[Transport type]],_xlfn.AGGREGATE(15,3,(Transport[[mode]:[mode]]=$E8)/(Transport[[mode]:[mode]]=$E8)*(ROW(Transport[mode])-ROW(Transport[[#Headers],[mode]])),COLUMNS($F$5:H$5))))</f>
        <v/>
      </c>
      <c r="I8" s="7" t="str">
        <f>IF($D8&lt;COLUMNS($F$5:I$5),"",INDEX(Transport[[Transport type]:[Transport type]],_xlfn.AGGREGATE(15,3,(Transport[[mode]:[mode]]=$E8)/(Transport[[mode]:[mode]]=$E8)*(ROW(Transport[Transport type])-ROW(Transport[[#Headers],[Transport type]])),COLUMNS($F$5:I$5))))</f>
        <v/>
      </c>
      <c r="J8" s="7" t="str">
        <f>IF($D8&lt;COLUMNS($F$5:J$5),"",INDEX(Transport[[Transport type]:[Transport type]],_xlfn.AGGREGATE(15,3,(Transport[[mode]:[mode]]=$E8)/(Transport[[mode]:[mode]]=$E8)*(ROW(Transport[mode])-ROW(Transport[[#Headers],[mode]])),COLUMNS($F$5:J$5))))</f>
        <v/>
      </c>
      <c r="K8" s="7" t="str">
        <f>IF($D8&lt;COLUMNS($F$5:K$5),"",INDEX(Transport[[Transport type]:[Transport type]],_xlfn.AGGREGATE(15,3,(Transport[[mode]:[mode]]=$E8)/(Transport[[mode]:[mode]]=$E8)*(ROW(Transport[Transport type])-ROW(Transport[[#Headers],[Transport type]])),COLUMNS($F$5:K$5))))</f>
        <v/>
      </c>
      <c r="L8" s="7" t="str">
        <f>IF($D8&lt;COLUMNS($F$5:L$5),"",INDEX(Transport[[Transport type]:[Transport type]],_xlfn.AGGREGATE(15,3,(Transport[[mode]:[mode]]=$E8)/(Transport[[mode]:[mode]]=$E8)*(ROW(Transport[mode])-ROW(Transport[[#Headers],[mode]])),COLUMNS($F$5:L$5))))</f>
        <v/>
      </c>
      <c r="M8" s="7" t="str">
        <f>IF($D8&lt;COLUMNS($F$5:M$5),"",INDEX(Transport[[Transport type]:[Transport type]],_xlfn.AGGREGATE(15,3,(Transport[[mode]:[mode]]=$E8)/(Transport[[mode]:[mode]]=$E8)*(ROW(Transport[Transport type])-ROW(Transport[[#Headers],[Transport type]])),COLUMNS($F$5:M$5))))</f>
        <v/>
      </c>
      <c r="N8" s="7" t="str">
        <f>IF($D8&lt;COLUMNS($F$5:N$5),"",INDEX(Transport[[Transport type]:[Transport type]],_xlfn.AGGREGATE(15,3,(Transport[[mode]:[mode]]=$E8)/(Transport[[mode]:[mode]]=$E8)*(ROW(Transport[mode])-ROW(Transport[[#Headers],[mode]])),COLUMNS($F$5:N$5))))</f>
        <v/>
      </c>
      <c r="O8" s="7" t="str">
        <f>IF($D8&lt;COLUMNS($F$5:O$5),"",INDEX(Transport[[Transport type]:[Transport type]],_xlfn.AGGREGATE(15,3,(Transport[[mode]:[mode]]=$E8)/(Transport[[mode]:[mode]]=$E8)*(ROW(Transport[Transport type])-ROW(Transport[[#Headers],[Transport type]])),COLUMNS($F$5:O$5))))</f>
        <v/>
      </c>
      <c r="P8" s="7" t="str">
        <f>IF($D8&lt;COLUMNS($F$5:P$5),"",INDEX(Transport[[Transport type]:[Transport type]],_xlfn.AGGREGATE(15,3,(Transport[[mode]:[mode]]=$E8)/(Transport[[mode]:[mode]]=$E8)*(ROW(Transport[mode])-ROW(Transport[[#Headers],[mode]])),COLUMNS($F$5:P$5))))</f>
        <v/>
      </c>
      <c r="Q8" s="7"/>
      <c r="Y8" s="2" t="str">
        <f>IF($D8&lt;COLUMNS($F$5:Y$5),"",INDEX(Transport[[Transport type]:[Transport type]],_xlfn.AGGREGATE(15,3,(Transport[[mode]:[mode]]=$E8)/(Transport[[mode]:[mode]]=$E8)*(ROW(Transport[Transport type])-ROW(Transport[[#Headers],[Transport type]])),COLUMNS($F$5:Y$5))))</f>
        <v/>
      </c>
      <c r="Z8" s="3" t="str">
        <f>IF($D8&lt;COLUMNS($F$5:Z7),"",INDEX(Transport[[Transport type]:[Transport type]],_xlfn.AGGREGATE(15,3,(Transport[[mode]:[mode]]=$E8)/(Transport[[mode]:[mode]]=$E8)*(ROW(Transport[mode])-ROW(Transport[[#Headers],[mode]])),COLUMNS($F$5:Z7))))</f>
        <v/>
      </c>
      <c r="AA8" s="2" t="str">
        <f>IF($D8&lt;COLUMNS($F$5:AA7),"",INDEX(Transport[[Transport type]:[Transport type]],_xlfn.AGGREGATE(15,3,(Transport[[mode]:[mode]]=$E8)/(Transport[[mode]:[mode]]=$E8)*(ROW(Transport[Transport type])-ROW(Transport[[#Headers],[Transport type]])),COLUMNS($F$5:AA7))))</f>
        <v/>
      </c>
    </row>
    <row r="9" spans="1:27" s="2" customFormat="1" x14ac:dyDescent="0.35">
      <c r="A9" s="7" t="s">
        <v>1</v>
      </c>
      <c r="B9" s="7" t="s">
        <v>23</v>
      </c>
      <c r="C9" s="7"/>
      <c r="D9" s="7">
        <f>COUNTIF(Transport[mode],E9)</f>
        <v>4</v>
      </c>
      <c r="E9" s="11" t="str">
        <f>IFERROR(INDEX(Transport[mode],MATCH(0,INDEX(COUNTIF($E$5:E8,Transport[mode]),),0)),"")</f>
        <v>Storage</v>
      </c>
      <c r="F9" s="7" t="str">
        <f>IF($D9&lt;COLUMNS($F$5:F$5),"",INDEX(Transport[[Transport type]:[Transport type]],_xlfn.AGGREGATE(15,3,(Transport[[mode]:[mode]]=$E9)/(Transport[[mode]:[mode]]=$E9)*(ROW(Transport[mode])-ROW(Transport[[#Headers],[mode]])),COLUMNS($F$5:F$5))))</f>
        <v>Inland Depot</v>
      </c>
      <c r="G9" s="7" t="str">
        <f>IF($D9&lt;COLUMNS($F$5:G$5),"",INDEX(Transport[[Transport type]:[Transport type]],_xlfn.AGGREGATE(15,3,(Transport[[mode]:[mode]]=$E9)/(Transport[[mode]:[mode]]=$E9)*(ROW(Transport[Transport type])-ROW(Transport[[#Headers],[Transport type]])),COLUMNS($F$5:G$5))))</f>
        <v>Dark Storage</v>
      </c>
      <c r="H9" s="7" t="str">
        <f>IF($D9&lt;COLUMNS($F$5:H$5),"",INDEX(Transport[[Transport type]:[Transport type]],_xlfn.AGGREGATE(15,3,(Transport[[mode]:[mode]]=$E9)/(Transport[[mode]:[mode]]=$E9)*(ROW(Transport[mode])-ROW(Transport[[#Headers],[mode]])),COLUMNS($F$5:H$5))))</f>
        <v>Decon Warehouse</v>
      </c>
      <c r="I9" s="7" t="str">
        <f>IF($D9&lt;COLUMNS($F$5:I$5),"",INDEX(Transport[[Transport type]:[Transport type]],_xlfn.AGGREGATE(15,3,(Transport[[mode]:[mode]]=$E9)/(Transport[[mode]:[mode]]=$E9)*(ROW(Transport[Transport type])-ROW(Transport[[#Headers],[Transport type]])),COLUMNS($F$5:I$5))))</f>
        <v>DeRig</v>
      </c>
      <c r="J9" s="7" t="str">
        <f>IF($D9&lt;COLUMNS($F$5:J$5),"",INDEX(Transport[[Transport type]:[Transport type]],_xlfn.AGGREGATE(15,3,(Transport[[mode]:[mode]]=$E9)/(Transport[[mode]:[mode]]=$E9)*(ROW(Transport[mode])-ROW(Transport[[#Headers],[mode]])),COLUMNS($F$5:J$5))))</f>
        <v/>
      </c>
      <c r="K9" s="7" t="str">
        <f>IF($D9&lt;COLUMNS($F$5:K$5),"",INDEX(Transport[[Transport type]:[Transport type]],_xlfn.AGGREGATE(15,3,(Transport[[mode]:[mode]]=$E9)/(Transport[[mode]:[mode]]=$E9)*(ROW(Transport[Transport type])-ROW(Transport[[#Headers],[Transport type]])),COLUMNS($F$5:K$5))))</f>
        <v/>
      </c>
      <c r="L9" s="7" t="str">
        <f>IF($D9&lt;COLUMNS($F$5:L$5),"",INDEX(Transport[[Transport type]:[Transport type]],_xlfn.AGGREGATE(15,3,(Transport[[mode]:[mode]]=$E9)/(Transport[[mode]:[mode]]=$E9)*(ROW(Transport[mode])-ROW(Transport[[#Headers],[mode]])),COLUMNS($F$5:L$5))))</f>
        <v/>
      </c>
      <c r="M9" s="7" t="str">
        <f>IF($D9&lt;COLUMNS($F$5:M$5),"",INDEX(Transport[[Transport type]:[Transport type]],_xlfn.AGGREGATE(15,3,(Transport[[mode]:[mode]]=$E9)/(Transport[[mode]:[mode]]=$E9)*(ROW(Transport[Transport type])-ROW(Transport[[#Headers],[Transport type]])),COLUMNS($F$5:M$5))))</f>
        <v/>
      </c>
      <c r="N9" s="7" t="str">
        <f>IF($D9&lt;COLUMNS($F$5:N$5),"",INDEX(Transport[[Transport type]:[Transport type]],_xlfn.AGGREGATE(15,3,(Transport[[mode]:[mode]]=$E9)/(Transport[[mode]:[mode]]=$E9)*(ROW(Transport[mode])-ROW(Transport[[#Headers],[mode]])),COLUMNS($F$5:N$5))))</f>
        <v/>
      </c>
      <c r="O9" s="7" t="str">
        <f>IF($D9&lt;COLUMNS($F$5:O$5),"",INDEX(Transport[[Transport type]:[Transport type]],_xlfn.AGGREGATE(15,3,(Transport[[mode]:[mode]]=$E9)/(Transport[[mode]:[mode]]=$E9)*(ROW(Transport[Transport type])-ROW(Transport[[#Headers],[Transport type]])),COLUMNS($F$5:O$5))))</f>
        <v/>
      </c>
      <c r="P9" s="7" t="str">
        <f>IF($D9&lt;COLUMNS($F$5:P$5),"",INDEX(Transport[[Transport type]:[Transport type]],_xlfn.AGGREGATE(15,3,(Transport[[mode]:[mode]]=$E9)/(Transport[[mode]:[mode]]=$E9)*(ROW(Transport[mode])-ROW(Transport[[#Headers],[mode]])),COLUMNS($F$5:P$5))))</f>
        <v/>
      </c>
      <c r="Q9" s="7"/>
      <c r="Y9" s="2" t="str">
        <f>IF($D9&lt;COLUMNS($F$5:Y$5),"",INDEX(Transport[[Transport type]:[Transport type]],_xlfn.AGGREGATE(15,3,(Transport[[mode]:[mode]]=$E9)/(Transport[[mode]:[mode]]=$E9)*(ROW(Transport[Transport type])-ROW(Transport[[#Headers],[Transport type]])),COLUMNS($F$5:Y$5))))</f>
        <v/>
      </c>
      <c r="Z9" s="3" t="str">
        <f>IF($D9&lt;COLUMNS($F$5:Z8),"",INDEX(Transport[[Transport type]:[Transport type]],_xlfn.AGGREGATE(15,3,(Transport[[mode]:[mode]]=$E9)/(Transport[[mode]:[mode]]=$E9)*(ROW(Transport[mode])-ROW(Transport[[#Headers],[mode]])),COLUMNS($F$5:Z8))))</f>
        <v/>
      </c>
      <c r="AA9" s="2" t="str">
        <f>IF($D9&lt;COLUMNS($F$5:AA8),"",INDEX(Transport[[Transport type]:[Transport type]],_xlfn.AGGREGATE(15,3,(Transport[[mode]:[mode]]=$E9)/(Transport[[mode]:[mode]]=$E9)*(ROW(Transport[Transport type])-ROW(Transport[[#Headers],[Transport type]])),COLUMNS($F$5:AA8))))</f>
        <v/>
      </c>
    </row>
    <row r="10" spans="1:27" x14ac:dyDescent="0.35">
      <c r="A10" s="7" t="s">
        <v>1</v>
      </c>
      <c r="B10" s="7" t="s">
        <v>24</v>
      </c>
      <c r="C10" s="7"/>
      <c r="D10" s="7"/>
      <c r="E10" s="1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Z10" s="1" t="str">
        <f>IF($D10&lt;COLUMNS($F$5:Z9),"",INDEX(Transport[[Transport type]:[Transport type]],_xlfn.AGGREGATE(15,3,(Transport[[mode]:[mode]]=$E10)/(Transport[[mode]:[mode]]=$E10)*(ROW(Transport[mode])-ROW(Transport[[#Headers],[mode]])),COLUMNS($F$5:Z9))))</f>
        <v/>
      </c>
      <c r="AA10" t="str">
        <f>IF($D10&lt;COLUMNS($F$5:AA9),"",INDEX(Transport[[Transport type]:[Transport type]],_xlfn.AGGREGATE(15,3,(Transport[[mode]:[mode]]=$E10)/(Transport[[mode]:[mode]]=$E10)*(ROW(Transport[Transport type])-ROW(Transport[[#Headers],[Transport type]])),COLUMNS($F$5:AA9))))</f>
        <v/>
      </c>
    </row>
    <row r="11" spans="1:27" x14ac:dyDescent="0.35">
      <c r="A11" s="7" t="s">
        <v>1</v>
      </c>
      <c r="B11" s="7" t="s">
        <v>25</v>
      </c>
      <c r="C11" s="7"/>
      <c r="D11" s="7"/>
      <c r="E11" s="1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Z11" s="1" t="str">
        <f>IF($D11&lt;COLUMNS($F$5:Z10),"",INDEX(Transport[[Transport type]:[Transport type]],_xlfn.AGGREGATE(15,3,(Transport[[mode]:[mode]]=$E11)/(Transport[[mode]:[mode]]=$E11)*(ROW(Transport[mode])-ROW(Transport[[#Headers],[mode]])),COLUMNS($F$5:Z10))))</f>
        <v/>
      </c>
      <c r="AA11" t="str">
        <f>IF($D11&lt;COLUMNS($F$5:AA10),"",INDEX(Transport[[Transport type]:[Transport type]],_xlfn.AGGREGATE(15,3,(Transport[[mode]:[mode]]=$E11)/(Transport[[mode]:[mode]]=$E11)*(ROW(Transport[Transport type])-ROW(Transport[[#Headers],[Transport type]])),COLUMNS($F$5:AA10))))</f>
        <v/>
      </c>
    </row>
    <row r="12" spans="1:27" x14ac:dyDescent="0.35">
      <c r="A12" s="7" t="s">
        <v>1</v>
      </c>
      <c r="B12" s="7" t="s">
        <v>26</v>
      </c>
      <c r="C12" s="7"/>
      <c r="D12" s="7"/>
      <c r="E12" s="12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Z12" s="1" t="str">
        <f>IF($D12&lt;COLUMNS($F$5:Z11),"",INDEX(Transport[[Transport type]:[Transport type]],_xlfn.AGGREGATE(15,3,(Transport[[mode]:[mode]]=$E12)/(Transport[[mode]:[mode]]=$E12)*(ROW(Transport[mode])-ROW(Transport[[#Headers],[mode]])),COLUMNS($F$5:Z11))))</f>
        <v/>
      </c>
      <c r="AA12" t="str">
        <f>IF($D12&lt;COLUMNS($F$5:AA11),"",INDEX(Transport[[Transport type]:[Transport type]],_xlfn.AGGREGATE(15,3,(Transport[[mode]:[mode]]=$E12)/(Transport[[mode]:[mode]]=$E12)*(ROW(Transport[Transport type])-ROW(Transport[[#Headers],[Transport type]])),COLUMNS($F$5:AA11))))</f>
        <v/>
      </c>
    </row>
    <row r="13" spans="1:27" x14ac:dyDescent="0.35">
      <c r="A13" s="7" t="s">
        <v>2</v>
      </c>
      <c r="B13" s="7" t="s">
        <v>20</v>
      </c>
      <c r="C13" s="7"/>
      <c r="D13" s="7"/>
      <c r="E13" s="12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Z13" s="1" t="str">
        <f>IF($D13&lt;COLUMNS($F$5:Z12),"",INDEX(Transport[[Transport type]:[Transport type]],_xlfn.AGGREGATE(15,3,(Transport[[mode]:[mode]]=$E13)/(Transport[[mode]:[mode]]=$E13)*(ROW(Transport[mode])-ROW(Transport[[#Headers],[mode]])),COLUMNS($F$5:Z12))))</f>
        <v/>
      </c>
      <c r="AA13" t="str">
        <f>IF($D13&lt;COLUMNS($F$5:AA12),"",INDEX(Transport[[Transport type]:[Transport type]],_xlfn.AGGREGATE(15,3,(Transport[[mode]:[mode]]=$E13)/(Transport[[mode]:[mode]]=$E13)*(ROW(Transport[Transport type])-ROW(Transport[[#Headers],[Transport type]])),COLUMNS($F$5:AA12))))</f>
        <v/>
      </c>
    </row>
    <row r="14" spans="1:27" x14ac:dyDescent="0.35">
      <c r="A14" s="7" t="s">
        <v>2</v>
      </c>
      <c r="B14" s="7" t="s">
        <v>18</v>
      </c>
      <c r="C14" s="7"/>
      <c r="D14" s="7"/>
      <c r="E14" s="12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Z14" s="1" t="str">
        <f>IF($D14&lt;COLUMNS($F$5:Z13),"",INDEX(Transport[[Transport type]:[Transport type]],_xlfn.AGGREGATE(15,3,(Transport[[mode]:[mode]]=$E14)/(Transport[[mode]:[mode]]=$E14)*(ROW(Transport[mode])-ROW(Transport[[#Headers],[mode]])),COLUMNS($F$5:Z13))))</f>
        <v/>
      </c>
      <c r="AA14" t="str">
        <f>IF($D14&lt;COLUMNS($F$5:AA13),"",INDEX(Transport[[Transport type]:[Transport type]],_xlfn.AGGREGATE(15,3,(Transport[[mode]:[mode]]=$E14)/(Transport[[mode]:[mode]]=$E14)*(ROW(Transport[Transport type])-ROW(Transport[[#Headers],[Transport type]])),COLUMNS($F$5:AA13))))</f>
        <v/>
      </c>
    </row>
    <row r="15" spans="1:27" x14ac:dyDescent="0.35">
      <c r="A15" s="7" t="s">
        <v>3</v>
      </c>
      <c r="B15" s="7" t="s">
        <v>20</v>
      </c>
      <c r="C15" s="7"/>
      <c r="D15" s="7"/>
      <c r="E15" s="1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Z15" s="1" t="str">
        <f>IF($D15&lt;COLUMNS($F$5:Z14),"",INDEX(Transport[[Transport type]:[Transport type]],_xlfn.AGGREGATE(15,3,(Transport[[mode]:[mode]]=$E15)/(Transport[[mode]:[mode]]=$E15)*(ROW(Transport[mode])-ROW(Transport[[#Headers],[mode]])),COLUMNS($F$5:Z14))))</f>
        <v/>
      </c>
      <c r="AA15" t="str">
        <f>IF($D15&lt;COLUMNS($F$5:AA14),"",INDEX(Transport[[Transport type]:[Transport type]],_xlfn.AGGREGATE(15,3,(Transport[[mode]:[mode]]=$E15)/(Transport[[mode]:[mode]]=$E15)*(ROW(Transport[Transport type])-ROW(Transport[[#Headers],[Transport type]])),COLUMNS($F$5:AA14))))</f>
        <v/>
      </c>
    </row>
    <row r="16" spans="1:27" x14ac:dyDescent="0.35">
      <c r="A16" s="7" t="s">
        <v>3</v>
      </c>
      <c r="B16" s="7" t="s">
        <v>18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35">
      <c r="A17" s="7" t="s">
        <v>4</v>
      </c>
      <c r="B17" s="7" t="s">
        <v>18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35">
      <c r="A18" s="7" t="s">
        <v>4</v>
      </c>
      <c r="B18" s="7" t="s">
        <v>26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35">
      <c r="A19" s="7" t="s">
        <v>4</v>
      </c>
      <c r="B19" s="7" t="s">
        <v>27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35">
      <c r="A20" s="7" t="s">
        <v>4</v>
      </c>
      <c r="B20" s="7" t="s">
        <v>25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</sheetData>
  <dataValidations count="2">
    <dataValidation type="list" allowBlank="1" showInputMessage="1" showErrorMessage="1" sqref="F2" xr:uid="{06E0AA9E-1FE0-4600-B5AE-646837CEC090}">
      <formula1>OFFSET($F$5,MATCH($E$2,$E$6:$E$9,0),,1,COUNTIF(OFFSET($F$5,MATCH($E$2,$E$6:$E$9,0),,1,20),"?*"))</formula1>
    </dataValidation>
    <dataValidation type="list" allowBlank="1" showInputMessage="1" showErrorMessage="1" sqref="E2" xr:uid="{1A340C17-F743-41A7-A717-3A519961A0E7}">
      <formula1>OFFSET($E$6,,,COUNTIF($E$6:$E$15,"?*"))</formula1>
    </dataValidation>
  </dataValidations>
  <pageMargins left="0.7" right="0.7" top="0.75" bottom="0.75" header="0.3" footer="0.3"/>
  <pageSetup paperSize="9" orientation="portrait" verticalDpi="0" r:id="rId1"/>
  <headerFooter>
    <oddFooter>&amp;L&amp;1#&amp;"Calibri"&amp;8&amp;K000000Sensitivity: Internal</oddFooter>
  </headerFooter>
  <ignoredErrors>
    <ignoredError sqref="G6:O9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 details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Aye Thiri Kyaw</dc:creator>
  <cp:lastModifiedBy>Karina Aye Thiri Kyaw</cp:lastModifiedBy>
  <dcterms:created xsi:type="dcterms:W3CDTF">2021-10-03T17:20:18Z</dcterms:created>
  <dcterms:modified xsi:type="dcterms:W3CDTF">2021-10-04T16:22:42Z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04d2c9-1577-460e-b668-57374a0216c3_Enabled">
    <vt:lpwstr>true</vt:lpwstr>
  </property>
  <property fmtid="{D5CDD505-2E9C-101B-9397-08002B2CF9AE}" pid="3" name="MSIP_Label_f604d2c9-1577-460e-b668-57374a0216c3_SetDate">
    <vt:lpwstr>2021-10-04T16:22:42Z</vt:lpwstr>
  </property>
  <property fmtid="{D5CDD505-2E9C-101B-9397-08002B2CF9AE}" pid="4" name="MSIP_Label_f604d2c9-1577-460e-b668-57374a0216c3_Method">
    <vt:lpwstr>Standard</vt:lpwstr>
  </property>
  <property fmtid="{D5CDD505-2E9C-101B-9397-08002B2CF9AE}" pid="5" name="MSIP_Label_f604d2c9-1577-460e-b668-57374a0216c3_Name">
    <vt:lpwstr>f604d2c9-1577-460e-b668-57374a0216c3</vt:lpwstr>
  </property>
  <property fmtid="{D5CDD505-2E9C-101B-9397-08002B2CF9AE}" pid="6" name="MSIP_Label_f604d2c9-1577-460e-b668-57374a0216c3_SiteId">
    <vt:lpwstr>1676489c-5c72-46b7-ba63-9ab90c4aad44</vt:lpwstr>
  </property>
  <property fmtid="{D5CDD505-2E9C-101B-9397-08002B2CF9AE}" pid="7" name="MSIP_Label_f604d2c9-1577-460e-b668-57374a0216c3_ActionId">
    <vt:lpwstr>eda3b1c0-1e98-4b20-94f2-a80164d5619e</vt:lpwstr>
  </property>
  <property fmtid="{D5CDD505-2E9C-101B-9397-08002B2CF9AE}" pid="8" name="MSIP_Label_f604d2c9-1577-460e-b668-57374a0216c3_ContentBits">
    <vt:lpwstr>2</vt:lpwstr>
  </property>
</Properties>
</file>