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X2110-Camera\100x\cal3\"/>
    </mc:Choice>
  </mc:AlternateContent>
  <bookViews>
    <workbookView xWindow="0" yWindow="0" windowWidth="27105" windowHeight="11130" activeTab="1" xr2:uid="{51A4196A-617C-44C0-B166-0DE770D241B2}"/>
  </bookViews>
  <sheets>
    <sheet name="Sheet1" sheetId="1" r:id="rId1"/>
    <sheet name="polypoin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Q6" i="2"/>
  <c r="Q7" i="2"/>
  <c r="Q4" i="2"/>
  <c r="S5" i="2" l="1"/>
  <c r="S6" i="2"/>
  <c r="S7" i="2"/>
  <c r="S4" i="2"/>
  <c r="U4" i="2" l="1"/>
  <c r="AQ63" i="1"/>
  <c r="AQ65" i="1" s="1"/>
  <c r="AA2" i="1"/>
  <c r="AA3" i="1"/>
  <c r="AA4" i="1"/>
  <c r="AA5" i="1"/>
  <c r="AA6" i="1"/>
  <c r="AA7" i="1"/>
  <c r="AA8" i="1"/>
  <c r="Z8" i="1" s="1"/>
  <c r="AA9" i="1"/>
  <c r="Z9" i="1" s="1"/>
  <c r="AA10" i="1"/>
  <c r="AA11" i="1"/>
  <c r="AA12" i="1"/>
  <c r="AA13" i="1"/>
  <c r="Z13" i="1" s="1"/>
  <c r="AA14" i="1"/>
  <c r="AA15" i="1"/>
  <c r="Z15" i="1" s="1"/>
  <c r="AA16" i="1"/>
  <c r="Z16" i="1" s="1"/>
  <c r="AA17" i="1"/>
  <c r="Z17" i="1" s="1"/>
  <c r="AA18" i="1"/>
  <c r="AA19" i="1"/>
  <c r="AA20" i="1"/>
  <c r="AA21" i="1"/>
  <c r="AA22" i="1"/>
  <c r="AA23" i="1"/>
  <c r="Z23" i="1" s="1"/>
  <c r="AA24" i="1"/>
  <c r="Z24" i="1" s="1"/>
  <c r="AA25" i="1"/>
  <c r="Z25" i="1" s="1"/>
  <c r="AA26" i="1"/>
  <c r="AA27" i="1"/>
  <c r="Z27" i="1" s="1"/>
  <c r="AA28" i="1"/>
  <c r="AA29" i="1"/>
  <c r="AA30" i="1"/>
  <c r="AA31" i="1"/>
  <c r="AA32" i="1"/>
  <c r="AA33" i="1"/>
  <c r="Z33" i="1" s="1"/>
  <c r="AA34" i="1"/>
  <c r="Z34" i="1" s="1"/>
  <c r="AA35" i="1"/>
  <c r="Z35" i="1" s="1"/>
  <c r="AA36" i="1"/>
  <c r="AA37" i="1"/>
  <c r="AA38" i="1"/>
  <c r="AA39" i="1"/>
  <c r="Z39" i="1" s="1"/>
  <c r="AA40" i="1"/>
  <c r="Z40" i="1" s="1"/>
  <c r="AA41" i="1"/>
  <c r="Z41" i="1" s="1"/>
  <c r="AA43" i="1"/>
  <c r="AA44" i="1"/>
  <c r="AA45" i="1"/>
  <c r="AA46" i="1"/>
  <c r="AA47" i="1"/>
  <c r="AA48" i="1"/>
  <c r="Z48" i="1" s="1"/>
  <c r="AA49" i="1"/>
  <c r="Z49" i="1" s="1"/>
  <c r="AA50" i="1"/>
  <c r="Z50" i="1" s="1"/>
  <c r="AA51" i="1"/>
  <c r="AA52" i="1"/>
  <c r="Z52" i="1" s="1"/>
  <c r="AA53" i="1"/>
  <c r="AA54" i="1"/>
  <c r="AA55" i="1"/>
  <c r="AA56" i="1"/>
  <c r="AA57" i="1"/>
  <c r="AA58" i="1"/>
  <c r="Z58" i="1" s="1"/>
  <c r="AA59" i="1"/>
  <c r="AA60" i="1"/>
  <c r="Z60" i="1" s="1"/>
  <c r="AA61" i="1"/>
  <c r="AA62" i="1"/>
  <c r="Z62" i="1" s="1"/>
  <c r="AA42" i="1"/>
  <c r="Z42" i="1" s="1"/>
  <c r="Z14" i="1"/>
  <c r="Z30" i="1"/>
  <c r="Z31" i="1"/>
  <c r="Z32" i="1"/>
  <c r="Z57" i="1"/>
  <c r="Z2" i="1"/>
  <c r="Z4" i="1"/>
  <c r="Z7" i="1"/>
  <c r="Z12" i="1"/>
  <c r="Z20" i="1"/>
  <c r="Z28" i="1"/>
  <c r="Z36" i="1"/>
  <c r="Z3" i="1"/>
  <c r="Z5" i="1"/>
  <c r="Z6" i="1"/>
  <c r="Z10" i="1"/>
  <c r="Z11" i="1"/>
  <c r="Z18" i="1"/>
  <c r="Z19" i="1"/>
  <c r="Z21" i="1"/>
  <c r="Z22" i="1"/>
  <c r="Z26" i="1"/>
  <c r="Z29" i="1"/>
  <c r="Z37" i="1"/>
  <c r="Z38" i="1"/>
  <c r="Z43" i="1"/>
  <c r="Z44" i="1"/>
  <c r="Z45" i="1"/>
  <c r="Z46" i="1"/>
  <c r="Z47" i="1"/>
  <c r="Z51" i="1"/>
  <c r="Z53" i="1"/>
  <c r="Z54" i="1"/>
  <c r="Z55" i="1"/>
  <c r="Z56" i="1"/>
  <c r="Z59" i="1"/>
  <c r="Z61" i="1"/>
  <c r="AJ3" i="1"/>
  <c r="AJ4" i="1"/>
  <c r="AK4" i="1"/>
  <c r="AJ5" i="1"/>
  <c r="AJ6" i="1"/>
  <c r="AK6" i="1"/>
  <c r="AM6" i="1"/>
  <c r="AJ7" i="1"/>
  <c r="AJ8" i="1"/>
  <c r="AK8" i="1"/>
  <c r="AM8" i="1"/>
  <c r="AJ9" i="1"/>
  <c r="AJ10" i="1"/>
  <c r="AK10" i="1"/>
  <c r="AM10" i="1"/>
  <c r="AJ11" i="1"/>
  <c r="AJ12" i="1"/>
  <c r="AK12" i="1"/>
  <c r="AM12" i="1"/>
  <c r="AJ13" i="1"/>
  <c r="AM13" i="1"/>
  <c r="AJ14" i="1"/>
  <c r="AK14" i="1"/>
  <c r="AM14" i="1"/>
  <c r="AJ15" i="1"/>
  <c r="AM15" i="1"/>
  <c r="AJ16" i="1"/>
  <c r="AK16" i="1"/>
  <c r="AJ17" i="1"/>
  <c r="AM17" i="1"/>
  <c r="AJ18" i="1"/>
  <c r="AK18" i="1"/>
  <c r="AM18" i="1"/>
  <c r="AJ19" i="1"/>
  <c r="AJ20" i="1"/>
  <c r="AK20" i="1"/>
  <c r="AM20" i="1"/>
  <c r="AJ21" i="1"/>
  <c r="AM21" i="1"/>
  <c r="AJ22" i="1"/>
  <c r="AK22" i="1"/>
  <c r="AM22" i="1"/>
  <c r="AJ23" i="1"/>
  <c r="AM23" i="1"/>
  <c r="AJ24" i="1"/>
  <c r="AK24" i="1"/>
  <c r="AJ25" i="1"/>
  <c r="AM25" i="1"/>
  <c r="AJ26" i="1"/>
  <c r="AK26" i="1"/>
  <c r="AM26" i="1"/>
  <c r="AJ27" i="1"/>
  <c r="AJ28" i="1"/>
  <c r="AK28" i="1"/>
  <c r="AM28" i="1"/>
  <c r="AJ29" i="1"/>
  <c r="AM29" i="1"/>
  <c r="AJ30" i="1"/>
  <c r="AK30" i="1"/>
  <c r="AM30" i="1"/>
  <c r="AJ31" i="1"/>
  <c r="AM31" i="1"/>
  <c r="AJ32" i="1"/>
  <c r="AK32" i="1"/>
  <c r="AM32" i="1"/>
  <c r="AJ33" i="1"/>
  <c r="AM33" i="1"/>
  <c r="AJ34" i="1"/>
  <c r="AK34" i="1"/>
  <c r="AM34" i="1"/>
  <c r="AJ35" i="1"/>
  <c r="AM35" i="1"/>
  <c r="AJ36" i="1"/>
  <c r="AK36" i="1"/>
  <c r="AM36" i="1"/>
  <c r="AJ37" i="1"/>
  <c r="AM37" i="1"/>
  <c r="AJ38" i="1"/>
  <c r="AK38" i="1"/>
  <c r="AM38" i="1"/>
  <c r="AJ39" i="1"/>
  <c r="AM39" i="1"/>
  <c r="AJ40" i="1"/>
  <c r="AK40" i="1"/>
  <c r="AM40" i="1"/>
  <c r="AJ41" i="1"/>
  <c r="AM41" i="1"/>
  <c r="AJ42" i="1"/>
  <c r="AK42" i="1"/>
  <c r="AM42" i="1"/>
  <c r="AJ43" i="1"/>
  <c r="AM43" i="1"/>
  <c r="AJ44" i="1"/>
  <c r="AK44" i="1"/>
  <c r="AM44" i="1"/>
  <c r="AJ45" i="1"/>
  <c r="AM45" i="1"/>
  <c r="AJ46" i="1"/>
  <c r="AK46" i="1"/>
  <c r="AM46" i="1"/>
  <c r="AJ47" i="1"/>
  <c r="AM47" i="1"/>
  <c r="AJ48" i="1"/>
  <c r="AK48" i="1"/>
  <c r="AM48" i="1"/>
  <c r="AJ49" i="1"/>
  <c r="AM49" i="1"/>
  <c r="AJ50" i="1"/>
  <c r="AK50" i="1"/>
  <c r="AM50" i="1"/>
  <c r="AJ51" i="1"/>
  <c r="AM51" i="1"/>
  <c r="AJ52" i="1"/>
  <c r="AK52" i="1"/>
  <c r="AM52" i="1"/>
  <c r="AJ53" i="1"/>
  <c r="AM53" i="1"/>
  <c r="AJ54" i="1"/>
  <c r="AK54" i="1"/>
  <c r="AM54" i="1"/>
  <c r="AJ55" i="1"/>
  <c r="AM55" i="1"/>
  <c r="AJ56" i="1"/>
  <c r="AK56" i="1"/>
  <c r="AM56" i="1"/>
  <c r="AJ57" i="1"/>
  <c r="AM57" i="1"/>
  <c r="AJ58" i="1"/>
  <c r="AK58" i="1"/>
  <c r="AM58" i="1"/>
  <c r="AJ59" i="1"/>
  <c r="AM59" i="1"/>
  <c r="AJ60" i="1"/>
  <c r="AK60" i="1"/>
  <c r="AM60" i="1"/>
  <c r="AJ61" i="1"/>
  <c r="AM61" i="1"/>
  <c r="AJ62" i="1"/>
  <c r="AK62" i="1"/>
  <c r="AM62" i="1"/>
  <c r="AM2" i="1"/>
  <c r="AJ2" i="1"/>
  <c r="AI3" i="1"/>
  <c r="AI4" i="1"/>
  <c r="AI7" i="1"/>
  <c r="AI10" i="1"/>
  <c r="AI11" i="1"/>
  <c r="AI12" i="1"/>
  <c r="AI13" i="1"/>
  <c r="AI14" i="1"/>
  <c r="AI19" i="1"/>
  <c r="AI20" i="1"/>
  <c r="AI21" i="1"/>
  <c r="AI22" i="1"/>
  <c r="AI23" i="1"/>
  <c r="AI26" i="1"/>
  <c r="AI29" i="1"/>
  <c r="AI30" i="1"/>
  <c r="AI31" i="1"/>
  <c r="AI34" i="1"/>
  <c r="AI35" i="1"/>
  <c r="AI36" i="1"/>
  <c r="AI39" i="1"/>
  <c r="AI42" i="1"/>
  <c r="AI43" i="1"/>
  <c r="AI44" i="1"/>
  <c r="AI45" i="1"/>
  <c r="AI46" i="1"/>
  <c r="AI51" i="1"/>
  <c r="AI52" i="1"/>
  <c r="AI53" i="1"/>
  <c r="AI54" i="1"/>
  <c r="AI55" i="1"/>
  <c r="AI58" i="1"/>
  <c r="AI61" i="1"/>
  <c r="AI62" i="1"/>
  <c r="AI2" i="1"/>
  <c r="AD1" i="1"/>
  <c r="AE1" i="1"/>
  <c r="AK3" i="1" s="1"/>
  <c r="AF1" i="1"/>
  <c r="AL8" i="1" s="1"/>
  <c r="AG1" i="1"/>
  <c r="AM11" i="1" s="1"/>
  <c r="AC1" i="1"/>
  <c r="AP63" i="1"/>
  <c r="AR63" i="1"/>
  <c r="AS63" i="1"/>
  <c r="AT63" i="1"/>
  <c r="AP64" i="1"/>
  <c r="AQ64" i="1"/>
  <c r="AR64" i="1"/>
  <c r="AS64" i="1"/>
  <c r="AT64" i="1"/>
  <c r="AD64" i="1"/>
  <c r="AE64" i="1"/>
  <c r="AF64" i="1"/>
  <c r="AG64" i="1"/>
  <c r="AC64" i="1"/>
  <c r="AD63" i="1" l="1"/>
  <c r="AD65" i="1" s="1"/>
  <c r="AE63" i="1"/>
  <c r="AE65" i="1" s="1"/>
  <c r="AC63" i="1"/>
  <c r="AG63" i="1"/>
  <c r="AG65" i="1" s="1"/>
  <c r="AF63" i="1"/>
  <c r="AF65" i="1" s="1"/>
  <c r="AM63" i="1"/>
  <c r="AL50" i="1"/>
  <c r="AL60" i="1"/>
  <c r="AL52" i="1"/>
  <c r="AL44" i="1"/>
  <c r="AL36" i="1"/>
  <c r="AL28" i="1"/>
  <c r="AL20" i="1"/>
  <c r="AL12" i="1"/>
  <c r="AL6" i="1"/>
  <c r="AM27" i="1"/>
  <c r="AM24" i="1"/>
  <c r="AM19" i="1"/>
  <c r="AM16" i="1"/>
  <c r="AL2" i="1"/>
  <c r="AL3" i="1"/>
  <c r="AL5" i="1"/>
  <c r="AL7" i="1"/>
  <c r="AL9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55" i="1"/>
  <c r="AL57" i="1"/>
  <c r="AL59" i="1"/>
  <c r="AL61" i="1"/>
  <c r="AL4" i="1"/>
  <c r="AL58" i="1"/>
  <c r="AL42" i="1"/>
  <c r="AL34" i="1"/>
  <c r="AL26" i="1"/>
  <c r="AL18" i="1"/>
  <c r="AL10" i="1"/>
  <c r="AJ64" i="1"/>
  <c r="AP65" i="1"/>
  <c r="AL62" i="1"/>
  <c r="AL54" i="1"/>
  <c r="AL46" i="1"/>
  <c r="AL38" i="1"/>
  <c r="AL30" i="1"/>
  <c r="AL22" i="1"/>
  <c r="AL14" i="1"/>
  <c r="AJ63" i="1"/>
  <c r="AJ65" i="1" s="1"/>
  <c r="AI8" i="1"/>
  <c r="AI63" i="1" s="1"/>
  <c r="AI16" i="1"/>
  <c r="AI24" i="1"/>
  <c r="AI32" i="1"/>
  <c r="AI40" i="1"/>
  <c r="AI48" i="1"/>
  <c r="AI56" i="1"/>
  <c r="AI9" i="1"/>
  <c r="AI17" i="1"/>
  <c r="AI25" i="1"/>
  <c r="AI33" i="1"/>
  <c r="AI41" i="1"/>
  <c r="AI49" i="1"/>
  <c r="AI57" i="1"/>
  <c r="AI60" i="1"/>
  <c r="AI50" i="1"/>
  <c r="AI38" i="1"/>
  <c r="AI28" i="1"/>
  <c r="AI18" i="1"/>
  <c r="AI6" i="1"/>
  <c r="AM3" i="1"/>
  <c r="AM5" i="1"/>
  <c r="AM7" i="1"/>
  <c r="AM9" i="1"/>
  <c r="AI59" i="1"/>
  <c r="AI47" i="1"/>
  <c r="AI37" i="1"/>
  <c r="AI27" i="1"/>
  <c r="AI15" i="1"/>
  <c r="AI5" i="1"/>
  <c r="AL56" i="1"/>
  <c r="AL48" i="1"/>
  <c r="AL40" i="1"/>
  <c r="AL32" i="1"/>
  <c r="AL24" i="1"/>
  <c r="AL16" i="1"/>
  <c r="AM4" i="1"/>
  <c r="AT65" i="1"/>
  <c r="AK2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3" i="1"/>
  <c r="AK11" i="1"/>
  <c r="AK9" i="1"/>
  <c r="AK7" i="1"/>
  <c r="AK5" i="1"/>
  <c r="AS65" i="1"/>
  <c r="AR65" i="1"/>
  <c r="L3" i="1"/>
  <c r="L9" i="1"/>
  <c r="L10" i="1"/>
  <c r="L17" i="1"/>
  <c r="L18" i="1"/>
  <c r="L19" i="1"/>
  <c r="L25" i="1"/>
  <c r="L26" i="1"/>
  <c r="L27" i="1"/>
  <c r="L32" i="1"/>
  <c r="L34" i="1"/>
  <c r="L35" i="1"/>
  <c r="L40" i="1"/>
  <c r="L41" i="1"/>
  <c r="L42" i="1"/>
  <c r="L43" i="1"/>
  <c r="L48" i="1"/>
  <c r="L50" i="1"/>
  <c r="L51" i="1"/>
  <c r="L56" i="1"/>
  <c r="L57" i="1"/>
  <c r="L58" i="1"/>
  <c r="L2" i="1"/>
  <c r="K3" i="1"/>
  <c r="K8" i="1"/>
  <c r="K9" i="1"/>
  <c r="K10" i="1"/>
  <c r="K11" i="1"/>
  <c r="K15" i="1"/>
  <c r="K16" i="1"/>
  <c r="K17" i="1"/>
  <c r="K19" i="1"/>
  <c r="K23" i="1"/>
  <c r="K24" i="1"/>
  <c r="K25" i="1"/>
  <c r="K26" i="1"/>
  <c r="K27" i="1"/>
  <c r="K31" i="1"/>
  <c r="K33" i="1"/>
  <c r="K34" i="1"/>
  <c r="K35" i="1"/>
  <c r="K39" i="1"/>
  <c r="K40" i="1"/>
  <c r="K41" i="1"/>
  <c r="K42" i="1"/>
  <c r="K47" i="1"/>
  <c r="K48" i="1"/>
  <c r="K49" i="1"/>
  <c r="K50" i="1"/>
  <c r="K51" i="1"/>
  <c r="K55" i="1"/>
  <c r="K56" i="1"/>
  <c r="K58" i="1"/>
  <c r="K2" i="1"/>
  <c r="J6" i="1"/>
  <c r="J7" i="1"/>
  <c r="J8" i="1"/>
  <c r="J9" i="1"/>
  <c r="J10" i="1"/>
  <c r="J15" i="1"/>
  <c r="J16" i="1"/>
  <c r="J17" i="1"/>
  <c r="J18" i="1"/>
  <c r="J22" i="1"/>
  <c r="J23" i="1"/>
  <c r="J24" i="1"/>
  <c r="J26" i="1"/>
  <c r="J30" i="1"/>
  <c r="J31" i="1"/>
  <c r="J32" i="1"/>
  <c r="J33" i="1"/>
  <c r="J34" i="1"/>
  <c r="J38" i="1"/>
  <c r="J40" i="1"/>
  <c r="J41" i="1"/>
  <c r="J42" i="1"/>
  <c r="J46" i="1"/>
  <c r="J47" i="1"/>
  <c r="J48" i="1"/>
  <c r="J49" i="1"/>
  <c r="J54" i="1"/>
  <c r="J55" i="1"/>
  <c r="J56" i="1"/>
  <c r="J57" i="1"/>
  <c r="J58" i="1"/>
  <c r="K1" i="1"/>
  <c r="L1" i="1"/>
  <c r="J1" i="1"/>
  <c r="I30" i="1"/>
  <c r="I31" i="1"/>
  <c r="I32" i="1"/>
  <c r="I36" i="1"/>
  <c r="I37" i="1"/>
  <c r="I38" i="1"/>
  <c r="I39" i="1"/>
  <c r="I40" i="1"/>
  <c r="I44" i="1"/>
  <c r="I45" i="1"/>
  <c r="I46" i="1"/>
  <c r="I47" i="1"/>
  <c r="I48" i="1"/>
  <c r="I54" i="1"/>
  <c r="I55" i="1"/>
  <c r="I56" i="1"/>
  <c r="E16" i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E24" i="1"/>
  <c r="E25" i="1"/>
  <c r="I25" i="1" s="1"/>
  <c r="E26" i="1"/>
  <c r="I26" i="1" s="1"/>
  <c r="E27" i="1"/>
  <c r="E28" i="1"/>
  <c r="I28" i="1" s="1"/>
  <c r="E29" i="1"/>
  <c r="I29" i="1" s="1"/>
  <c r="E30" i="1"/>
  <c r="E31" i="1"/>
  <c r="E32" i="1"/>
  <c r="E33" i="1"/>
  <c r="I33" i="1" s="1"/>
  <c r="E34" i="1"/>
  <c r="I34" i="1" s="1"/>
  <c r="E35" i="1"/>
  <c r="I35" i="1" s="1"/>
  <c r="E36" i="1"/>
  <c r="E37" i="1"/>
  <c r="E38" i="1"/>
  <c r="E39" i="1"/>
  <c r="E40" i="1"/>
  <c r="E41" i="1"/>
  <c r="I41" i="1" s="1"/>
  <c r="E42" i="1"/>
  <c r="I42" i="1" s="1"/>
  <c r="E43" i="1"/>
  <c r="I43" i="1" s="1"/>
  <c r="E44" i="1"/>
  <c r="E45" i="1"/>
  <c r="E46" i="1"/>
  <c r="E47" i="1"/>
  <c r="E48" i="1"/>
  <c r="E49" i="1"/>
  <c r="I49" i="1" s="1"/>
  <c r="E50" i="1"/>
  <c r="I50" i="1" s="1"/>
  <c r="E51" i="1"/>
  <c r="I51" i="1" s="1"/>
  <c r="E52" i="1"/>
  <c r="I52" i="1" s="1"/>
  <c r="E53" i="1"/>
  <c r="I53" i="1" s="1"/>
  <c r="E54" i="1"/>
  <c r="E55" i="1"/>
  <c r="E56" i="1"/>
  <c r="E57" i="1"/>
  <c r="I57" i="1" s="1"/>
  <c r="E58" i="1"/>
  <c r="I58" i="1" s="1"/>
  <c r="E2" i="1"/>
  <c r="I2" i="1" s="1"/>
  <c r="E3" i="1"/>
  <c r="I3" i="1" s="1"/>
  <c r="E4" i="1"/>
  <c r="I4" i="1" s="1"/>
  <c r="E5" i="1"/>
  <c r="I5" i="1" s="1"/>
  <c r="E6" i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E15" i="1"/>
  <c r="I14" i="1"/>
  <c r="I15" i="1"/>
  <c r="I16" i="1"/>
  <c r="I23" i="1"/>
  <c r="I24" i="1"/>
  <c r="I27" i="1"/>
  <c r="I6" i="1"/>
  <c r="L4" i="1" l="1"/>
  <c r="L12" i="1"/>
  <c r="L20" i="1"/>
  <c r="L28" i="1"/>
  <c r="L36" i="1"/>
  <c r="L44" i="1"/>
  <c r="L52" i="1"/>
  <c r="L5" i="1"/>
  <c r="L13" i="1"/>
  <c r="L21" i="1"/>
  <c r="L29" i="1"/>
  <c r="L37" i="1"/>
  <c r="L45" i="1"/>
  <c r="L53" i="1"/>
  <c r="K4" i="1"/>
  <c r="K12" i="1"/>
  <c r="K20" i="1"/>
  <c r="K28" i="1"/>
  <c r="K36" i="1"/>
  <c r="K44" i="1"/>
  <c r="K52" i="1"/>
  <c r="J3" i="1"/>
  <c r="J11" i="1"/>
  <c r="J19" i="1"/>
  <c r="J27" i="1"/>
  <c r="J35" i="1"/>
  <c r="J43" i="1"/>
  <c r="J51" i="1"/>
  <c r="J2" i="1"/>
  <c r="L6" i="1"/>
  <c r="L14" i="1"/>
  <c r="L22" i="1"/>
  <c r="L30" i="1"/>
  <c r="L38" i="1"/>
  <c r="L46" i="1"/>
  <c r="L54" i="1"/>
  <c r="K5" i="1"/>
  <c r="K13" i="1"/>
  <c r="K21" i="1"/>
  <c r="K29" i="1"/>
  <c r="K37" i="1"/>
  <c r="K45" i="1"/>
  <c r="K53" i="1"/>
  <c r="J4" i="1"/>
  <c r="J12" i="1"/>
  <c r="J20" i="1"/>
  <c r="J28" i="1"/>
  <c r="J36" i="1"/>
  <c r="J44" i="1"/>
  <c r="J52" i="1"/>
  <c r="L7" i="1"/>
  <c r="L15" i="1"/>
  <c r="L23" i="1"/>
  <c r="L31" i="1"/>
  <c r="L39" i="1"/>
  <c r="L47" i="1"/>
  <c r="L55" i="1"/>
  <c r="K6" i="1"/>
  <c r="K14" i="1"/>
  <c r="K22" i="1"/>
  <c r="K30" i="1"/>
  <c r="K38" i="1"/>
  <c r="K46" i="1"/>
  <c r="K54" i="1"/>
  <c r="J5" i="1"/>
  <c r="J13" i="1"/>
  <c r="J21" i="1"/>
  <c r="J29" i="1"/>
  <c r="J37" i="1"/>
  <c r="J45" i="1"/>
  <c r="J53" i="1"/>
  <c r="L8" i="1"/>
  <c r="L16" i="1"/>
  <c r="L24" i="1"/>
  <c r="J50" i="1"/>
  <c r="J39" i="1"/>
  <c r="J25" i="1"/>
  <c r="J14" i="1"/>
  <c r="K57" i="1"/>
  <c r="K43" i="1"/>
  <c r="K32" i="1"/>
  <c r="K18" i="1"/>
  <c r="K7" i="1"/>
  <c r="L49" i="1"/>
  <c r="L33" i="1"/>
  <c r="L11" i="1"/>
  <c r="AL63" i="1"/>
  <c r="AL65" i="1" s="1"/>
  <c r="AL64" i="1"/>
  <c r="AK64" i="1"/>
  <c r="AK63" i="1"/>
  <c r="AK65" i="1" s="1"/>
  <c r="AI64" i="1"/>
  <c r="AI65" i="1" s="1"/>
  <c r="AM64" i="1"/>
  <c r="AM65" i="1"/>
  <c r="AC65" i="1" l="1"/>
</calcChain>
</file>

<file path=xl/sharedStrings.xml><?xml version="1.0" encoding="utf-8"?>
<sst xmlns="http://schemas.openxmlformats.org/spreadsheetml/2006/main" count="71" uniqueCount="13">
  <si>
    <t>pixel</t>
  </si>
  <si>
    <t>wl</t>
  </si>
  <si>
    <t>red</t>
  </si>
  <si>
    <t>green</t>
  </si>
  <si>
    <t>initial points</t>
  </si>
  <si>
    <t>coef</t>
  </si>
  <si>
    <t>X</t>
  </si>
  <si>
    <t>Y</t>
  </si>
  <si>
    <t>x3</t>
  </si>
  <si>
    <t>x2</t>
  </si>
  <si>
    <t>x1</t>
  </si>
  <si>
    <t>c</t>
  </si>
  <si>
    <t>coef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</si>
</sst>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3" borderId="0" xfId="0" applyNumberFormat="1" applyFill="1"/>
    <xf numFmtId="11" fontId="0" fillId="4" borderId="0" xfId="0" applyNumberFormat="1" applyFill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wl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3399825021872267E-2"/>
                  <c:y val="0.45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Sheet1!$N$3:$N$6</c:f>
              <c:numCache>
                <c:formatCode>General</c:formatCode>
                <c:ptCount val="4"/>
                <c:pt idx="0">
                  <c:v>-68.869500000000002</c:v>
                </c:pt>
                <c:pt idx="1">
                  <c:v>-26.8413</c:v>
                </c:pt>
                <c:pt idx="2">
                  <c:v>0</c:v>
                </c:pt>
                <c:pt idx="3">
                  <c:v>13.643800000000001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488</c:v>
                </c:pt>
                <c:pt idx="1">
                  <c:v>592</c:v>
                </c:pt>
                <c:pt idx="2">
                  <c:v>680</c:v>
                </c:pt>
                <c:pt idx="3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A-4404-86D1-9BB530126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44928"/>
        <c:axId val="307545584"/>
      </c:scatterChart>
      <c:valAx>
        <c:axId val="307544928"/>
        <c:scaling>
          <c:orientation val="minMax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5584"/>
        <c:crossesAt val="-70"/>
        <c:crossBetween val="midCat"/>
      </c:valAx>
      <c:valAx>
        <c:axId val="307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4928"/>
        <c:crossesAt val="-7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Sheet1!$K$2:$K$58</c:f>
              <c:numCache>
                <c:formatCode>General</c:formatCode>
                <c:ptCount val="57"/>
                <c:pt idx="0">
                  <c:v>-6.0013999078040059E-2</c:v>
                </c:pt>
                <c:pt idx="1">
                  <c:v>1.3185380970317517E-2</c:v>
                </c:pt>
                <c:pt idx="2">
                  <c:v>3.3549755377098256E-2</c:v>
                </c:pt>
                <c:pt idx="3">
                  <c:v>0</c:v>
                </c:pt>
                <c:pt idx="4">
                  <c:v>-1.6177508688963727E-4</c:v>
                </c:pt>
                <c:pt idx="5">
                  <c:v>2.3160922895780423E-2</c:v>
                </c:pt>
                <c:pt idx="6">
                  <c:v>3.4899497095531196E-2</c:v>
                </c:pt>
                <c:pt idx="7">
                  <c:v>-3.072593698338677E-2</c:v>
                </c:pt>
                <c:pt idx="8">
                  <c:v>4.9920840867906935E-2</c:v>
                </c:pt>
                <c:pt idx="9">
                  <c:v>0.1204776485848843</c:v>
                </c:pt>
                <c:pt idx="10">
                  <c:v>7.4985730067254175E-2</c:v>
                </c:pt>
                <c:pt idx="11">
                  <c:v>9.662955043809951E-2</c:v>
                </c:pt>
                <c:pt idx="12">
                  <c:v>7.2463856705424545E-2</c:v>
                </c:pt>
                <c:pt idx="13">
                  <c:v>8.1316985161588473E-2</c:v>
                </c:pt>
                <c:pt idx="14">
                  <c:v>0.12298197435585589</c:v>
                </c:pt>
                <c:pt idx="15">
                  <c:v>0.18964777506033104</c:v>
                </c:pt>
                <c:pt idx="16">
                  <c:v>0.12444105917047643</c:v>
                </c:pt>
                <c:pt idx="17">
                  <c:v>0.15170569433551118</c:v>
                </c:pt>
                <c:pt idx="18">
                  <c:v>0.2079910411380872</c:v>
                </c:pt>
                <c:pt idx="19">
                  <c:v>7.7025308157827599E-2</c:v>
                </c:pt>
                <c:pt idx="20">
                  <c:v>2.3410040720949876E-2</c:v>
                </c:pt>
                <c:pt idx="21">
                  <c:v>9.826637706642638E-2</c:v>
                </c:pt>
                <c:pt idx="22">
                  <c:v>3.5713457642645108E-2</c:v>
                </c:pt>
                <c:pt idx="23">
                  <c:v>-5.0077161973854256E-2</c:v>
                </c:pt>
                <c:pt idx="24">
                  <c:v>5.5587737848899255E-2</c:v>
                </c:pt>
                <c:pt idx="25">
                  <c:v>7.0223535229344325E-2</c:v>
                </c:pt>
                <c:pt idx="26">
                  <c:v>1.0010347282104703E-2</c:v>
                </c:pt>
                <c:pt idx="27">
                  <c:v>3.4352966048731504E-2</c:v>
                </c:pt>
                <c:pt idx="28">
                  <c:v>4.3854617630090909E-2</c:v>
                </c:pt>
                <c:pt idx="29">
                  <c:v>-1.4735892421991248E-2</c:v>
                </c:pt>
                <c:pt idx="30">
                  <c:v>2.7452072944860961E-2</c:v>
                </c:pt>
                <c:pt idx="31">
                  <c:v>2.5329657578525122E-2</c:v>
                </c:pt>
                <c:pt idx="32">
                  <c:v>-4.0483240627952943E-2</c:v>
                </c:pt>
                <c:pt idx="33">
                  <c:v>4.1288822595648034E-2</c:v>
                </c:pt>
                <c:pt idx="34">
                  <c:v>0.22406998295406988</c:v>
                </c:pt>
                <c:pt idx="35">
                  <c:v>0.20186050308152559</c:v>
                </c:pt>
                <c:pt idx="36">
                  <c:v>0.27802848232204047</c:v>
                </c:pt>
                <c:pt idx="37">
                  <c:v>0.32385965426292629</c:v>
                </c:pt>
                <c:pt idx="38">
                  <c:v>0.38125929943272274</c:v>
                </c:pt>
                <c:pt idx="39">
                  <c:v>0.4500956528135901</c:v>
                </c:pt>
                <c:pt idx="40">
                  <c:v>0.43883847806213894</c:v>
                </c:pt>
                <c:pt idx="41">
                  <c:v>0.60070143464465653</c:v>
                </c:pt>
                <c:pt idx="42">
                  <c:v>0.80814752559998515</c:v>
                </c:pt>
                <c:pt idx="43">
                  <c:v>0.62354086248991158</c:v>
                </c:pt>
                <c:pt idx="44">
                  <c:v>0.64634464185103579</c:v>
                </c:pt>
                <c:pt idx="45">
                  <c:v>0.69894889403805582</c:v>
                </c:pt>
                <c:pt idx="46">
                  <c:v>0.53948373933786253</c:v>
                </c:pt>
                <c:pt idx="47">
                  <c:v>0.47341205368782913</c:v>
                </c:pt>
                <c:pt idx="48">
                  <c:v>0.32516473657219347</c:v>
                </c:pt>
                <c:pt idx="49">
                  <c:v>0.26725046746149705</c:v>
                </c:pt>
                <c:pt idx="50">
                  <c:v>0.13570310825272158</c:v>
                </c:pt>
                <c:pt idx="51">
                  <c:v>8.9641657116491302E-2</c:v>
                </c:pt>
                <c:pt idx="52">
                  <c:v>8.1353055209463343E-2</c:v>
                </c:pt>
                <c:pt idx="53">
                  <c:v>8.6407261983529104E-2</c:v>
                </c:pt>
                <c:pt idx="54">
                  <c:v>4.4892323134511858E-2</c:v>
                </c:pt>
                <c:pt idx="55">
                  <c:v>5.8449391588665023E-2</c:v>
                </c:pt>
                <c:pt idx="56">
                  <c:v>2.1180917031828672E-2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0-4797-8567-8819EA45D049}"/>
            </c:ext>
          </c:extLst>
        </c:ser>
        <c:ser>
          <c:idx val="1"/>
          <c:order val="1"/>
          <c:tx>
            <c:v>red</c:v>
          </c:tx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Sheet1!$L$2:$L$58</c:f>
              <c:numCache>
                <c:formatCode>General</c:formatCode>
                <c:ptCount val="57"/>
                <c:pt idx="0">
                  <c:v>3.4229316132970533E-2</c:v>
                </c:pt>
                <c:pt idx="1">
                  <c:v>1.0343066467323248E-2</c:v>
                </c:pt>
                <c:pt idx="2">
                  <c:v>4.1643805616114415E-2</c:v>
                </c:pt>
                <c:pt idx="3">
                  <c:v>0</c:v>
                </c:pt>
                <c:pt idx="4">
                  <c:v>0.10632174883189954</c:v>
                </c:pt>
                <c:pt idx="5">
                  <c:v>0.11806214102529783</c:v>
                </c:pt>
                <c:pt idx="6">
                  <c:v>0.17730067359562901</c:v>
                </c:pt>
                <c:pt idx="7">
                  <c:v>0.27575022010897016</c:v>
                </c:pt>
                <c:pt idx="8">
                  <c:v>0.28807719190488007</c:v>
                </c:pt>
                <c:pt idx="9">
                  <c:v>0.22315484710831518</c:v>
                </c:pt>
                <c:pt idx="10">
                  <c:v>0.38959121701448135</c:v>
                </c:pt>
                <c:pt idx="11">
                  <c:v>0.43814163319274896</c:v>
                </c:pt>
                <c:pt idx="12">
                  <c:v>0.35796352883422239</c:v>
                </c:pt>
                <c:pt idx="13">
                  <c:v>0.53904873824917399</c:v>
                </c:pt>
                <c:pt idx="14">
                  <c:v>0.67092963342292267</c:v>
                </c:pt>
                <c:pt idx="15">
                  <c:v>0.76532645053234027</c:v>
                </c:pt>
                <c:pt idx="16">
                  <c:v>0.85991713426868488</c:v>
                </c:pt>
                <c:pt idx="17">
                  <c:v>0.75727982621456214</c:v>
                </c:pt>
                <c:pt idx="18">
                  <c:v>0.63792704143824075</c:v>
                </c:pt>
                <c:pt idx="19">
                  <c:v>0.5628958351820661</c:v>
                </c:pt>
                <c:pt idx="20">
                  <c:v>0.50907819080017225</c:v>
                </c:pt>
                <c:pt idx="21">
                  <c:v>0.35174512108470041</c:v>
                </c:pt>
                <c:pt idx="22">
                  <c:v>0.21808001005851102</c:v>
                </c:pt>
                <c:pt idx="23">
                  <c:v>0.1505414933600549</c:v>
                </c:pt>
                <c:pt idx="24">
                  <c:v>7.7857817509692284E-2</c:v>
                </c:pt>
                <c:pt idx="25">
                  <c:v>6.8090080162453825E-2</c:v>
                </c:pt>
                <c:pt idx="26">
                  <c:v>0.12576627114853572</c:v>
                </c:pt>
                <c:pt idx="27">
                  <c:v>7.6767311146293038E-2</c:v>
                </c:pt>
                <c:pt idx="28">
                  <c:v>5.5922301375499306E-2</c:v>
                </c:pt>
                <c:pt idx="29">
                  <c:v>5.1280041422853528E-2</c:v>
                </c:pt>
                <c:pt idx="30">
                  <c:v>-1.2394132169929795E-2</c:v>
                </c:pt>
                <c:pt idx="31">
                  <c:v>8.3458291853217847E-3</c:v>
                </c:pt>
                <c:pt idx="32">
                  <c:v>3.486500791169761E-2</c:v>
                </c:pt>
                <c:pt idx="33">
                  <c:v>0.10126996604936395</c:v>
                </c:pt>
                <c:pt idx="34">
                  <c:v>0.10322275470407177</c:v>
                </c:pt>
                <c:pt idx="35">
                  <c:v>1.329427615502754E-3</c:v>
                </c:pt>
                <c:pt idx="36">
                  <c:v>3.1420990206863508E-2</c:v>
                </c:pt>
                <c:pt idx="37">
                  <c:v>3.502918064238314E-2</c:v>
                </c:pt>
                <c:pt idx="38">
                  <c:v>1.7941278699796281E-2</c:v>
                </c:pt>
                <c:pt idx="39">
                  <c:v>3.4408875940324324E-2</c:v>
                </c:pt>
                <c:pt idx="40">
                  <c:v>3.5032289674997608E-2</c:v>
                </c:pt>
                <c:pt idx="41">
                  <c:v>4.2281789647701795E-3</c:v>
                </c:pt>
                <c:pt idx="42">
                  <c:v>-1.2259811421890199E-2</c:v>
                </c:pt>
                <c:pt idx="43">
                  <c:v>3.6366143709815835E-2</c:v>
                </c:pt>
                <c:pt idx="44">
                  <c:v>9.7547505491394737E-2</c:v>
                </c:pt>
                <c:pt idx="45">
                  <c:v>8.7100418170156291E-2</c:v>
                </c:pt>
                <c:pt idx="46">
                  <c:v>8.3132607512982626E-2</c:v>
                </c:pt>
                <c:pt idx="47">
                  <c:v>1.5079598612297018E-3</c:v>
                </c:pt>
                <c:pt idx="48">
                  <c:v>2.0185552335979573E-2</c:v>
                </c:pt>
                <c:pt idx="49">
                  <c:v>5.7267116067670265E-2</c:v>
                </c:pt>
                <c:pt idx="50">
                  <c:v>5.5600753629505839E-2</c:v>
                </c:pt>
                <c:pt idx="51">
                  <c:v>2.141330404589481E-2</c:v>
                </c:pt>
                <c:pt idx="52">
                  <c:v>4.2450441493170343E-2</c:v>
                </c:pt>
                <c:pt idx="53">
                  <c:v>4.6637570688335628E-2</c:v>
                </c:pt>
                <c:pt idx="54">
                  <c:v>-2.6839409085668231E-2</c:v>
                </c:pt>
                <c:pt idx="55">
                  <c:v>5.7364339206208148E-2</c:v>
                </c:pt>
                <c:pt idx="56">
                  <c:v>4.005508995011009E-2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10-4797-8567-8819EA45D04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680</c:v>
                </c:pt>
              </c:strCache>
            </c:strRef>
          </c:tx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Sheet1!$J$2:$J$58</c:f>
              <c:numCache>
                <c:formatCode>General</c:formatCode>
                <c:ptCount val="57"/>
                <c:pt idx="0">
                  <c:v>3.0247725610903498E-3</c:v>
                </c:pt>
                <c:pt idx="1">
                  <c:v>-1.6818654448625237E-2</c:v>
                </c:pt>
                <c:pt idx="2">
                  <c:v>-6.0971027820889145E-3</c:v>
                </c:pt>
                <c:pt idx="3">
                  <c:v>0</c:v>
                </c:pt>
                <c:pt idx="4">
                  <c:v>3.0171317182242585E-2</c:v>
                </c:pt>
                <c:pt idx="5">
                  <c:v>-1.122650598905095E-3</c:v>
                </c:pt>
                <c:pt idx="6">
                  <c:v>-1.3228775688250316E-2</c:v>
                </c:pt>
                <c:pt idx="7">
                  <c:v>1.1621458522026451E-3</c:v>
                </c:pt>
                <c:pt idx="8">
                  <c:v>0.16595412733037795</c:v>
                </c:pt>
                <c:pt idx="9">
                  <c:v>0.23023371915549817</c:v>
                </c:pt>
                <c:pt idx="10">
                  <c:v>0.29169766038445344</c:v>
                </c:pt>
                <c:pt idx="11">
                  <c:v>0.40927755883396311</c:v>
                </c:pt>
                <c:pt idx="12">
                  <c:v>0.54957191782626547</c:v>
                </c:pt>
                <c:pt idx="13">
                  <c:v>0.65476627346713623</c:v>
                </c:pt>
                <c:pt idx="14">
                  <c:v>0.52546007886192958</c:v>
                </c:pt>
                <c:pt idx="15">
                  <c:v>0.36853423972348776</c:v>
                </c:pt>
                <c:pt idx="16">
                  <c:v>0.24819249275068445</c:v>
                </c:pt>
                <c:pt idx="17">
                  <c:v>0.23171238033649633</c:v>
                </c:pt>
                <c:pt idx="18">
                  <c:v>0.13334098120226179</c:v>
                </c:pt>
                <c:pt idx="19">
                  <c:v>7.7892833648206261E-2</c:v>
                </c:pt>
                <c:pt idx="20">
                  <c:v>8.2323073385184242E-2</c:v>
                </c:pt>
                <c:pt idx="21">
                  <c:v>4.8617892725095202E-3</c:v>
                </c:pt>
                <c:pt idx="22">
                  <c:v>4.668871164007049E-3</c:v>
                </c:pt>
                <c:pt idx="23">
                  <c:v>3.2858601618256711E-2</c:v>
                </c:pt>
                <c:pt idx="24">
                  <c:v>4.9674911118553988E-2</c:v>
                </c:pt>
                <c:pt idx="25">
                  <c:v>3.0355566886252183E-2</c:v>
                </c:pt>
                <c:pt idx="26">
                  <c:v>2.6720475414296951E-2</c:v>
                </c:pt>
                <c:pt idx="27">
                  <c:v>2.1475247568578326E-2</c:v>
                </c:pt>
                <c:pt idx="28">
                  <c:v>4.157298290706557E-2</c:v>
                </c:pt>
                <c:pt idx="29">
                  <c:v>1.0127410264360481E-2</c:v>
                </c:pt>
                <c:pt idx="30">
                  <c:v>-3.2313598740030314E-2</c:v>
                </c:pt>
                <c:pt idx="31">
                  <c:v>-3.6354366272708327E-2</c:v>
                </c:pt>
                <c:pt idx="32">
                  <c:v>1.4107551661055984E-2</c:v>
                </c:pt>
                <c:pt idx="33">
                  <c:v>-1.6691869152515693E-2</c:v>
                </c:pt>
                <c:pt idx="34">
                  <c:v>1.7336176640267598E-2</c:v>
                </c:pt>
                <c:pt idx="35">
                  <c:v>3.6296085085053609E-2</c:v>
                </c:pt>
                <c:pt idx="36">
                  <c:v>1.113507935199709E-3</c:v>
                </c:pt>
                <c:pt idx="37">
                  <c:v>-3.008658286963084E-2</c:v>
                </c:pt>
                <c:pt idx="38">
                  <c:v>1.7196085738477418E-2</c:v>
                </c:pt>
                <c:pt idx="39">
                  <c:v>9.2961919514628066E-3</c:v>
                </c:pt>
                <c:pt idx="40">
                  <c:v>-1.9575734032061254E-2</c:v>
                </c:pt>
                <c:pt idx="41">
                  <c:v>-4.1995890385838341E-2</c:v>
                </c:pt>
                <c:pt idx="42">
                  <c:v>-5.1247923535081841E-2</c:v>
                </c:pt>
                <c:pt idx="43">
                  <c:v>-5.4907597442878708E-2</c:v>
                </c:pt>
                <c:pt idx="44">
                  <c:v>8.9241461384444776E-2</c:v>
                </c:pt>
                <c:pt idx="45">
                  <c:v>5.3427882352519551E-2</c:v>
                </c:pt>
                <c:pt idx="46">
                  <c:v>-2.1832522841904567E-2</c:v>
                </c:pt>
                <c:pt idx="47">
                  <c:v>3.6330100009674848E-2</c:v>
                </c:pt>
                <c:pt idx="48">
                  <c:v>-1.2006003700065049E-2</c:v>
                </c:pt>
                <c:pt idx="49">
                  <c:v>-2.3687060796447779E-2</c:v>
                </c:pt>
                <c:pt idx="50">
                  <c:v>1.5379962780136536E-3</c:v>
                </c:pt>
                <c:pt idx="51">
                  <c:v>-2.3087702542935795E-2</c:v>
                </c:pt>
                <c:pt idx="52">
                  <c:v>-1.5084077727080092E-2</c:v>
                </c:pt>
                <c:pt idx="53">
                  <c:v>9.6417424831495846E-3</c:v>
                </c:pt>
                <c:pt idx="54">
                  <c:v>1.2328025705270806E-2</c:v>
                </c:pt>
                <c:pt idx="55">
                  <c:v>1.6113668129422554E-2</c:v>
                </c:pt>
                <c:pt idx="56">
                  <c:v>1.1836614118043265E-2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10-4797-8567-8819EA45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77792"/>
        <c:axId val="601479432"/>
      </c:scatterChart>
      <c:valAx>
        <c:axId val="601477792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9432"/>
        <c:crosses val="autoZero"/>
        <c:crossBetween val="midCat"/>
        <c:majorUnit val="20"/>
      </c:valAx>
      <c:valAx>
        <c:axId val="6014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7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Sheet1!$AD$2:$AD$62</c:f>
              <c:numCache>
                <c:formatCode>0.00E+00</c:formatCode>
                <c:ptCount val="61"/>
                <c:pt idx="0">
                  <c:v>31998</c:v>
                </c:pt>
                <c:pt idx="1">
                  <c:v>35125</c:v>
                </c:pt>
                <c:pt idx="2">
                  <c:v>34864</c:v>
                </c:pt>
                <c:pt idx="3">
                  <c:v>33824</c:v>
                </c:pt>
                <c:pt idx="4">
                  <c:v>36416</c:v>
                </c:pt>
                <c:pt idx="5">
                  <c:v>32891</c:v>
                </c:pt>
                <c:pt idx="6">
                  <c:v>33487</c:v>
                </c:pt>
                <c:pt idx="7">
                  <c:v>34732</c:v>
                </c:pt>
                <c:pt idx="8">
                  <c:v>35122</c:v>
                </c:pt>
                <c:pt idx="9">
                  <c:v>35762</c:v>
                </c:pt>
                <c:pt idx="10">
                  <c:v>32972</c:v>
                </c:pt>
                <c:pt idx="11">
                  <c:v>34407</c:v>
                </c:pt>
                <c:pt idx="12">
                  <c:v>34151</c:v>
                </c:pt>
                <c:pt idx="13">
                  <c:v>34855</c:v>
                </c:pt>
                <c:pt idx="14">
                  <c:v>33321</c:v>
                </c:pt>
                <c:pt idx="15">
                  <c:v>36242</c:v>
                </c:pt>
                <c:pt idx="16">
                  <c:v>34460</c:v>
                </c:pt>
                <c:pt idx="17">
                  <c:v>36330</c:v>
                </c:pt>
                <c:pt idx="18">
                  <c:v>34214</c:v>
                </c:pt>
                <c:pt idx="19">
                  <c:v>33110</c:v>
                </c:pt>
                <c:pt idx="20">
                  <c:v>34834</c:v>
                </c:pt>
                <c:pt idx="21">
                  <c:v>33903</c:v>
                </c:pt>
                <c:pt idx="22">
                  <c:v>37936</c:v>
                </c:pt>
                <c:pt idx="23">
                  <c:v>34008</c:v>
                </c:pt>
                <c:pt idx="24">
                  <c:v>34607</c:v>
                </c:pt>
                <c:pt idx="25">
                  <c:v>35716</c:v>
                </c:pt>
                <c:pt idx="26">
                  <c:v>35555</c:v>
                </c:pt>
                <c:pt idx="27">
                  <c:v>32958</c:v>
                </c:pt>
                <c:pt idx="28">
                  <c:v>35978</c:v>
                </c:pt>
                <c:pt idx="29">
                  <c:v>36003</c:v>
                </c:pt>
                <c:pt idx="30">
                  <c:v>35654</c:v>
                </c:pt>
                <c:pt idx="31">
                  <c:v>37137</c:v>
                </c:pt>
                <c:pt idx="32">
                  <c:v>36413</c:v>
                </c:pt>
                <c:pt idx="33">
                  <c:v>37922</c:v>
                </c:pt>
                <c:pt idx="34">
                  <c:v>41280</c:v>
                </c:pt>
                <c:pt idx="35">
                  <c:v>43877</c:v>
                </c:pt>
                <c:pt idx="36">
                  <c:v>47384</c:v>
                </c:pt>
                <c:pt idx="37">
                  <c:v>47238</c:v>
                </c:pt>
                <c:pt idx="38">
                  <c:v>44145</c:v>
                </c:pt>
                <c:pt idx="39">
                  <c:v>45446</c:v>
                </c:pt>
                <c:pt idx="40">
                  <c:v>45356</c:v>
                </c:pt>
                <c:pt idx="41">
                  <c:v>42234</c:v>
                </c:pt>
                <c:pt idx="42">
                  <c:v>40741</c:v>
                </c:pt>
                <c:pt idx="43">
                  <c:v>41754</c:v>
                </c:pt>
                <c:pt idx="44">
                  <c:v>41177</c:v>
                </c:pt>
                <c:pt idx="45">
                  <c:v>39660</c:v>
                </c:pt>
                <c:pt idx="46">
                  <c:v>39041</c:v>
                </c:pt>
                <c:pt idx="47">
                  <c:v>39222</c:v>
                </c:pt>
                <c:pt idx="48">
                  <c:v>36595</c:v>
                </c:pt>
                <c:pt idx="49">
                  <c:v>37349</c:v>
                </c:pt>
                <c:pt idx="50">
                  <c:v>39026</c:v>
                </c:pt>
                <c:pt idx="51">
                  <c:v>35963</c:v>
                </c:pt>
                <c:pt idx="52">
                  <c:v>34916</c:v>
                </c:pt>
                <c:pt idx="53">
                  <c:v>35816</c:v>
                </c:pt>
                <c:pt idx="54">
                  <c:v>36183</c:v>
                </c:pt>
                <c:pt idx="55">
                  <c:v>37743</c:v>
                </c:pt>
                <c:pt idx="56">
                  <c:v>37723</c:v>
                </c:pt>
                <c:pt idx="57">
                  <c:v>37487</c:v>
                </c:pt>
                <c:pt idx="58">
                  <c:v>38494</c:v>
                </c:pt>
                <c:pt idx="59">
                  <c:v>42366</c:v>
                </c:pt>
                <c:pt idx="60">
                  <c:v>42665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8C-4F61-985D-9D3FB8DC3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96880"/>
        <c:axId val="432801472"/>
      </c:scatterChart>
      <c:valAx>
        <c:axId val="43279688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1472"/>
        <c:crosses val="autoZero"/>
        <c:crossBetween val="midCat"/>
      </c:valAx>
      <c:valAx>
        <c:axId val="4328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6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Sheet1!$AQ$2:$AQ$62</c:f>
              <c:numCache>
                <c:formatCode>0.00E+00</c:formatCode>
                <c:ptCount val="61"/>
                <c:pt idx="0">
                  <c:v>40983</c:v>
                </c:pt>
                <c:pt idx="1">
                  <c:v>41735</c:v>
                </c:pt>
                <c:pt idx="2">
                  <c:v>42332</c:v>
                </c:pt>
                <c:pt idx="3">
                  <c:v>41082</c:v>
                </c:pt>
                <c:pt idx="4">
                  <c:v>42156</c:v>
                </c:pt>
                <c:pt idx="5">
                  <c:v>40825</c:v>
                </c:pt>
                <c:pt idx="6">
                  <c:v>42192</c:v>
                </c:pt>
                <c:pt idx="7">
                  <c:v>43565</c:v>
                </c:pt>
                <c:pt idx="8">
                  <c:v>47838</c:v>
                </c:pt>
                <c:pt idx="9">
                  <c:v>45273</c:v>
                </c:pt>
                <c:pt idx="10">
                  <c:v>45551</c:v>
                </c:pt>
                <c:pt idx="11">
                  <c:v>48138</c:v>
                </c:pt>
                <c:pt idx="12">
                  <c:v>46462</c:v>
                </c:pt>
                <c:pt idx="13">
                  <c:v>47496</c:v>
                </c:pt>
                <c:pt idx="14">
                  <c:v>44714</c:v>
                </c:pt>
                <c:pt idx="15">
                  <c:v>44030</c:v>
                </c:pt>
                <c:pt idx="16">
                  <c:v>45826</c:v>
                </c:pt>
                <c:pt idx="17">
                  <c:v>44019</c:v>
                </c:pt>
                <c:pt idx="18">
                  <c:v>44550</c:v>
                </c:pt>
                <c:pt idx="19">
                  <c:v>43963</c:v>
                </c:pt>
                <c:pt idx="20">
                  <c:v>44085</c:v>
                </c:pt>
                <c:pt idx="21">
                  <c:v>39992</c:v>
                </c:pt>
                <c:pt idx="22">
                  <c:v>42935</c:v>
                </c:pt>
                <c:pt idx="23">
                  <c:v>42742</c:v>
                </c:pt>
                <c:pt idx="24">
                  <c:v>42448</c:v>
                </c:pt>
                <c:pt idx="25">
                  <c:v>41462</c:v>
                </c:pt>
                <c:pt idx="26">
                  <c:v>42650</c:v>
                </c:pt>
                <c:pt idx="27">
                  <c:v>42530</c:v>
                </c:pt>
                <c:pt idx="28">
                  <c:v>43663</c:v>
                </c:pt>
                <c:pt idx="29">
                  <c:v>43633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90-4AAB-AD66-5C0FB60E1EA3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Sheet1!$AS$2:$AS$62</c:f>
              <c:numCache>
                <c:formatCode>0.00E+00</c:formatCode>
                <c:ptCount val="61"/>
                <c:pt idx="0">
                  <c:v>42759</c:v>
                </c:pt>
                <c:pt idx="1">
                  <c:v>43654</c:v>
                </c:pt>
                <c:pt idx="2">
                  <c:v>42643</c:v>
                </c:pt>
                <c:pt idx="3">
                  <c:v>47211</c:v>
                </c:pt>
                <c:pt idx="4">
                  <c:v>44161</c:v>
                </c:pt>
                <c:pt idx="5">
                  <c:v>45714</c:v>
                </c:pt>
                <c:pt idx="6">
                  <c:v>49561</c:v>
                </c:pt>
                <c:pt idx="7">
                  <c:v>48596</c:v>
                </c:pt>
                <c:pt idx="8">
                  <c:v>51025</c:v>
                </c:pt>
                <c:pt idx="9">
                  <c:v>55972</c:v>
                </c:pt>
                <c:pt idx="10">
                  <c:v>60765</c:v>
                </c:pt>
                <c:pt idx="11">
                  <c:v>59790</c:v>
                </c:pt>
                <c:pt idx="12">
                  <c:v>55433</c:v>
                </c:pt>
                <c:pt idx="13">
                  <c:v>56388</c:v>
                </c:pt>
                <c:pt idx="14">
                  <c:v>53995</c:v>
                </c:pt>
                <c:pt idx="15">
                  <c:v>48546</c:v>
                </c:pt>
                <c:pt idx="16">
                  <c:v>48824</c:v>
                </c:pt>
                <c:pt idx="17">
                  <c:v>49158</c:v>
                </c:pt>
                <c:pt idx="18">
                  <c:v>47507</c:v>
                </c:pt>
                <c:pt idx="19">
                  <c:v>43173</c:v>
                </c:pt>
                <c:pt idx="20">
                  <c:v>43083</c:v>
                </c:pt>
                <c:pt idx="21">
                  <c:v>43430</c:v>
                </c:pt>
                <c:pt idx="22">
                  <c:v>42056</c:v>
                </c:pt>
                <c:pt idx="23">
                  <c:v>43147</c:v>
                </c:pt>
                <c:pt idx="24">
                  <c:v>43912</c:v>
                </c:pt>
                <c:pt idx="25">
                  <c:v>41512</c:v>
                </c:pt>
                <c:pt idx="26">
                  <c:v>42769</c:v>
                </c:pt>
                <c:pt idx="27">
                  <c:v>43834</c:v>
                </c:pt>
                <c:pt idx="28">
                  <c:v>40822</c:v>
                </c:pt>
                <c:pt idx="29">
                  <c:v>42626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0-4AAB-AD66-5C0FB60E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96880"/>
        <c:axId val="432801472"/>
      </c:scatterChart>
      <c:valAx>
        <c:axId val="432796880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1472"/>
        <c:crosses val="autoZero"/>
        <c:crossBetween val="midCat"/>
      </c:valAx>
      <c:valAx>
        <c:axId val="432801472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6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5</xdr:row>
      <xdr:rowOff>9525</xdr:rowOff>
    </xdr:from>
    <xdr:to>
      <xdr:col>24</xdr:col>
      <xdr:colOff>438150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FC846-C6B3-4B40-81FC-C8F3AD6A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18</xdr:row>
      <xdr:rowOff>123825</xdr:rowOff>
    </xdr:from>
    <xdr:to>
      <xdr:col>23</xdr:col>
      <xdr:colOff>495300</xdr:colOff>
      <xdr:row>33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78F8AB-4E46-4CD1-A98A-0BB215DFB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4762</xdr:colOff>
      <xdr:row>65</xdr:row>
      <xdr:rowOff>28575</xdr:rowOff>
    </xdr:from>
    <xdr:to>
      <xdr:col>32</xdr:col>
      <xdr:colOff>404812</xdr:colOff>
      <xdr:row>79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9C4FF-31EB-4EF0-8BD6-F1D38CC3B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68</xdr:row>
      <xdr:rowOff>0</xdr:rowOff>
    </xdr:from>
    <xdr:to>
      <xdr:col>47</xdr:col>
      <xdr:colOff>9525</xdr:colOff>
      <xdr:row>82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BB79F-9704-4496-81E4-F2B43617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F9C7-2B8A-4BC7-8D3E-346E37D8E7E2}">
  <dimension ref="D1:AT65"/>
  <sheetViews>
    <sheetView topLeftCell="AC65" workbookViewId="0">
      <selection activeCell="AR62" sqref="AR62"/>
    </sheetView>
  </sheetViews>
  <sheetFormatPr defaultRowHeight="15" x14ac:dyDescent="0.25"/>
  <cols>
    <col min="29" max="33" width="13.7109375" bestFit="1" customWidth="1"/>
    <col min="36" max="40" width="11.5703125" bestFit="1" customWidth="1"/>
    <col min="43" max="43" width="12.5703125" bestFit="1" customWidth="1"/>
  </cols>
  <sheetData>
    <row r="1" spans="4:46" x14ac:dyDescent="0.25">
      <c r="F1">
        <v>680</v>
      </c>
      <c r="G1" t="s">
        <v>3</v>
      </c>
      <c r="H1" t="s">
        <v>2</v>
      </c>
      <c r="J1">
        <f>MAX(F2:F580)</f>
        <v>3795.3928000000001</v>
      </c>
      <c r="K1">
        <f t="shared" ref="K1:L1" si="0">MAX(G2:G580)</f>
        <v>5234.4584999999997</v>
      </c>
      <c r="L1">
        <f t="shared" si="0"/>
        <v>4953.8095999999996</v>
      </c>
      <c r="AC1" s="1">
        <f>MAX(AC2:AC62)</f>
        <v>50297</v>
      </c>
      <c r="AD1" s="1">
        <f t="shared" ref="AD1:AG1" si="1">MAX(AD2:AD62)</f>
        <v>47384</v>
      </c>
      <c r="AE1" s="1">
        <f t="shared" si="1"/>
        <v>45774</v>
      </c>
      <c r="AF1" s="1">
        <f t="shared" si="1"/>
        <v>51885</v>
      </c>
      <c r="AG1" s="1">
        <f t="shared" si="1"/>
        <v>48010</v>
      </c>
    </row>
    <row r="2" spans="4:46" x14ac:dyDescent="0.25">
      <c r="D2">
        <v>0</v>
      </c>
      <c r="E2">
        <f t="shared" ref="E2:E58" si="2">$D$15-D2</f>
        <v>13</v>
      </c>
      <c r="F2">
        <v>1321.7778000000001</v>
      </c>
      <c r="G2">
        <v>1939.4445000000001</v>
      </c>
      <c r="H2">
        <v>1820</v>
      </c>
      <c r="I2" s="2">
        <f t="shared" ref="I2:I28" si="3">$Q$3*E2^3 + $Q$4*E2^2 + $Q$5*E2 + $Q$6</f>
        <v>732.21345999999994</v>
      </c>
      <c r="J2">
        <f>F2/$J$1-$F$5/$J$1</f>
        <v>3.0247725610903498E-3</v>
      </c>
      <c r="K2">
        <f>G2/$J$1-$G$5/$J$1</f>
        <v>-6.0013999078040059E-2</v>
      </c>
      <c r="L2">
        <f>H2/$J$1-$H$5/$J$1</f>
        <v>3.4229316132970533E-2</v>
      </c>
      <c r="N2" t="s">
        <v>0</v>
      </c>
      <c r="O2" t="s">
        <v>1</v>
      </c>
      <c r="Z2" s="2">
        <f>$Q$3*AA2^3 + $Q$4*AA2^2 + $Q$5*AA2 + $Q$6</f>
        <v>556.52800000000002</v>
      </c>
      <c r="AA2">
        <f t="shared" ref="AA2:AA41" si="4">-$AB$42+AB2</f>
        <v>-40</v>
      </c>
      <c r="AB2">
        <v>0</v>
      </c>
      <c r="AC2" s="1">
        <v>33159</v>
      </c>
      <c r="AD2" s="1">
        <v>31998</v>
      </c>
      <c r="AE2" s="1">
        <v>32972</v>
      </c>
      <c r="AF2" s="1">
        <v>33227</v>
      </c>
      <c r="AG2" s="1">
        <v>33652</v>
      </c>
      <c r="AI2" s="1">
        <f>AC2/$AC$1</f>
        <v>0.65926397200628273</v>
      </c>
      <c r="AJ2" s="1">
        <f>AD2/$AD$1</f>
        <v>0.67529123754853959</v>
      </c>
      <c r="AK2" s="1">
        <f>AE2/$AE$1</f>
        <v>0.72032157993620838</v>
      </c>
      <c r="AL2" s="1">
        <f>AF2/$AF$1</f>
        <v>0.64039703189746555</v>
      </c>
      <c r="AM2" s="1">
        <f>AG2/$AG$1</f>
        <v>0.70093730472818161</v>
      </c>
      <c r="AP2" s="1">
        <v>42550</v>
      </c>
      <c r="AQ2" s="1">
        <v>40983</v>
      </c>
      <c r="AR2" s="1">
        <v>43712</v>
      </c>
      <c r="AS2" s="1">
        <v>42759</v>
      </c>
      <c r="AT2" s="1">
        <v>41771</v>
      </c>
    </row>
    <row r="3" spans="4:46" x14ac:dyDescent="0.25">
      <c r="D3">
        <v>1</v>
      </c>
      <c r="E3">
        <f t="shared" si="2"/>
        <v>12</v>
      </c>
      <c r="F3">
        <v>1246.4641999999999</v>
      </c>
      <c r="G3">
        <v>2217.2649000000001</v>
      </c>
      <c r="H3">
        <v>1729.3423</v>
      </c>
      <c r="I3" s="2">
        <f t="shared" si="3"/>
        <v>727.93664000000001</v>
      </c>
      <c r="J3">
        <f t="shared" ref="J3:J58" si="5">F3/$J$1-$F$5/$J$1</f>
        <v>-1.6818654448625237E-2</v>
      </c>
      <c r="K3">
        <f t="shared" ref="K3:K58" si="6">G3/$J$1-$G$5/$J$1</f>
        <v>1.3185380970317517E-2</v>
      </c>
      <c r="L3">
        <f t="shared" ref="L3:L58" si="7">H3/$J$1-$H$5/$J$1</f>
        <v>1.0343066467323248E-2</v>
      </c>
      <c r="N3">
        <v>-68.869500000000002</v>
      </c>
      <c r="O3">
        <v>488</v>
      </c>
      <c r="Q3" s="1">
        <v>8.0000000000000007E-5</v>
      </c>
      <c r="Z3" s="2">
        <f t="shared" ref="Z3:Z62" si="8">$Q$3*AA3^3 + $Q$4*AA3^2 + $Q$5*AA3 + $Q$6</f>
        <v>559.09298000000001</v>
      </c>
      <c r="AA3">
        <f t="shared" si="4"/>
        <v>-39</v>
      </c>
      <c r="AB3">
        <v>1</v>
      </c>
      <c r="AC3" s="1">
        <v>35548</v>
      </c>
      <c r="AD3" s="1">
        <v>35125</v>
      </c>
      <c r="AE3" s="1">
        <v>34597</v>
      </c>
      <c r="AF3" s="1">
        <v>34265</v>
      </c>
      <c r="AG3" s="1">
        <v>34882</v>
      </c>
      <c r="AI3" s="1">
        <f t="shared" ref="AI3:AI62" si="9">AC3/$AC$1</f>
        <v>0.70676183470187093</v>
      </c>
      <c r="AJ3" s="1">
        <f t="shared" ref="AJ3:AJ62" si="10">AD3/$AD$1</f>
        <v>0.74128397771399623</v>
      </c>
      <c r="AK3" s="1">
        <f t="shared" ref="AK3:AK62" si="11">AE3/$AE$1</f>
        <v>0.75582208240485871</v>
      </c>
      <c r="AL3" s="1">
        <f t="shared" ref="AL3:AL62" si="12">AF3/$AF$1</f>
        <v>0.6604028139153898</v>
      </c>
      <c r="AM3" s="1">
        <f t="shared" ref="AM3:AM62" si="13">AG3/$AG$1</f>
        <v>0.72655696729847952</v>
      </c>
      <c r="AP3" s="1">
        <v>43126</v>
      </c>
      <c r="AQ3" s="1">
        <v>41735</v>
      </c>
      <c r="AR3" s="1">
        <v>40031</v>
      </c>
      <c r="AS3" s="1">
        <v>43654</v>
      </c>
      <c r="AT3" s="1">
        <v>46679</v>
      </c>
    </row>
    <row r="4" spans="4:46" x14ac:dyDescent="0.25">
      <c r="D4">
        <v>2</v>
      </c>
      <c r="E4">
        <f t="shared" si="2"/>
        <v>11</v>
      </c>
      <c r="F4">
        <v>1287.1567</v>
      </c>
      <c r="G4">
        <v>2294.5556999999999</v>
      </c>
      <c r="H4">
        <v>1848.1409000000001</v>
      </c>
      <c r="I4" s="2">
        <f t="shared" si="3"/>
        <v>723.70497999999998</v>
      </c>
      <c r="J4">
        <f t="shared" si="5"/>
        <v>-6.0971027820889145E-3</v>
      </c>
      <c r="K4">
        <f t="shared" si="6"/>
        <v>3.3549755377098256E-2</v>
      </c>
      <c r="L4">
        <f t="shared" si="7"/>
        <v>4.1643805616114415E-2</v>
      </c>
      <c r="N4">
        <v>-26.8413</v>
      </c>
      <c r="O4">
        <v>592</v>
      </c>
      <c r="Q4">
        <v>1.9699999999999999E-2</v>
      </c>
      <c r="Z4" s="2">
        <f t="shared" si="8"/>
        <v>561.67863999999997</v>
      </c>
      <c r="AA4">
        <f t="shared" si="4"/>
        <v>-38</v>
      </c>
      <c r="AB4">
        <v>2</v>
      </c>
      <c r="AC4" s="1">
        <v>35974</v>
      </c>
      <c r="AD4" s="1">
        <v>34864</v>
      </c>
      <c r="AE4" s="1">
        <v>33042</v>
      </c>
      <c r="AF4" s="1">
        <v>34019</v>
      </c>
      <c r="AG4" s="1">
        <v>33774</v>
      </c>
      <c r="AI4" s="1">
        <f t="shared" si="9"/>
        <v>0.71523152474302643</v>
      </c>
      <c r="AJ4" s="1">
        <f t="shared" si="10"/>
        <v>0.73577578929596488</v>
      </c>
      <c r="AK4" s="1">
        <f t="shared" si="11"/>
        <v>0.7218508323502425</v>
      </c>
      <c r="AL4" s="1">
        <f t="shared" si="12"/>
        <v>0.65566155921750024</v>
      </c>
      <c r="AM4" s="1">
        <f t="shared" si="13"/>
        <v>0.70347844199125187</v>
      </c>
      <c r="AP4" s="1">
        <v>44179</v>
      </c>
      <c r="AQ4" s="1">
        <v>42332</v>
      </c>
      <c r="AR4" s="1">
        <v>42148</v>
      </c>
      <c r="AS4" s="1">
        <v>42643</v>
      </c>
      <c r="AT4" s="1">
        <v>44881</v>
      </c>
    </row>
    <row r="5" spans="4:46" x14ac:dyDescent="0.25">
      <c r="D5">
        <v>3</v>
      </c>
      <c r="E5">
        <f t="shared" si="2"/>
        <v>10</v>
      </c>
      <c r="F5">
        <v>1310.2976000000001</v>
      </c>
      <c r="G5">
        <v>2167.2212</v>
      </c>
      <c r="H5">
        <v>1690.0862999999999</v>
      </c>
      <c r="I5" s="2">
        <f t="shared" si="3"/>
        <v>719.51800000000003</v>
      </c>
      <c r="J5">
        <f t="shared" si="5"/>
        <v>0</v>
      </c>
      <c r="K5">
        <f t="shared" si="6"/>
        <v>0</v>
      </c>
      <c r="L5">
        <f t="shared" si="7"/>
        <v>0</v>
      </c>
      <c r="N5">
        <v>0</v>
      </c>
      <c r="O5">
        <v>680</v>
      </c>
      <c r="Q5">
        <v>3.7467999999999999</v>
      </c>
      <c r="Z5" s="2">
        <f t="shared" si="8"/>
        <v>564.28546000000006</v>
      </c>
      <c r="AA5">
        <f t="shared" si="4"/>
        <v>-37</v>
      </c>
      <c r="AB5">
        <v>3</v>
      </c>
      <c r="AC5" s="1">
        <v>34717</v>
      </c>
      <c r="AD5" s="1">
        <v>33824</v>
      </c>
      <c r="AE5" s="1">
        <v>33818</v>
      </c>
      <c r="AF5" s="1">
        <v>34331</v>
      </c>
      <c r="AG5" s="1">
        <v>34147</v>
      </c>
      <c r="AI5" s="1">
        <f t="shared" si="9"/>
        <v>0.69023997455116604</v>
      </c>
      <c r="AJ5" s="1">
        <f t="shared" si="10"/>
        <v>0.71382745230457534</v>
      </c>
      <c r="AK5" s="1">
        <f t="shared" si="11"/>
        <v>0.73880368768296412</v>
      </c>
      <c r="AL5" s="1">
        <f t="shared" si="12"/>
        <v>0.66167485785872604</v>
      </c>
      <c r="AM5" s="1">
        <f t="shared" si="13"/>
        <v>0.71124765673817958</v>
      </c>
      <c r="AP5" s="1">
        <v>43606</v>
      </c>
      <c r="AQ5" s="1">
        <v>41082</v>
      </c>
      <c r="AR5" s="1">
        <v>44186</v>
      </c>
      <c r="AS5" s="1">
        <v>47211</v>
      </c>
      <c r="AT5" s="1">
        <v>44483</v>
      </c>
    </row>
    <row r="6" spans="4:46" x14ac:dyDescent="0.25">
      <c r="D6">
        <v>4</v>
      </c>
      <c r="E6">
        <f t="shared" si="2"/>
        <v>9</v>
      </c>
      <c r="F6">
        <v>1424.8096</v>
      </c>
      <c r="G6">
        <v>2166.6071999999999</v>
      </c>
      <c r="H6">
        <v>2093.6190999999999</v>
      </c>
      <c r="I6" s="2">
        <f t="shared" si="3"/>
        <v>715.37522000000001</v>
      </c>
      <c r="J6">
        <f t="shared" si="5"/>
        <v>3.0171317182242585E-2</v>
      </c>
      <c r="K6">
        <f t="shared" si="6"/>
        <v>-1.6177508688963727E-4</v>
      </c>
      <c r="L6">
        <f t="shared" si="7"/>
        <v>0.10632174883189954</v>
      </c>
      <c r="N6">
        <v>13.643800000000001</v>
      </c>
      <c r="O6">
        <v>735</v>
      </c>
      <c r="Q6">
        <v>680</v>
      </c>
      <c r="Z6" s="2">
        <f t="shared" si="8"/>
        <v>566.91391999999996</v>
      </c>
      <c r="AA6">
        <f t="shared" si="4"/>
        <v>-36</v>
      </c>
      <c r="AB6">
        <v>4</v>
      </c>
      <c r="AC6" s="1">
        <v>36746</v>
      </c>
      <c r="AD6" s="1">
        <v>36416</v>
      </c>
      <c r="AE6" s="1">
        <v>33142</v>
      </c>
      <c r="AF6" s="1">
        <v>34941</v>
      </c>
      <c r="AG6" s="1">
        <v>32574</v>
      </c>
      <c r="AI6" s="1">
        <f t="shared" si="9"/>
        <v>0.73058035270493271</v>
      </c>
      <c r="AJ6" s="1">
        <f t="shared" si="10"/>
        <v>0.76852946142157685</v>
      </c>
      <c r="AK6" s="1">
        <f t="shared" si="11"/>
        <v>0.72403547865600559</v>
      </c>
      <c r="AL6" s="1">
        <f t="shared" si="12"/>
        <v>0.67343162763804565</v>
      </c>
      <c r="AM6" s="1">
        <f t="shared" si="13"/>
        <v>0.67848364923974169</v>
      </c>
      <c r="AP6" s="1">
        <v>47354</v>
      </c>
      <c r="AQ6" s="1">
        <v>42156</v>
      </c>
      <c r="AR6" s="1">
        <v>42018</v>
      </c>
      <c r="AS6" s="1">
        <v>44161</v>
      </c>
      <c r="AT6" s="1">
        <v>43701</v>
      </c>
    </row>
    <row r="7" spans="4:46" x14ac:dyDescent="0.25">
      <c r="D7">
        <v>5</v>
      </c>
      <c r="E7">
        <f t="shared" si="2"/>
        <v>8</v>
      </c>
      <c r="F7">
        <v>1306.0367000000001</v>
      </c>
      <c r="G7">
        <v>2255.1260000000002</v>
      </c>
      <c r="H7">
        <v>2138.1785</v>
      </c>
      <c r="I7" s="2">
        <f t="shared" si="3"/>
        <v>711.27616</v>
      </c>
      <c r="J7">
        <f t="shared" si="5"/>
        <v>-1.122650598905095E-3</v>
      </c>
      <c r="K7">
        <f t="shared" si="6"/>
        <v>2.3160922895780423E-2</v>
      </c>
      <c r="L7">
        <f t="shared" si="7"/>
        <v>0.11806214102529783</v>
      </c>
      <c r="Z7" s="2">
        <f t="shared" si="8"/>
        <v>569.56449999999995</v>
      </c>
      <c r="AA7">
        <f t="shared" si="4"/>
        <v>-35</v>
      </c>
      <c r="AB7">
        <v>5</v>
      </c>
      <c r="AC7" s="1">
        <v>35940</v>
      </c>
      <c r="AD7" s="1">
        <v>32891</v>
      </c>
      <c r="AE7" s="1">
        <v>34163</v>
      </c>
      <c r="AF7" s="1">
        <v>34322</v>
      </c>
      <c r="AG7" s="1">
        <v>35534</v>
      </c>
      <c r="AI7" s="1">
        <f t="shared" si="9"/>
        <v>0.7145555400918544</v>
      </c>
      <c r="AJ7" s="1">
        <f t="shared" si="10"/>
        <v>0.69413726152287691</v>
      </c>
      <c r="AK7" s="1">
        <f t="shared" si="11"/>
        <v>0.7463407174378468</v>
      </c>
      <c r="AL7" s="1">
        <f t="shared" si="12"/>
        <v>0.66150139732099833</v>
      </c>
      <c r="AM7" s="1">
        <f t="shared" si="13"/>
        <v>0.7401374713601333</v>
      </c>
      <c r="AP7" s="1">
        <v>48909</v>
      </c>
      <c r="AQ7" s="1">
        <v>40825</v>
      </c>
      <c r="AR7" s="1">
        <v>46062</v>
      </c>
      <c r="AS7" s="1">
        <v>45714</v>
      </c>
      <c r="AT7" s="1">
        <v>49162</v>
      </c>
    </row>
    <row r="8" spans="4:46" x14ac:dyDescent="0.25">
      <c r="D8">
        <v>6</v>
      </c>
      <c r="E8">
        <f t="shared" si="2"/>
        <v>7</v>
      </c>
      <c r="F8">
        <v>1260.0891999999999</v>
      </c>
      <c r="G8">
        <v>2299.6785</v>
      </c>
      <c r="H8">
        <v>2363.0120000000002</v>
      </c>
      <c r="I8" s="2">
        <f t="shared" si="3"/>
        <v>707.22033999999996</v>
      </c>
      <c r="J8">
        <f t="shared" si="5"/>
        <v>-1.3228775688250316E-2</v>
      </c>
      <c r="K8">
        <f t="shared" si="6"/>
        <v>3.4899497095531196E-2</v>
      </c>
      <c r="L8">
        <f t="shared" si="7"/>
        <v>0.17730067359562901</v>
      </c>
      <c r="Z8" s="2">
        <f t="shared" si="8"/>
        <v>572.23767999999995</v>
      </c>
      <c r="AA8">
        <f t="shared" si="4"/>
        <v>-34</v>
      </c>
      <c r="AB8">
        <v>6</v>
      </c>
      <c r="AC8" s="1">
        <v>37800</v>
      </c>
      <c r="AD8" s="1">
        <v>33487</v>
      </c>
      <c r="AE8" s="1">
        <v>33813</v>
      </c>
      <c r="AF8" s="1">
        <v>33565</v>
      </c>
      <c r="AG8" s="1">
        <v>32745</v>
      </c>
      <c r="AI8" s="1">
        <f t="shared" si="9"/>
        <v>0.75153587689126589</v>
      </c>
      <c r="AJ8" s="1">
        <f t="shared" si="10"/>
        <v>0.70671534695255778</v>
      </c>
      <c r="AK8" s="1">
        <f t="shared" si="11"/>
        <v>0.73869445536767597</v>
      </c>
      <c r="AL8" s="1">
        <f t="shared" si="12"/>
        <v>0.64691143875879353</v>
      </c>
      <c r="AM8" s="1">
        <f t="shared" si="13"/>
        <v>0.68204540720683193</v>
      </c>
      <c r="AP8" s="1">
        <v>48020</v>
      </c>
      <c r="AQ8" s="1">
        <v>42192</v>
      </c>
      <c r="AR8" s="1">
        <v>44761</v>
      </c>
      <c r="AS8" s="1">
        <v>49561</v>
      </c>
      <c r="AT8" s="1">
        <v>52056</v>
      </c>
    </row>
    <row r="9" spans="4:46" x14ac:dyDescent="0.25">
      <c r="D9">
        <v>7</v>
      </c>
      <c r="E9">
        <f t="shared" si="2"/>
        <v>6</v>
      </c>
      <c r="F9">
        <v>1314.7084</v>
      </c>
      <c r="G9">
        <v>2050.6042000000002</v>
      </c>
      <c r="H9">
        <v>2736.6667000000002</v>
      </c>
      <c r="I9" s="2">
        <f t="shared" si="3"/>
        <v>703.20727999999997</v>
      </c>
      <c r="J9">
        <f t="shared" si="5"/>
        <v>1.1621458522026451E-3</v>
      </c>
      <c r="K9">
        <f t="shared" si="6"/>
        <v>-3.072593698338677E-2</v>
      </c>
      <c r="L9">
        <f t="shared" si="7"/>
        <v>0.27575022010897016</v>
      </c>
      <c r="Z9" s="2">
        <f t="shared" si="8"/>
        <v>574.93394000000001</v>
      </c>
      <c r="AA9">
        <f t="shared" si="4"/>
        <v>-33</v>
      </c>
      <c r="AB9">
        <v>7</v>
      </c>
      <c r="AC9" s="1">
        <v>40659</v>
      </c>
      <c r="AD9" s="1">
        <v>34732</v>
      </c>
      <c r="AE9" s="1">
        <v>34117</v>
      </c>
      <c r="AF9" s="1">
        <v>32789</v>
      </c>
      <c r="AG9" s="1">
        <v>31999</v>
      </c>
      <c r="AI9" s="1">
        <f t="shared" si="9"/>
        <v>0.80837823329423231</v>
      </c>
      <c r="AJ9" s="1">
        <f t="shared" si="10"/>
        <v>0.73299003883167313</v>
      </c>
      <c r="AK9" s="1">
        <f t="shared" si="11"/>
        <v>0.74533578013719581</v>
      </c>
      <c r="AL9" s="1">
        <f t="shared" si="12"/>
        <v>0.63195528572805237</v>
      </c>
      <c r="AM9" s="1">
        <f t="shared" si="13"/>
        <v>0.66650697771297651</v>
      </c>
      <c r="AP9" s="1">
        <v>53021</v>
      </c>
      <c r="AQ9" s="1">
        <v>43565</v>
      </c>
      <c r="AR9" s="1">
        <v>47079</v>
      </c>
      <c r="AS9" s="1">
        <v>48596</v>
      </c>
      <c r="AT9" s="1">
        <v>54251</v>
      </c>
    </row>
    <row r="10" spans="4:46" x14ac:dyDescent="0.25">
      <c r="D10">
        <v>8</v>
      </c>
      <c r="E10">
        <f t="shared" si="2"/>
        <v>5</v>
      </c>
      <c r="F10">
        <v>1940.1587</v>
      </c>
      <c r="G10">
        <v>2356.6904</v>
      </c>
      <c r="H10">
        <v>2783.4524000000001</v>
      </c>
      <c r="I10" s="2">
        <f t="shared" si="3"/>
        <v>699.23649999999998</v>
      </c>
      <c r="J10">
        <f t="shared" si="5"/>
        <v>0.16595412733037795</v>
      </c>
      <c r="K10">
        <f t="shared" si="6"/>
        <v>4.9920840867906935E-2</v>
      </c>
      <c r="L10">
        <f t="shared" si="7"/>
        <v>0.28807719190488007</v>
      </c>
      <c r="Z10" s="2">
        <f t="shared" si="8"/>
        <v>577.65376000000003</v>
      </c>
      <c r="AA10">
        <f t="shared" si="4"/>
        <v>-32</v>
      </c>
      <c r="AB10">
        <v>8</v>
      </c>
      <c r="AC10" s="1">
        <v>43708</v>
      </c>
      <c r="AD10" s="1">
        <v>35122</v>
      </c>
      <c r="AE10" s="1">
        <v>34461</v>
      </c>
      <c r="AF10" s="1">
        <v>34403</v>
      </c>
      <c r="AG10" s="1">
        <v>33136</v>
      </c>
      <c r="AI10" s="1">
        <f t="shared" si="9"/>
        <v>0.86899815098316002</v>
      </c>
      <c r="AJ10" s="1">
        <f t="shared" si="10"/>
        <v>0.74122066520344421</v>
      </c>
      <c r="AK10" s="1">
        <f t="shared" si="11"/>
        <v>0.7528509634290208</v>
      </c>
      <c r="AL10" s="1">
        <f t="shared" si="12"/>
        <v>0.66306254216054739</v>
      </c>
      <c r="AM10" s="1">
        <f t="shared" si="13"/>
        <v>0.69018954384503228</v>
      </c>
      <c r="AP10" s="1">
        <v>58639</v>
      </c>
      <c r="AQ10" s="1">
        <v>47838</v>
      </c>
      <c r="AR10" s="1">
        <v>47520</v>
      </c>
      <c r="AS10" s="1">
        <v>51025</v>
      </c>
      <c r="AT10" s="1">
        <v>58749</v>
      </c>
    </row>
    <row r="11" spans="4:46" x14ac:dyDescent="0.25">
      <c r="D11">
        <v>9</v>
      </c>
      <c r="E11">
        <f t="shared" si="2"/>
        <v>4</v>
      </c>
      <c r="F11">
        <v>2184.125</v>
      </c>
      <c r="G11">
        <v>2624.4812000000002</v>
      </c>
      <c r="H11">
        <v>2537.0466000000001</v>
      </c>
      <c r="I11" s="2">
        <f t="shared" si="3"/>
        <v>695.30751999999995</v>
      </c>
      <c r="J11">
        <f t="shared" si="5"/>
        <v>0.23023371915549817</v>
      </c>
      <c r="K11">
        <f t="shared" si="6"/>
        <v>0.1204776485848843</v>
      </c>
      <c r="L11">
        <f t="shared" si="7"/>
        <v>0.22315484710831518</v>
      </c>
      <c r="Z11" s="2">
        <f t="shared" si="8"/>
        <v>580.39761999999996</v>
      </c>
      <c r="AA11">
        <f t="shared" si="4"/>
        <v>-31</v>
      </c>
      <c r="AB11">
        <v>9</v>
      </c>
      <c r="AC11" s="1">
        <v>47857</v>
      </c>
      <c r="AD11" s="1">
        <v>35762</v>
      </c>
      <c r="AE11" s="1">
        <v>35451</v>
      </c>
      <c r="AF11" s="1">
        <v>33949</v>
      </c>
      <c r="AG11" s="1">
        <v>33656</v>
      </c>
      <c r="AI11" s="1">
        <f t="shared" si="9"/>
        <v>0.95148816032765371</v>
      </c>
      <c r="AJ11" s="1">
        <f t="shared" si="10"/>
        <v>0.75472733412122239</v>
      </c>
      <c r="AK11" s="1">
        <f t="shared" si="11"/>
        <v>0.77447896185607545</v>
      </c>
      <c r="AL11" s="1">
        <f t="shared" si="12"/>
        <v>0.65431242170184056</v>
      </c>
      <c r="AM11" s="1">
        <f t="shared" si="13"/>
        <v>0.70102062070402005</v>
      </c>
      <c r="AP11" s="1">
        <v>59553</v>
      </c>
      <c r="AQ11" s="1">
        <v>45273</v>
      </c>
      <c r="AR11" s="1">
        <v>52195</v>
      </c>
      <c r="AS11" s="1">
        <v>55972</v>
      </c>
      <c r="AT11" s="1">
        <v>60025</v>
      </c>
    </row>
    <row r="12" spans="4:46" x14ac:dyDescent="0.25">
      <c r="D12">
        <v>10</v>
      </c>
      <c r="E12">
        <f t="shared" si="2"/>
        <v>3</v>
      </c>
      <c r="F12">
        <v>2417.4047999999998</v>
      </c>
      <c r="G12">
        <v>2451.8215</v>
      </c>
      <c r="H12">
        <v>3168.7379999999998</v>
      </c>
      <c r="I12" s="2">
        <f t="shared" si="3"/>
        <v>691.41985999999997</v>
      </c>
      <c r="J12">
        <f t="shared" si="5"/>
        <v>0.29169766038445344</v>
      </c>
      <c r="K12">
        <f t="shared" si="6"/>
        <v>7.4985730067254175E-2</v>
      </c>
      <c r="L12">
        <f t="shared" si="7"/>
        <v>0.38959121701448135</v>
      </c>
      <c r="Z12" s="2">
        <f t="shared" si="8"/>
        <v>583.16599999999994</v>
      </c>
      <c r="AA12">
        <f t="shared" si="4"/>
        <v>-30</v>
      </c>
      <c r="AB12">
        <v>10</v>
      </c>
      <c r="AC12" s="1">
        <v>46495</v>
      </c>
      <c r="AD12" s="1">
        <v>32972</v>
      </c>
      <c r="AE12" s="1">
        <v>32916</v>
      </c>
      <c r="AF12" s="1">
        <v>35068</v>
      </c>
      <c r="AG12" s="1">
        <v>35436</v>
      </c>
      <c r="AI12" s="1">
        <f t="shared" si="9"/>
        <v>0.92440901047776214</v>
      </c>
      <c r="AJ12" s="1">
        <f t="shared" si="10"/>
        <v>0.6958466993077832</v>
      </c>
      <c r="AK12" s="1">
        <f t="shared" si="11"/>
        <v>0.71909817800498099</v>
      </c>
      <c r="AL12" s="1">
        <f t="shared" si="12"/>
        <v>0.67587934855931386</v>
      </c>
      <c r="AM12" s="1">
        <f t="shared" si="13"/>
        <v>0.73809622995209334</v>
      </c>
      <c r="AP12" s="1">
        <v>58227</v>
      </c>
      <c r="AQ12" s="1">
        <v>45551</v>
      </c>
      <c r="AR12" s="1">
        <v>52627</v>
      </c>
      <c r="AS12" s="1">
        <v>60765</v>
      </c>
      <c r="AT12" s="1">
        <v>56031</v>
      </c>
    </row>
    <row r="13" spans="4:46" x14ac:dyDescent="0.25">
      <c r="D13">
        <v>11</v>
      </c>
      <c r="E13">
        <f t="shared" si="2"/>
        <v>2</v>
      </c>
      <c r="F13">
        <v>2863.6667000000002</v>
      </c>
      <c r="G13">
        <v>2533.9683</v>
      </c>
      <c r="H13">
        <v>3353.0059000000001</v>
      </c>
      <c r="I13" s="2">
        <f t="shared" si="3"/>
        <v>687.57303999999999</v>
      </c>
      <c r="J13">
        <f t="shared" si="5"/>
        <v>0.40927755883396311</v>
      </c>
      <c r="K13">
        <f t="shared" si="6"/>
        <v>9.662955043809951E-2</v>
      </c>
      <c r="L13">
        <f t="shared" si="7"/>
        <v>0.43814163319274896</v>
      </c>
      <c r="Z13" s="2">
        <f t="shared" si="8"/>
        <v>585.95938000000001</v>
      </c>
      <c r="AA13">
        <f t="shared" si="4"/>
        <v>-29</v>
      </c>
      <c r="AB13">
        <v>11</v>
      </c>
      <c r="AC13" s="1">
        <v>43350</v>
      </c>
      <c r="AD13" s="1">
        <v>34407</v>
      </c>
      <c r="AE13" s="1">
        <v>34949</v>
      </c>
      <c r="AF13" s="1">
        <v>34163</v>
      </c>
      <c r="AG13" s="1">
        <v>34575</v>
      </c>
      <c r="AI13" s="1">
        <f t="shared" si="9"/>
        <v>0.86188043024434857</v>
      </c>
      <c r="AJ13" s="1">
        <f t="shared" si="10"/>
        <v>0.7261311835218639</v>
      </c>
      <c r="AK13" s="1">
        <f t="shared" si="11"/>
        <v>0.76351203740114471</v>
      </c>
      <c r="AL13" s="1">
        <f t="shared" si="12"/>
        <v>0.65843692782114294</v>
      </c>
      <c r="AM13" s="1">
        <f t="shared" si="13"/>
        <v>0.72016246615288482</v>
      </c>
      <c r="AP13" s="1">
        <v>61118</v>
      </c>
      <c r="AQ13" s="1">
        <v>48138</v>
      </c>
      <c r="AR13" s="1">
        <v>50995</v>
      </c>
      <c r="AS13" s="1">
        <v>59790</v>
      </c>
      <c r="AT13" s="1">
        <v>53287</v>
      </c>
    </row>
    <row r="14" spans="4:46" x14ac:dyDescent="0.25">
      <c r="D14">
        <v>12</v>
      </c>
      <c r="E14">
        <f t="shared" si="2"/>
        <v>1</v>
      </c>
      <c r="F14">
        <v>3396.1388999999999</v>
      </c>
      <c r="G14">
        <v>2442.25</v>
      </c>
      <c r="H14">
        <v>3048.6985</v>
      </c>
      <c r="I14" s="2">
        <f t="shared" si="3"/>
        <v>683.76657999999998</v>
      </c>
      <c r="J14">
        <f t="shared" si="5"/>
        <v>0.54957191782626547</v>
      </c>
      <c r="K14">
        <f t="shared" si="6"/>
        <v>7.2463856705424545E-2</v>
      </c>
      <c r="L14">
        <f t="shared" si="7"/>
        <v>0.35796352883422239</v>
      </c>
      <c r="Z14" s="2">
        <f t="shared" si="8"/>
        <v>588.77823999999998</v>
      </c>
      <c r="AA14">
        <f t="shared" si="4"/>
        <v>-28</v>
      </c>
      <c r="AB14">
        <v>12</v>
      </c>
      <c r="AC14" s="1">
        <v>45673</v>
      </c>
      <c r="AD14" s="1">
        <v>34151</v>
      </c>
      <c r="AE14" s="1">
        <v>35631</v>
      </c>
      <c r="AF14" s="1">
        <v>35057</v>
      </c>
      <c r="AG14" s="1">
        <v>32461</v>
      </c>
      <c r="AI14" s="1">
        <f t="shared" si="9"/>
        <v>0.9080660874406028</v>
      </c>
      <c r="AJ14" s="1">
        <f t="shared" si="10"/>
        <v>0.72072851595475262</v>
      </c>
      <c r="AK14" s="1">
        <f t="shared" si="11"/>
        <v>0.77841132520644907</v>
      </c>
      <c r="AL14" s="1">
        <f t="shared" si="12"/>
        <v>0.67566734123542449</v>
      </c>
      <c r="AM14" s="1">
        <f t="shared" si="13"/>
        <v>0.67612997292230781</v>
      </c>
      <c r="AP14" s="1">
        <v>55518</v>
      </c>
      <c r="AQ14" s="1">
        <v>46462</v>
      </c>
      <c r="AR14" s="1">
        <v>51557</v>
      </c>
      <c r="AS14" s="1">
        <v>55433</v>
      </c>
      <c r="AT14" s="1">
        <v>52258</v>
      </c>
    </row>
    <row r="15" spans="4:46" x14ac:dyDescent="0.25">
      <c r="D15">
        <v>13</v>
      </c>
      <c r="E15">
        <f>$D$15-D15</f>
        <v>0</v>
      </c>
      <c r="F15">
        <v>3795.3928000000001</v>
      </c>
      <c r="G15">
        <v>2475.8510999999999</v>
      </c>
      <c r="H15">
        <v>3735.9879999999998</v>
      </c>
      <c r="I15" s="2">
        <f t="shared" si="3"/>
        <v>680</v>
      </c>
      <c r="J15">
        <f t="shared" si="5"/>
        <v>0.65476627346713623</v>
      </c>
      <c r="K15">
        <f t="shared" si="6"/>
        <v>8.1316985161588473E-2</v>
      </c>
      <c r="L15">
        <f t="shared" si="7"/>
        <v>0.53904873824917399</v>
      </c>
      <c r="Z15" s="2">
        <f t="shared" si="8"/>
        <v>591.62306000000001</v>
      </c>
      <c r="AA15">
        <f t="shared" si="4"/>
        <v>-27</v>
      </c>
      <c r="AB15">
        <v>13</v>
      </c>
      <c r="AC15" s="1">
        <v>45824</v>
      </c>
      <c r="AD15" s="1">
        <v>34855</v>
      </c>
      <c r="AE15" s="1">
        <v>34442</v>
      </c>
      <c r="AF15" s="1">
        <v>34599</v>
      </c>
      <c r="AG15" s="1">
        <v>34543</v>
      </c>
      <c r="AI15" s="1">
        <f t="shared" si="9"/>
        <v>0.91106825456786689</v>
      </c>
      <c r="AJ15" s="1">
        <f t="shared" si="10"/>
        <v>0.73558585176430857</v>
      </c>
      <c r="AK15" s="1">
        <f t="shared" si="11"/>
        <v>0.75243588063092581</v>
      </c>
      <c r="AL15" s="1">
        <f t="shared" si="12"/>
        <v>0.66684012720439434</v>
      </c>
      <c r="AM15" s="1">
        <f t="shared" si="13"/>
        <v>0.71949593834617787</v>
      </c>
      <c r="AP15" s="1">
        <v>53321</v>
      </c>
      <c r="AQ15" s="1">
        <v>47496</v>
      </c>
      <c r="AR15" s="1">
        <v>47742</v>
      </c>
      <c r="AS15" s="1">
        <v>56388</v>
      </c>
      <c r="AT15" s="1">
        <v>50923</v>
      </c>
    </row>
    <row r="16" spans="4:46" x14ac:dyDescent="0.25">
      <c r="D16">
        <v>14</v>
      </c>
      <c r="E16">
        <f t="shared" si="2"/>
        <v>-1</v>
      </c>
      <c r="F16">
        <v>3304.625</v>
      </c>
      <c r="G16">
        <v>2633.9861000000001</v>
      </c>
      <c r="H16">
        <v>4236.5277999999998</v>
      </c>
      <c r="I16" s="2">
        <f t="shared" si="3"/>
        <v>676.27282000000002</v>
      </c>
      <c r="J16">
        <f t="shared" si="5"/>
        <v>0.52546007886192958</v>
      </c>
      <c r="K16">
        <f t="shared" si="6"/>
        <v>0.12298197435585589</v>
      </c>
      <c r="L16">
        <f t="shared" si="7"/>
        <v>0.67092963342292267</v>
      </c>
      <c r="Z16" s="2">
        <f t="shared" si="8"/>
        <v>594.49432000000002</v>
      </c>
      <c r="AA16">
        <f t="shared" si="4"/>
        <v>-26</v>
      </c>
      <c r="AB16">
        <v>14</v>
      </c>
      <c r="AC16" s="1">
        <v>42665</v>
      </c>
      <c r="AD16" s="1">
        <v>33321</v>
      </c>
      <c r="AE16" s="1">
        <v>34969</v>
      </c>
      <c r="AF16" s="1">
        <v>33925</v>
      </c>
      <c r="AG16" s="1">
        <v>33555</v>
      </c>
      <c r="AI16" s="1">
        <f t="shared" si="9"/>
        <v>0.84826132771338247</v>
      </c>
      <c r="AJ16" s="1">
        <f t="shared" si="10"/>
        <v>0.70321205470200909</v>
      </c>
      <c r="AK16" s="1">
        <f t="shared" si="11"/>
        <v>0.76394896666229739</v>
      </c>
      <c r="AL16" s="1">
        <f t="shared" si="12"/>
        <v>0.65384986026790015</v>
      </c>
      <c r="AM16" s="1">
        <f t="shared" si="13"/>
        <v>0.69891689231410126</v>
      </c>
      <c r="AP16" s="1">
        <v>48899</v>
      </c>
      <c r="AQ16" s="1">
        <v>44714</v>
      </c>
      <c r="AR16" s="1">
        <v>49304</v>
      </c>
      <c r="AS16" s="1">
        <v>53995</v>
      </c>
      <c r="AT16" s="1">
        <v>47836</v>
      </c>
    </row>
    <row r="17" spans="4:46" x14ac:dyDescent="0.25">
      <c r="D17">
        <v>15</v>
      </c>
      <c r="E17">
        <f t="shared" si="2"/>
        <v>-2</v>
      </c>
      <c r="F17">
        <v>2709.0297999999998</v>
      </c>
      <c r="G17">
        <v>2887.009</v>
      </c>
      <c r="H17">
        <v>4594.8008</v>
      </c>
      <c r="I17" s="2">
        <f t="shared" si="3"/>
        <v>672.58456000000001</v>
      </c>
      <c r="J17">
        <f t="shared" si="5"/>
        <v>0.36853423972348776</v>
      </c>
      <c r="K17">
        <f t="shared" si="6"/>
        <v>0.18964777506033104</v>
      </c>
      <c r="L17">
        <f t="shared" si="7"/>
        <v>0.76532645053234027</v>
      </c>
      <c r="Z17" s="2">
        <f t="shared" si="8"/>
        <v>597.39250000000004</v>
      </c>
      <c r="AA17">
        <f t="shared" si="4"/>
        <v>-25</v>
      </c>
      <c r="AB17">
        <v>15</v>
      </c>
      <c r="AC17" s="1">
        <v>40545</v>
      </c>
      <c r="AD17" s="1">
        <v>36242</v>
      </c>
      <c r="AE17" s="1">
        <v>33261</v>
      </c>
      <c r="AF17" s="1">
        <v>34700</v>
      </c>
      <c r="AG17" s="1">
        <v>32489</v>
      </c>
      <c r="AI17" s="1">
        <f t="shared" si="9"/>
        <v>0.80611169652265546</v>
      </c>
      <c r="AJ17" s="1">
        <f t="shared" si="10"/>
        <v>0.76485733580955595</v>
      </c>
      <c r="AK17" s="1">
        <f t="shared" si="11"/>
        <v>0.72663520775986368</v>
      </c>
      <c r="AL17" s="1">
        <f t="shared" si="12"/>
        <v>0.66878673990556037</v>
      </c>
      <c r="AM17" s="1">
        <f t="shared" si="13"/>
        <v>0.67671318475317643</v>
      </c>
      <c r="AP17" s="1">
        <v>49412</v>
      </c>
      <c r="AQ17" s="1">
        <v>44030</v>
      </c>
      <c r="AR17" s="1">
        <v>44236</v>
      </c>
      <c r="AS17" s="1">
        <v>48546</v>
      </c>
      <c r="AT17" s="1">
        <v>45740</v>
      </c>
    </row>
    <row r="18" spans="4:46" x14ac:dyDescent="0.25">
      <c r="D18">
        <v>16</v>
      </c>
      <c r="E18">
        <f t="shared" si="2"/>
        <v>-3</v>
      </c>
      <c r="F18">
        <v>2252.2856000000002</v>
      </c>
      <c r="G18">
        <v>2639.5239000000001</v>
      </c>
      <c r="H18">
        <v>4953.8095999999996</v>
      </c>
      <c r="I18" s="2">
        <f t="shared" si="3"/>
        <v>668.93474000000003</v>
      </c>
      <c r="J18">
        <f t="shared" si="5"/>
        <v>0.24819249275068445</v>
      </c>
      <c r="K18">
        <f t="shared" si="6"/>
        <v>0.12444105917047643</v>
      </c>
      <c r="L18">
        <f t="shared" si="7"/>
        <v>0.85991713426868488</v>
      </c>
      <c r="Z18" s="2">
        <f t="shared" si="8"/>
        <v>600.31808000000001</v>
      </c>
      <c r="AA18">
        <f t="shared" si="4"/>
        <v>-24</v>
      </c>
      <c r="AB18">
        <v>16</v>
      </c>
      <c r="AC18" s="1">
        <v>41491</v>
      </c>
      <c r="AD18" s="1">
        <v>34460</v>
      </c>
      <c r="AE18" s="1">
        <v>35395</v>
      </c>
      <c r="AF18" s="1">
        <v>33924</v>
      </c>
      <c r="AG18" s="1">
        <v>34471</v>
      </c>
      <c r="AI18" s="1">
        <f t="shared" si="9"/>
        <v>0.82491997534644212</v>
      </c>
      <c r="AJ18" s="1">
        <f t="shared" si="10"/>
        <v>0.72724970454161741</v>
      </c>
      <c r="AK18" s="1">
        <f t="shared" si="11"/>
        <v>0.77325555992484818</v>
      </c>
      <c r="AL18" s="1">
        <f t="shared" si="12"/>
        <v>0.65383058687481932</v>
      </c>
      <c r="AM18" s="1">
        <f t="shared" si="13"/>
        <v>0.71799625078108731</v>
      </c>
      <c r="AP18" s="1">
        <v>47171</v>
      </c>
      <c r="AQ18" s="1">
        <v>45826</v>
      </c>
      <c r="AR18" s="1">
        <v>47142</v>
      </c>
      <c r="AS18" s="1">
        <v>48824</v>
      </c>
      <c r="AT18" s="1">
        <v>47878</v>
      </c>
    </row>
    <row r="19" spans="4:46" x14ac:dyDescent="0.25">
      <c r="D19">
        <v>17</v>
      </c>
      <c r="E19">
        <f t="shared" si="2"/>
        <v>-4</v>
      </c>
      <c r="F19">
        <v>2189.7370999999998</v>
      </c>
      <c r="G19">
        <v>2743.0039000000002</v>
      </c>
      <c r="H19">
        <v>4564.2606999999998</v>
      </c>
      <c r="I19" s="2">
        <f t="shared" si="3"/>
        <v>665.32288000000005</v>
      </c>
      <c r="J19">
        <f t="shared" si="5"/>
        <v>0.23171238033649633</v>
      </c>
      <c r="K19">
        <f t="shared" si="6"/>
        <v>0.15170569433551118</v>
      </c>
      <c r="L19">
        <f t="shared" si="7"/>
        <v>0.75727982621456214</v>
      </c>
      <c r="Z19" s="2">
        <f t="shared" si="8"/>
        <v>603.27153999999996</v>
      </c>
      <c r="AA19">
        <f t="shared" si="4"/>
        <v>-23</v>
      </c>
      <c r="AB19">
        <v>17</v>
      </c>
      <c r="AC19" s="1">
        <v>42870</v>
      </c>
      <c r="AD19" s="1">
        <v>36330</v>
      </c>
      <c r="AE19" s="1">
        <v>36968</v>
      </c>
      <c r="AF19" s="1">
        <v>35980</v>
      </c>
      <c r="AG19" s="1">
        <v>33591</v>
      </c>
      <c r="AI19" s="1">
        <f t="shared" si="9"/>
        <v>0.85233711752191976</v>
      </c>
      <c r="AJ19" s="1">
        <f t="shared" si="10"/>
        <v>0.76671450278575048</v>
      </c>
      <c r="AK19" s="1">
        <f t="shared" si="11"/>
        <v>0.80762004631450168</v>
      </c>
      <c r="AL19" s="1">
        <f t="shared" si="12"/>
        <v>0.69345668304905084</v>
      </c>
      <c r="AM19" s="1">
        <f t="shared" si="13"/>
        <v>0.69966673609664654</v>
      </c>
      <c r="AP19" s="1">
        <v>47836</v>
      </c>
      <c r="AQ19" s="1">
        <v>44019</v>
      </c>
      <c r="AR19" s="1">
        <v>43733</v>
      </c>
      <c r="AS19" s="1">
        <v>49158</v>
      </c>
      <c r="AT19" s="1">
        <v>46539</v>
      </c>
    </row>
    <row r="20" spans="4:46" x14ac:dyDescent="0.25">
      <c r="D20">
        <v>18</v>
      </c>
      <c r="E20">
        <f t="shared" si="2"/>
        <v>-5</v>
      </c>
      <c r="F20">
        <v>1816.3789999999999</v>
      </c>
      <c r="G20">
        <v>2956.6289000000002</v>
      </c>
      <c r="H20">
        <v>4111.2700000000004</v>
      </c>
      <c r="I20" s="2">
        <f t="shared" si="3"/>
        <v>661.74850000000004</v>
      </c>
      <c r="J20">
        <f t="shared" si="5"/>
        <v>0.13334098120226179</v>
      </c>
      <c r="K20">
        <f t="shared" si="6"/>
        <v>0.2079910411380872</v>
      </c>
      <c r="L20">
        <f t="shared" si="7"/>
        <v>0.63792704143824075</v>
      </c>
      <c r="Z20" s="2">
        <f t="shared" si="8"/>
        <v>606.25336000000004</v>
      </c>
      <c r="AA20">
        <f t="shared" si="4"/>
        <v>-22</v>
      </c>
      <c r="AB20">
        <v>18</v>
      </c>
      <c r="AC20" s="1">
        <v>38888</v>
      </c>
      <c r="AD20" s="1">
        <v>34214</v>
      </c>
      <c r="AE20" s="1">
        <v>34914</v>
      </c>
      <c r="AF20" s="1">
        <v>34437</v>
      </c>
      <c r="AG20" s="1">
        <v>33700</v>
      </c>
      <c r="AI20" s="1">
        <f t="shared" si="9"/>
        <v>0.77316738572877108</v>
      </c>
      <c r="AJ20" s="1">
        <f t="shared" si="10"/>
        <v>0.72205807867634642</v>
      </c>
      <c r="AK20" s="1">
        <f t="shared" si="11"/>
        <v>0.7627474111941277</v>
      </c>
      <c r="AL20" s="1">
        <f t="shared" si="12"/>
        <v>0.66371783752529634</v>
      </c>
      <c r="AM20" s="1">
        <f t="shared" si="13"/>
        <v>0.70193709643824198</v>
      </c>
      <c r="AP20" s="1">
        <v>44594</v>
      </c>
      <c r="AQ20" s="1">
        <v>44550</v>
      </c>
      <c r="AR20" s="1">
        <v>44667</v>
      </c>
      <c r="AS20" s="1">
        <v>47507</v>
      </c>
      <c r="AT20" s="1">
        <v>45158</v>
      </c>
    </row>
    <row r="21" spans="4:46" x14ac:dyDescent="0.25">
      <c r="D21">
        <v>19</v>
      </c>
      <c r="E21">
        <f t="shared" si="2"/>
        <v>-6</v>
      </c>
      <c r="F21">
        <v>1605.9314999999999</v>
      </c>
      <c r="G21">
        <v>2459.5625</v>
      </c>
      <c r="H21">
        <v>3826.4971</v>
      </c>
      <c r="I21" s="2">
        <f t="shared" si="3"/>
        <v>658.21112000000005</v>
      </c>
      <c r="J21">
        <f t="shared" si="5"/>
        <v>7.7892833648206261E-2</v>
      </c>
      <c r="K21">
        <f t="shared" si="6"/>
        <v>7.7025308157827599E-2</v>
      </c>
      <c r="L21">
        <f t="shared" si="7"/>
        <v>0.5628958351820661</v>
      </c>
      <c r="Z21" s="2">
        <f t="shared" si="8"/>
        <v>609.26401999999996</v>
      </c>
      <c r="AA21">
        <f t="shared" si="4"/>
        <v>-21</v>
      </c>
      <c r="AB21">
        <v>19</v>
      </c>
      <c r="AC21" s="1">
        <v>39740</v>
      </c>
      <c r="AD21" s="1">
        <v>33110</v>
      </c>
      <c r="AE21" s="1">
        <v>35096</v>
      </c>
      <c r="AF21" s="1">
        <v>33419</v>
      </c>
      <c r="AG21" s="1">
        <v>33338</v>
      </c>
      <c r="AI21" s="1">
        <f t="shared" si="9"/>
        <v>0.79010676581108219</v>
      </c>
      <c r="AJ21" s="1">
        <f t="shared" si="10"/>
        <v>0.69875907479317911</v>
      </c>
      <c r="AK21" s="1">
        <f t="shared" si="11"/>
        <v>0.76672346747061648</v>
      </c>
      <c r="AL21" s="1">
        <f t="shared" si="12"/>
        <v>0.64409752336898907</v>
      </c>
      <c r="AM21" s="1">
        <f t="shared" si="13"/>
        <v>0.69439700062486986</v>
      </c>
      <c r="AP21" s="1">
        <v>43296</v>
      </c>
      <c r="AQ21" s="1">
        <v>43963</v>
      </c>
      <c r="AR21" s="1">
        <v>44238</v>
      </c>
      <c r="AS21" s="1">
        <v>43173</v>
      </c>
      <c r="AT21" s="1">
        <v>41198</v>
      </c>
    </row>
    <row r="22" spans="4:46" x14ac:dyDescent="0.25">
      <c r="D22">
        <v>20</v>
      </c>
      <c r="E22">
        <f t="shared" si="2"/>
        <v>-7</v>
      </c>
      <c r="F22">
        <v>1622.7460000000001</v>
      </c>
      <c r="G22">
        <v>2256.0715</v>
      </c>
      <c r="H22">
        <v>3622.2379999999998</v>
      </c>
      <c r="I22" s="2">
        <f t="shared" si="3"/>
        <v>654.71025999999995</v>
      </c>
      <c r="J22">
        <f t="shared" si="5"/>
        <v>8.2323073385184242E-2</v>
      </c>
      <c r="K22">
        <f t="shared" si="6"/>
        <v>2.3410040720949876E-2</v>
      </c>
      <c r="L22">
        <f t="shared" si="7"/>
        <v>0.50907819080017225</v>
      </c>
      <c r="Z22" s="2">
        <f t="shared" si="8"/>
        <v>612.30399999999997</v>
      </c>
      <c r="AA22">
        <f t="shared" si="4"/>
        <v>-20</v>
      </c>
      <c r="AB22">
        <v>20</v>
      </c>
      <c r="AC22" s="1">
        <v>39381</v>
      </c>
      <c r="AD22" s="1">
        <v>34834</v>
      </c>
      <c r="AE22" s="1">
        <v>35285</v>
      </c>
      <c r="AF22" s="1">
        <v>33757</v>
      </c>
      <c r="AG22" s="1">
        <v>32566</v>
      </c>
      <c r="AI22" s="1">
        <f t="shared" si="9"/>
        <v>0.7829691631707657</v>
      </c>
      <c r="AJ22" s="1">
        <f t="shared" si="10"/>
        <v>0.73514266419044405</v>
      </c>
      <c r="AK22" s="1">
        <f t="shared" si="11"/>
        <v>0.7708524489885088</v>
      </c>
      <c r="AL22" s="1">
        <f t="shared" si="12"/>
        <v>0.65061193023031705</v>
      </c>
      <c r="AM22" s="1">
        <f t="shared" si="13"/>
        <v>0.67831701728806504</v>
      </c>
      <c r="AP22" s="1">
        <v>43616</v>
      </c>
      <c r="AQ22" s="1">
        <v>44085</v>
      </c>
      <c r="AR22" s="1">
        <v>40097</v>
      </c>
      <c r="AS22" s="1">
        <v>43083</v>
      </c>
      <c r="AT22" s="1">
        <v>43098</v>
      </c>
    </row>
    <row r="23" spans="4:46" x14ac:dyDescent="0.25">
      <c r="D23">
        <v>21</v>
      </c>
      <c r="E23">
        <f t="shared" si="2"/>
        <v>-8</v>
      </c>
      <c r="F23">
        <v>1328.75</v>
      </c>
      <c r="G23">
        <v>2540.1806999999999</v>
      </c>
      <c r="H23">
        <v>3025.0972000000002</v>
      </c>
      <c r="I23" s="2">
        <f t="shared" si="3"/>
        <v>651.24544000000003</v>
      </c>
      <c r="J23">
        <f t="shared" si="5"/>
        <v>4.8617892725095202E-3</v>
      </c>
      <c r="K23">
        <f t="shared" si="6"/>
        <v>9.826637706642638E-2</v>
      </c>
      <c r="L23">
        <f t="shared" si="7"/>
        <v>0.35174512108470041</v>
      </c>
      <c r="Z23" s="2">
        <f t="shared" si="8"/>
        <v>615.37378000000001</v>
      </c>
      <c r="AA23">
        <f t="shared" si="4"/>
        <v>-19</v>
      </c>
      <c r="AB23">
        <v>21</v>
      </c>
      <c r="AC23" s="1">
        <v>36935</v>
      </c>
      <c r="AD23" s="1">
        <v>33903</v>
      </c>
      <c r="AE23" s="1">
        <v>34807</v>
      </c>
      <c r="AF23" s="1">
        <v>35868</v>
      </c>
      <c r="AG23" s="1">
        <v>34044</v>
      </c>
      <c r="AI23" s="1">
        <f t="shared" si="9"/>
        <v>0.73433803208938908</v>
      </c>
      <c r="AJ23" s="1">
        <f t="shared" si="10"/>
        <v>0.71549468174911357</v>
      </c>
      <c r="AK23" s="1">
        <f t="shared" si="11"/>
        <v>0.76040983964696118</v>
      </c>
      <c r="AL23" s="1">
        <f t="shared" si="12"/>
        <v>0.69129806302399532</v>
      </c>
      <c r="AM23" s="1">
        <f t="shared" si="13"/>
        <v>0.70910227036034157</v>
      </c>
      <c r="AP23" s="1">
        <v>41247</v>
      </c>
      <c r="AQ23" s="1">
        <v>39992</v>
      </c>
      <c r="AR23" s="1">
        <v>43417</v>
      </c>
      <c r="AS23" s="1">
        <v>43430</v>
      </c>
      <c r="AT23" s="1">
        <v>42342</v>
      </c>
    </row>
    <row r="24" spans="4:46" x14ac:dyDescent="0.25">
      <c r="D24">
        <v>22</v>
      </c>
      <c r="E24">
        <f t="shared" si="2"/>
        <v>-9</v>
      </c>
      <c r="F24">
        <v>1328.0178000000001</v>
      </c>
      <c r="G24">
        <v>2302.7678000000001</v>
      </c>
      <c r="H24">
        <v>2517.7856000000002</v>
      </c>
      <c r="I24" s="2">
        <f t="shared" si="3"/>
        <v>647.81618000000003</v>
      </c>
      <c r="J24">
        <f t="shared" si="5"/>
        <v>4.668871164007049E-3</v>
      </c>
      <c r="K24">
        <f t="shared" si="6"/>
        <v>3.5713457642645108E-2</v>
      </c>
      <c r="L24">
        <f t="shared" si="7"/>
        <v>0.21808001005851102</v>
      </c>
      <c r="Z24" s="2">
        <f t="shared" si="8"/>
        <v>618.47384</v>
      </c>
      <c r="AA24">
        <f t="shared" si="4"/>
        <v>-18</v>
      </c>
      <c r="AB24">
        <v>22</v>
      </c>
      <c r="AC24" s="1">
        <v>37098</v>
      </c>
      <c r="AD24" s="1">
        <v>37936</v>
      </c>
      <c r="AE24" s="1">
        <v>33774</v>
      </c>
      <c r="AF24" s="1">
        <v>33765</v>
      </c>
      <c r="AG24" s="1">
        <v>36429</v>
      </c>
      <c r="AI24" s="1">
        <f t="shared" si="9"/>
        <v>0.73757878203471383</v>
      </c>
      <c r="AJ24" s="1">
        <f t="shared" si="10"/>
        <v>0.80060780010130006</v>
      </c>
      <c r="AK24" s="1">
        <f t="shared" si="11"/>
        <v>0.73784244330842841</v>
      </c>
      <c r="AL24" s="1">
        <f t="shared" si="12"/>
        <v>0.65076611737496382</v>
      </c>
      <c r="AM24" s="1">
        <f t="shared" si="13"/>
        <v>0.75877942095396789</v>
      </c>
      <c r="AP24" s="1">
        <v>41285</v>
      </c>
      <c r="AQ24" s="1">
        <v>42935</v>
      </c>
      <c r="AR24" s="1">
        <v>42035</v>
      </c>
      <c r="AS24" s="1">
        <v>42056</v>
      </c>
      <c r="AT24" s="1">
        <v>42187</v>
      </c>
    </row>
    <row r="25" spans="4:46" x14ac:dyDescent="0.25">
      <c r="D25">
        <v>23</v>
      </c>
      <c r="E25">
        <f t="shared" si="2"/>
        <v>-10</v>
      </c>
      <c r="F25">
        <v>1435.0089</v>
      </c>
      <c r="G25">
        <v>1977.1587</v>
      </c>
      <c r="H25">
        <v>2261.4504000000002</v>
      </c>
      <c r="I25" s="2">
        <f t="shared" si="3"/>
        <v>644.42200000000003</v>
      </c>
      <c r="J25">
        <f t="shared" si="5"/>
        <v>3.2858601618256711E-2</v>
      </c>
      <c r="K25">
        <f t="shared" si="6"/>
        <v>-5.0077161973854256E-2</v>
      </c>
      <c r="L25">
        <f t="shared" si="7"/>
        <v>0.1505414933600549</v>
      </c>
      <c r="Z25" s="2">
        <f t="shared" si="8"/>
        <v>621.60465999999997</v>
      </c>
      <c r="AA25">
        <f t="shared" si="4"/>
        <v>-17</v>
      </c>
      <c r="AB25">
        <v>23</v>
      </c>
      <c r="AC25" s="1">
        <v>38576</v>
      </c>
      <c r="AD25" s="1">
        <v>34008</v>
      </c>
      <c r="AE25" s="1">
        <v>35954</v>
      </c>
      <c r="AF25" s="1">
        <v>35787</v>
      </c>
      <c r="AG25" s="1">
        <v>34380</v>
      </c>
      <c r="AI25" s="1">
        <f t="shared" si="9"/>
        <v>0.76696423245919243</v>
      </c>
      <c r="AJ25" s="1">
        <f t="shared" si="10"/>
        <v>0.71771061961843663</v>
      </c>
      <c r="AK25" s="1">
        <f t="shared" si="11"/>
        <v>0.7854677327740639</v>
      </c>
      <c r="AL25" s="1">
        <f t="shared" si="12"/>
        <v>0.68973691818444638</v>
      </c>
      <c r="AM25" s="1">
        <f t="shared" si="13"/>
        <v>0.71610081233076439</v>
      </c>
      <c r="AP25" s="1">
        <v>40779</v>
      </c>
      <c r="AQ25" s="1">
        <v>42742</v>
      </c>
      <c r="AR25" s="1">
        <v>39422</v>
      </c>
      <c r="AS25" s="1">
        <v>43147</v>
      </c>
      <c r="AT25" s="1">
        <v>42366</v>
      </c>
    </row>
    <row r="26" spans="4:46" x14ac:dyDescent="0.25">
      <c r="D26">
        <v>24</v>
      </c>
      <c r="E26">
        <f t="shared" si="2"/>
        <v>-11</v>
      </c>
      <c r="F26">
        <v>1498.8334</v>
      </c>
      <c r="G26">
        <v>2378.1985</v>
      </c>
      <c r="H26">
        <v>1985.5872999999999</v>
      </c>
      <c r="I26" s="2">
        <f t="shared" si="3"/>
        <v>641.06241999999997</v>
      </c>
      <c r="J26">
        <f t="shared" si="5"/>
        <v>4.9674911118553988E-2</v>
      </c>
      <c r="K26">
        <f t="shared" si="6"/>
        <v>5.5587737848899255E-2</v>
      </c>
      <c r="L26">
        <f t="shared" si="7"/>
        <v>7.7857817509692284E-2</v>
      </c>
      <c r="Z26" s="2">
        <f t="shared" si="8"/>
        <v>624.76671999999996</v>
      </c>
      <c r="AA26">
        <f t="shared" si="4"/>
        <v>-16</v>
      </c>
      <c r="AB26">
        <v>24</v>
      </c>
      <c r="AC26" s="1">
        <v>35699</v>
      </c>
      <c r="AD26" s="1">
        <v>34607</v>
      </c>
      <c r="AE26" s="1">
        <v>35204</v>
      </c>
      <c r="AF26" s="1">
        <v>34420</v>
      </c>
      <c r="AG26" s="1">
        <v>35469</v>
      </c>
      <c r="AI26" s="1">
        <f t="shared" si="9"/>
        <v>0.70976400182913491</v>
      </c>
      <c r="AJ26" s="1">
        <f t="shared" si="10"/>
        <v>0.73035201755866963</v>
      </c>
      <c r="AK26" s="1">
        <f t="shared" si="11"/>
        <v>0.76908288548084069</v>
      </c>
      <c r="AL26" s="1">
        <f t="shared" si="12"/>
        <v>0.66339018984292186</v>
      </c>
      <c r="AM26" s="1">
        <f t="shared" si="13"/>
        <v>0.73878358675275979</v>
      </c>
      <c r="AP26" s="1">
        <v>41206</v>
      </c>
      <c r="AQ26" s="1">
        <v>42448</v>
      </c>
      <c r="AR26" s="1">
        <v>42036</v>
      </c>
      <c r="AS26" s="1">
        <v>43912</v>
      </c>
      <c r="AT26" s="1">
        <v>41275</v>
      </c>
    </row>
    <row r="27" spans="4:46" x14ac:dyDescent="0.25">
      <c r="D27">
        <v>25</v>
      </c>
      <c r="E27">
        <f t="shared" si="2"/>
        <v>-12</v>
      </c>
      <c r="F27">
        <v>1425.5089</v>
      </c>
      <c r="G27">
        <v>2433.7471</v>
      </c>
      <c r="H27">
        <v>1948.5148999999999</v>
      </c>
      <c r="I27" s="2">
        <f t="shared" si="3"/>
        <v>637.73695999999995</v>
      </c>
      <c r="J27">
        <f t="shared" si="5"/>
        <v>3.0355566886252183E-2</v>
      </c>
      <c r="K27">
        <f t="shared" si="6"/>
        <v>7.0223535229344325E-2</v>
      </c>
      <c r="L27">
        <f t="shared" si="7"/>
        <v>6.8090080162453825E-2</v>
      </c>
      <c r="Z27" s="2">
        <f t="shared" si="8"/>
        <v>627.96050000000002</v>
      </c>
      <c r="AA27">
        <f t="shared" si="4"/>
        <v>-15</v>
      </c>
      <c r="AB27">
        <v>25</v>
      </c>
      <c r="AC27" s="1">
        <v>35161</v>
      </c>
      <c r="AD27" s="1">
        <v>35716</v>
      </c>
      <c r="AE27" s="1">
        <v>35037</v>
      </c>
      <c r="AF27" s="1">
        <v>35460</v>
      </c>
      <c r="AG27" s="1">
        <v>34635</v>
      </c>
      <c r="AI27" s="1">
        <f t="shared" si="9"/>
        <v>0.69906753881941264</v>
      </c>
      <c r="AJ27" s="1">
        <f t="shared" si="10"/>
        <v>0.75375654229275701</v>
      </c>
      <c r="AK27" s="1">
        <f t="shared" si="11"/>
        <v>0.76543452615021623</v>
      </c>
      <c r="AL27" s="1">
        <f t="shared" si="12"/>
        <v>0.68343451864700777</v>
      </c>
      <c r="AM27" s="1">
        <f t="shared" si="13"/>
        <v>0.72141220579046028</v>
      </c>
      <c r="AP27" s="1">
        <v>42162</v>
      </c>
      <c r="AQ27" s="1">
        <v>41462</v>
      </c>
      <c r="AR27" s="1">
        <v>40307</v>
      </c>
      <c r="AS27" s="1">
        <v>41512</v>
      </c>
      <c r="AT27" s="1">
        <v>38730</v>
      </c>
    </row>
    <row r="28" spans="4:46" x14ac:dyDescent="0.25">
      <c r="D28">
        <v>26</v>
      </c>
      <c r="E28">
        <f t="shared" si="2"/>
        <v>-13</v>
      </c>
      <c r="F28">
        <v>1411.7122999999999</v>
      </c>
      <c r="G28">
        <v>2205.2143999999998</v>
      </c>
      <c r="H28">
        <v>2167.4187000000002</v>
      </c>
      <c r="I28" s="2">
        <f t="shared" si="3"/>
        <v>634.44514000000004</v>
      </c>
      <c r="J28">
        <f t="shared" si="5"/>
        <v>2.6720475414296951E-2</v>
      </c>
      <c r="K28">
        <f t="shared" si="6"/>
        <v>1.0010347282104703E-2</v>
      </c>
      <c r="L28">
        <f t="shared" si="7"/>
        <v>0.12576627114853572</v>
      </c>
      <c r="Z28" s="2">
        <f t="shared" si="8"/>
        <v>631.18647999999996</v>
      </c>
      <c r="AA28">
        <f t="shared" si="4"/>
        <v>-14</v>
      </c>
      <c r="AB28">
        <v>26</v>
      </c>
      <c r="AC28" s="1">
        <v>36575</v>
      </c>
      <c r="AD28" s="1">
        <v>35555</v>
      </c>
      <c r="AE28" s="1">
        <v>34480</v>
      </c>
      <c r="AF28" s="1">
        <v>34212</v>
      </c>
      <c r="AG28" s="1">
        <v>35397</v>
      </c>
      <c r="AI28" s="1">
        <f t="shared" si="9"/>
        <v>0.72718054754756745</v>
      </c>
      <c r="AJ28" s="1">
        <f t="shared" si="10"/>
        <v>0.75035877089312852</v>
      </c>
      <c r="AK28" s="1">
        <f t="shared" si="11"/>
        <v>0.75326604622711579</v>
      </c>
      <c r="AL28" s="1">
        <f t="shared" si="12"/>
        <v>0.6593813240821047</v>
      </c>
      <c r="AM28" s="1">
        <f t="shared" si="13"/>
        <v>0.73728389918766923</v>
      </c>
      <c r="AP28" s="1">
        <v>40464</v>
      </c>
      <c r="AQ28" s="1">
        <v>42650</v>
      </c>
      <c r="AR28" s="1">
        <v>41050</v>
      </c>
      <c r="AS28" s="1">
        <v>42769</v>
      </c>
      <c r="AT28" s="1">
        <v>43398</v>
      </c>
    </row>
    <row r="29" spans="4:46" x14ac:dyDescent="0.25">
      <c r="D29">
        <v>27</v>
      </c>
      <c r="E29">
        <f t="shared" si="2"/>
        <v>-14</v>
      </c>
      <c r="F29">
        <v>1391.8045999999999</v>
      </c>
      <c r="G29">
        <v>2297.6042000000002</v>
      </c>
      <c r="H29">
        <v>1981.4484</v>
      </c>
      <c r="I29" s="2">
        <f t="shared" ref="I29:I58" si="14">$Q$3*E29^3 + $Q$4*E29^2 + $Q$5*E29 + $Q$6</f>
        <v>631.18647999999996</v>
      </c>
      <c r="J29">
        <f t="shared" si="5"/>
        <v>2.1475247568578326E-2</v>
      </c>
      <c r="K29">
        <f t="shared" si="6"/>
        <v>3.4352966048731504E-2</v>
      </c>
      <c r="L29">
        <f t="shared" si="7"/>
        <v>7.6767311146293038E-2</v>
      </c>
      <c r="Z29" s="2">
        <f t="shared" si="8"/>
        <v>634.44514000000004</v>
      </c>
      <c r="AA29">
        <f t="shared" si="4"/>
        <v>-13</v>
      </c>
      <c r="AB29">
        <v>27</v>
      </c>
      <c r="AC29" s="1">
        <v>35903</v>
      </c>
      <c r="AD29" s="1">
        <v>32958</v>
      </c>
      <c r="AE29" s="1">
        <v>33636</v>
      </c>
      <c r="AF29" s="1">
        <v>34517</v>
      </c>
      <c r="AG29" s="1">
        <v>32719</v>
      </c>
      <c r="AI29" s="1">
        <f t="shared" si="9"/>
        <v>0.71381990973616716</v>
      </c>
      <c r="AJ29" s="1">
        <f t="shared" si="10"/>
        <v>0.69555124092520682</v>
      </c>
      <c r="AK29" s="1">
        <f t="shared" si="11"/>
        <v>0.73482763140647533</v>
      </c>
      <c r="AL29" s="1">
        <f t="shared" si="12"/>
        <v>0.66525970897176445</v>
      </c>
      <c r="AM29" s="1">
        <f t="shared" si="13"/>
        <v>0.68150385336388253</v>
      </c>
      <c r="AP29" s="1">
        <v>40537</v>
      </c>
      <c r="AQ29" s="1">
        <v>42530</v>
      </c>
      <c r="AR29" s="1">
        <v>42434</v>
      </c>
      <c r="AS29" s="1">
        <v>43834</v>
      </c>
      <c r="AT29" s="1">
        <v>41447</v>
      </c>
    </row>
    <row r="30" spans="4:46" x14ac:dyDescent="0.25">
      <c r="D30">
        <v>28</v>
      </c>
      <c r="E30">
        <f t="shared" si="2"/>
        <v>-15</v>
      </c>
      <c r="F30">
        <v>1468.0834</v>
      </c>
      <c r="G30">
        <v>2333.6667000000002</v>
      </c>
      <c r="H30">
        <v>1902.3334</v>
      </c>
      <c r="I30" s="2">
        <f t="shared" si="14"/>
        <v>627.96050000000002</v>
      </c>
      <c r="J30">
        <f t="shared" si="5"/>
        <v>4.157298290706557E-2</v>
      </c>
      <c r="K30">
        <f t="shared" si="6"/>
        <v>4.3854617630090909E-2</v>
      </c>
      <c r="L30">
        <f t="shared" si="7"/>
        <v>5.5922301375499306E-2</v>
      </c>
      <c r="Z30" s="2">
        <f t="shared" si="8"/>
        <v>637.73695999999995</v>
      </c>
      <c r="AA30">
        <f t="shared" si="4"/>
        <v>-12</v>
      </c>
      <c r="AB30">
        <v>28</v>
      </c>
      <c r="AC30" s="1">
        <v>37241</v>
      </c>
      <c r="AD30" s="1">
        <v>35978</v>
      </c>
      <c r="AE30" s="1">
        <v>33654</v>
      </c>
      <c r="AF30" s="1">
        <v>35244</v>
      </c>
      <c r="AG30" s="1">
        <v>37325</v>
      </c>
      <c r="AI30" s="1">
        <f t="shared" si="9"/>
        <v>0.7404218939499374</v>
      </c>
      <c r="AJ30" s="1">
        <f t="shared" si="10"/>
        <v>0.75928583488097245</v>
      </c>
      <c r="AK30" s="1">
        <f t="shared" si="11"/>
        <v>0.73522086774151263</v>
      </c>
      <c r="AL30" s="1">
        <f t="shared" si="12"/>
        <v>0.67927146574154385</v>
      </c>
      <c r="AM30" s="1">
        <f t="shared" si="13"/>
        <v>0.77744219954176208</v>
      </c>
      <c r="AP30" s="1">
        <v>43216</v>
      </c>
      <c r="AQ30" s="1">
        <v>43663</v>
      </c>
      <c r="AR30" s="1">
        <v>39972</v>
      </c>
      <c r="AS30" s="1">
        <v>40822</v>
      </c>
      <c r="AT30" s="1">
        <v>42476</v>
      </c>
    </row>
    <row r="31" spans="4:46" x14ac:dyDescent="0.25">
      <c r="D31">
        <v>29</v>
      </c>
      <c r="E31">
        <f t="shared" si="2"/>
        <v>-16</v>
      </c>
      <c r="F31">
        <v>1348.7351000000001</v>
      </c>
      <c r="G31">
        <v>2111.2927</v>
      </c>
      <c r="H31">
        <v>1884.7141999999999</v>
      </c>
      <c r="I31" s="2">
        <f t="shared" si="14"/>
        <v>624.76671999999996</v>
      </c>
      <c r="J31">
        <f t="shared" si="5"/>
        <v>1.0127410264360481E-2</v>
      </c>
      <c r="K31">
        <f t="shared" si="6"/>
        <v>-1.4735892421991248E-2</v>
      </c>
      <c r="L31">
        <f t="shared" si="7"/>
        <v>5.1280041422853528E-2</v>
      </c>
      <c r="Z31" s="2">
        <f t="shared" si="8"/>
        <v>641.06241999999997</v>
      </c>
      <c r="AA31">
        <f t="shared" si="4"/>
        <v>-11</v>
      </c>
      <c r="AB31">
        <v>29</v>
      </c>
      <c r="AC31" s="1">
        <v>37791</v>
      </c>
      <c r="AD31" s="1">
        <v>36003</v>
      </c>
      <c r="AE31" s="1">
        <v>35771</v>
      </c>
      <c r="AF31" s="1">
        <v>36461</v>
      </c>
      <c r="AG31" s="1">
        <v>36130</v>
      </c>
      <c r="AI31" s="1">
        <f t="shared" si="9"/>
        <v>0.75135693977772033</v>
      </c>
      <c r="AJ31" s="1">
        <f t="shared" si="10"/>
        <v>0.7598134391355732</v>
      </c>
      <c r="AK31" s="1">
        <f t="shared" si="11"/>
        <v>0.78146983003451742</v>
      </c>
      <c r="AL31" s="1">
        <f t="shared" si="12"/>
        <v>0.70272718512094057</v>
      </c>
      <c r="AM31" s="1">
        <f t="shared" si="13"/>
        <v>0.75255155176004995</v>
      </c>
      <c r="AP31" s="1">
        <v>40752</v>
      </c>
      <c r="AQ31" s="1">
        <v>43633</v>
      </c>
      <c r="AR31" s="1">
        <v>42732</v>
      </c>
      <c r="AS31" s="1">
        <v>42626</v>
      </c>
      <c r="AT31" s="1">
        <v>43395</v>
      </c>
    </row>
    <row r="32" spans="4:46" x14ac:dyDescent="0.25">
      <c r="D32">
        <v>30</v>
      </c>
      <c r="E32">
        <f t="shared" si="2"/>
        <v>-17</v>
      </c>
      <c r="F32">
        <v>1187.6548</v>
      </c>
      <c r="G32">
        <v>2271.4126000000001</v>
      </c>
      <c r="H32">
        <v>1643.0456999999999</v>
      </c>
      <c r="I32" s="2">
        <f t="shared" si="14"/>
        <v>621.60465999999997</v>
      </c>
      <c r="J32">
        <f t="shared" si="5"/>
        <v>-3.2313598740030314E-2</v>
      </c>
      <c r="K32">
        <f t="shared" si="6"/>
        <v>2.7452072944860961E-2</v>
      </c>
      <c r="L32">
        <f t="shared" si="7"/>
        <v>-1.2394132169929795E-2</v>
      </c>
      <c r="Z32" s="2">
        <f t="shared" si="8"/>
        <v>644.42200000000003</v>
      </c>
      <c r="AA32">
        <f t="shared" si="4"/>
        <v>-10</v>
      </c>
      <c r="AB32">
        <v>30</v>
      </c>
      <c r="AC32" s="1">
        <v>37316</v>
      </c>
      <c r="AD32" s="1">
        <v>35654</v>
      </c>
      <c r="AE32" s="1">
        <v>34911</v>
      </c>
      <c r="AF32" s="1">
        <v>34646</v>
      </c>
      <c r="AG32" s="1">
        <v>36133</v>
      </c>
      <c r="AI32" s="1">
        <f t="shared" si="9"/>
        <v>0.74191303656281682</v>
      </c>
      <c r="AJ32" s="1">
        <f t="shared" si="10"/>
        <v>0.75244808374134731</v>
      </c>
      <c r="AK32" s="1">
        <f t="shared" si="11"/>
        <v>0.76268187180495473</v>
      </c>
      <c r="AL32" s="1">
        <f t="shared" si="12"/>
        <v>0.66774597667919433</v>
      </c>
      <c r="AM32" s="1">
        <f t="shared" si="13"/>
        <v>0.75261403874192878</v>
      </c>
      <c r="AP32" s="1"/>
      <c r="AQ32" s="1"/>
      <c r="AR32" s="1"/>
      <c r="AS32" s="1"/>
      <c r="AT32" s="1"/>
    </row>
    <row r="33" spans="4:46" x14ac:dyDescent="0.25">
      <c r="D33">
        <v>31</v>
      </c>
      <c r="E33">
        <f t="shared" si="2"/>
        <v>-18</v>
      </c>
      <c r="F33">
        <v>1172.3185000000001</v>
      </c>
      <c r="G33">
        <v>2263.3571999999999</v>
      </c>
      <c r="H33">
        <v>1721.7619999999999</v>
      </c>
      <c r="I33" s="2">
        <f t="shared" si="14"/>
        <v>618.47384</v>
      </c>
      <c r="J33">
        <f t="shared" si="5"/>
        <v>-3.6354366272708327E-2</v>
      </c>
      <c r="K33">
        <f t="shared" si="6"/>
        <v>2.5329657578525122E-2</v>
      </c>
      <c r="L33">
        <f t="shared" si="7"/>
        <v>8.3458291853217847E-3</v>
      </c>
      <c r="Z33" s="2">
        <f t="shared" si="8"/>
        <v>647.81618000000003</v>
      </c>
      <c r="AA33">
        <f t="shared" si="4"/>
        <v>-9</v>
      </c>
      <c r="AB33">
        <v>31</v>
      </c>
      <c r="AC33" s="1">
        <v>37986</v>
      </c>
      <c r="AD33" s="1">
        <v>37137</v>
      </c>
      <c r="AE33" s="1">
        <v>36250</v>
      </c>
      <c r="AF33" s="1">
        <v>36639</v>
      </c>
      <c r="AG33" s="1">
        <v>35130</v>
      </c>
      <c r="AI33" s="1">
        <f t="shared" si="9"/>
        <v>0.75523391057120703</v>
      </c>
      <c r="AJ33" s="1">
        <f t="shared" si="10"/>
        <v>0.78374556812426133</v>
      </c>
      <c r="AK33" s="1">
        <f t="shared" si="11"/>
        <v>0.79193428583912262</v>
      </c>
      <c r="AL33" s="1">
        <f t="shared" si="12"/>
        <v>0.70615784908933221</v>
      </c>
      <c r="AM33" s="1">
        <f t="shared" si="13"/>
        <v>0.73172255780045825</v>
      </c>
      <c r="AP33" s="1"/>
      <c r="AQ33" s="1"/>
      <c r="AR33" s="1"/>
      <c r="AS33" s="1"/>
      <c r="AT33" s="1"/>
    </row>
    <row r="34" spans="4:46" x14ac:dyDescent="0.25">
      <c r="D34">
        <v>32</v>
      </c>
      <c r="E34">
        <f t="shared" si="2"/>
        <v>-19</v>
      </c>
      <c r="F34">
        <v>1363.8413</v>
      </c>
      <c r="G34">
        <v>2013.5714</v>
      </c>
      <c r="H34">
        <v>1822.4127000000001</v>
      </c>
      <c r="I34" s="2">
        <f t="shared" si="14"/>
        <v>615.37378000000001</v>
      </c>
      <c r="J34">
        <f t="shared" si="5"/>
        <v>1.4107551661055984E-2</v>
      </c>
      <c r="K34">
        <f t="shared" si="6"/>
        <v>-4.0483240627952943E-2</v>
      </c>
      <c r="L34">
        <f t="shared" si="7"/>
        <v>3.486500791169761E-2</v>
      </c>
      <c r="Z34" s="2">
        <f t="shared" si="8"/>
        <v>651.24544000000003</v>
      </c>
      <c r="AA34">
        <f t="shared" si="4"/>
        <v>-8</v>
      </c>
      <c r="AB34">
        <v>32</v>
      </c>
      <c r="AC34" s="1">
        <v>42021</v>
      </c>
      <c r="AD34" s="1">
        <v>36413</v>
      </c>
      <c r="AE34" s="1">
        <v>36698</v>
      </c>
      <c r="AF34" s="1">
        <v>36752</v>
      </c>
      <c r="AG34" s="1">
        <v>36097</v>
      </c>
      <c r="AI34" s="1">
        <f t="shared" si="9"/>
        <v>0.83545738314412388</v>
      </c>
      <c r="AJ34" s="1">
        <f t="shared" si="10"/>
        <v>0.76846614891102483</v>
      </c>
      <c r="AK34" s="1">
        <f t="shared" si="11"/>
        <v>0.80172150128894137</v>
      </c>
      <c r="AL34" s="1">
        <f t="shared" si="12"/>
        <v>0.70833574250746845</v>
      </c>
      <c r="AM34" s="1">
        <f t="shared" si="13"/>
        <v>0.7518641949593835</v>
      </c>
      <c r="AP34" s="1"/>
      <c r="AQ34" s="1"/>
      <c r="AR34" s="1"/>
      <c r="AS34" s="1"/>
      <c r="AT34" s="1"/>
    </row>
    <row r="35" spans="4:46" x14ac:dyDescent="0.25">
      <c r="D35">
        <v>33</v>
      </c>
      <c r="E35">
        <f t="shared" si="2"/>
        <v>-20</v>
      </c>
      <c r="F35">
        <v>1246.9454000000001</v>
      </c>
      <c r="G35">
        <v>2323.9285</v>
      </c>
      <c r="H35">
        <v>2074.4456</v>
      </c>
      <c r="I35" s="2">
        <f t="shared" si="14"/>
        <v>612.30399999999997</v>
      </c>
      <c r="J35">
        <f t="shared" si="5"/>
        <v>-1.6691869152515693E-2</v>
      </c>
      <c r="K35">
        <f t="shared" si="6"/>
        <v>4.1288822595648034E-2</v>
      </c>
      <c r="L35">
        <f t="shared" si="7"/>
        <v>0.10126996604936395</v>
      </c>
      <c r="Z35" s="2">
        <f t="shared" si="8"/>
        <v>654.71025999999995</v>
      </c>
      <c r="AA35">
        <f t="shared" si="4"/>
        <v>-7</v>
      </c>
      <c r="AB35">
        <v>33</v>
      </c>
      <c r="AC35" s="1">
        <v>42321</v>
      </c>
      <c r="AD35" s="1">
        <v>37922</v>
      </c>
      <c r="AE35" s="1">
        <v>37412</v>
      </c>
      <c r="AF35" s="1">
        <v>39706</v>
      </c>
      <c r="AG35" s="1">
        <v>41541</v>
      </c>
      <c r="AI35" s="1">
        <f t="shared" si="9"/>
        <v>0.84142195359564187</v>
      </c>
      <c r="AJ35" s="1">
        <f t="shared" si="10"/>
        <v>0.80031234171872367</v>
      </c>
      <c r="AK35" s="1">
        <f t="shared" si="11"/>
        <v>0.81731987591208988</v>
      </c>
      <c r="AL35" s="1">
        <f t="shared" si="12"/>
        <v>0.76526934566830496</v>
      </c>
      <c r="AM35" s="1">
        <f t="shared" si="13"/>
        <v>0.865257238075401</v>
      </c>
      <c r="AP35" s="1"/>
      <c r="AQ35" s="1"/>
      <c r="AR35" s="1"/>
      <c r="AS35" s="1"/>
      <c r="AT35" s="1"/>
    </row>
    <row r="36" spans="4:46" x14ac:dyDescent="0.25">
      <c r="D36">
        <v>34</v>
      </c>
      <c r="E36">
        <f t="shared" si="2"/>
        <v>-21</v>
      </c>
      <c r="F36">
        <v>1376.0952</v>
      </c>
      <c r="G36">
        <v>3017.6547999999998</v>
      </c>
      <c r="H36">
        <v>2081.8571999999999</v>
      </c>
      <c r="I36" s="2">
        <f t="shared" si="14"/>
        <v>609.26401999999996</v>
      </c>
      <c r="J36">
        <f t="shared" si="5"/>
        <v>1.7336176640267598E-2</v>
      </c>
      <c r="K36">
        <f t="shared" si="6"/>
        <v>0.22406998295406988</v>
      </c>
      <c r="L36">
        <f t="shared" si="7"/>
        <v>0.10322275470407177</v>
      </c>
      <c r="Z36" s="2">
        <f t="shared" si="8"/>
        <v>658.21112000000005</v>
      </c>
      <c r="AA36">
        <f t="shared" si="4"/>
        <v>-6</v>
      </c>
      <c r="AB36">
        <v>34</v>
      </c>
      <c r="AC36" s="1">
        <v>46815</v>
      </c>
      <c r="AD36" s="1">
        <v>41280</v>
      </c>
      <c r="AE36" s="1">
        <v>38663</v>
      </c>
      <c r="AF36" s="1">
        <v>42611</v>
      </c>
      <c r="AG36" s="1">
        <v>45711</v>
      </c>
      <c r="AI36" s="1">
        <f t="shared" si="9"/>
        <v>0.93077121895938131</v>
      </c>
      <c r="AJ36" s="1">
        <f t="shared" si="10"/>
        <v>0.87118014519669085</v>
      </c>
      <c r="AK36" s="1">
        <f t="shared" si="11"/>
        <v>0.84464980119718613</v>
      </c>
      <c r="AL36" s="1">
        <f t="shared" si="12"/>
        <v>0.82125855256817959</v>
      </c>
      <c r="AM36" s="1">
        <f t="shared" si="13"/>
        <v>0.95211414288689855</v>
      </c>
      <c r="AP36" s="1"/>
      <c r="AQ36" s="1"/>
      <c r="AR36" s="1"/>
      <c r="AS36" s="1"/>
      <c r="AT36" s="1"/>
    </row>
    <row r="37" spans="4:46" x14ac:dyDescent="0.25">
      <c r="D37">
        <v>35</v>
      </c>
      <c r="E37">
        <f t="shared" si="2"/>
        <v>-22</v>
      </c>
      <c r="F37">
        <v>1448.0554999999999</v>
      </c>
      <c r="G37">
        <v>2933.3611000000001</v>
      </c>
      <c r="H37">
        <v>1695.1320000000001</v>
      </c>
      <c r="I37" s="2">
        <f t="shared" si="14"/>
        <v>606.25336000000004</v>
      </c>
      <c r="J37">
        <f t="shared" si="5"/>
        <v>3.6296085085053609E-2</v>
      </c>
      <c r="K37">
        <f t="shared" si="6"/>
        <v>0.20186050308152559</v>
      </c>
      <c r="L37">
        <f t="shared" si="7"/>
        <v>1.329427615502754E-3</v>
      </c>
      <c r="Z37" s="2">
        <f t="shared" si="8"/>
        <v>661.74850000000004</v>
      </c>
      <c r="AA37">
        <f t="shared" si="4"/>
        <v>-5</v>
      </c>
      <c r="AB37">
        <v>35</v>
      </c>
      <c r="AC37" s="1">
        <v>49159</v>
      </c>
      <c r="AD37" s="1">
        <v>43877</v>
      </c>
      <c r="AE37" s="1">
        <v>45774</v>
      </c>
      <c r="AF37" s="1">
        <v>45545</v>
      </c>
      <c r="AG37" s="1">
        <v>48010</v>
      </c>
      <c r="AI37" s="1">
        <f t="shared" si="9"/>
        <v>0.97737439608724175</v>
      </c>
      <c r="AJ37" s="1">
        <f t="shared" si="10"/>
        <v>0.92598767516461256</v>
      </c>
      <c r="AK37" s="1">
        <f t="shared" si="11"/>
        <v>1</v>
      </c>
      <c r="AL37" s="1">
        <f t="shared" si="12"/>
        <v>0.87780668786739902</v>
      </c>
      <c r="AM37" s="1">
        <f t="shared" si="13"/>
        <v>1</v>
      </c>
      <c r="AP37" s="1"/>
      <c r="AQ37" s="1"/>
      <c r="AR37" s="1"/>
      <c r="AS37" s="1"/>
      <c r="AT37" s="1"/>
    </row>
    <row r="38" spans="4:46" x14ac:dyDescent="0.25">
      <c r="D38">
        <v>36</v>
      </c>
      <c r="E38">
        <f t="shared" si="2"/>
        <v>-23</v>
      </c>
      <c r="F38">
        <v>1314.5237999999999</v>
      </c>
      <c r="G38">
        <v>3222.4485</v>
      </c>
      <c r="H38">
        <v>1809.3413</v>
      </c>
      <c r="I38" s="2">
        <f t="shared" si="14"/>
        <v>603.27153999999996</v>
      </c>
      <c r="J38">
        <f t="shared" si="5"/>
        <v>1.113507935199709E-3</v>
      </c>
      <c r="K38">
        <f t="shared" si="6"/>
        <v>0.27802848232204047</v>
      </c>
      <c r="L38">
        <f t="shared" si="7"/>
        <v>3.1420990206863508E-2</v>
      </c>
      <c r="Z38" s="2">
        <f t="shared" si="8"/>
        <v>665.32288000000005</v>
      </c>
      <c r="AA38">
        <f t="shared" si="4"/>
        <v>-4</v>
      </c>
      <c r="AB38">
        <v>36</v>
      </c>
      <c r="AC38" s="1">
        <v>47177</v>
      </c>
      <c r="AD38" s="1">
        <v>47384</v>
      </c>
      <c r="AE38" s="1">
        <v>44192</v>
      </c>
      <c r="AF38" s="1">
        <v>48183</v>
      </c>
      <c r="AG38" s="1">
        <v>46432</v>
      </c>
      <c r="AI38" s="1">
        <f t="shared" si="9"/>
        <v>0.93796846730421302</v>
      </c>
      <c r="AJ38" s="1">
        <f t="shared" si="10"/>
        <v>1</v>
      </c>
      <c r="AK38" s="1">
        <f t="shared" si="11"/>
        <v>0.96543889544282779</v>
      </c>
      <c r="AL38" s="1">
        <f t="shared" si="12"/>
        <v>0.92864989881468629</v>
      </c>
      <c r="AM38" s="1">
        <f t="shared" si="13"/>
        <v>0.96713184753176418</v>
      </c>
      <c r="AP38" s="1"/>
      <c r="AQ38" s="1"/>
      <c r="AR38" s="1"/>
      <c r="AS38" s="1"/>
      <c r="AT38" s="1"/>
    </row>
    <row r="39" spans="4:46" x14ac:dyDescent="0.25">
      <c r="D39">
        <v>37</v>
      </c>
      <c r="E39">
        <f t="shared" si="2"/>
        <v>-24</v>
      </c>
      <c r="F39">
        <v>1196.1071999999999</v>
      </c>
      <c r="G39">
        <v>3396.3957999999998</v>
      </c>
      <c r="H39">
        <v>1823.0358000000001</v>
      </c>
      <c r="I39" s="2">
        <f t="shared" si="14"/>
        <v>600.31808000000001</v>
      </c>
      <c r="J39">
        <f t="shared" si="5"/>
        <v>-3.008658286963084E-2</v>
      </c>
      <c r="K39">
        <f t="shared" si="6"/>
        <v>0.32385965426292629</v>
      </c>
      <c r="L39">
        <f t="shared" si="7"/>
        <v>3.502918064238314E-2</v>
      </c>
      <c r="Z39" s="2">
        <f t="shared" si="8"/>
        <v>668.93474000000003</v>
      </c>
      <c r="AA39">
        <f t="shared" si="4"/>
        <v>-3</v>
      </c>
      <c r="AB39">
        <v>37</v>
      </c>
      <c r="AC39" s="1">
        <v>50297</v>
      </c>
      <c r="AD39" s="1">
        <v>47238</v>
      </c>
      <c r="AE39" s="1">
        <v>43254</v>
      </c>
      <c r="AF39" s="1">
        <v>51885</v>
      </c>
      <c r="AG39" s="1">
        <v>42952</v>
      </c>
      <c r="AI39" s="1">
        <f t="shared" si="9"/>
        <v>1</v>
      </c>
      <c r="AJ39" s="1">
        <f t="shared" si="10"/>
        <v>0.99691879115313187</v>
      </c>
      <c r="AK39" s="1">
        <f t="shared" si="11"/>
        <v>0.94494691309476997</v>
      </c>
      <c r="AL39" s="1">
        <f t="shared" si="12"/>
        <v>1</v>
      </c>
      <c r="AM39" s="1">
        <f t="shared" si="13"/>
        <v>0.89464694855238491</v>
      </c>
      <c r="AP39" s="1"/>
      <c r="AQ39" s="1"/>
      <c r="AR39" s="1"/>
      <c r="AS39" s="1"/>
      <c r="AT39" s="1"/>
    </row>
    <row r="40" spans="4:46" x14ac:dyDescent="0.25">
      <c r="D40">
        <v>38</v>
      </c>
      <c r="E40">
        <f t="shared" si="2"/>
        <v>-25</v>
      </c>
      <c r="F40">
        <v>1375.5635</v>
      </c>
      <c r="G40">
        <v>3614.25</v>
      </c>
      <c r="H40">
        <v>1758.1804999999999</v>
      </c>
      <c r="I40" s="2">
        <f t="shared" si="14"/>
        <v>597.39250000000004</v>
      </c>
      <c r="J40">
        <f t="shared" si="5"/>
        <v>1.7196085738477418E-2</v>
      </c>
      <c r="K40">
        <f t="shared" si="6"/>
        <v>0.38125929943272274</v>
      </c>
      <c r="L40">
        <f t="shared" si="7"/>
        <v>1.7941278699796281E-2</v>
      </c>
      <c r="Z40" s="2">
        <f t="shared" si="8"/>
        <v>672.58456000000001</v>
      </c>
      <c r="AA40">
        <f t="shared" si="4"/>
        <v>-2</v>
      </c>
      <c r="AB40">
        <v>38</v>
      </c>
      <c r="AC40" s="1">
        <v>48180</v>
      </c>
      <c r="AD40" s="1">
        <v>44145</v>
      </c>
      <c r="AE40" s="1">
        <v>43899</v>
      </c>
      <c r="AF40" s="1">
        <v>47136</v>
      </c>
      <c r="AG40" s="1">
        <v>44735</v>
      </c>
      <c r="AI40" s="1">
        <f t="shared" si="9"/>
        <v>0.9579100145137881</v>
      </c>
      <c r="AJ40" s="1">
        <f t="shared" si="10"/>
        <v>0.93164359277393216</v>
      </c>
      <c r="AK40" s="1">
        <f t="shared" si="11"/>
        <v>0.95903788176694194</v>
      </c>
      <c r="AL40" s="1">
        <f t="shared" si="12"/>
        <v>0.90847065625903445</v>
      </c>
      <c r="AM40" s="1">
        <f t="shared" si="13"/>
        <v>0.93178504478233704</v>
      </c>
      <c r="AP40" s="1"/>
      <c r="AQ40" s="1"/>
      <c r="AR40" s="1"/>
      <c r="AS40" s="1"/>
      <c r="AT40" s="1"/>
    </row>
    <row r="41" spans="4:46" x14ac:dyDescent="0.25">
      <c r="D41">
        <v>39</v>
      </c>
      <c r="E41">
        <f t="shared" si="2"/>
        <v>-26</v>
      </c>
      <c r="F41">
        <v>1345.5803000000001</v>
      </c>
      <c r="G41">
        <v>3875.511</v>
      </c>
      <c r="H41">
        <v>1820.6814999999999</v>
      </c>
      <c r="I41" s="2">
        <f t="shared" si="14"/>
        <v>594.49432000000002</v>
      </c>
      <c r="J41">
        <f t="shared" si="5"/>
        <v>9.2961919514628066E-3</v>
      </c>
      <c r="K41">
        <f t="shared" si="6"/>
        <v>0.4500956528135901</v>
      </c>
      <c r="L41">
        <f t="shared" si="7"/>
        <v>3.4408875940324324E-2</v>
      </c>
      <c r="Z41" s="2">
        <f t="shared" si="8"/>
        <v>676.27282000000002</v>
      </c>
      <c r="AA41">
        <f t="shared" si="4"/>
        <v>-1</v>
      </c>
      <c r="AB41">
        <v>39</v>
      </c>
      <c r="AC41" s="1">
        <v>46842</v>
      </c>
      <c r="AD41" s="1">
        <v>45446</v>
      </c>
      <c r="AE41" s="1">
        <v>45578</v>
      </c>
      <c r="AF41" s="1">
        <v>47819</v>
      </c>
      <c r="AG41" s="1">
        <v>44720</v>
      </c>
      <c r="AI41" s="1">
        <f t="shared" si="9"/>
        <v>0.93130803030001785</v>
      </c>
      <c r="AJ41" s="1">
        <f t="shared" si="10"/>
        <v>0.95910011818335306</v>
      </c>
      <c r="AK41" s="1">
        <f t="shared" si="11"/>
        <v>0.99571809324070437</v>
      </c>
      <c r="AL41" s="1">
        <f t="shared" si="12"/>
        <v>0.92163438373325623</v>
      </c>
      <c r="AM41" s="1">
        <f t="shared" si="13"/>
        <v>0.93147260987294311</v>
      </c>
      <c r="AP41" s="1"/>
      <c r="AQ41" s="1"/>
      <c r="AR41" s="1"/>
      <c r="AS41" s="1"/>
      <c r="AT41" s="1"/>
    </row>
    <row r="42" spans="4:46" x14ac:dyDescent="0.25">
      <c r="D42">
        <v>40</v>
      </c>
      <c r="E42">
        <f t="shared" si="2"/>
        <v>-27</v>
      </c>
      <c r="F42">
        <v>1236</v>
      </c>
      <c r="G42">
        <v>3832.7856000000002</v>
      </c>
      <c r="H42">
        <v>1823.0476000000001</v>
      </c>
      <c r="I42" s="2">
        <f t="shared" si="14"/>
        <v>591.62306000000001</v>
      </c>
      <c r="J42">
        <f t="shared" si="5"/>
        <v>-1.9575734032061254E-2</v>
      </c>
      <c r="K42">
        <f t="shared" si="6"/>
        <v>0.43883847806213894</v>
      </c>
      <c r="L42">
        <f t="shared" si="7"/>
        <v>3.5032289674997608E-2</v>
      </c>
      <c r="Z42" s="2">
        <f t="shared" si="8"/>
        <v>680</v>
      </c>
      <c r="AA42">
        <f>-$AB$42+AB42</f>
        <v>0</v>
      </c>
      <c r="AB42">
        <v>40</v>
      </c>
      <c r="AC42" s="1">
        <v>42915</v>
      </c>
      <c r="AD42" s="1">
        <v>45356</v>
      </c>
      <c r="AE42" s="1">
        <v>42932</v>
      </c>
      <c r="AF42" s="1">
        <v>46168</v>
      </c>
      <c r="AG42" s="1">
        <v>40873</v>
      </c>
      <c r="AI42" s="1">
        <f t="shared" si="9"/>
        <v>0.85323180308964752</v>
      </c>
      <c r="AJ42" s="1">
        <f t="shared" si="10"/>
        <v>0.95720074286679047</v>
      </c>
      <c r="AK42" s="1">
        <f t="shared" si="11"/>
        <v>0.93791235199021283</v>
      </c>
      <c r="AL42" s="1">
        <f t="shared" si="12"/>
        <v>0.88981401175676977</v>
      </c>
      <c r="AM42" s="1">
        <f t="shared" si="13"/>
        <v>0.85134347011039369</v>
      </c>
      <c r="AP42" s="1"/>
      <c r="AQ42" s="1"/>
      <c r="AR42" s="1"/>
      <c r="AS42" s="1"/>
      <c r="AT42" s="1"/>
    </row>
    <row r="43" spans="4:46" x14ac:dyDescent="0.25">
      <c r="D43">
        <v>41</v>
      </c>
      <c r="E43">
        <f t="shared" si="2"/>
        <v>-28</v>
      </c>
      <c r="F43">
        <v>1150.9067</v>
      </c>
      <c r="G43">
        <v>4447.1190999999999</v>
      </c>
      <c r="H43">
        <v>1706.1339</v>
      </c>
      <c r="I43" s="2">
        <f t="shared" si="14"/>
        <v>588.77823999999998</v>
      </c>
      <c r="J43">
        <f t="shared" si="5"/>
        <v>-4.1995890385838341E-2</v>
      </c>
      <c r="K43">
        <f t="shared" si="6"/>
        <v>0.60070143464465653</v>
      </c>
      <c r="L43">
        <f t="shared" si="7"/>
        <v>4.2281789647701795E-3</v>
      </c>
      <c r="Z43" s="2">
        <f t="shared" si="8"/>
        <v>683.76657999999998</v>
      </c>
      <c r="AA43">
        <f t="shared" ref="AA43:AA62" si="15">-$AB$42+AB43</f>
        <v>1</v>
      </c>
      <c r="AB43">
        <v>41</v>
      </c>
      <c r="AC43" s="1">
        <v>42790</v>
      </c>
      <c r="AD43" s="1">
        <v>42234</v>
      </c>
      <c r="AE43" s="1">
        <v>42553</v>
      </c>
      <c r="AF43" s="1">
        <v>46891</v>
      </c>
      <c r="AG43" s="1">
        <v>41192</v>
      </c>
      <c r="AI43" s="1">
        <f t="shared" si="9"/>
        <v>0.85074656540151505</v>
      </c>
      <c r="AJ43" s="1">
        <f t="shared" si="10"/>
        <v>0.89131352355225391</v>
      </c>
      <c r="AK43" s="1">
        <f t="shared" si="11"/>
        <v>0.92963254249137062</v>
      </c>
      <c r="AL43" s="1">
        <f t="shared" si="12"/>
        <v>0.90374867495422573</v>
      </c>
      <c r="AM43" s="1">
        <f t="shared" si="13"/>
        <v>0.85798791918350348</v>
      </c>
      <c r="AP43" s="1"/>
      <c r="AQ43" s="1"/>
      <c r="AR43" s="1"/>
      <c r="AS43" s="1"/>
      <c r="AT43" s="1"/>
    </row>
    <row r="44" spans="4:46" x14ac:dyDescent="0.25">
      <c r="D44">
        <v>42</v>
      </c>
      <c r="E44">
        <f t="shared" si="2"/>
        <v>-29</v>
      </c>
      <c r="F44">
        <v>1115.7916</v>
      </c>
      <c r="G44">
        <v>5234.4584999999997</v>
      </c>
      <c r="H44">
        <v>1643.5554999999999</v>
      </c>
      <c r="I44" s="2">
        <f t="shared" si="14"/>
        <v>585.95938000000001</v>
      </c>
      <c r="J44">
        <f t="shared" si="5"/>
        <v>-5.1247923535081841E-2</v>
      </c>
      <c r="K44">
        <f t="shared" si="6"/>
        <v>0.80814752559998515</v>
      </c>
      <c r="L44">
        <f t="shared" si="7"/>
        <v>-1.2259811421890199E-2</v>
      </c>
      <c r="Z44" s="2">
        <f t="shared" si="8"/>
        <v>687.57303999999999</v>
      </c>
      <c r="AA44">
        <f t="shared" si="15"/>
        <v>2</v>
      </c>
      <c r="AB44">
        <v>42</v>
      </c>
      <c r="AC44" s="1">
        <v>42405</v>
      </c>
      <c r="AD44" s="1">
        <v>40741</v>
      </c>
      <c r="AE44" s="1">
        <v>43536</v>
      </c>
      <c r="AF44" s="1">
        <v>42776</v>
      </c>
      <c r="AG44" s="1">
        <v>38821</v>
      </c>
      <c r="AI44" s="1">
        <f t="shared" si="9"/>
        <v>0.84309203332206695</v>
      </c>
      <c r="AJ44" s="1">
        <f t="shared" si="10"/>
        <v>0.85980499746749961</v>
      </c>
      <c r="AK44" s="1">
        <f t="shared" si="11"/>
        <v>0.95110761567702184</v>
      </c>
      <c r="AL44" s="1">
        <f t="shared" si="12"/>
        <v>0.8244386624265202</v>
      </c>
      <c r="AM44" s="1">
        <f t="shared" si="13"/>
        <v>0.80860237450531136</v>
      </c>
      <c r="AP44" s="1"/>
      <c r="AQ44" s="1"/>
      <c r="AR44" s="1"/>
      <c r="AS44" s="1"/>
      <c r="AT44" s="1"/>
    </row>
    <row r="45" spans="4:46" x14ac:dyDescent="0.25">
      <c r="D45">
        <v>43</v>
      </c>
      <c r="E45">
        <f t="shared" si="2"/>
        <v>-30</v>
      </c>
      <c r="F45">
        <v>1101.9016999999999</v>
      </c>
      <c r="G45">
        <v>4533.8037000000004</v>
      </c>
      <c r="H45">
        <v>1828.1101000000001</v>
      </c>
      <c r="I45" s="2">
        <f t="shared" si="14"/>
        <v>583.16599999999994</v>
      </c>
      <c r="J45">
        <f t="shared" si="5"/>
        <v>-5.4907597442878708E-2</v>
      </c>
      <c r="K45">
        <f t="shared" si="6"/>
        <v>0.62354086248991158</v>
      </c>
      <c r="L45">
        <f t="shared" si="7"/>
        <v>3.6366143709815835E-2</v>
      </c>
      <c r="Z45" s="2">
        <f t="shared" si="8"/>
        <v>691.41985999999997</v>
      </c>
      <c r="AA45">
        <f t="shared" si="15"/>
        <v>3</v>
      </c>
      <c r="AB45">
        <v>43</v>
      </c>
      <c r="AC45" s="1">
        <v>41066</v>
      </c>
      <c r="AD45" s="1">
        <v>41754</v>
      </c>
      <c r="AE45" s="1">
        <v>36493</v>
      </c>
      <c r="AF45" s="1">
        <v>41676</v>
      </c>
      <c r="AG45" s="1">
        <v>40858</v>
      </c>
      <c r="AI45" s="1">
        <f t="shared" si="9"/>
        <v>0.81647016720679166</v>
      </c>
      <c r="AJ45" s="1">
        <f t="shared" si="10"/>
        <v>0.88118352186392035</v>
      </c>
      <c r="AK45" s="1">
        <f t="shared" si="11"/>
        <v>0.79724297636212693</v>
      </c>
      <c r="AL45" s="1">
        <f t="shared" si="12"/>
        <v>0.80323793003758315</v>
      </c>
      <c r="AM45" s="1">
        <f t="shared" si="13"/>
        <v>0.85103103520099976</v>
      </c>
      <c r="AP45" s="1"/>
      <c r="AQ45" s="1"/>
      <c r="AR45" s="1"/>
      <c r="AS45" s="1"/>
      <c r="AT45" s="1"/>
    </row>
    <row r="46" spans="4:46" x14ac:dyDescent="0.25">
      <c r="D46">
        <v>44</v>
      </c>
      <c r="E46">
        <f t="shared" si="2"/>
        <v>-31</v>
      </c>
      <c r="F46">
        <v>1649.0039999999999</v>
      </c>
      <c r="G46">
        <v>4620.3530000000001</v>
      </c>
      <c r="H46">
        <v>2060.3173999999999</v>
      </c>
      <c r="I46" s="2">
        <f t="shared" si="14"/>
        <v>580.39761999999996</v>
      </c>
      <c r="J46">
        <f t="shared" si="5"/>
        <v>8.9241461384444776E-2</v>
      </c>
      <c r="K46">
        <f t="shared" si="6"/>
        <v>0.64634464185103579</v>
      </c>
      <c r="L46">
        <f t="shared" si="7"/>
        <v>9.7547505491394737E-2</v>
      </c>
      <c r="Z46" s="2">
        <f t="shared" si="8"/>
        <v>695.30751999999995</v>
      </c>
      <c r="AA46">
        <f t="shared" si="15"/>
        <v>4</v>
      </c>
      <c r="AB46">
        <v>44</v>
      </c>
      <c r="AC46" s="1">
        <v>37068</v>
      </c>
      <c r="AD46" s="1">
        <v>41177</v>
      </c>
      <c r="AE46" s="1">
        <v>39820</v>
      </c>
      <c r="AF46" s="1">
        <v>39647</v>
      </c>
      <c r="AG46" s="1">
        <v>39855</v>
      </c>
      <c r="AI46" s="1">
        <f t="shared" si="9"/>
        <v>0.73698232498956195</v>
      </c>
      <c r="AJ46" s="1">
        <f t="shared" si="10"/>
        <v>0.86900641566773595</v>
      </c>
      <c r="AK46" s="1">
        <f t="shared" si="11"/>
        <v>0.86992615895486525</v>
      </c>
      <c r="AL46" s="1">
        <f t="shared" si="12"/>
        <v>0.76413221547653465</v>
      </c>
      <c r="AM46" s="1">
        <f t="shared" si="13"/>
        <v>0.83013955425952923</v>
      </c>
      <c r="AP46" s="1"/>
      <c r="AQ46" s="1"/>
      <c r="AR46" s="1"/>
      <c r="AS46" s="1"/>
      <c r="AT46" s="1"/>
    </row>
    <row r="47" spans="4:46" x14ac:dyDescent="0.25">
      <c r="D47">
        <v>45</v>
      </c>
      <c r="E47">
        <f t="shared" si="2"/>
        <v>-32</v>
      </c>
      <c r="F47">
        <v>1513.0773999999999</v>
      </c>
      <c r="G47">
        <v>4820.0068000000001</v>
      </c>
      <c r="H47">
        <v>2020.6666</v>
      </c>
      <c r="I47" s="2">
        <f t="shared" si="14"/>
        <v>577.65376000000003</v>
      </c>
      <c r="J47">
        <f t="shared" si="5"/>
        <v>5.3427882352519551E-2</v>
      </c>
      <c r="K47">
        <f t="shared" si="6"/>
        <v>0.69894889403805582</v>
      </c>
      <c r="L47">
        <f t="shared" si="7"/>
        <v>8.7100418170156291E-2</v>
      </c>
      <c r="Z47" s="2">
        <f t="shared" si="8"/>
        <v>699.23649999999998</v>
      </c>
      <c r="AA47">
        <f t="shared" si="15"/>
        <v>5</v>
      </c>
      <c r="AB47">
        <v>45</v>
      </c>
      <c r="AC47" s="1">
        <v>40093</v>
      </c>
      <c r="AD47" s="1">
        <v>39660</v>
      </c>
      <c r="AE47" s="1">
        <v>36153</v>
      </c>
      <c r="AF47" s="1">
        <v>39153</v>
      </c>
      <c r="AG47" s="1">
        <v>36357</v>
      </c>
      <c r="AI47" s="1">
        <f t="shared" si="9"/>
        <v>0.79712507704236835</v>
      </c>
      <c r="AJ47" s="1">
        <f t="shared" si="10"/>
        <v>0.83699138949856489</v>
      </c>
      <c r="AK47" s="1">
        <f t="shared" si="11"/>
        <v>0.78981517892253239</v>
      </c>
      <c r="AL47" s="1">
        <f t="shared" si="12"/>
        <v>0.75461115929459377</v>
      </c>
      <c r="AM47" s="1">
        <f t="shared" si="13"/>
        <v>0.75727973338887733</v>
      </c>
      <c r="AP47" s="1"/>
      <c r="AQ47" s="1"/>
      <c r="AR47" s="1"/>
      <c r="AS47" s="1"/>
      <c r="AT47" s="1"/>
    </row>
    <row r="48" spans="4:46" x14ac:dyDescent="0.25">
      <c r="D48">
        <v>46</v>
      </c>
      <c r="E48">
        <f t="shared" si="2"/>
        <v>-33</v>
      </c>
      <c r="F48">
        <v>1227.4346</v>
      </c>
      <c r="G48">
        <v>4214.7739000000001</v>
      </c>
      <c r="H48">
        <v>2005.6071999999999</v>
      </c>
      <c r="I48" s="2">
        <f t="shared" si="14"/>
        <v>574.93394000000001</v>
      </c>
      <c r="J48">
        <f t="shared" si="5"/>
        <v>-2.1832522841904567E-2</v>
      </c>
      <c r="K48">
        <f t="shared" si="6"/>
        <v>0.53948373933786253</v>
      </c>
      <c r="L48">
        <f t="shared" si="7"/>
        <v>8.3132607512982626E-2</v>
      </c>
      <c r="Z48" s="2">
        <f t="shared" si="8"/>
        <v>703.20727999999997</v>
      </c>
      <c r="AA48">
        <f t="shared" si="15"/>
        <v>6</v>
      </c>
      <c r="AB48">
        <v>46</v>
      </c>
      <c r="AC48" s="1">
        <v>35945</v>
      </c>
      <c r="AD48" s="1">
        <v>39041</v>
      </c>
      <c r="AE48" s="1">
        <v>36177</v>
      </c>
      <c r="AF48" s="1">
        <v>41819</v>
      </c>
      <c r="AG48" s="1">
        <v>38909</v>
      </c>
      <c r="AI48" s="1">
        <f t="shared" si="9"/>
        <v>0.7146549495993797</v>
      </c>
      <c r="AJ48" s="1">
        <f t="shared" si="10"/>
        <v>0.82392790815465133</v>
      </c>
      <c r="AK48" s="1">
        <f t="shared" si="11"/>
        <v>0.79033949403591564</v>
      </c>
      <c r="AL48" s="1">
        <f t="shared" si="12"/>
        <v>0.8059940252481449</v>
      </c>
      <c r="AM48" s="1">
        <f t="shared" si="13"/>
        <v>0.81043532597375545</v>
      </c>
      <c r="AP48" s="1"/>
      <c r="AQ48" s="1"/>
      <c r="AR48" s="1"/>
      <c r="AS48" s="1"/>
      <c r="AT48" s="1"/>
    </row>
    <row r="49" spans="4:46" x14ac:dyDescent="0.25">
      <c r="D49">
        <v>47</v>
      </c>
      <c r="E49">
        <f t="shared" si="2"/>
        <v>-34</v>
      </c>
      <c r="F49">
        <v>1448.1846</v>
      </c>
      <c r="G49">
        <v>3964.0059000000001</v>
      </c>
      <c r="H49">
        <v>1695.8096</v>
      </c>
      <c r="I49" s="2">
        <f t="shared" si="14"/>
        <v>572.23767999999995</v>
      </c>
      <c r="J49">
        <f t="shared" si="5"/>
        <v>3.6330100009674848E-2</v>
      </c>
      <c r="K49">
        <f t="shared" si="6"/>
        <v>0.47341205368782913</v>
      </c>
      <c r="L49">
        <f t="shared" si="7"/>
        <v>1.5079598612297018E-3</v>
      </c>
      <c r="Z49" s="2">
        <f t="shared" si="8"/>
        <v>707.22033999999996</v>
      </c>
      <c r="AA49">
        <f t="shared" si="15"/>
        <v>7</v>
      </c>
      <c r="AB49">
        <v>47</v>
      </c>
      <c r="AC49" s="1">
        <v>37285</v>
      </c>
      <c r="AD49" s="1">
        <v>39222</v>
      </c>
      <c r="AE49" s="1">
        <v>38380</v>
      </c>
      <c r="AF49" s="1">
        <v>37215</v>
      </c>
      <c r="AG49" s="1">
        <v>36890</v>
      </c>
      <c r="AI49" s="1">
        <f t="shared" si="9"/>
        <v>0.74129669761616002</v>
      </c>
      <c r="AJ49" s="1">
        <f t="shared" si="10"/>
        <v>0.82774776295796049</v>
      </c>
      <c r="AK49" s="1">
        <f t="shared" si="11"/>
        <v>0.83846725215187656</v>
      </c>
      <c r="AL49" s="1">
        <f t="shared" si="12"/>
        <v>0.71725932350390287</v>
      </c>
      <c r="AM49" s="1">
        <f t="shared" si="13"/>
        <v>0.76838158716933969</v>
      </c>
      <c r="AP49" s="1"/>
      <c r="AQ49" s="1"/>
      <c r="AR49" s="1"/>
      <c r="AS49" s="1"/>
      <c r="AT49" s="1"/>
    </row>
    <row r="50" spans="4:46" x14ac:dyDescent="0.25">
      <c r="D50">
        <v>48</v>
      </c>
      <c r="E50">
        <f t="shared" si="2"/>
        <v>-35</v>
      </c>
      <c r="F50">
        <v>1264.7301</v>
      </c>
      <c r="G50">
        <v>3401.3490999999999</v>
      </c>
      <c r="H50">
        <v>1766.6984</v>
      </c>
      <c r="I50" s="2">
        <f t="shared" si="14"/>
        <v>569.56449999999995</v>
      </c>
      <c r="J50">
        <f t="shared" si="5"/>
        <v>-1.2006003700065049E-2</v>
      </c>
      <c r="K50">
        <f t="shared" si="6"/>
        <v>0.32516473657219347</v>
      </c>
      <c r="L50">
        <f t="shared" si="7"/>
        <v>2.0185552335979573E-2</v>
      </c>
      <c r="Z50" s="2">
        <f t="shared" si="8"/>
        <v>711.27616</v>
      </c>
      <c r="AA50">
        <f t="shared" si="15"/>
        <v>8</v>
      </c>
      <c r="AB50">
        <v>48</v>
      </c>
      <c r="AC50" s="1">
        <v>36039</v>
      </c>
      <c r="AD50" s="1">
        <v>36595</v>
      </c>
      <c r="AE50" s="1">
        <v>37978</v>
      </c>
      <c r="AF50" s="1">
        <v>38120</v>
      </c>
      <c r="AG50" s="1">
        <v>39032</v>
      </c>
      <c r="AI50" s="1">
        <f t="shared" si="9"/>
        <v>0.71652384834085536</v>
      </c>
      <c r="AJ50" s="1">
        <f t="shared" si="10"/>
        <v>0.77230710788451795</v>
      </c>
      <c r="AK50" s="1">
        <f t="shared" si="11"/>
        <v>0.82968497400270891</v>
      </c>
      <c r="AL50" s="1">
        <f t="shared" si="12"/>
        <v>0.7347017442420738</v>
      </c>
      <c r="AM50" s="1">
        <f t="shared" si="13"/>
        <v>0.81299729223078521</v>
      </c>
      <c r="AP50" s="1"/>
      <c r="AQ50" s="1"/>
      <c r="AR50" s="1"/>
      <c r="AS50" s="1"/>
      <c r="AT50" s="1"/>
    </row>
    <row r="51" spans="4:46" x14ac:dyDescent="0.25">
      <c r="D51">
        <v>49</v>
      </c>
      <c r="E51">
        <f t="shared" si="2"/>
        <v>-36</v>
      </c>
      <c r="F51">
        <v>1220.3959</v>
      </c>
      <c r="G51">
        <v>3181.5417000000002</v>
      </c>
      <c r="H51">
        <v>1907.4375</v>
      </c>
      <c r="I51" s="2">
        <f t="shared" si="14"/>
        <v>566.91391999999996</v>
      </c>
      <c r="J51">
        <f t="shared" si="5"/>
        <v>-2.3687060796447779E-2</v>
      </c>
      <c r="K51">
        <f t="shared" si="6"/>
        <v>0.26725046746149705</v>
      </c>
      <c r="L51">
        <f t="shared" si="7"/>
        <v>5.7267116067670265E-2</v>
      </c>
      <c r="Z51" s="2">
        <f t="shared" si="8"/>
        <v>715.37522000000001</v>
      </c>
      <c r="AA51">
        <f t="shared" si="15"/>
        <v>9</v>
      </c>
      <c r="AB51">
        <v>49</v>
      </c>
      <c r="AC51" s="1">
        <v>36966</v>
      </c>
      <c r="AD51" s="1">
        <v>37349</v>
      </c>
      <c r="AE51" s="1">
        <v>34848</v>
      </c>
      <c r="AF51" s="1">
        <v>37321</v>
      </c>
      <c r="AG51" s="1">
        <v>36968</v>
      </c>
      <c r="AI51" s="1">
        <f t="shared" si="9"/>
        <v>0.73495437103604588</v>
      </c>
      <c r="AJ51" s="1">
        <f t="shared" si="10"/>
        <v>0.78821965220327539</v>
      </c>
      <c r="AK51" s="1">
        <f t="shared" si="11"/>
        <v>0.76130554463232403</v>
      </c>
      <c r="AL51" s="1">
        <f t="shared" si="12"/>
        <v>0.71930230317047317</v>
      </c>
      <c r="AM51" s="1">
        <f t="shared" si="13"/>
        <v>0.7700062486981879</v>
      </c>
      <c r="AP51" s="1"/>
      <c r="AQ51" s="1"/>
      <c r="AR51" s="1"/>
      <c r="AS51" s="1"/>
      <c r="AT51" s="1"/>
    </row>
    <row r="52" spans="4:46" x14ac:dyDescent="0.25">
      <c r="D52">
        <v>50</v>
      </c>
      <c r="E52">
        <f t="shared" si="2"/>
        <v>-37</v>
      </c>
      <c r="F52">
        <v>1316.1349</v>
      </c>
      <c r="G52">
        <v>2682.2678000000001</v>
      </c>
      <c r="H52">
        <v>1901.1130000000001</v>
      </c>
      <c r="I52" s="2">
        <f t="shared" si="14"/>
        <v>564.28546000000006</v>
      </c>
      <c r="J52">
        <f t="shared" si="5"/>
        <v>1.5379962780136536E-3</v>
      </c>
      <c r="K52">
        <f t="shared" si="6"/>
        <v>0.13570310825272158</v>
      </c>
      <c r="L52">
        <f t="shared" si="7"/>
        <v>5.5600753629505839E-2</v>
      </c>
      <c r="Z52" s="2">
        <f t="shared" si="8"/>
        <v>719.51800000000003</v>
      </c>
      <c r="AA52">
        <f t="shared" si="15"/>
        <v>10</v>
      </c>
      <c r="AB52">
        <v>50</v>
      </c>
      <c r="AC52" s="1">
        <v>34114</v>
      </c>
      <c r="AD52" s="1">
        <v>39026</v>
      </c>
      <c r="AE52" s="1">
        <v>37601</v>
      </c>
      <c r="AF52" s="1">
        <v>36021</v>
      </c>
      <c r="AG52" s="1">
        <v>36142</v>
      </c>
      <c r="AI52" s="1">
        <f t="shared" si="9"/>
        <v>0.67825118794361494</v>
      </c>
      <c r="AJ52" s="1">
        <f t="shared" si="10"/>
        <v>0.82361134560189098</v>
      </c>
      <c r="AK52" s="1">
        <f t="shared" si="11"/>
        <v>0.82144885742998208</v>
      </c>
      <c r="AL52" s="1">
        <f t="shared" si="12"/>
        <v>0.69424689216536573</v>
      </c>
      <c r="AM52" s="1">
        <f t="shared" si="13"/>
        <v>0.75280149968756505</v>
      </c>
      <c r="AP52" s="1"/>
      <c r="AQ52" s="1"/>
      <c r="AR52" s="1"/>
      <c r="AS52" s="1"/>
      <c r="AT52" s="1"/>
    </row>
    <row r="53" spans="4:46" x14ac:dyDescent="0.25">
      <c r="D53">
        <v>51</v>
      </c>
      <c r="E53">
        <f t="shared" si="2"/>
        <v>-38</v>
      </c>
      <c r="F53">
        <v>1222.6706999999999</v>
      </c>
      <c r="G53">
        <v>2507.4465</v>
      </c>
      <c r="H53">
        <v>1771.3581999999999</v>
      </c>
      <c r="I53" s="2">
        <f t="shared" si="14"/>
        <v>561.67863999999997</v>
      </c>
      <c r="J53">
        <f t="shared" si="5"/>
        <v>-2.3087702542935795E-2</v>
      </c>
      <c r="K53">
        <f t="shared" si="6"/>
        <v>8.9641657116491302E-2</v>
      </c>
      <c r="L53">
        <f t="shared" si="7"/>
        <v>2.141330404589481E-2</v>
      </c>
      <c r="Z53" s="2">
        <f t="shared" si="8"/>
        <v>723.70497999999998</v>
      </c>
      <c r="AA53">
        <f t="shared" si="15"/>
        <v>11</v>
      </c>
      <c r="AB53">
        <v>51</v>
      </c>
      <c r="AC53" s="1">
        <v>34623</v>
      </c>
      <c r="AD53" s="1">
        <v>35963</v>
      </c>
      <c r="AE53" s="1">
        <v>36283</v>
      </c>
      <c r="AF53" s="1">
        <v>36149</v>
      </c>
      <c r="AG53" s="1">
        <v>36307</v>
      </c>
      <c r="AI53" s="1">
        <f t="shared" si="9"/>
        <v>0.68837107580969048</v>
      </c>
      <c r="AJ53" s="1">
        <f t="shared" si="10"/>
        <v>0.7589692723282121</v>
      </c>
      <c r="AK53" s="1">
        <f t="shared" si="11"/>
        <v>0.79265521912002446</v>
      </c>
      <c r="AL53" s="1">
        <f t="shared" si="12"/>
        <v>0.69671388647971477</v>
      </c>
      <c r="AM53" s="1">
        <f t="shared" si="13"/>
        <v>0.75623828369089774</v>
      </c>
      <c r="AP53" s="1"/>
      <c r="AQ53" s="1"/>
      <c r="AR53" s="1"/>
      <c r="AS53" s="1"/>
      <c r="AT53" s="1"/>
    </row>
    <row r="54" spans="4:46" x14ac:dyDescent="0.25">
      <c r="D54">
        <v>52</v>
      </c>
      <c r="E54">
        <f t="shared" si="2"/>
        <v>-39</v>
      </c>
      <c r="F54">
        <v>1253.0476000000001</v>
      </c>
      <c r="G54">
        <v>2475.9879999999998</v>
      </c>
      <c r="H54">
        <v>1851.2023999999999</v>
      </c>
      <c r="I54" s="2">
        <f t="shared" si="14"/>
        <v>559.09298000000001</v>
      </c>
      <c r="J54">
        <f t="shared" si="5"/>
        <v>-1.5084077727080092E-2</v>
      </c>
      <c r="K54">
        <f t="shared" si="6"/>
        <v>8.1353055209463343E-2</v>
      </c>
      <c r="L54">
        <f t="shared" si="7"/>
        <v>4.2450441493170343E-2</v>
      </c>
      <c r="Z54" s="2">
        <f t="shared" si="8"/>
        <v>727.93664000000001</v>
      </c>
      <c r="AA54">
        <f t="shared" si="15"/>
        <v>12</v>
      </c>
      <c r="AB54">
        <v>52</v>
      </c>
      <c r="AC54" s="1">
        <v>32161</v>
      </c>
      <c r="AD54" s="1">
        <v>34916</v>
      </c>
      <c r="AE54" s="1">
        <v>33589</v>
      </c>
      <c r="AF54" s="1">
        <v>34934</v>
      </c>
      <c r="AG54" s="1">
        <v>34619</v>
      </c>
      <c r="AI54" s="1">
        <f t="shared" si="9"/>
        <v>0.63942183430423283</v>
      </c>
      <c r="AJ54" s="1">
        <f t="shared" si="10"/>
        <v>0.73687320614553431</v>
      </c>
      <c r="AK54" s="1">
        <f t="shared" si="11"/>
        <v>0.73380084764276665</v>
      </c>
      <c r="AL54" s="1">
        <f t="shared" si="12"/>
        <v>0.67329671388647971</v>
      </c>
      <c r="AM54" s="1">
        <f t="shared" si="13"/>
        <v>0.72107894188710686</v>
      </c>
      <c r="AP54" s="1"/>
      <c r="AQ54" s="1"/>
      <c r="AR54" s="1"/>
      <c r="AS54" s="1"/>
      <c r="AT54" s="1"/>
    </row>
    <row r="55" spans="4:46" x14ac:dyDescent="0.25">
      <c r="D55">
        <v>53</v>
      </c>
      <c r="E55">
        <f t="shared" si="2"/>
        <v>-40</v>
      </c>
      <c r="F55">
        <v>1346.8918000000001</v>
      </c>
      <c r="G55">
        <v>2495.1707000000001</v>
      </c>
      <c r="H55">
        <v>1867.0942</v>
      </c>
      <c r="I55" s="2">
        <f t="shared" si="14"/>
        <v>556.52800000000002</v>
      </c>
      <c r="J55">
        <f t="shared" si="5"/>
        <v>9.6417424831495846E-3</v>
      </c>
      <c r="K55">
        <f t="shared" si="6"/>
        <v>8.6407261983529104E-2</v>
      </c>
      <c r="L55">
        <f t="shared" si="7"/>
        <v>4.6637570688335628E-2</v>
      </c>
      <c r="Z55" s="2">
        <f t="shared" si="8"/>
        <v>732.21345999999994</v>
      </c>
      <c r="AA55">
        <f t="shared" si="15"/>
        <v>13</v>
      </c>
      <c r="AB55">
        <v>53</v>
      </c>
      <c r="AC55" s="1">
        <v>34184</v>
      </c>
      <c r="AD55" s="1">
        <v>35816</v>
      </c>
      <c r="AE55" s="1">
        <v>33328</v>
      </c>
      <c r="AF55" s="1">
        <v>31800</v>
      </c>
      <c r="AG55" s="1">
        <v>35495</v>
      </c>
      <c r="AI55" s="1">
        <f t="shared" si="9"/>
        <v>0.67964292104896917</v>
      </c>
      <c r="AJ55" s="1">
        <f t="shared" si="10"/>
        <v>0.75586695931115988</v>
      </c>
      <c r="AK55" s="1">
        <f t="shared" si="11"/>
        <v>0.72809892078472493</v>
      </c>
      <c r="AL55" s="1">
        <f t="shared" si="12"/>
        <v>0.61289389997108989</v>
      </c>
      <c r="AM55" s="1">
        <f t="shared" si="13"/>
        <v>0.7393251405957092</v>
      </c>
      <c r="AP55" s="1"/>
      <c r="AQ55" s="1"/>
      <c r="AR55" s="1"/>
      <c r="AS55" s="1"/>
      <c r="AT55" s="1"/>
    </row>
    <row r="56" spans="4:46" x14ac:dyDescent="0.25">
      <c r="D56">
        <v>54</v>
      </c>
      <c r="E56">
        <f t="shared" si="2"/>
        <v>-41</v>
      </c>
      <c r="F56">
        <v>1357.0872999999999</v>
      </c>
      <c r="G56">
        <v>2337.6052</v>
      </c>
      <c r="H56">
        <v>1588.2202</v>
      </c>
      <c r="I56" s="2">
        <f t="shared" si="14"/>
        <v>553.98321999999996</v>
      </c>
      <c r="J56">
        <f t="shared" si="5"/>
        <v>1.2328025705270806E-2</v>
      </c>
      <c r="K56">
        <f t="shared" si="6"/>
        <v>4.4892323134511858E-2</v>
      </c>
      <c r="L56">
        <f t="shared" si="7"/>
        <v>-2.6839409085668231E-2</v>
      </c>
      <c r="Z56" s="2">
        <f t="shared" si="8"/>
        <v>736.53592000000003</v>
      </c>
      <c r="AA56">
        <f t="shared" si="15"/>
        <v>14</v>
      </c>
      <c r="AB56">
        <v>54</v>
      </c>
      <c r="AC56" s="1">
        <v>33241</v>
      </c>
      <c r="AD56" s="1">
        <v>36183</v>
      </c>
      <c r="AE56" s="1">
        <v>33299</v>
      </c>
      <c r="AF56" s="1">
        <v>37220</v>
      </c>
      <c r="AG56" s="1">
        <v>34610</v>
      </c>
      <c r="AI56" s="1">
        <f t="shared" si="9"/>
        <v>0.66089428792969762</v>
      </c>
      <c r="AJ56" s="1">
        <f t="shared" si="10"/>
        <v>0.76361218976869827</v>
      </c>
      <c r="AK56" s="1">
        <f t="shared" si="11"/>
        <v>0.72746537335605366</v>
      </c>
      <c r="AL56" s="1">
        <f t="shared" si="12"/>
        <v>0.71735569046930714</v>
      </c>
      <c r="AM56" s="1">
        <f t="shared" si="13"/>
        <v>0.72089148094147049</v>
      </c>
      <c r="AP56" s="1"/>
      <c r="AQ56" s="1"/>
      <c r="AR56" s="1"/>
      <c r="AS56" s="1"/>
      <c r="AT56" s="1"/>
    </row>
    <row r="57" spans="4:46" x14ac:dyDescent="0.25">
      <c r="D57">
        <v>55</v>
      </c>
      <c r="E57">
        <f t="shared" si="2"/>
        <v>-42</v>
      </c>
      <c r="F57">
        <v>1371.4553000000001</v>
      </c>
      <c r="G57">
        <v>2389.0596</v>
      </c>
      <c r="H57">
        <v>1907.8064999999999</v>
      </c>
      <c r="I57" s="2">
        <f t="shared" si="14"/>
        <v>551.45816000000002</v>
      </c>
      <c r="J57">
        <f t="shared" si="5"/>
        <v>1.6113668129422554E-2</v>
      </c>
      <c r="K57">
        <f t="shared" si="6"/>
        <v>5.8449391588665023E-2</v>
      </c>
      <c r="L57">
        <f t="shared" si="7"/>
        <v>5.7364339206208148E-2</v>
      </c>
      <c r="Z57" s="2">
        <f t="shared" si="8"/>
        <v>740.90449999999998</v>
      </c>
      <c r="AA57">
        <f t="shared" si="15"/>
        <v>15</v>
      </c>
      <c r="AB57">
        <v>55</v>
      </c>
      <c r="AC57" s="1">
        <v>33658</v>
      </c>
      <c r="AD57" s="1">
        <v>37743</v>
      </c>
      <c r="AE57" s="1">
        <v>32313</v>
      </c>
      <c r="AF57" s="1">
        <v>34707</v>
      </c>
      <c r="AG57" s="1">
        <v>34386</v>
      </c>
      <c r="AI57" s="1">
        <f t="shared" si="9"/>
        <v>0.66918504085730757</v>
      </c>
      <c r="AJ57" s="1">
        <f t="shared" si="10"/>
        <v>0.79653469525578258</v>
      </c>
      <c r="AK57" s="1">
        <f t="shared" si="11"/>
        <v>0.70592476078122957</v>
      </c>
      <c r="AL57" s="1">
        <f t="shared" si="12"/>
        <v>0.6689216536571263</v>
      </c>
      <c r="AM57" s="1">
        <f t="shared" si="13"/>
        <v>0.71622578629452194</v>
      </c>
      <c r="AP57" s="1"/>
      <c r="AQ57" s="1"/>
      <c r="AR57" s="1"/>
      <c r="AS57" s="1"/>
      <c r="AT57" s="1"/>
    </row>
    <row r="58" spans="4:46" x14ac:dyDescent="0.25">
      <c r="D58">
        <v>56</v>
      </c>
      <c r="E58">
        <f t="shared" si="2"/>
        <v>-43</v>
      </c>
      <c r="F58">
        <v>1355.2221999999999</v>
      </c>
      <c r="G58">
        <v>2247.6111000000001</v>
      </c>
      <c r="H58">
        <v>1842.1111000000001</v>
      </c>
      <c r="I58" s="2">
        <f t="shared" si="14"/>
        <v>548.95234000000005</v>
      </c>
      <c r="J58">
        <f t="shared" si="5"/>
        <v>1.1836614118043265E-2</v>
      </c>
      <c r="K58">
        <f t="shared" si="6"/>
        <v>2.1180917031828672E-2</v>
      </c>
      <c r="L58">
        <f t="shared" si="7"/>
        <v>4.005508995011009E-2</v>
      </c>
      <c r="Z58" s="2">
        <f t="shared" si="8"/>
        <v>745.31968000000006</v>
      </c>
      <c r="AA58">
        <f t="shared" si="15"/>
        <v>16</v>
      </c>
      <c r="AB58">
        <v>56</v>
      </c>
      <c r="AC58" s="1">
        <v>34688</v>
      </c>
      <c r="AD58" s="1">
        <v>37723</v>
      </c>
      <c r="AE58" s="1">
        <v>34475</v>
      </c>
      <c r="AF58" s="1">
        <v>35271</v>
      </c>
      <c r="AG58" s="1">
        <v>34579</v>
      </c>
      <c r="AI58" s="1">
        <f t="shared" si="9"/>
        <v>0.68966339940751931</v>
      </c>
      <c r="AJ58" s="1">
        <f t="shared" si="10"/>
        <v>0.79611261185210203</v>
      </c>
      <c r="AK58" s="1">
        <f t="shared" si="11"/>
        <v>0.75315681391182765</v>
      </c>
      <c r="AL58" s="1">
        <f t="shared" si="12"/>
        <v>0.67979184735472675</v>
      </c>
      <c r="AM58" s="1">
        <f t="shared" si="13"/>
        <v>0.72024578212872314</v>
      </c>
      <c r="AP58" s="1"/>
      <c r="AQ58" s="1"/>
      <c r="AR58" s="1"/>
      <c r="AS58" s="1"/>
      <c r="AT58" s="1"/>
    </row>
    <row r="59" spans="4:46" x14ac:dyDescent="0.25">
      <c r="Z59" s="2">
        <f t="shared" si="8"/>
        <v>749.78193999999996</v>
      </c>
      <c r="AA59">
        <f t="shared" si="15"/>
        <v>17</v>
      </c>
      <c r="AB59">
        <v>57</v>
      </c>
      <c r="AC59" s="1">
        <v>32722</v>
      </c>
      <c r="AD59" s="1">
        <v>37487</v>
      </c>
      <c r="AE59" s="1">
        <v>34916</v>
      </c>
      <c r="AF59" s="1">
        <v>34354</v>
      </c>
      <c r="AG59" s="1">
        <v>34002</v>
      </c>
      <c r="AI59" s="1">
        <f t="shared" si="9"/>
        <v>0.65057558104857149</v>
      </c>
      <c r="AJ59" s="1">
        <f t="shared" si="10"/>
        <v>0.7911320276886713</v>
      </c>
      <c r="AK59" s="1">
        <f t="shared" si="11"/>
        <v>0.76279110412024298</v>
      </c>
      <c r="AL59" s="1">
        <f t="shared" si="12"/>
        <v>0.66211814589958562</v>
      </c>
      <c r="AM59" s="1">
        <f t="shared" si="13"/>
        <v>0.70822745261403874</v>
      </c>
      <c r="AP59" s="1"/>
      <c r="AQ59" s="1"/>
      <c r="AR59" s="1"/>
      <c r="AS59" s="1"/>
      <c r="AT59" s="1"/>
    </row>
    <row r="60" spans="4:46" x14ac:dyDescent="0.25">
      <c r="Z60" s="2">
        <f t="shared" si="8"/>
        <v>754.29175999999995</v>
      </c>
      <c r="AA60">
        <f t="shared" si="15"/>
        <v>18</v>
      </c>
      <c r="AB60">
        <v>58</v>
      </c>
      <c r="AC60" s="1">
        <v>33936</v>
      </c>
      <c r="AD60" s="1">
        <v>38494</v>
      </c>
      <c r="AE60" s="1">
        <v>33388</v>
      </c>
      <c r="AF60" s="1">
        <v>34093</v>
      </c>
      <c r="AG60" s="1">
        <v>34851</v>
      </c>
      <c r="AI60" s="1">
        <f t="shared" si="9"/>
        <v>0.67471220947571431</v>
      </c>
      <c r="AJ60" s="1">
        <f t="shared" si="10"/>
        <v>0.81238392706398788</v>
      </c>
      <c r="AK60" s="1">
        <f t="shared" si="11"/>
        <v>0.72940970856818277</v>
      </c>
      <c r="AL60" s="1">
        <f t="shared" si="12"/>
        <v>0.65708779030548325</v>
      </c>
      <c r="AM60" s="1">
        <f t="shared" si="13"/>
        <v>0.72591126848573218</v>
      </c>
      <c r="AP60" s="1"/>
      <c r="AQ60" s="1"/>
      <c r="AR60" s="1"/>
      <c r="AS60" s="1"/>
      <c r="AT60" s="1"/>
    </row>
    <row r="61" spans="4:46" x14ac:dyDescent="0.25">
      <c r="Z61" s="2">
        <f t="shared" si="8"/>
        <v>758.84961999999996</v>
      </c>
      <c r="AA61">
        <f t="shared" si="15"/>
        <v>19</v>
      </c>
      <c r="AB61">
        <v>59</v>
      </c>
      <c r="AC61" s="1">
        <v>35000</v>
      </c>
      <c r="AD61" s="1">
        <v>42366</v>
      </c>
      <c r="AE61" s="1">
        <v>32942</v>
      </c>
      <c r="AF61" s="1">
        <v>35369</v>
      </c>
      <c r="AG61" s="1">
        <v>35226</v>
      </c>
      <c r="AI61" s="1">
        <f t="shared" si="9"/>
        <v>0.69586655267709807</v>
      </c>
      <c r="AJ61" s="1">
        <f t="shared" si="10"/>
        <v>0.89409927401654565</v>
      </c>
      <c r="AK61" s="1">
        <f t="shared" si="11"/>
        <v>0.71966618604447941</v>
      </c>
      <c r="AL61" s="1">
        <f t="shared" si="12"/>
        <v>0.68168063987665029</v>
      </c>
      <c r="AM61" s="1">
        <f t="shared" si="13"/>
        <v>0.73372214122057899</v>
      </c>
      <c r="AP61" s="1"/>
      <c r="AQ61" s="1"/>
      <c r="AR61" s="1"/>
      <c r="AS61" s="1"/>
      <c r="AT61" s="1"/>
    </row>
    <row r="62" spans="4:46" x14ac:dyDescent="0.25">
      <c r="Z62" s="2">
        <f t="shared" si="8"/>
        <v>763.45600000000002</v>
      </c>
      <c r="AA62">
        <f t="shared" si="15"/>
        <v>20</v>
      </c>
      <c r="AB62">
        <v>60</v>
      </c>
      <c r="AC62" s="1">
        <v>32573</v>
      </c>
      <c r="AD62" s="1">
        <v>42665</v>
      </c>
      <c r="AE62" s="1">
        <v>34642</v>
      </c>
      <c r="AF62" s="1">
        <v>31725</v>
      </c>
      <c r="AG62" s="1">
        <v>33546</v>
      </c>
      <c r="AI62" s="1">
        <f t="shared" si="9"/>
        <v>0.64761317772431759</v>
      </c>
      <c r="AJ62" s="1">
        <f t="shared" si="10"/>
        <v>0.90040942090157017</v>
      </c>
      <c r="AK62" s="1">
        <f t="shared" si="11"/>
        <v>0.756805173242452</v>
      </c>
      <c r="AL62" s="1">
        <f t="shared" si="12"/>
        <v>0.61144839549002605</v>
      </c>
      <c r="AM62" s="1">
        <f t="shared" si="13"/>
        <v>0.69872943136846488</v>
      </c>
      <c r="AP62" s="1"/>
      <c r="AQ62" s="1"/>
      <c r="AR62" s="1"/>
      <c r="AS62" s="1"/>
      <c r="AT62" s="1"/>
    </row>
    <row r="63" spans="4:46" x14ac:dyDescent="0.25">
      <c r="Z63" s="2"/>
      <c r="AC63" s="3">
        <f>SUMPRODUCT(AC2:AC62,$Z$2:$Z$62)</f>
        <v>1548698675.6181607</v>
      </c>
      <c r="AD63" s="3">
        <f>SUMPRODUCT(AD2:AD62,$Z$2:$Z$62)</f>
        <v>1487565133.8917599</v>
      </c>
      <c r="AE63" s="3">
        <f>SUMPRODUCT(AE2:AE62,$Z$2:$Z$62)</f>
        <v>1437455359.2230401</v>
      </c>
      <c r="AF63" s="3">
        <f>SUMPRODUCT(AF2:AF62,$Z$2:$Z$62)</f>
        <v>1471790149.8326995</v>
      </c>
      <c r="AG63" s="3">
        <f>SUMPRODUCT(AG2:AG62,$Z$2:$Z$62)</f>
        <v>1445873107.56352</v>
      </c>
      <c r="AH63" s="3"/>
      <c r="AI63" s="3">
        <f>SUMPRODUCT(AI2:AI62,$AB$2:$AB$62)</f>
        <v>1399.5909099946316</v>
      </c>
      <c r="AJ63" s="3">
        <f t="shared" ref="AJ63" si="16">SUMPRODUCT(AJ2:AJ62,$AB$2:$AB$62)</f>
        <v>1489.926473071079</v>
      </c>
      <c r="AK63" s="3">
        <f t="shared" ref="AK63" si="17">SUMPRODUCT(AK2:AK62,$AB$2:$AB$62)</f>
        <v>1467.868833835802</v>
      </c>
      <c r="AL63" s="3">
        <f t="shared" ref="AL63" si="18">SUMPRODUCT(AL2:AL62,$AB$2:$AB$62)</f>
        <v>1335.2479329285916</v>
      </c>
      <c r="AM63" s="3">
        <f>SUMPRODUCT(AM2:AM62,$Z$2:$Z$62)</f>
        <v>30116.082223776717</v>
      </c>
      <c r="AP63" s="3">
        <f t="shared" ref="AP63" si="19">SUMPRODUCT(AP2:AP62,$AB$2:$AB$62)</f>
        <v>19759713</v>
      </c>
      <c r="AQ63" s="3">
        <f>SUMPRODUCT(AQ2:AQ62,$Z$2:$Z$62)</f>
        <v>781326969.49545991</v>
      </c>
      <c r="AR63" s="3">
        <f t="shared" ref="AR63:AS63" si="20">SUMPRODUCT(AR2:AR62,$AB$2:$AB$62)</f>
        <v>19059077</v>
      </c>
      <c r="AS63" s="3">
        <f t="shared" si="20"/>
        <v>20122929</v>
      </c>
      <c r="AT63" s="3">
        <f t="shared" ref="AT63" si="21">SUMPRODUCT(AT2:AT62,$AB$2:$AB$62)</f>
        <v>19644721</v>
      </c>
    </row>
    <row r="64" spans="4:46" x14ac:dyDescent="0.25">
      <c r="Z64" s="2"/>
      <c r="AC64" s="1">
        <f>SUM(AC2:AC62)</f>
        <v>2391595</v>
      </c>
      <c r="AD64" s="1">
        <f t="shared" ref="AD64:AG64" si="22">SUM(AD2:AD62)</f>
        <v>2277788</v>
      </c>
      <c r="AE64" s="1">
        <f t="shared" si="22"/>
        <v>2207996</v>
      </c>
      <c r="AF64" s="1">
        <f t="shared" si="22"/>
        <v>2257925</v>
      </c>
      <c r="AG64" s="1">
        <f t="shared" si="22"/>
        <v>2218331</v>
      </c>
      <c r="AH64" s="1"/>
      <c r="AI64" s="1">
        <f>SUM(AI2:AI62)</f>
        <v>47.549456229993837</v>
      </c>
      <c r="AJ64" s="1">
        <f t="shared" ref="AJ64:AM64" si="23">SUM(AJ2:AJ62)</f>
        <v>48.070825595137578</v>
      </c>
      <c r="AK64" s="1">
        <f t="shared" si="23"/>
        <v>48.23690304539695</v>
      </c>
      <c r="AL64" s="1">
        <f t="shared" si="23"/>
        <v>43.517876072082487</v>
      </c>
      <c r="AM64" s="1">
        <f t="shared" si="23"/>
        <v>46.205602999375131</v>
      </c>
      <c r="AP64" s="1">
        <f>SUM(AP2:AP62)</f>
        <v>1413613</v>
      </c>
      <c r="AQ64" s="1">
        <f>SUM(AQ2:AQ62)</f>
        <v>1308870</v>
      </c>
      <c r="AR64" s="1">
        <f>SUM(AR2:AR62)</f>
        <v>1339455</v>
      </c>
      <c r="AS64" s="1">
        <f>SUM(AS2:AS62)</f>
        <v>1422066</v>
      </c>
      <c r="AT64" s="1">
        <f>SUM(AT2:AT62)</f>
        <v>1403320</v>
      </c>
    </row>
    <row r="65" spans="26:46" x14ac:dyDescent="0.25">
      <c r="Z65" s="2"/>
      <c r="AC65" s="3">
        <f>AC63/AC64</f>
        <v>647.55892014248263</v>
      </c>
      <c r="AD65" s="3">
        <f t="shared" ref="AD65:AG65" si="24">AD63/AD64</f>
        <v>653.07444498423899</v>
      </c>
      <c r="AE65" s="3">
        <f t="shared" si="24"/>
        <v>651.02262831229768</v>
      </c>
      <c r="AF65" s="3">
        <f t="shared" si="24"/>
        <v>651.83305461106966</v>
      </c>
      <c r="AG65" s="3">
        <f t="shared" si="24"/>
        <v>651.78420513598735</v>
      </c>
      <c r="AH65" s="3"/>
      <c r="AI65" s="3">
        <f>AI63/AI64</f>
        <v>29.434425143053062</v>
      </c>
      <c r="AJ65" s="3">
        <f t="shared" ref="AJ65" si="25">AJ63/AJ64</f>
        <v>30.994401586100217</v>
      </c>
      <c r="AK65" s="3">
        <f t="shared" ref="AK65" si="26">AK63/AK64</f>
        <v>30.430412011615964</v>
      </c>
      <c r="AL65" s="3">
        <f t="shared" ref="AL65" si="27">AL63/AL64</f>
        <v>30.682745883942104</v>
      </c>
      <c r="AM65" s="3">
        <f t="shared" ref="AM65" si="28">AM63/AM64</f>
        <v>651.78420513598746</v>
      </c>
      <c r="AP65" s="3">
        <f t="shared" ref="AP65" si="29">AP63/AP64</f>
        <v>13.978163047453581</v>
      </c>
      <c r="AQ65" s="3">
        <f t="shared" ref="AQ65" si="30">AQ63/AQ64</f>
        <v>596.94772551549045</v>
      </c>
      <c r="AR65" s="3">
        <f t="shared" ref="AR65:AS65" si="31">AR63/AR64</f>
        <v>14.228978950394003</v>
      </c>
      <c r="AS65" s="3">
        <f t="shared" si="31"/>
        <v>14.150488795878672</v>
      </c>
      <c r="AT65" s="3">
        <f t="shared" ref="AT65" si="32">AT63/AT64</f>
        <v>13.998746543910157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4E83-AEAE-4378-88B0-EFBC6AA4FFE3}">
  <dimension ref="C2:U41"/>
  <sheetViews>
    <sheetView tabSelected="1" workbookViewId="0">
      <selection activeCell="N18" sqref="N18:N21"/>
    </sheetView>
  </sheetViews>
  <sheetFormatPr defaultRowHeight="15" x14ac:dyDescent="0.25"/>
  <sheetData>
    <row r="2" spans="3:21" x14ac:dyDescent="0.25">
      <c r="C2" s="9"/>
      <c r="D2" s="14" t="s">
        <v>4</v>
      </c>
      <c r="E2" s="15"/>
      <c r="J2" s="9"/>
      <c r="K2" s="14" t="s">
        <v>4</v>
      </c>
      <c r="L2" s="15"/>
    </row>
    <row r="3" spans="3:21" x14ac:dyDescent="0.25">
      <c r="C3" s="10"/>
      <c r="D3" s="7" t="s">
        <v>6</v>
      </c>
      <c r="E3" s="6" t="s">
        <v>7</v>
      </c>
      <c r="G3" t="s">
        <v>5</v>
      </c>
      <c r="J3" s="10"/>
      <c r="K3" s="7" t="s">
        <v>6</v>
      </c>
      <c r="L3" s="6" t="s">
        <v>7</v>
      </c>
      <c r="N3" t="s">
        <v>5</v>
      </c>
      <c r="Q3" t="s">
        <v>12</v>
      </c>
    </row>
    <row r="4" spans="3:21" x14ac:dyDescent="0.25">
      <c r="C4" s="8">
        <v>488</v>
      </c>
      <c r="D4" s="5">
        <v>268</v>
      </c>
      <c r="E4" s="5">
        <v>214</v>
      </c>
      <c r="G4" s="12">
        <v>1.16204153E-4</v>
      </c>
      <c r="H4" t="s">
        <v>8</v>
      </c>
      <c r="J4" s="8">
        <v>488</v>
      </c>
      <c r="K4" s="5">
        <v>268</v>
      </c>
      <c r="L4" s="5">
        <v>231</v>
      </c>
      <c r="N4" s="12">
        <v>2.1479999999999999E-4</v>
      </c>
      <c r="O4" t="s">
        <v>8</v>
      </c>
      <c r="Q4" s="11">
        <f>(G4+G11+G18+G25+G32+N4+N11+N18)/8</f>
        <v>1.8905269124999999E-4</v>
      </c>
      <c r="R4" t="s">
        <v>8</v>
      </c>
      <c r="S4" s="1">
        <f>_xlfn.STDEV.P(G4,G11,G18,G25,G32,N4,N11,N18,N25)</f>
        <v>4.4335066291206738E-5</v>
      </c>
      <c r="U4" s="3">
        <f>S4/Q4</f>
        <v>0.23451169088399179</v>
      </c>
    </row>
    <row r="5" spans="3:21" x14ac:dyDescent="0.25">
      <c r="C5" s="4">
        <v>568</v>
      </c>
      <c r="D5" s="5">
        <v>269</v>
      </c>
      <c r="E5" s="5">
        <v>248</v>
      </c>
      <c r="G5" s="12">
        <v>3.7776790300000002E-2</v>
      </c>
      <c r="H5" t="s">
        <v>9</v>
      </c>
      <c r="J5" s="4">
        <v>568</v>
      </c>
      <c r="K5" s="5">
        <v>269</v>
      </c>
      <c r="L5" s="5">
        <v>264</v>
      </c>
      <c r="N5" s="12">
        <v>4.4139999999999999E-2</v>
      </c>
      <c r="O5" t="s">
        <v>9</v>
      </c>
      <c r="Q5" s="11">
        <f t="shared" ref="Q5:Q7" si="0">(G5+G12+G19+G26+G33+N5+N12+N19)/8</f>
        <v>4.2605426575000001E-2</v>
      </c>
      <c r="R5" t="s">
        <v>9</v>
      </c>
      <c r="S5" s="16">
        <f t="shared" ref="S5:S7" si="1">_xlfn.STDEV.P(G5,G12,G19,G26,G33,N5,N12,N19,N26)</f>
        <v>3.8273339655753857E-3</v>
      </c>
    </row>
    <row r="6" spans="3:21" x14ac:dyDescent="0.25">
      <c r="C6" s="4">
        <v>680</v>
      </c>
      <c r="D6" s="5">
        <v>270</v>
      </c>
      <c r="E6" s="5">
        <v>276</v>
      </c>
      <c r="G6" s="12">
        <v>5.0115339800000003</v>
      </c>
      <c r="H6" t="s">
        <v>10</v>
      </c>
      <c r="J6" s="4">
        <v>680</v>
      </c>
      <c r="K6" s="5">
        <v>270</v>
      </c>
      <c r="L6" s="5">
        <v>290</v>
      </c>
      <c r="N6" s="13">
        <v>5.0419999999999998</v>
      </c>
      <c r="O6" t="s">
        <v>10</v>
      </c>
      <c r="Q6" s="11">
        <f t="shared" si="0"/>
        <v>5.0555047675000004</v>
      </c>
      <c r="R6" t="s">
        <v>10</v>
      </c>
      <c r="S6" s="1">
        <f t="shared" si="1"/>
        <v>0.1216882266870474</v>
      </c>
    </row>
    <row r="7" spans="3:21" x14ac:dyDescent="0.25">
      <c r="C7" s="4">
        <v>735</v>
      </c>
      <c r="D7" s="5">
        <v>271</v>
      </c>
      <c r="E7" s="5">
        <v>286</v>
      </c>
      <c r="G7" s="13">
        <v>680</v>
      </c>
      <c r="H7" t="s">
        <v>11</v>
      </c>
      <c r="J7" s="4">
        <v>735</v>
      </c>
      <c r="K7" s="5">
        <v>271</v>
      </c>
      <c r="L7" s="5">
        <v>302</v>
      </c>
      <c r="N7" s="13">
        <v>680</v>
      </c>
      <c r="O7" t="s">
        <v>11</v>
      </c>
      <c r="Q7" s="11">
        <f t="shared" si="0"/>
        <v>680</v>
      </c>
      <c r="R7" t="s">
        <v>11</v>
      </c>
      <c r="S7" s="1">
        <f t="shared" si="1"/>
        <v>0</v>
      </c>
    </row>
    <row r="9" spans="3:21" x14ac:dyDescent="0.25">
      <c r="C9" s="9"/>
      <c r="D9" s="14" t="s">
        <v>4</v>
      </c>
      <c r="E9" s="15"/>
      <c r="J9" s="9"/>
      <c r="K9" s="14" t="s">
        <v>4</v>
      </c>
      <c r="L9" s="15"/>
    </row>
    <row r="10" spans="3:21" x14ac:dyDescent="0.25">
      <c r="C10" s="10"/>
      <c r="D10" s="7" t="s">
        <v>6</v>
      </c>
      <c r="E10" s="6" t="s">
        <v>7</v>
      </c>
      <c r="G10" t="s">
        <v>5</v>
      </c>
      <c r="J10" s="10"/>
      <c r="K10" s="7" t="s">
        <v>6</v>
      </c>
      <c r="L10" s="6" t="s">
        <v>7</v>
      </c>
      <c r="Q10">
        <v>4.7898776511111119E-4</v>
      </c>
    </row>
    <row r="11" spans="3:21" x14ac:dyDescent="0.25">
      <c r="C11" s="8">
        <v>488</v>
      </c>
      <c r="D11" s="5">
        <v>286</v>
      </c>
      <c r="E11" s="5">
        <v>215</v>
      </c>
      <c r="G11" s="12">
        <v>1.70272112E-4</v>
      </c>
      <c r="H11" t="s">
        <v>8</v>
      </c>
      <c r="J11" s="8">
        <v>488</v>
      </c>
      <c r="K11" s="5">
        <v>268</v>
      </c>
      <c r="L11" s="5">
        <v>246</v>
      </c>
      <c r="N11" s="12">
        <v>1.496E-4</v>
      </c>
      <c r="O11" t="s">
        <v>8</v>
      </c>
    </row>
    <row r="12" spans="3:21" x14ac:dyDescent="0.25">
      <c r="C12" s="4">
        <v>568</v>
      </c>
      <c r="D12" s="5">
        <v>287</v>
      </c>
      <c r="E12" s="5">
        <v>248</v>
      </c>
      <c r="G12" s="12">
        <v>4.0585572399999999E-2</v>
      </c>
      <c r="H12" t="s">
        <v>9</v>
      </c>
      <c r="J12" s="4">
        <v>568</v>
      </c>
      <c r="K12" s="5">
        <v>269</v>
      </c>
      <c r="L12" s="5">
        <v>278</v>
      </c>
      <c r="N12" s="12">
        <v>3.9510000000000003E-2</v>
      </c>
      <c r="O12" t="s">
        <v>9</v>
      </c>
    </row>
    <row r="13" spans="3:21" x14ac:dyDescent="0.25">
      <c r="C13" s="4">
        <v>680</v>
      </c>
      <c r="D13" s="5">
        <v>288</v>
      </c>
      <c r="E13" s="5">
        <v>276</v>
      </c>
      <c r="G13" s="12">
        <v>4.9775179300000003</v>
      </c>
      <c r="H13" t="s">
        <v>10</v>
      </c>
      <c r="J13" s="4">
        <v>680</v>
      </c>
      <c r="K13" s="5">
        <v>270</v>
      </c>
      <c r="L13" s="5">
        <v>306</v>
      </c>
      <c r="N13" s="13">
        <v>5.0339999999999998</v>
      </c>
      <c r="O13" t="s">
        <v>10</v>
      </c>
    </row>
    <row r="14" spans="3:21" x14ac:dyDescent="0.25">
      <c r="C14" s="4">
        <v>735</v>
      </c>
      <c r="D14" s="5">
        <v>288</v>
      </c>
      <c r="E14" s="5">
        <v>286</v>
      </c>
      <c r="G14" s="13">
        <v>680</v>
      </c>
      <c r="H14" t="s">
        <v>11</v>
      </c>
      <c r="J14" s="4">
        <v>735</v>
      </c>
      <c r="K14" s="5">
        <v>271</v>
      </c>
      <c r="L14" s="5">
        <v>315</v>
      </c>
      <c r="N14" s="13">
        <v>680</v>
      </c>
      <c r="O14" t="s">
        <v>11</v>
      </c>
    </row>
    <row r="16" spans="3:21" x14ac:dyDescent="0.25">
      <c r="C16" s="9"/>
      <c r="D16" s="14" t="s">
        <v>4</v>
      </c>
      <c r="E16" s="15"/>
      <c r="J16" s="9"/>
      <c r="K16" s="14" t="s">
        <v>4</v>
      </c>
      <c r="L16" s="15"/>
    </row>
    <row r="17" spans="3:21" x14ac:dyDescent="0.25">
      <c r="C17" s="10"/>
      <c r="D17" s="7" t="s">
        <v>6</v>
      </c>
      <c r="E17" s="6" t="s">
        <v>7</v>
      </c>
      <c r="G17" t="s">
        <v>5</v>
      </c>
      <c r="J17" s="10"/>
      <c r="K17" s="7" t="s">
        <v>6</v>
      </c>
      <c r="L17" s="6" t="s">
        <v>7</v>
      </c>
    </row>
    <row r="18" spans="3:21" x14ac:dyDescent="0.25">
      <c r="C18" s="8">
        <v>488</v>
      </c>
      <c r="D18" s="5">
        <v>304</v>
      </c>
      <c r="E18" s="5">
        <v>215</v>
      </c>
      <c r="G18" s="12">
        <v>2.3594526499999999E-4</v>
      </c>
      <c r="H18" t="s">
        <v>8</v>
      </c>
      <c r="J18" s="8">
        <v>488</v>
      </c>
      <c r="K18" s="5">
        <v>250</v>
      </c>
      <c r="L18" s="5">
        <v>306</v>
      </c>
      <c r="N18" s="12">
        <v>2.589E-4</v>
      </c>
      <c r="O18" t="s">
        <v>8</v>
      </c>
    </row>
    <row r="19" spans="3:21" x14ac:dyDescent="0.25">
      <c r="C19" s="4">
        <v>568</v>
      </c>
      <c r="D19" s="5">
        <v>304</v>
      </c>
      <c r="E19" s="5">
        <v>248</v>
      </c>
      <c r="G19" s="12">
        <v>4.5671049900000003E-2</v>
      </c>
      <c r="H19" t="s">
        <v>9</v>
      </c>
      <c r="J19" s="4">
        <v>568</v>
      </c>
      <c r="K19" s="5">
        <v>251</v>
      </c>
      <c r="L19" s="5">
        <v>338</v>
      </c>
      <c r="N19" s="12">
        <v>5.0500000000000003E-2</v>
      </c>
      <c r="O19" t="s">
        <v>9</v>
      </c>
      <c r="U19" s="1"/>
    </row>
    <row r="20" spans="3:21" x14ac:dyDescent="0.25">
      <c r="C20" s="4">
        <v>680</v>
      </c>
      <c r="D20" s="5">
        <v>306</v>
      </c>
      <c r="E20" s="5">
        <v>276</v>
      </c>
      <c r="G20" s="12">
        <v>5.0379862299999996</v>
      </c>
      <c r="H20" t="s">
        <v>10</v>
      </c>
      <c r="J20" s="4">
        <v>680</v>
      </c>
      <c r="K20" s="5">
        <v>252</v>
      </c>
      <c r="L20" s="5">
        <v>364</v>
      </c>
      <c r="N20" s="13">
        <v>5.3710000000000004</v>
      </c>
      <c r="O20" t="s">
        <v>10</v>
      </c>
    </row>
    <row r="21" spans="3:21" x14ac:dyDescent="0.25">
      <c r="C21" s="4">
        <v>735</v>
      </c>
      <c r="D21" s="5">
        <v>306</v>
      </c>
      <c r="E21" s="5">
        <v>286</v>
      </c>
      <c r="G21" s="13">
        <v>680</v>
      </c>
      <c r="H21" t="s">
        <v>11</v>
      </c>
      <c r="J21" s="4">
        <v>735</v>
      </c>
      <c r="K21" s="5">
        <v>253</v>
      </c>
      <c r="L21" s="5">
        <v>373</v>
      </c>
      <c r="N21" s="13">
        <v>680</v>
      </c>
      <c r="O21" t="s">
        <v>11</v>
      </c>
    </row>
    <row r="23" spans="3:21" x14ac:dyDescent="0.25">
      <c r="C23" s="9"/>
      <c r="D23" s="14" t="s">
        <v>4</v>
      </c>
      <c r="E23" s="15"/>
      <c r="J23" s="9"/>
      <c r="K23" s="14"/>
      <c r="L23" s="15"/>
    </row>
    <row r="24" spans="3:21" x14ac:dyDescent="0.25">
      <c r="C24" s="10"/>
      <c r="D24" s="7" t="s">
        <v>6</v>
      </c>
      <c r="E24" s="6" t="s">
        <v>7</v>
      </c>
      <c r="G24" t="s">
        <v>5</v>
      </c>
      <c r="J24" s="10"/>
      <c r="K24" s="7"/>
      <c r="L24" s="6"/>
    </row>
    <row r="25" spans="3:21" x14ac:dyDescent="0.25">
      <c r="C25" s="8">
        <v>488</v>
      </c>
      <c r="D25" s="5">
        <v>322</v>
      </c>
      <c r="E25" s="5">
        <v>215</v>
      </c>
      <c r="G25" s="12">
        <v>2.0210000000000001E-4</v>
      </c>
      <c r="H25" t="s">
        <v>8</v>
      </c>
      <c r="J25" s="8"/>
      <c r="K25" s="5"/>
      <c r="L25" s="5"/>
      <c r="N25" s="12"/>
    </row>
    <row r="26" spans="3:21" x14ac:dyDescent="0.25">
      <c r="C26" s="4">
        <v>568</v>
      </c>
      <c r="D26" s="5">
        <v>322</v>
      </c>
      <c r="E26" s="5">
        <v>248</v>
      </c>
      <c r="G26" s="12">
        <v>4.2529999999999998E-2</v>
      </c>
      <c r="H26" t="s">
        <v>9</v>
      </c>
      <c r="J26" s="4"/>
      <c r="K26" s="5"/>
      <c r="L26" s="5"/>
      <c r="N26" s="12"/>
    </row>
    <row r="27" spans="3:21" x14ac:dyDescent="0.25">
      <c r="C27" s="4">
        <v>680</v>
      </c>
      <c r="D27" s="5">
        <v>323</v>
      </c>
      <c r="E27" s="5">
        <v>276</v>
      </c>
      <c r="G27" s="13">
        <v>4.9880000000000004</v>
      </c>
      <c r="H27" t="s">
        <v>10</v>
      </c>
      <c r="J27" s="4"/>
      <c r="K27" s="5"/>
      <c r="L27" s="5"/>
      <c r="N27" s="13"/>
    </row>
    <row r="28" spans="3:21" x14ac:dyDescent="0.25">
      <c r="C28" s="4">
        <v>735</v>
      </c>
      <c r="D28" s="5">
        <v>323</v>
      </c>
      <c r="E28" s="5">
        <v>286</v>
      </c>
      <c r="G28" s="13">
        <v>680</v>
      </c>
      <c r="H28" t="s">
        <v>11</v>
      </c>
      <c r="J28" s="4"/>
      <c r="K28" s="5"/>
      <c r="L28" s="5"/>
      <c r="N28" s="13"/>
    </row>
    <row r="30" spans="3:21" x14ac:dyDescent="0.25">
      <c r="C30" s="9"/>
      <c r="D30" s="14" t="s">
        <v>4</v>
      </c>
      <c r="E30" s="15"/>
    </row>
    <row r="31" spans="3:21" x14ac:dyDescent="0.25">
      <c r="C31" s="10"/>
      <c r="D31" s="7" t="s">
        <v>6</v>
      </c>
      <c r="E31" s="6" t="s">
        <v>7</v>
      </c>
      <c r="G31" t="s">
        <v>5</v>
      </c>
    </row>
    <row r="32" spans="3:21" x14ac:dyDescent="0.25">
      <c r="C32" s="8">
        <v>488</v>
      </c>
      <c r="D32" s="5">
        <v>341</v>
      </c>
      <c r="E32" s="5">
        <v>215</v>
      </c>
      <c r="G32" s="12">
        <v>1.6459999999999999E-4</v>
      </c>
      <c r="H32" t="s">
        <v>8</v>
      </c>
    </row>
    <row r="33" spans="3:14" x14ac:dyDescent="0.25">
      <c r="C33" s="4">
        <v>568</v>
      </c>
      <c r="D33" s="5">
        <v>341</v>
      </c>
      <c r="E33" s="5">
        <v>255</v>
      </c>
      <c r="G33" s="12">
        <v>4.0129999999999999E-2</v>
      </c>
      <c r="H33" t="s">
        <v>9</v>
      </c>
    </row>
    <row r="34" spans="3:14" x14ac:dyDescent="0.25">
      <c r="C34" s="4">
        <v>680</v>
      </c>
      <c r="D34" s="5">
        <v>341</v>
      </c>
      <c r="E34" s="5">
        <v>283</v>
      </c>
      <c r="G34" s="13">
        <v>4.9820000000000002</v>
      </c>
      <c r="H34" t="s">
        <v>10</v>
      </c>
    </row>
    <row r="35" spans="3:14" x14ac:dyDescent="0.25">
      <c r="C35" s="4">
        <v>735</v>
      </c>
      <c r="D35" s="5">
        <v>341</v>
      </c>
      <c r="E35" s="5">
        <v>295</v>
      </c>
      <c r="G35" s="13">
        <v>680</v>
      </c>
      <c r="H35" t="s">
        <v>11</v>
      </c>
    </row>
    <row r="37" spans="3:14" x14ac:dyDescent="0.25">
      <c r="G37" s="1"/>
      <c r="N37" s="1"/>
    </row>
    <row r="38" spans="3:14" x14ac:dyDescent="0.25">
      <c r="G38" s="1"/>
      <c r="N38" s="1"/>
    </row>
    <row r="39" spans="3:14" x14ac:dyDescent="0.25">
      <c r="G39" s="1"/>
      <c r="N39" s="1"/>
    </row>
    <row r="40" spans="3:14" x14ac:dyDescent="0.25">
      <c r="G40" s="1"/>
      <c r="N40" s="1"/>
    </row>
    <row r="41" spans="3:14" x14ac:dyDescent="0.25">
      <c r="G41" s="1"/>
    </row>
  </sheetData>
  <mergeCells count="9">
    <mergeCell ref="D30:E30"/>
    <mergeCell ref="K2:L2"/>
    <mergeCell ref="K9:L9"/>
    <mergeCell ref="K16:L16"/>
    <mergeCell ref="K23:L23"/>
    <mergeCell ref="D2:E2"/>
    <mergeCell ref="D9:E9"/>
    <mergeCell ref="D16:E16"/>
    <mergeCell ref="D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polypoints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2017-12-26T21:34:05Z</dcterms:created>
  <dcterms:modified xsi:type="dcterms:W3CDTF">2018-01-16T21:00:26Z</dcterms:modified>
</cp:coreProperties>
</file>